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2 Implementación de software\02.5 Pruebas\"/>
    </mc:Choice>
  </mc:AlternateContent>
  <xr:revisionPtr revIDLastSave="0" documentId="13_ncr:1_{0301ED5D-885A-4E8B-98CB-D53F88E0F63A}" xr6:coauthVersionLast="47" xr6:coauthVersionMax="47" xr10:uidLastSave="{00000000-0000-0000-0000-000000000000}"/>
  <bookViews>
    <workbookView xWindow="-108" yWindow="-108" windowWidth="23256" windowHeight="12576" firstSheet="8" xr2:uid="{00000000-000D-0000-FFFF-FFFF00000000}"/>
  </bookViews>
  <sheets>
    <sheet name="Docentes" sheetId="1" r:id="rId1"/>
    <sheet name="ISC" sheetId="2" r:id="rId2"/>
    <sheet name="TICS" sheetId="3" r:id="rId3"/>
    <sheet name="IA" sheetId="4" r:id="rId4"/>
    <sheet name="IGE" sheetId="5" r:id="rId5"/>
    <sheet name="IEM" sheetId="6" r:id="rId6"/>
    <sheet name="CP" sheetId="7" r:id="rId7"/>
    <sheet name="IIA" sheetId="8" r:id="rId8"/>
    <sheet name="CP_S1" sheetId="9" r:id="rId9"/>
    <sheet name="CP_S2" sheetId="10" r:id="rId10"/>
    <sheet name="IA_S1" sheetId="11" r:id="rId11"/>
    <sheet name="IA_S2" sheetId="12" r:id="rId12"/>
    <sheet name="EaD_IA_S1" sheetId="13" r:id="rId13"/>
    <sheet name="EaD_IA_S2" sheetId="14" r:id="rId14"/>
    <sheet name="EaD_CP_S1" sheetId="15" r:id="rId15"/>
    <sheet name="EaD_CP_S2" sheetId="16" r:id="rId16"/>
    <sheet name="EaD_ISC_S1" sheetId="17" r:id="rId17"/>
    <sheet name="EaD_ISC_S2" sheetId="18" r:id="rId18"/>
  </sheets>
  <definedNames>
    <definedName name="Z_731EFA40_F3EA_4D6F_B286_709D08935E9B_.wvu.FilterData" localSheetId="2" hidden="1">TICS!$A$2:$H$27</definedName>
  </definedNames>
  <calcPr calcId="191029"/>
  <customWorkbookViews>
    <customWorkbookView name="Filter 1" guid="{731EFA40-F3EA-4D6F-B286-709D08935E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5" i="1" l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N38" i="1"/>
  <c r="AO38" i="1"/>
  <c r="AN39" i="1"/>
  <c r="AO39" i="1"/>
  <c r="AN40" i="1"/>
  <c r="AO40" i="1"/>
  <c r="AN41" i="1"/>
  <c r="AO41" i="1"/>
  <c r="AN42" i="1"/>
  <c r="AO42" i="1"/>
  <c r="AN43" i="1"/>
  <c r="AO43" i="1"/>
  <c r="AN44" i="1"/>
  <c r="AO44" i="1"/>
  <c r="AN45" i="1"/>
  <c r="AO45" i="1"/>
  <c r="AN46" i="1"/>
  <c r="AO46" i="1"/>
  <c r="AN47" i="1"/>
  <c r="AO47" i="1"/>
  <c r="AN48" i="1"/>
  <c r="AO48" i="1"/>
  <c r="AN49" i="1"/>
  <c r="AO49" i="1"/>
  <c r="AN50" i="1"/>
  <c r="AO50" i="1"/>
  <c r="AN51" i="1"/>
  <c r="AO51" i="1"/>
  <c r="AN52" i="1"/>
  <c r="AO52" i="1"/>
  <c r="AN53" i="1"/>
  <c r="AO53" i="1"/>
  <c r="AN54" i="1"/>
  <c r="AO54" i="1"/>
  <c r="AN55" i="1"/>
  <c r="AO55" i="1"/>
  <c r="AN56" i="1"/>
  <c r="AO56" i="1"/>
  <c r="AN57" i="1"/>
  <c r="AO57" i="1"/>
  <c r="AN58" i="1"/>
  <c r="AO58" i="1"/>
  <c r="AN59" i="1"/>
  <c r="AO59" i="1"/>
  <c r="AN60" i="1"/>
  <c r="AO60" i="1"/>
  <c r="AN61" i="1"/>
  <c r="AO61" i="1"/>
  <c r="AN62" i="1"/>
  <c r="AO62" i="1"/>
  <c r="AN63" i="1"/>
  <c r="AO63" i="1"/>
  <c r="AN64" i="1"/>
  <c r="AO64" i="1"/>
  <c r="AN65" i="1"/>
  <c r="AO65" i="1"/>
  <c r="AN66" i="1"/>
  <c r="AO66" i="1"/>
  <c r="AN67" i="1"/>
  <c r="AO67" i="1"/>
  <c r="AN68" i="1"/>
  <c r="AO68" i="1"/>
  <c r="AN69" i="1"/>
  <c r="AO69" i="1"/>
  <c r="AN70" i="1"/>
  <c r="AO70" i="1"/>
  <c r="AN71" i="1"/>
  <c r="AO71" i="1"/>
  <c r="AN72" i="1"/>
  <c r="AO72" i="1"/>
  <c r="AN73" i="1"/>
  <c r="AO73" i="1"/>
  <c r="AN74" i="1"/>
  <c r="AO74" i="1"/>
  <c r="AN75" i="1"/>
  <c r="AO75" i="1"/>
  <c r="AN76" i="1"/>
  <c r="AO76" i="1"/>
  <c r="AN77" i="1"/>
  <c r="AO77" i="1"/>
  <c r="AN78" i="1"/>
  <c r="AO78" i="1"/>
  <c r="AN79" i="1"/>
  <c r="AO79" i="1"/>
  <c r="AN80" i="1"/>
  <c r="AO80" i="1"/>
  <c r="AN81" i="1"/>
  <c r="AO81" i="1"/>
  <c r="AN82" i="1"/>
  <c r="AO82" i="1"/>
  <c r="AN83" i="1"/>
  <c r="AO83" i="1"/>
  <c r="AN84" i="1"/>
  <c r="AO84" i="1"/>
  <c r="AN85" i="1"/>
  <c r="AO85" i="1"/>
  <c r="AN86" i="1"/>
  <c r="AO86" i="1"/>
  <c r="AN87" i="1"/>
  <c r="AO87" i="1"/>
  <c r="AN88" i="1"/>
  <c r="AO88" i="1"/>
  <c r="AN89" i="1"/>
  <c r="AO89" i="1"/>
  <c r="AN90" i="1"/>
  <c r="AO90" i="1"/>
  <c r="AN91" i="1"/>
  <c r="AO91" i="1"/>
  <c r="AN92" i="1"/>
  <c r="AO92" i="1"/>
  <c r="AN93" i="1"/>
  <c r="AO93" i="1"/>
  <c r="AN94" i="1"/>
  <c r="AO94" i="1"/>
  <c r="AN95" i="1"/>
  <c r="AO95" i="1"/>
  <c r="AN96" i="1"/>
  <c r="AO96" i="1"/>
  <c r="AN97" i="1"/>
  <c r="AO97" i="1"/>
  <c r="AN98" i="1"/>
  <c r="AO98" i="1"/>
  <c r="AN99" i="1"/>
  <c r="AO99" i="1"/>
  <c r="AN100" i="1"/>
  <c r="AO100" i="1"/>
  <c r="AN101" i="1"/>
  <c r="AO101" i="1"/>
  <c r="AO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4" i="1"/>
  <c r="AL102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N4" i="1"/>
  <c r="AL4" i="1"/>
  <c r="D11" i="18"/>
  <c r="D10" i="18"/>
  <c r="D9" i="18"/>
  <c r="D8" i="18"/>
  <c r="D7" i="18"/>
  <c r="D6" i="18"/>
  <c r="D5" i="18"/>
  <c r="AG100" i="1" s="1"/>
  <c r="D4" i="18"/>
  <c r="D3" i="18"/>
  <c r="D2" i="18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D34" i="14"/>
  <c r="D33" i="14"/>
  <c r="D32" i="14"/>
  <c r="D31" i="14"/>
  <c r="D30" i="14"/>
  <c r="D29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3" i="14"/>
  <c r="D12" i="14"/>
  <c r="D11" i="14"/>
  <c r="D10" i="14"/>
  <c r="D9" i="14"/>
  <c r="AB100" i="1" s="1"/>
  <c r="D8" i="14"/>
  <c r="D7" i="14"/>
  <c r="D6" i="14"/>
  <c r="D5" i="14"/>
  <c r="D4" i="14"/>
  <c r="D3" i="14"/>
  <c r="D2" i="14"/>
  <c r="BI30" i="3"/>
  <c r="BH30" i="3" a="1"/>
  <c r="BH30" i="3" s="1"/>
  <c r="BG30" i="3"/>
  <c r="BF30" i="3"/>
  <c r="BE30" i="3"/>
  <c r="BD30" i="3"/>
  <c r="BC30" i="3"/>
  <c r="CV101" i="1"/>
  <c r="CS101" i="1"/>
  <c r="CQ101" i="1"/>
  <c r="CO101" i="1"/>
  <c r="CM101" i="1"/>
  <c r="CK101" i="1"/>
  <c r="CI101" i="1"/>
  <c r="CG101" i="1"/>
  <c r="CE101" i="1"/>
  <c r="CC101" i="1"/>
  <c r="CA101" i="1"/>
  <c r="BY101" i="1"/>
  <c r="BW101" i="1"/>
  <c r="BU101" i="1"/>
  <c r="BS101" i="1"/>
  <c r="BQ101" i="1"/>
  <c r="BO101" i="1"/>
  <c r="BM101" i="1"/>
  <c r="BK101" i="1"/>
  <c r="BI101" i="1"/>
  <c r="BG101" i="1"/>
  <c r="BE101" i="1"/>
  <c r="BC101" i="1"/>
  <c r="BA101" i="1"/>
  <c r="AY101" i="1"/>
  <c r="AW101" i="1"/>
  <c r="AU101" i="1"/>
  <c r="AS101" i="1"/>
  <c r="AQ101" i="1"/>
  <c r="CW101" i="1" s="1"/>
  <c r="AI101" i="1"/>
  <c r="AH101" i="1"/>
  <c r="AE101" i="1"/>
  <c r="AD101" i="1"/>
  <c r="AA101" i="1"/>
  <c r="Z101" i="1"/>
  <c r="Y101" i="1"/>
  <c r="X101" i="1"/>
  <c r="W101" i="1"/>
  <c r="V101" i="1"/>
  <c r="U101" i="1"/>
  <c r="T101" i="1"/>
  <c r="S101" i="1"/>
  <c r="R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CV100" i="1"/>
  <c r="CS100" i="1"/>
  <c r="CQ100" i="1"/>
  <c r="CO100" i="1"/>
  <c r="CM100" i="1"/>
  <c r="CK100" i="1"/>
  <c r="CI100" i="1"/>
  <c r="CG100" i="1"/>
  <c r="CE100" i="1"/>
  <c r="CC100" i="1"/>
  <c r="CA100" i="1"/>
  <c r="BY100" i="1"/>
  <c r="BW100" i="1"/>
  <c r="BU100" i="1"/>
  <c r="BS100" i="1"/>
  <c r="BQ100" i="1"/>
  <c r="BO100" i="1"/>
  <c r="BM100" i="1"/>
  <c r="BK100" i="1"/>
  <c r="BI100" i="1"/>
  <c r="BG100" i="1"/>
  <c r="BE100" i="1"/>
  <c r="BC100" i="1"/>
  <c r="BA100" i="1"/>
  <c r="AY100" i="1"/>
  <c r="AW100" i="1"/>
  <c r="AU100" i="1"/>
  <c r="CW100" i="1" s="1"/>
  <c r="AS100" i="1"/>
  <c r="AQ100" i="1"/>
  <c r="AI100" i="1"/>
  <c r="AH100" i="1"/>
  <c r="AE100" i="1"/>
  <c r="AD100" i="1"/>
  <c r="AC100" i="1"/>
  <c r="AA100" i="1"/>
  <c r="Z100" i="1"/>
  <c r="Y100" i="1"/>
  <c r="X100" i="1"/>
  <c r="W100" i="1"/>
  <c r="V100" i="1"/>
  <c r="U100" i="1"/>
  <c r="T100" i="1"/>
  <c r="S100" i="1"/>
  <c r="R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CV99" i="1"/>
  <c r="CS99" i="1"/>
  <c r="CQ99" i="1"/>
  <c r="CO99" i="1"/>
  <c r="CM99" i="1"/>
  <c r="CK99" i="1"/>
  <c r="CI99" i="1"/>
  <c r="CG99" i="1"/>
  <c r="CE99" i="1"/>
  <c r="CC99" i="1"/>
  <c r="CA99" i="1"/>
  <c r="BY99" i="1"/>
  <c r="BW99" i="1"/>
  <c r="BU99" i="1"/>
  <c r="BS99" i="1"/>
  <c r="BQ99" i="1"/>
  <c r="BO99" i="1"/>
  <c r="BM99" i="1"/>
  <c r="BK99" i="1"/>
  <c r="BI99" i="1"/>
  <c r="BG99" i="1"/>
  <c r="BE99" i="1"/>
  <c r="BC99" i="1"/>
  <c r="BA99" i="1"/>
  <c r="AY99" i="1"/>
  <c r="AW99" i="1"/>
  <c r="AU99" i="1"/>
  <c r="AS99" i="1"/>
  <c r="CW99" i="1" s="1"/>
  <c r="AQ99" i="1"/>
  <c r="AI99" i="1"/>
  <c r="AH99" i="1"/>
  <c r="AE99" i="1"/>
  <c r="AD99" i="1"/>
  <c r="AB99" i="1"/>
  <c r="AA99" i="1"/>
  <c r="Z99" i="1"/>
  <c r="Y99" i="1"/>
  <c r="X99" i="1"/>
  <c r="W99" i="1"/>
  <c r="V99" i="1"/>
  <c r="U99" i="1"/>
  <c r="T99" i="1"/>
  <c r="S99" i="1"/>
  <c r="R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CV98" i="1"/>
  <c r="CS98" i="1"/>
  <c r="CQ98" i="1"/>
  <c r="CO98" i="1"/>
  <c r="CM98" i="1"/>
  <c r="CK98" i="1"/>
  <c r="CI98" i="1"/>
  <c r="CG98" i="1"/>
  <c r="CE98" i="1"/>
  <c r="CC98" i="1"/>
  <c r="CA98" i="1"/>
  <c r="BY98" i="1"/>
  <c r="BW98" i="1"/>
  <c r="BU98" i="1"/>
  <c r="BS98" i="1"/>
  <c r="BQ98" i="1"/>
  <c r="BO98" i="1"/>
  <c r="BM98" i="1"/>
  <c r="BK98" i="1"/>
  <c r="BI98" i="1"/>
  <c r="BG98" i="1"/>
  <c r="BE98" i="1"/>
  <c r="BC98" i="1"/>
  <c r="BA98" i="1"/>
  <c r="AY98" i="1"/>
  <c r="AW98" i="1"/>
  <c r="AU98" i="1"/>
  <c r="AS98" i="1"/>
  <c r="AQ98" i="1"/>
  <c r="AI98" i="1"/>
  <c r="AH98" i="1"/>
  <c r="AE98" i="1"/>
  <c r="AD98" i="1"/>
  <c r="AA98" i="1"/>
  <c r="Z98" i="1"/>
  <c r="Y98" i="1"/>
  <c r="X98" i="1"/>
  <c r="W98" i="1"/>
  <c r="V98" i="1"/>
  <c r="U98" i="1"/>
  <c r="T98" i="1"/>
  <c r="S98" i="1"/>
  <c r="R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CW97" i="1"/>
  <c r="CV97" i="1"/>
  <c r="CS97" i="1"/>
  <c r="CQ97" i="1"/>
  <c r="CO97" i="1"/>
  <c r="CM97" i="1"/>
  <c r="CK97" i="1"/>
  <c r="CI97" i="1"/>
  <c r="CG97" i="1"/>
  <c r="CE97" i="1"/>
  <c r="CC97" i="1"/>
  <c r="CA97" i="1"/>
  <c r="BY97" i="1"/>
  <c r="BW97" i="1"/>
  <c r="BU97" i="1"/>
  <c r="BS97" i="1"/>
  <c r="BQ97" i="1"/>
  <c r="BO97" i="1"/>
  <c r="BM97" i="1"/>
  <c r="BK97" i="1"/>
  <c r="BI97" i="1"/>
  <c r="BG97" i="1"/>
  <c r="BE97" i="1"/>
  <c r="BC97" i="1"/>
  <c r="BA97" i="1"/>
  <c r="AY97" i="1"/>
  <c r="AW97" i="1"/>
  <c r="AU97" i="1"/>
  <c r="AS97" i="1"/>
  <c r="AQ97" i="1"/>
  <c r="AI97" i="1"/>
  <c r="AH97" i="1"/>
  <c r="AE97" i="1"/>
  <c r="AD97" i="1"/>
  <c r="AA97" i="1"/>
  <c r="Z97" i="1"/>
  <c r="Y97" i="1"/>
  <c r="X97" i="1"/>
  <c r="W97" i="1"/>
  <c r="V97" i="1"/>
  <c r="U97" i="1"/>
  <c r="T97" i="1"/>
  <c r="S97" i="1"/>
  <c r="R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CV96" i="1"/>
  <c r="CS96" i="1"/>
  <c r="CQ96" i="1"/>
  <c r="CO96" i="1"/>
  <c r="CM96" i="1"/>
  <c r="CK96" i="1"/>
  <c r="CI96" i="1"/>
  <c r="CG96" i="1"/>
  <c r="CE96" i="1"/>
  <c r="CC96" i="1"/>
  <c r="CA96" i="1"/>
  <c r="BY96" i="1"/>
  <c r="BW96" i="1"/>
  <c r="BU96" i="1"/>
  <c r="BS96" i="1"/>
  <c r="BQ96" i="1"/>
  <c r="BO96" i="1"/>
  <c r="BM96" i="1"/>
  <c r="BK96" i="1"/>
  <c r="BI96" i="1"/>
  <c r="BG96" i="1"/>
  <c r="BE96" i="1"/>
  <c r="BC96" i="1"/>
  <c r="CW96" i="1" s="1"/>
  <c r="BA96" i="1"/>
  <c r="AY96" i="1"/>
  <c r="AW96" i="1"/>
  <c r="AU96" i="1"/>
  <c r="AS96" i="1"/>
  <c r="AQ96" i="1"/>
  <c r="AI96" i="1"/>
  <c r="AH96" i="1"/>
  <c r="AE96" i="1"/>
  <c r="AD96" i="1"/>
  <c r="AA96" i="1"/>
  <c r="Z96" i="1"/>
  <c r="Y96" i="1"/>
  <c r="X96" i="1"/>
  <c r="W96" i="1"/>
  <c r="V96" i="1"/>
  <c r="U96" i="1"/>
  <c r="T96" i="1"/>
  <c r="S96" i="1"/>
  <c r="R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CV95" i="1"/>
  <c r="CQ95" i="1"/>
  <c r="CO95" i="1"/>
  <c r="CM95" i="1"/>
  <c r="CK95" i="1"/>
  <c r="CI95" i="1"/>
  <c r="CG95" i="1"/>
  <c r="CE95" i="1"/>
  <c r="CC95" i="1"/>
  <c r="CA95" i="1"/>
  <c r="BY95" i="1"/>
  <c r="BW95" i="1"/>
  <c r="BU95" i="1"/>
  <c r="BS95" i="1"/>
  <c r="BQ95" i="1"/>
  <c r="BO95" i="1"/>
  <c r="BM95" i="1"/>
  <c r="BK95" i="1"/>
  <c r="BI95" i="1"/>
  <c r="BG95" i="1"/>
  <c r="BE95" i="1"/>
  <c r="BC95" i="1"/>
  <c r="BA95" i="1"/>
  <c r="AY95" i="1"/>
  <c r="AW95" i="1"/>
  <c r="AU95" i="1"/>
  <c r="AS95" i="1"/>
  <c r="AQ95" i="1"/>
  <c r="AI95" i="1"/>
  <c r="AH95" i="1"/>
  <c r="AE95" i="1"/>
  <c r="AD95" i="1"/>
  <c r="AA95" i="1"/>
  <c r="Z95" i="1"/>
  <c r="Y95" i="1"/>
  <c r="X95" i="1"/>
  <c r="W95" i="1"/>
  <c r="V95" i="1"/>
  <c r="U95" i="1"/>
  <c r="T95" i="1"/>
  <c r="S95" i="1"/>
  <c r="R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CV94" i="1"/>
  <c r="CS94" i="1"/>
  <c r="CQ94" i="1"/>
  <c r="CO94" i="1"/>
  <c r="CM94" i="1"/>
  <c r="CK94" i="1"/>
  <c r="CI94" i="1"/>
  <c r="CG94" i="1"/>
  <c r="CE94" i="1"/>
  <c r="CC94" i="1"/>
  <c r="CA94" i="1"/>
  <c r="BY94" i="1"/>
  <c r="BW94" i="1"/>
  <c r="BU94" i="1"/>
  <c r="BS94" i="1"/>
  <c r="BQ94" i="1"/>
  <c r="BO94" i="1"/>
  <c r="BM94" i="1"/>
  <c r="BK94" i="1"/>
  <c r="BI94" i="1"/>
  <c r="BG94" i="1"/>
  <c r="BE94" i="1"/>
  <c r="BC94" i="1"/>
  <c r="BA94" i="1"/>
  <c r="AY94" i="1"/>
  <c r="AW94" i="1"/>
  <c r="AU94" i="1"/>
  <c r="AS94" i="1"/>
  <c r="AQ94" i="1"/>
  <c r="CW94" i="1" s="1"/>
  <c r="AI94" i="1"/>
  <c r="AH94" i="1"/>
  <c r="AE94" i="1"/>
  <c r="AD94" i="1"/>
  <c r="AA94" i="1"/>
  <c r="Z94" i="1"/>
  <c r="Y94" i="1"/>
  <c r="X94" i="1"/>
  <c r="W94" i="1"/>
  <c r="V94" i="1"/>
  <c r="U94" i="1"/>
  <c r="T94" i="1"/>
  <c r="S94" i="1"/>
  <c r="R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CV93" i="1"/>
  <c r="CS93" i="1"/>
  <c r="CQ93" i="1"/>
  <c r="CO93" i="1"/>
  <c r="CM93" i="1"/>
  <c r="CK93" i="1"/>
  <c r="CI93" i="1"/>
  <c r="CG93" i="1"/>
  <c r="CE93" i="1"/>
  <c r="CC93" i="1"/>
  <c r="CA93" i="1"/>
  <c r="BY93" i="1"/>
  <c r="BW93" i="1"/>
  <c r="BU93" i="1"/>
  <c r="BS93" i="1"/>
  <c r="BQ93" i="1"/>
  <c r="BO93" i="1"/>
  <c r="BM93" i="1"/>
  <c r="BK93" i="1"/>
  <c r="BI93" i="1"/>
  <c r="BG93" i="1"/>
  <c r="BE93" i="1"/>
  <c r="BC93" i="1"/>
  <c r="BA93" i="1"/>
  <c r="AY93" i="1"/>
  <c r="AW93" i="1"/>
  <c r="AU93" i="1"/>
  <c r="CW93" i="1" s="1"/>
  <c r="AS93" i="1"/>
  <c r="AQ93" i="1"/>
  <c r="AI93" i="1"/>
  <c r="AH93" i="1"/>
  <c r="AE93" i="1"/>
  <c r="AD93" i="1"/>
  <c r="AA93" i="1"/>
  <c r="Z93" i="1"/>
  <c r="Y93" i="1"/>
  <c r="X93" i="1"/>
  <c r="W93" i="1"/>
  <c r="V93" i="1"/>
  <c r="U93" i="1"/>
  <c r="T93" i="1"/>
  <c r="S93" i="1"/>
  <c r="R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CV92" i="1"/>
  <c r="CS92" i="1"/>
  <c r="CQ92" i="1"/>
  <c r="CO92" i="1"/>
  <c r="CM92" i="1"/>
  <c r="CK92" i="1"/>
  <c r="CI92" i="1"/>
  <c r="CG92" i="1"/>
  <c r="CE92" i="1"/>
  <c r="CC92" i="1"/>
  <c r="CA92" i="1"/>
  <c r="BY92" i="1"/>
  <c r="BW92" i="1"/>
  <c r="BU92" i="1"/>
  <c r="BS92" i="1"/>
  <c r="BQ92" i="1"/>
  <c r="BO92" i="1"/>
  <c r="BM92" i="1"/>
  <c r="BK92" i="1"/>
  <c r="BI92" i="1"/>
  <c r="BG92" i="1"/>
  <c r="BE92" i="1"/>
  <c r="BC92" i="1"/>
  <c r="BA92" i="1"/>
  <c r="AY92" i="1"/>
  <c r="AW92" i="1"/>
  <c r="AU92" i="1"/>
  <c r="AS92" i="1"/>
  <c r="AQ92" i="1"/>
  <c r="AI92" i="1"/>
  <c r="AH92" i="1"/>
  <c r="AE92" i="1"/>
  <c r="AD92" i="1"/>
  <c r="AC92" i="1"/>
  <c r="AA92" i="1"/>
  <c r="Z92" i="1"/>
  <c r="Y92" i="1"/>
  <c r="X92" i="1"/>
  <c r="W92" i="1"/>
  <c r="V92" i="1"/>
  <c r="U92" i="1"/>
  <c r="T92" i="1"/>
  <c r="S92" i="1"/>
  <c r="R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CV91" i="1"/>
  <c r="CS91" i="1"/>
  <c r="CQ91" i="1"/>
  <c r="CO91" i="1"/>
  <c r="CM91" i="1"/>
  <c r="CK91" i="1"/>
  <c r="CI91" i="1"/>
  <c r="CG91" i="1"/>
  <c r="CE91" i="1"/>
  <c r="CC91" i="1"/>
  <c r="CA91" i="1"/>
  <c r="BY91" i="1"/>
  <c r="BW91" i="1"/>
  <c r="BU91" i="1"/>
  <c r="BS91" i="1"/>
  <c r="BQ91" i="1"/>
  <c r="BO91" i="1"/>
  <c r="BM91" i="1"/>
  <c r="BK91" i="1"/>
  <c r="BI91" i="1"/>
  <c r="BG91" i="1"/>
  <c r="BE91" i="1"/>
  <c r="BC91" i="1"/>
  <c r="BA91" i="1"/>
  <c r="AY91" i="1"/>
  <c r="AW91" i="1"/>
  <c r="AU91" i="1"/>
  <c r="AS91" i="1"/>
  <c r="CW91" i="1" s="1"/>
  <c r="AI91" i="1"/>
  <c r="AH91" i="1"/>
  <c r="AF91" i="1"/>
  <c r="AE91" i="1"/>
  <c r="AD91" i="1"/>
  <c r="AA91" i="1"/>
  <c r="Z91" i="1"/>
  <c r="Y91" i="1"/>
  <c r="X91" i="1"/>
  <c r="W91" i="1"/>
  <c r="V91" i="1"/>
  <c r="U91" i="1"/>
  <c r="T91" i="1"/>
  <c r="S91" i="1"/>
  <c r="R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CW90" i="1"/>
  <c r="CV90" i="1"/>
  <c r="CO90" i="1"/>
  <c r="CM90" i="1"/>
  <c r="CK90" i="1"/>
  <c r="CI90" i="1"/>
  <c r="CG90" i="1"/>
  <c r="CE90" i="1"/>
  <c r="CC90" i="1"/>
  <c r="CA90" i="1"/>
  <c r="BY90" i="1"/>
  <c r="BW90" i="1"/>
  <c r="BU90" i="1"/>
  <c r="BS90" i="1"/>
  <c r="BQ90" i="1"/>
  <c r="BO90" i="1"/>
  <c r="BK90" i="1"/>
  <c r="BI90" i="1"/>
  <c r="BG90" i="1"/>
  <c r="BE90" i="1"/>
  <c r="BC90" i="1"/>
  <c r="BA90" i="1"/>
  <c r="AW90" i="1"/>
  <c r="AS90" i="1"/>
  <c r="AQ90" i="1"/>
  <c r="AI90" i="1"/>
  <c r="AH90" i="1"/>
  <c r="AE90" i="1"/>
  <c r="AD90" i="1"/>
  <c r="AB90" i="1"/>
  <c r="AA90" i="1"/>
  <c r="Z90" i="1"/>
  <c r="Y90" i="1"/>
  <c r="X90" i="1"/>
  <c r="W90" i="1"/>
  <c r="V90" i="1"/>
  <c r="U90" i="1"/>
  <c r="T90" i="1"/>
  <c r="S90" i="1"/>
  <c r="R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CV89" i="1"/>
  <c r="CS89" i="1"/>
  <c r="CO89" i="1"/>
  <c r="CM89" i="1"/>
  <c r="CK89" i="1"/>
  <c r="CI89" i="1"/>
  <c r="CG89" i="1"/>
  <c r="CE89" i="1"/>
  <c r="CC89" i="1"/>
  <c r="CA89" i="1"/>
  <c r="BY89" i="1"/>
  <c r="BW89" i="1"/>
  <c r="BU89" i="1"/>
  <c r="BS89" i="1"/>
  <c r="BQ89" i="1"/>
  <c r="BO89" i="1"/>
  <c r="BM89" i="1"/>
  <c r="BK89" i="1"/>
  <c r="BI89" i="1"/>
  <c r="BG89" i="1"/>
  <c r="BE89" i="1"/>
  <c r="BC89" i="1"/>
  <c r="AY89" i="1"/>
  <c r="AW89" i="1"/>
  <c r="AS89" i="1"/>
  <c r="AQ89" i="1"/>
  <c r="AI89" i="1"/>
  <c r="AH89" i="1"/>
  <c r="AF89" i="1"/>
  <c r="AE89" i="1"/>
  <c r="AD89" i="1"/>
  <c r="AA89" i="1"/>
  <c r="Z89" i="1"/>
  <c r="Y89" i="1"/>
  <c r="X89" i="1"/>
  <c r="W89" i="1"/>
  <c r="V89" i="1"/>
  <c r="U89" i="1"/>
  <c r="T89" i="1"/>
  <c r="S89" i="1"/>
  <c r="R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CV88" i="1"/>
  <c r="CS88" i="1"/>
  <c r="CQ88" i="1"/>
  <c r="CO88" i="1"/>
  <c r="CM88" i="1"/>
  <c r="CK88" i="1"/>
  <c r="CI88" i="1"/>
  <c r="CG88" i="1"/>
  <c r="CE88" i="1"/>
  <c r="CC88" i="1"/>
  <c r="CA88" i="1"/>
  <c r="BY88" i="1"/>
  <c r="BW88" i="1"/>
  <c r="BU88" i="1"/>
  <c r="BS88" i="1"/>
  <c r="BQ88" i="1"/>
  <c r="BO88" i="1"/>
  <c r="BM88" i="1"/>
  <c r="BK88" i="1"/>
  <c r="BI88" i="1"/>
  <c r="BG88" i="1"/>
  <c r="BE88" i="1"/>
  <c r="BC88" i="1"/>
  <c r="BA88" i="1"/>
  <c r="AY88" i="1"/>
  <c r="CW88" i="1" s="1"/>
  <c r="AW88" i="1"/>
  <c r="AU88" i="1"/>
  <c r="AS88" i="1"/>
  <c r="AQ88" i="1"/>
  <c r="AI88" i="1"/>
  <c r="AH88" i="1"/>
  <c r="AE88" i="1"/>
  <c r="AD88" i="1"/>
  <c r="AA88" i="1"/>
  <c r="Z88" i="1"/>
  <c r="Y88" i="1"/>
  <c r="X88" i="1"/>
  <c r="W88" i="1"/>
  <c r="V88" i="1"/>
  <c r="U88" i="1"/>
  <c r="T88" i="1"/>
  <c r="S88" i="1"/>
  <c r="R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CV87" i="1"/>
  <c r="CS87" i="1"/>
  <c r="CQ87" i="1"/>
  <c r="CO87" i="1"/>
  <c r="CM87" i="1"/>
  <c r="CK87" i="1"/>
  <c r="CI87" i="1"/>
  <c r="CG87" i="1"/>
  <c r="CE87" i="1"/>
  <c r="CC87" i="1"/>
  <c r="CA87" i="1"/>
  <c r="BY87" i="1"/>
  <c r="BW87" i="1"/>
  <c r="BU87" i="1"/>
  <c r="BS87" i="1"/>
  <c r="BQ87" i="1"/>
  <c r="BO87" i="1"/>
  <c r="BM87" i="1"/>
  <c r="BK87" i="1"/>
  <c r="BI87" i="1"/>
  <c r="BG87" i="1"/>
  <c r="BE87" i="1"/>
  <c r="BC87" i="1"/>
  <c r="BA87" i="1"/>
  <c r="AY87" i="1"/>
  <c r="AW87" i="1"/>
  <c r="AU87" i="1"/>
  <c r="AS87" i="1"/>
  <c r="AQ87" i="1"/>
  <c r="AI87" i="1"/>
  <c r="AH87" i="1"/>
  <c r="AE87" i="1"/>
  <c r="AD87" i="1"/>
  <c r="AA87" i="1"/>
  <c r="Z87" i="1"/>
  <c r="Y87" i="1"/>
  <c r="X87" i="1"/>
  <c r="W87" i="1"/>
  <c r="V87" i="1"/>
  <c r="U87" i="1"/>
  <c r="T87" i="1"/>
  <c r="S87" i="1"/>
  <c r="R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CV86" i="1"/>
  <c r="CS86" i="1"/>
  <c r="CQ86" i="1"/>
  <c r="CO86" i="1"/>
  <c r="CM86" i="1"/>
  <c r="CK86" i="1"/>
  <c r="CI86" i="1"/>
  <c r="CG86" i="1"/>
  <c r="CE86" i="1"/>
  <c r="CC86" i="1"/>
  <c r="CA86" i="1"/>
  <c r="BY86" i="1"/>
  <c r="BW86" i="1"/>
  <c r="BU86" i="1"/>
  <c r="BS86" i="1"/>
  <c r="BQ86" i="1"/>
  <c r="BO86" i="1"/>
  <c r="BM86" i="1"/>
  <c r="BK86" i="1"/>
  <c r="BI86" i="1"/>
  <c r="BG86" i="1"/>
  <c r="BE86" i="1"/>
  <c r="BC86" i="1"/>
  <c r="BA86" i="1"/>
  <c r="AY86" i="1"/>
  <c r="AW86" i="1"/>
  <c r="AU86" i="1"/>
  <c r="CW86" i="1" s="1"/>
  <c r="AS86" i="1"/>
  <c r="AI86" i="1"/>
  <c r="AH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CV85" i="1"/>
  <c r="CS85" i="1"/>
  <c r="CQ85" i="1"/>
  <c r="CM85" i="1"/>
  <c r="CK85" i="1"/>
  <c r="CI85" i="1"/>
  <c r="CG85" i="1"/>
  <c r="CE85" i="1"/>
  <c r="CC85" i="1"/>
  <c r="CA85" i="1"/>
  <c r="BY85" i="1"/>
  <c r="BW85" i="1"/>
  <c r="BU85" i="1"/>
  <c r="BS85" i="1"/>
  <c r="BQ85" i="1"/>
  <c r="BO85" i="1"/>
  <c r="BM85" i="1"/>
  <c r="BK85" i="1"/>
  <c r="BI85" i="1"/>
  <c r="BG85" i="1"/>
  <c r="BE85" i="1"/>
  <c r="BC85" i="1"/>
  <c r="BA85" i="1"/>
  <c r="AY85" i="1"/>
  <c r="AW85" i="1"/>
  <c r="AU85" i="1"/>
  <c r="AS85" i="1"/>
  <c r="AQ85" i="1"/>
  <c r="AI85" i="1"/>
  <c r="AH85" i="1"/>
  <c r="AE85" i="1"/>
  <c r="AD85" i="1"/>
  <c r="AB85" i="1"/>
  <c r="AA85" i="1"/>
  <c r="Z85" i="1"/>
  <c r="Y85" i="1"/>
  <c r="X85" i="1"/>
  <c r="W85" i="1"/>
  <c r="V85" i="1"/>
  <c r="U85" i="1"/>
  <c r="T85" i="1"/>
  <c r="S85" i="1"/>
  <c r="R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CV84" i="1"/>
  <c r="CS84" i="1"/>
  <c r="CQ84" i="1"/>
  <c r="CO84" i="1"/>
  <c r="CM84" i="1"/>
  <c r="CK84" i="1"/>
  <c r="CI84" i="1"/>
  <c r="CG84" i="1"/>
  <c r="CE84" i="1"/>
  <c r="CC84" i="1"/>
  <c r="CA84" i="1"/>
  <c r="BY84" i="1"/>
  <c r="BW84" i="1"/>
  <c r="BU84" i="1"/>
  <c r="BS84" i="1"/>
  <c r="BQ84" i="1"/>
  <c r="BO84" i="1"/>
  <c r="BM84" i="1"/>
  <c r="BK84" i="1"/>
  <c r="BI84" i="1"/>
  <c r="BG84" i="1"/>
  <c r="BE84" i="1"/>
  <c r="BC84" i="1"/>
  <c r="CW84" i="1" s="1"/>
  <c r="BA84" i="1"/>
  <c r="AY84" i="1"/>
  <c r="AW84" i="1"/>
  <c r="AU84" i="1"/>
  <c r="AS84" i="1"/>
  <c r="AQ84" i="1"/>
  <c r="AI84" i="1"/>
  <c r="AH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CV83" i="1"/>
  <c r="CS83" i="1"/>
  <c r="CQ83" i="1"/>
  <c r="CO83" i="1"/>
  <c r="CM83" i="1"/>
  <c r="CK83" i="1"/>
  <c r="CI83" i="1"/>
  <c r="CG83" i="1"/>
  <c r="CE83" i="1"/>
  <c r="CC83" i="1"/>
  <c r="CA83" i="1"/>
  <c r="BY83" i="1"/>
  <c r="BW83" i="1"/>
  <c r="BU83" i="1"/>
  <c r="BS83" i="1"/>
  <c r="BQ83" i="1"/>
  <c r="BO83" i="1"/>
  <c r="BM83" i="1"/>
  <c r="BK83" i="1"/>
  <c r="BI83" i="1"/>
  <c r="BG83" i="1"/>
  <c r="BE83" i="1"/>
  <c r="BC83" i="1"/>
  <c r="BA83" i="1"/>
  <c r="AY83" i="1"/>
  <c r="AW83" i="1"/>
  <c r="AU83" i="1"/>
  <c r="AS83" i="1"/>
  <c r="AQ83" i="1"/>
  <c r="AI83" i="1"/>
  <c r="AH83" i="1"/>
  <c r="AE83" i="1"/>
  <c r="AD83" i="1"/>
  <c r="AB83" i="1"/>
  <c r="AA83" i="1"/>
  <c r="Z83" i="1"/>
  <c r="Y83" i="1"/>
  <c r="X83" i="1"/>
  <c r="W83" i="1"/>
  <c r="V83" i="1"/>
  <c r="U83" i="1"/>
  <c r="T83" i="1"/>
  <c r="S83" i="1"/>
  <c r="R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CV82" i="1"/>
  <c r="CS82" i="1"/>
  <c r="CQ82" i="1"/>
  <c r="CO82" i="1"/>
  <c r="CM82" i="1"/>
  <c r="CK82" i="1"/>
  <c r="CI82" i="1"/>
  <c r="CG82" i="1"/>
  <c r="CE82" i="1"/>
  <c r="CC82" i="1"/>
  <c r="CA82" i="1"/>
  <c r="BY82" i="1"/>
  <c r="BW82" i="1"/>
  <c r="BU82" i="1"/>
  <c r="BS82" i="1"/>
  <c r="BQ82" i="1"/>
  <c r="BO82" i="1"/>
  <c r="BM82" i="1"/>
  <c r="BK82" i="1"/>
  <c r="BI82" i="1"/>
  <c r="BG82" i="1"/>
  <c r="BE82" i="1"/>
  <c r="CW82" i="1" s="1"/>
  <c r="BC82" i="1"/>
  <c r="BA82" i="1"/>
  <c r="AY82" i="1"/>
  <c r="AW82" i="1"/>
  <c r="AU82" i="1"/>
  <c r="AS82" i="1"/>
  <c r="AQ82" i="1"/>
  <c r="AI82" i="1"/>
  <c r="AH82" i="1"/>
  <c r="AG82" i="1"/>
  <c r="AE82" i="1"/>
  <c r="AD82" i="1"/>
  <c r="AA82" i="1"/>
  <c r="Z82" i="1"/>
  <c r="Y82" i="1"/>
  <c r="X82" i="1"/>
  <c r="W82" i="1"/>
  <c r="V82" i="1"/>
  <c r="U82" i="1"/>
  <c r="T82" i="1"/>
  <c r="S82" i="1"/>
  <c r="R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CV81" i="1"/>
  <c r="CS81" i="1"/>
  <c r="CQ81" i="1"/>
  <c r="CO81" i="1"/>
  <c r="CM81" i="1"/>
  <c r="CK81" i="1"/>
  <c r="CI81" i="1"/>
  <c r="CG81" i="1"/>
  <c r="CE81" i="1"/>
  <c r="CC81" i="1"/>
  <c r="CA81" i="1"/>
  <c r="BY81" i="1"/>
  <c r="BW81" i="1"/>
  <c r="BU81" i="1"/>
  <c r="BS81" i="1"/>
  <c r="BQ81" i="1"/>
  <c r="BO81" i="1"/>
  <c r="BM81" i="1"/>
  <c r="BK81" i="1"/>
  <c r="BI81" i="1"/>
  <c r="BG81" i="1"/>
  <c r="BE81" i="1"/>
  <c r="BC81" i="1"/>
  <c r="CW81" i="1" s="1"/>
  <c r="BA81" i="1"/>
  <c r="AY81" i="1"/>
  <c r="AW81" i="1"/>
  <c r="AU81" i="1"/>
  <c r="AS81" i="1"/>
  <c r="AQ81" i="1"/>
  <c r="AI81" i="1"/>
  <c r="AH81" i="1"/>
  <c r="AE81" i="1"/>
  <c r="AD81" i="1"/>
  <c r="AC81" i="1"/>
  <c r="AA81" i="1"/>
  <c r="Z81" i="1"/>
  <c r="Y81" i="1"/>
  <c r="X81" i="1"/>
  <c r="W81" i="1"/>
  <c r="V81" i="1"/>
  <c r="U81" i="1"/>
  <c r="T81" i="1"/>
  <c r="S81" i="1"/>
  <c r="R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CV80" i="1"/>
  <c r="CS80" i="1"/>
  <c r="CQ80" i="1"/>
  <c r="CO80" i="1"/>
  <c r="CM80" i="1"/>
  <c r="CK80" i="1"/>
  <c r="CI80" i="1"/>
  <c r="CG80" i="1"/>
  <c r="CE80" i="1"/>
  <c r="CC80" i="1"/>
  <c r="CA80" i="1"/>
  <c r="BY80" i="1"/>
  <c r="BW80" i="1"/>
  <c r="BU80" i="1"/>
  <c r="BS80" i="1"/>
  <c r="BQ80" i="1"/>
  <c r="BO80" i="1"/>
  <c r="BM80" i="1"/>
  <c r="BK80" i="1"/>
  <c r="BI80" i="1"/>
  <c r="BG80" i="1"/>
  <c r="BE80" i="1"/>
  <c r="BC80" i="1"/>
  <c r="BA80" i="1"/>
  <c r="AY80" i="1"/>
  <c r="AW80" i="1"/>
  <c r="AU80" i="1"/>
  <c r="AS80" i="1"/>
  <c r="AQ80" i="1"/>
  <c r="AI80" i="1"/>
  <c r="AH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CV79" i="1"/>
  <c r="CS79" i="1"/>
  <c r="CQ79" i="1"/>
  <c r="CO79" i="1"/>
  <c r="CM79" i="1"/>
  <c r="CK79" i="1"/>
  <c r="CI79" i="1"/>
  <c r="CG79" i="1"/>
  <c r="CE79" i="1"/>
  <c r="CC79" i="1"/>
  <c r="CA79" i="1"/>
  <c r="BY79" i="1"/>
  <c r="BW79" i="1"/>
  <c r="BU79" i="1"/>
  <c r="BS79" i="1"/>
  <c r="BQ79" i="1"/>
  <c r="BO79" i="1"/>
  <c r="BM79" i="1"/>
  <c r="BK79" i="1"/>
  <c r="BI79" i="1"/>
  <c r="BG79" i="1"/>
  <c r="BE79" i="1"/>
  <c r="BC79" i="1"/>
  <c r="BA79" i="1"/>
  <c r="AY79" i="1"/>
  <c r="AW79" i="1"/>
  <c r="AU79" i="1"/>
  <c r="AS79" i="1"/>
  <c r="AQ79" i="1"/>
  <c r="CW79" i="1" s="1"/>
  <c r="AI79" i="1"/>
  <c r="AH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CV78" i="1"/>
  <c r="CS78" i="1"/>
  <c r="CO78" i="1"/>
  <c r="CM78" i="1"/>
  <c r="CK78" i="1"/>
  <c r="CI78" i="1"/>
  <c r="CG78" i="1"/>
  <c r="CE78" i="1"/>
  <c r="CC78" i="1"/>
  <c r="CA78" i="1"/>
  <c r="BY78" i="1"/>
  <c r="BW78" i="1"/>
  <c r="BU78" i="1"/>
  <c r="BS78" i="1"/>
  <c r="BQ78" i="1"/>
  <c r="BO78" i="1"/>
  <c r="BI78" i="1"/>
  <c r="BG78" i="1"/>
  <c r="BE78" i="1"/>
  <c r="BC78" i="1"/>
  <c r="AS78" i="1"/>
  <c r="AI78" i="1"/>
  <c r="AH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CV77" i="1"/>
  <c r="CS77" i="1"/>
  <c r="CQ77" i="1"/>
  <c r="CO77" i="1"/>
  <c r="CM77" i="1"/>
  <c r="CK77" i="1"/>
  <c r="CI77" i="1"/>
  <c r="CG77" i="1"/>
  <c r="CE77" i="1"/>
  <c r="CC77" i="1"/>
  <c r="CA77" i="1"/>
  <c r="BY77" i="1"/>
  <c r="BW77" i="1"/>
  <c r="BU77" i="1"/>
  <c r="BS77" i="1"/>
  <c r="BQ77" i="1"/>
  <c r="BO77" i="1"/>
  <c r="BM77" i="1"/>
  <c r="BK77" i="1"/>
  <c r="BI77" i="1"/>
  <c r="BG77" i="1"/>
  <c r="BE77" i="1"/>
  <c r="BC77" i="1"/>
  <c r="BA77" i="1"/>
  <c r="AY77" i="1"/>
  <c r="AW77" i="1"/>
  <c r="AU77" i="1"/>
  <c r="CW77" i="1" s="1"/>
  <c r="AS77" i="1"/>
  <c r="AI77" i="1"/>
  <c r="AH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CV76" i="1"/>
  <c r="CS76" i="1"/>
  <c r="CQ76" i="1"/>
  <c r="CO76" i="1"/>
  <c r="CM76" i="1"/>
  <c r="CK76" i="1"/>
  <c r="CI76" i="1"/>
  <c r="CG76" i="1"/>
  <c r="CE76" i="1"/>
  <c r="CC76" i="1"/>
  <c r="CA76" i="1"/>
  <c r="BY76" i="1"/>
  <c r="BW76" i="1"/>
  <c r="BU76" i="1"/>
  <c r="BS76" i="1"/>
  <c r="BQ76" i="1"/>
  <c r="BO76" i="1"/>
  <c r="BM76" i="1"/>
  <c r="BK76" i="1"/>
  <c r="BI76" i="1"/>
  <c r="BG76" i="1"/>
  <c r="BE76" i="1"/>
  <c r="BC76" i="1"/>
  <c r="BA76" i="1"/>
  <c r="AY76" i="1"/>
  <c r="AW76" i="1"/>
  <c r="AS76" i="1"/>
  <c r="AQ76" i="1"/>
  <c r="CW76" i="1" s="1"/>
  <c r="AI76" i="1"/>
  <c r="AH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CV75" i="1"/>
  <c r="CS75" i="1"/>
  <c r="CQ75" i="1"/>
  <c r="CO75" i="1"/>
  <c r="CM75" i="1"/>
  <c r="CK75" i="1"/>
  <c r="CI75" i="1"/>
  <c r="CG75" i="1"/>
  <c r="CE75" i="1"/>
  <c r="CC75" i="1"/>
  <c r="CA75" i="1"/>
  <c r="BY75" i="1"/>
  <c r="BW75" i="1"/>
  <c r="BU75" i="1"/>
  <c r="BS75" i="1"/>
  <c r="BQ75" i="1"/>
  <c r="BO75" i="1"/>
  <c r="BM75" i="1"/>
  <c r="BK75" i="1"/>
  <c r="BI75" i="1"/>
  <c r="BG75" i="1"/>
  <c r="BE75" i="1"/>
  <c r="BC75" i="1"/>
  <c r="CW75" i="1" s="1"/>
  <c r="BA75" i="1"/>
  <c r="AY75" i="1"/>
  <c r="AW75" i="1"/>
  <c r="AU75" i="1"/>
  <c r="AS75" i="1"/>
  <c r="AQ75" i="1"/>
  <c r="AI75" i="1"/>
  <c r="AH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CV74" i="1"/>
  <c r="CS74" i="1"/>
  <c r="CQ74" i="1"/>
  <c r="CO74" i="1"/>
  <c r="CM74" i="1"/>
  <c r="CK74" i="1"/>
  <c r="CI74" i="1"/>
  <c r="CG74" i="1"/>
  <c r="CE74" i="1"/>
  <c r="CC74" i="1"/>
  <c r="CA74" i="1"/>
  <c r="BY74" i="1"/>
  <c r="BW74" i="1"/>
  <c r="BU74" i="1"/>
  <c r="BS74" i="1"/>
  <c r="BQ74" i="1"/>
  <c r="BO74" i="1"/>
  <c r="BM74" i="1"/>
  <c r="BK74" i="1"/>
  <c r="BI74" i="1"/>
  <c r="BG74" i="1"/>
  <c r="BE74" i="1"/>
  <c r="BC74" i="1"/>
  <c r="BA74" i="1"/>
  <c r="AY74" i="1"/>
  <c r="AW74" i="1"/>
  <c r="AU74" i="1"/>
  <c r="AS74" i="1"/>
  <c r="AQ74" i="1"/>
  <c r="AI74" i="1"/>
  <c r="AH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CV73" i="1"/>
  <c r="CS73" i="1"/>
  <c r="CQ73" i="1"/>
  <c r="CO73" i="1"/>
  <c r="CM73" i="1"/>
  <c r="CK73" i="1"/>
  <c r="CI73" i="1"/>
  <c r="CG73" i="1"/>
  <c r="CE73" i="1"/>
  <c r="CC73" i="1"/>
  <c r="CA73" i="1"/>
  <c r="BY73" i="1"/>
  <c r="BW73" i="1"/>
  <c r="BU73" i="1"/>
  <c r="BS73" i="1"/>
  <c r="BQ73" i="1"/>
  <c r="BO73" i="1"/>
  <c r="BM73" i="1"/>
  <c r="BK73" i="1"/>
  <c r="BI73" i="1"/>
  <c r="BG73" i="1"/>
  <c r="BC73" i="1"/>
  <c r="BA73" i="1"/>
  <c r="AY73" i="1"/>
  <c r="AW73" i="1"/>
  <c r="AU73" i="1"/>
  <c r="AS73" i="1"/>
  <c r="AQ73" i="1"/>
  <c r="CW73" i="1" s="1"/>
  <c r="AI73" i="1"/>
  <c r="AH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CV72" i="1"/>
  <c r="CS72" i="1"/>
  <c r="CQ72" i="1"/>
  <c r="CO72" i="1"/>
  <c r="CM72" i="1"/>
  <c r="CK72" i="1"/>
  <c r="CI72" i="1"/>
  <c r="CG72" i="1"/>
  <c r="CE72" i="1"/>
  <c r="CC72" i="1"/>
  <c r="CA72" i="1"/>
  <c r="BY72" i="1"/>
  <c r="BW72" i="1"/>
  <c r="BU72" i="1"/>
  <c r="BS72" i="1"/>
  <c r="BQ72" i="1"/>
  <c r="BO72" i="1"/>
  <c r="BM72" i="1"/>
  <c r="BK72" i="1"/>
  <c r="BI72" i="1"/>
  <c r="BG72" i="1"/>
  <c r="BE72" i="1"/>
  <c r="BC72" i="1"/>
  <c r="BA72" i="1"/>
  <c r="AY72" i="1"/>
  <c r="AW72" i="1"/>
  <c r="AU72" i="1"/>
  <c r="CW72" i="1" s="1"/>
  <c r="AS72" i="1"/>
  <c r="AQ72" i="1"/>
  <c r="AJ72" i="1"/>
  <c r="AI72" i="1"/>
  <c r="AH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CV71" i="1"/>
  <c r="CS71" i="1"/>
  <c r="CO71" i="1"/>
  <c r="CM71" i="1"/>
  <c r="CK71" i="1"/>
  <c r="CI71" i="1"/>
  <c r="CG71" i="1"/>
  <c r="CE71" i="1"/>
  <c r="CC71" i="1"/>
  <c r="CA71" i="1"/>
  <c r="BY71" i="1"/>
  <c r="BW71" i="1"/>
  <c r="BU71" i="1"/>
  <c r="BS71" i="1"/>
  <c r="BQ71" i="1"/>
  <c r="BO71" i="1"/>
  <c r="BM71" i="1"/>
  <c r="BK71" i="1"/>
  <c r="BI71" i="1"/>
  <c r="BG71" i="1"/>
  <c r="BE71" i="1"/>
  <c r="BC71" i="1"/>
  <c r="BA71" i="1"/>
  <c r="AY71" i="1"/>
  <c r="AW71" i="1"/>
  <c r="AU71" i="1"/>
  <c r="AS71" i="1"/>
  <c r="AQ71" i="1"/>
  <c r="CW71" i="1" s="1"/>
  <c r="AI71" i="1"/>
  <c r="AH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CV70" i="1"/>
  <c r="CS70" i="1"/>
  <c r="CQ70" i="1"/>
  <c r="CO70" i="1"/>
  <c r="CM70" i="1"/>
  <c r="CK70" i="1"/>
  <c r="CI70" i="1"/>
  <c r="CG70" i="1"/>
  <c r="CE70" i="1"/>
  <c r="CC70" i="1"/>
  <c r="CA70" i="1"/>
  <c r="BY70" i="1"/>
  <c r="BW70" i="1"/>
  <c r="BU70" i="1"/>
  <c r="BS70" i="1"/>
  <c r="BQ70" i="1"/>
  <c r="BO70" i="1"/>
  <c r="BM70" i="1"/>
  <c r="BK70" i="1"/>
  <c r="BI70" i="1"/>
  <c r="BG70" i="1"/>
  <c r="BE70" i="1"/>
  <c r="BC70" i="1"/>
  <c r="BA70" i="1"/>
  <c r="AY70" i="1"/>
  <c r="AW70" i="1"/>
  <c r="AU70" i="1"/>
  <c r="AS70" i="1"/>
  <c r="AQ70" i="1"/>
  <c r="CW70" i="1" s="1"/>
  <c r="AI70" i="1"/>
  <c r="AH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CV69" i="1"/>
  <c r="CS69" i="1"/>
  <c r="CQ69" i="1"/>
  <c r="CO69" i="1"/>
  <c r="CM69" i="1"/>
  <c r="CK69" i="1"/>
  <c r="CI69" i="1"/>
  <c r="CG69" i="1"/>
  <c r="CE69" i="1"/>
  <c r="CC69" i="1"/>
  <c r="CA69" i="1"/>
  <c r="BY69" i="1"/>
  <c r="BW69" i="1"/>
  <c r="BU69" i="1"/>
  <c r="BS69" i="1"/>
  <c r="BQ69" i="1"/>
  <c r="BO69" i="1"/>
  <c r="BM69" i="1"/>
  <c r="BK69" i="1"/>
  <c r="BI69" i="1"/>
  <c r="BG69" i="1"/>
  <c r="BE69" i="1"/>
  <c r="BC69" i="1"/>
  <c r="CW69" i="1" s="1"/>
  <c r="BA69" i="1"/>
  <c r="AY69" i="1"/>
  <c r="AW69" i="1"/>
  <c r="AU69" i="1"/>
  <c r="AS69" i="1"/>
  <c r="AQ69" i="1"/>
  <c r="AI69" i="1"/>
  <c r="AH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CV68" i="1"/>
  <c r="CS68" i="1"/>
  <c r="CQ68" i="1"/>
  <c r="CO68" i="1"/>
  <c r="CM68" i="1"/>
  <c r="CK68" i="1"/>
  <c r="CI68" i="1"/>
  <c r="CG68" i="1"/>
  <c r="CE68" i="1"/>
  <c r="CC68" i="1"/>
  <c r="CA68" i="1"/>
  <c r="BY68" i="1"/>
  <c r="BW68" i="1"/>
  <c r="BU68" i="1"/>
  <c r="BS68" i="1"/>
  <c r="BQ68" i="1"/>
  <c r="BO68" i="1"/>
  <c r="BM68" i="1"/>
  <c r="BK68" i="1"/>
  <c r="BI68" i="1"/>
  <c r="BG68" i="1"/>
  <c r="BE68" i="1"/>
  <c r="BC68" i="1"/>
  <c r="BA68" i="1"/>
  <c r="AY68" i="1"/>
  <c r="AW68" i="1"/>
  <c r="AU68" i="1"/>
  <c r="AS68" i="1"/>
  <c r="AQ68" i="1"/>
  <c r="AI68" i="1"/>
  <c r="AH68" i="1"/>
  <c r="AG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CV67" i="1"/>
  <c r="CS67" i="1"/>
  <c r="CQ67" i="1"/>
  <c r="CO67" i="1"/>
  <c r="CM67" i="1"/>
  <c r="CK67" i="1"/>
  <c r="CI67" i="1"/>
  <c r="CG67" i="1"/>
  <c r="CE67" i="1"/>
  <c r="CC67" i="1"/>
  <c r="CA67" i="1"/>
  <c r="BY67" i="1"/>
  <c r="BW67" i="1"/>
  <c r="BU67" i="1"/>
  <c r="BS67" i="1"/>
  <c r="BQ67" i="1"/>
  <c r="BO67" i="1"/>
  <c r="BM67" i="1"/>
  <c r="BK67" i="1"/>
  <c r="BI67" i="1"/>
  <c r="BG67" i="1"/>
  <c r="BE67" i="1"/>
  <c r="BC67" i="1"/>
  <c r="BA67" i="1"/>
  <c r="AY67" i="1"/>
  <c r="AW67" i="1"/>
  <c r="AU67" i="1"/>
  <c r="AS67" i="1"/>
  <c r="CW67" i="1" s="1"/>
  <c r="AQ67" i="1"/>
  <c r="AI67" i="1"/>
  <c r="AH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CV66" i="1"/>
  <c r="CS66" i="1"/>
  <c r="CQ66" i="1"/>
  <c r="CO66" i="1"/>
  <c r="CM66" i="1"/>
  <c r="CK66" i="1"/>
  <c r="CG66" i="1"/>
  <c r="CE66" i="1"/>
  <c r="CC66" i="1"/>
  <c r="CA66" i="1"/>
  <c r="BY66" i="1"/>
  <c r="BW66" i="1"/>
  <c r="BU66" i="1"/>
  <c r="BS66" i="1"/>
  <c r="BQ66" i="1"/>
  <c r="BO66" i="1"/>
  <c r="BM66" i="1"/>
  <c r="BK66" i="1"/>
  <c r="BI66" i="1"/>
  <c r="BG66" i="1"/>
  <c r="BE66" i="1"/>
  <c r="BC66" i="1"/>
  <c r="BA66" i="1"/>
  <c r="AY66" i="1"/>
  <c r="AW66" i="1"/>
  <c r="AU66" i="1"/>
  <c r="AS66" i="1"/>
  <c r="AQ66" i="1"/>
  <c r="AI66" i="1"/>
  <c r="AH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CV65" i="1"/>
  <c r="CS65" i="1"/>
  <c r="CQ65" i="1"/>
  <c r="CO65" i="1"/>
  <c r="CM65" i="1"/>
  <c r="CK65" i="1"/>
  <c r="CI65" i="1"/>
  <c r="CG65" i="1"/>
  <c r="CE65" i="1"/>
  <c r="CC65" i="1"/>
  <c r="CA65" i="1"/>
  <c r="BY65" i="1"/>
  <c r="BW65" i="1"/>
  <c r="BU65" i="1"/>
  <c r="BS65" i="1"/>
  <c r="BQ65" i="1"/>
  <c r="BO65" i="1"/>
  <c r="BM65" i="1"/>
  <c r="BK65" i="1"/>
  <c r="BI65" i="1"/>
  <c r="BG65" i="1"/>
  <c r="BE65" i="1"/>
  <c r="BC65" i="1"/>
  <c r="BA65" i="1"/>
  <c r="AY65" i="1"/>
  <c r="AW65" i="1"/>
  <c r="AU65" i="1"/>
  <c r="AS65" i="1"/>
  <c r="CW65" i="1" s="1"/>
  <c r="AQ65" i="1"/>
  <c r="AI65" i="1"/>
  <c r="AH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CV64" i="1"/>
  <c r="CS64" i="1"/>
  <c r="CQ64" i="1"/>
  <c r="CO64" i="1"/>
  <c r="CM64" i="1"/>
  <c r="CK64" i="1"/>
  <c r="CG64" i="1"/>
  <c r="CE64" i="1"/>
  <c r="CC64" i="1"/>
  <c r="CA64" i="1"/>
  <c r="BY64" i="1"/>
  <c r="BW64" i="1"/>
  <c r="BU64" i="1"/>
  <c r="BS64" i="1"/>
  <c r="BQ64" i="1"/>
  <c r="BO64" i="1"/>
  <c r="BM64" i="1"/>
  <c r="BK64" i="1"/>
  <c r="BI64" i="1"/>
  <c r="BG64" i="1"/>
  <c r="BE64" i="1"/>
  <c r="BC64" i="1"/>
  <c r="BA64" i="1"/>
  <c r="AY64" i="1"/>
  <c r="AW64" i="1"/>
  <c r="AU64" i="1"/>
  <c r="AS64" i="1"/>
  <c r="AQ64" i="1"/>
  <c r="AI64" i="1"/>
  <c r="AH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CV63" i="1"/>
  <c r="CS63" i="1"/>
  <c r="CQ63" i="1"/>
  <c r="CO63" i="1"/>
  <c r="CM63" i="1"/>
  <c r="CK63" i="1"/>
  <c r="CI63" i="1"/>
  <c r="CG63" i="1"/>
  <c r="CE63" i="1"/>
  <c r="CC63" i="1"/>
  <c r="CA63" i="1"/>
  <c r="BY63" i="1"/>
  <c r="BW63" i="1"/>
  <c r="BU63" i="1"/>
  <c r="BS63" i="1"/>
  <c r="BQ63" i="1"/>
  <c r="BO63" i="1"/>
  <c r="BM63" i="1"/>
  <c r="BK63" i="1"/>
  <c r="BI63" i="1"/>
  <c r="BG63" i="1"/>
  <c r="BE63" i="1"/>
  <c r="BC63" i="1"/>
  <c r="BA63" i="1"/>
  <c r="AY63" i="1"/>
  <c r="AW63" i="1"/>
  <c r="CW63" i="1" s="1"/>
  <c r="AU63" i="1"/>
  <c r="AS63" i="1"/>
  <c r="AQ63" i="1"/>
  <c r="AI63" i="1"/>
  <c r="AH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CV62" i="1"/>
  <c r="CS62" i="1"/>
  <c r="CQ62" i="1"/>
  <c r="CO62" i="1"/>
  <c r="CM62" i="1"/>
  <c r="CK62" i="1"/>
  <c r="CI62" i="1"/>
  <c r="CG62" i="1"/>
  <c r="CE62" i="1"/>
  <c r="CC62" i="1"/>
  <c r="CA62" i="1"/>
  <c r="BY62" i="1"/>
  <c r="BW62" i="1"/>
  <c r="BU62" i="1"/>
  <c r="BS62" i="1"/>
  <c r="BQ62" i="1"/>
  <c r="BO62" i="1"/>
  <c r="BM62" i="1"/>
  <c r="BK62" i="1"/>
  <c r="BI62" i="1"/>
  <c r="BG62" i="1"/>
  <c r="BE62" i="1"/>
  <c r="BC62" i="1"/>
  <c r="BA62" i="1"/>
  <c r="AY62" i="1"/>
  <c r="AW62" i="1"/>
  <c r="AU62" i="1"/>
  <c r="CW62" i="1" s="1"/>
  <c r="AS62" i="1"/>
  <c r="AQ62" i="1"/>
  <c r="AI62" i="1"/>
  <c r="AH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CV61" i="1"/>
  <c r="CS61" i="1"/>
  <c r="CQ61" i="1"/>
  <c r="CO61" i="1"/>
  <c r="CM61" i="1"/>
  <c r="CK61" i="1"/>
  <c r="CI61" i="1"/>
  <c r="CG61" i="1"/>
  <c r="CC61" i="1"/>
  <c r="CA61" i="1"/>
  <c r="BY61" i="1"/>
  <c r="BW61" i="1"/>
  <c r="BU61" i="1"/>
  <c r="BS61" i="1"/>
  <c r="BQ61" i="1"/>
  <c r="BO61" i="1"/>
  <c r="BM61" i="1"/>
  <c r="BK61" i="1"/>
  <c r="BI61" i="1"/>
  <c r="BE61" i="1"/>
  <c r="BC61" i="1"/>
  <c r="BA61" i="1"/>
  <c r="AY61" i="1"/>
  <c r="CW61" i="1" s="1"/>
  <c r="AW61" i="1"/>
  <c r="AU61" i="1"/>
  <c r="AS61" i="1"/>
  <c r="AQ61" i="1"/>
  <c r="AI61" i="1"/>
  <c r="AH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CV60" i="1"/>
  <c r="CS60" i="1"/>
  <c r="CQ60" i="1"/>
  <c r="CO60" i="1"/>
  <c r="CM60" i="1"/>
  <c r="CK60" i="1"/>
  <c r="CI60" i="1"/>
  <c r="CG60" i="1"/>
  <c r="CE60" i="1"/>
  <c r="CC60" i="1"/>
  <c r="CA60" i="1"/>
  <c r="BY60" i="1"/>
  <c r="BW60" i="1"/>
  <c r="BU60" i="1"/>
  <c r="BS60" i="1"/>
  <c r="BQ60" i="1"/>
  <c r="BO60" i="1"/>
  <c r="BM60" i="1"/>
  <c r="BK60" i="1"/>
  <c r="BI60" i="1"/>
  <c r="BG60" i="1"/>
  <c r="BE60" i="1"/>
  <c r="BC60" i="1"/>
  <c r="BA60" i="1"/>
  <c r="AY60" i="1"/>
  <c r="AW60" i="1"/>
  <c r="AU60" i="1"/>
  <c r="AS60" i="1"/>
  <c r="AQ60" i="1"/>
  <c r="CW60" i="1" s="1"/>
  <c r="AI60" i="1"/>
  <c r="AH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CV59" i="1"/>
  <c r="CS59" i="1"/>
  <c r="CO59" i="1"/>
  <c r="CM59" i="1"/>
  <c r="CK59" i="1"/>
  <c r="CI59" i="1"/>
  <c r="CG59" i="1"/>
  <c r="CE59" i="1"/>
  <c r="CC59" i="1"/>
  <c r="CA59" i="1"/>
  <c r="BY59" i="1"/>
  <c r="BW59" i="1"/>
  <c r="BU59" i="1"/>
  <c r="BS59" i="1"/>
  <c r="BQ59" i="1"/>
  <c r="BO59" i="1"/>
  <c r="BM59" i="1"/>
  <c r="BK59" i="1"/>
  <c r="BI59" i="1"/>
  <c r="BG59" i="1"/>
  <c r="BE59" i="1"/>
  <c r="BC59" i="1"/>
  <c r="CW59" i="1" s="1"/>
  <c r="BA59" i="1"/>
  <c r="AY59" i="1"/>
  <c r="AW59" i="1"/>
  <c r="AU59" i="1"/>
  <c r="AS59" i="1"/>
  <c r="AI59" i="1"/>
  <c r="AH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CV58" i="1"/>
  <c r="CS58" i="1"/>
  <c r="CQ58" i="1"/>
  <c r="CO58" i="1"/>
  <c r="CM58" i="1"/>
  <c r="CK58" i="1"/>
  <c r="CI58" i="1"/>
  <c r="CG58" i="1"/>
  <c r="CE58" i="1"/>
  <c r="CC58" i="1"/>
  <c r="CA58" i="1"/>
  <c r="BY58" i="1"/>
  <c r="BW58" i="1"/>
  <c r="BU58" i="1"/>
  <c r="BS58" i="1"/>
  <c r="BQ58" i="1"/>
  <c r="BO58" i="1"/>
  <c r="BM58" i="1"/>
  <c r="BK58" i="1"/>
  <c r="BI58" i="1"/>
  <c r="BG58" i="1"/>
  <c r="BE58" i="1"/>
  <c r="BC58" i="1"/>
  <c r="BA58" i="1"/>
  <c r="AY58" i="1"/>
  <c r="AW58" i="1"/>
  <c r="AU58" i="1"/>
  <c r="AS58" i="1"/>
  <c r="AQ58" i="1"/>
  <c r="AI58" i="1"/>
  <c r="AH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CV57" i="1"/>
  <c r="CS57" i="1"/>
  <c r="CQ57" i="1"/>
  <c r="CO57" i="1"/>
  <c r="CM57" i="1"/>
  <c r="CK57" i="1"/>
  <c r="CI57" i="1"/>
  <c r="CG57" i="1"/>
  <c r="CE57" i="1"/>
  <c r="CC57" i="1"/>
  <c r="CA57" i="1"/>
  <c r="BY57" i="1"/>
  <c r="BW57" i="1"/>
  <c r="BU57" i="1"/>
  <c r="BS57" i="1"/>
  <c r="BQ57" i="1"/>
  <c r="BO57" i="1"/>
  <c r="BK57" i="1"/>
  <c r="BI57" i="1"/>
  <c r="BG57" i="1"/>
  <c r="BC57" i="1"/>
  <c r="BA57" i="1"/>
  <c r="AY57" i="1"/>
  <c r="AW57" i="1"/>
  <c r="AS57" i="1"/>
  <c r="AQ57" i="1"/>
  <c r="AI57" i="1"/>
  <c r="AH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CV56" i="1"/>
  <c r="CS56" i="1"/>
  <c r="CQ56" i="1"/>
  <c r="CO56" i="1"/>
  <c r="CM56" i="1"/>
  <c r="CK56" i="1"/>
  <c r="CI56" i="1"/>
  <c r="CG56" i="1"/>
  <c r="CE56" i="1"/>
  <c r="CC56" i="1"/>
  <c r="CA56" i="1"/>
  <c r="BY56" i="1"/>
  <c r="BW56" i="1"/>
  <c r="BU56" i="1"/>
  <c r="BS56" i="1"/>
  <c r="BQ56" i="1"/>
  <c r="BO56" i="1"/>
  <c r="BK56" i="1"/>
  <c r="BI56" i="1"/>
  <c r="BG56" i="1"/>
  <c r="BE56" i="1"/>
  <c r="BC56" i="1"/>
  <c r="CW56" i="1" s="1"/>
  <c r="BA56" i="1"/>
  <c r="AW56" i="1"/>
  <c r="AU56" i="1"/>
  <c r="AS56" i="1"/>
  <c r="AQ56" i="1"/>
  <c r="AI56" i="1"/>
  <c r="AH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CV55" i="1"/>
  <c r="CS55" i="1"/>
  <c r="CQ55" i="1"/>
  <c r="CO55" i="1"/>
  <c r="CM55" i="1"/>
  <c r="CK55" i="1"/>
  <c r="CI55" i="1"/>
  <c r="CG55" i="1"/>
  <c r="CE55" i="1"/>
  <c r="CC55" i="1"/>
  <c r="CA55" i="1"/>
  <c r="BY55" i="1"/>
  <c r="BW55" i="1"/>
  <c r="BU55" i="1"/>
  <c r="BS55" i="1"/>
  <c r="BQ55" i="1"/>
  <c r="BO55" i="1"/>
  <c r="BM55" i="1"/>
  <c r="BK55" i="1"/>
  <c r="BI55" i="1"/>
  <c r="BG55" i="1"/>
  <c r="BE55" i="1"/>
  <c r="BC55" i="1"/>
  <c r="BA55" i="1"/>
  <c r="AW55" i="1"/>
  <c r="AU55" i="1"/>
  <c r="AS55" i="1"/>
  <c r="AQ55" i="1"/>
  <c r="AI55" i="1"/>
  <c r="AH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CV54" i="1"/>
  <c r="CS54" i="1"/>
  <c r="CQ54" i="1"/>
  <c r="CO54" i="1"/>
  <c r="CM54" i="1"/>
  <c r="CK54" i="1"/>
  <c r="CI54" i="1"/>
  <c r="CG54" i="1"/>
  <c r="CE54" i="1"/>
  <c r="CC54" i="1"/>
  <c r="CA54" i="1"/>
  <c r="BY54" i="1"/>
  <c r="BW54" i="1"/>
  <c r="BU54" i="1"/>
  <c r="BS54" i="1"/>
  <c r="BQ54" i="1"/>
  <c r="BO54" i="1"/>
  <c r="BM54" i="1"/>
  <c r="BK54" i="1"/>
  <c r="BI54" i="1"/>
  <c r="BG54" i="1"/>
  <c r="BE54" i="1"/>
  <c r="BC54" i="1"/>
  <c r="BA54" i="1"/>
  <c r="AY54" i="1"/>
  <c r="AW54" i="1"/>
  <c r="AU54" i="1"/>
  <c r="AS54" i="1"/>
  <c r="AQ54" i="1"/>
  <c r="CW54" i="1" s="1"/>
  <c r="AK54" i="1"/>
  <c r="AI54" i="1"/>
  <c r="AH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CV53" i="1"/>
  <c r="CS53" i="1"/>
  <c r="CQ53" i="1"/>
  <c r="CO53" i="1"/>
  <c r="CM53" i="1"/>
  <c r="CK53" i="1"/>
  <c r="CI53" i="1"/>
  <c r="CG53" i="1"/>
  <c r="CE53" i="1"/>
  <c r="CC53" i="1"/>
  <c r="CA53" i="1"/>
  <c r="BY53" i="1"/>
  <c r="BW53" i="1"/>
  <c r="BU53" i="1"/>
  <c r="BS53" i="1"/>
  <c r="BQ53" i="1"/>
  <c r="BO53" i="1"/>
  <c r="BM53" i="1"/>
  <c r="BK53" i="1"/>
  <c r="BI53" i="1"/>
  <c r="BG53" i="1"/>
  <c r="BE53" i="1"/>
  <c r="BC53" i="1"/>
  <c r="BA53" i="1"/>
  <c r="AY53" i="1"/>
  <c r="AW53" i="1"/>
  <c r="AU53" i="1"/>
  <c r="CW53" i="1" s="1"/>
  <c r="AS53" i="1"/>
  <c r="AQ53" i="1"/>
  <c r="AI53" i="1"/>
  <c r="AH53" i="1"/>
  <c r="AG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CV52" i="1"/>
  <c r="CS52" i="1"/>
  <c r="CQ52" i="1"/>
  <c r="CO52" i="1"/>
  <c r="CM52" i="1"/>
  <c r="CK52" i="1"/>
  <c r="CI52" i="1"/>
  <c r="CG52" i="1"/>
  <c r="CE52" i="1"/>
  <c r="CC52" i="1"/>
  <c r="CA52" i="1"/>
  <c r="BY52" i="1"/>
  <c r="BW52" i="1"/>
  <c r="BU52" i="1"/>
  <c r="BS52" i="1"/>
  <c r="BQ52" i="1"/>
  <c r="BO52" i="1"/>
  <c r="BM52" i="1"/>
  <c r="BK52" i="1"/>
  <c r="BI52" i="1"/>
  <c r="BG52" i="1"/>
  <c r="BE52" i="1"/>
  <c r="BC52" i="1"/>
  <c r="BA52" i="1"/>
  <c r="AY52" i="1"/>
  <c r="AW52" i="1"/>
  <c r="AU52" i="1"/>
  <c r="AS52" i="1"/>
  <c r="AQ52" i="1"/>
  <c r="CW52" i="1" s="1"/>
  <c r="AI52" i="1"/>
  <c r="AH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CV51" i="1"/>
  <c r="CS51" i="1"/>
  <c r="CQ51" i="1"/>
  <c r="CO51" i="1"/>
  <c r="CM51" i="1"/>
  <c r="CK51" i="1"/>
  <c r="CI51" i="1"/>
  <c r="CG51" i="1"/>
  <c r="CE51" i="1"/>
  <c r="CC51" i="1"/>
  <c r="CA51" i="1"/>
  <c r="BY51" i="1"/>
  <c r="BW51" i="1"/>
  <c r="BU51" i="1"/>
  <c r="BS51" i="1"/>
  <c r="BQ51" i="1"/>
  <c r="BO51" i="1"/>
  <c r="BM51" i="1"/>
  <c r="BK51" i="1"/>
  <c r="BI51" i="1"/>
  <c r="BG51" i="1"/>
  <c r="BE51" i="1"/>
  <c r="BC51" i="1"/>
  <c r="BA51" i="1"/>
  <c r="AY51" i="1"/>
  <c r="AW51" i="1"/>
  <c r="AU51" i="1"/>
  <c r="AS51" i="1"/>
  <c r="AQ51" i="1"/>
  <c r="CW51" i="1" s="1"/>
  <c r="AI51" i="1"/>
  <c r="AH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CW50" i="1"/>
  <c r="CV50" i="1"/>
  <c r="CS50" i="1"/>
  <c r="CQ50" i="1"/>
  <c r="CO50" i="1"/>
  <c r="CM50" i="1"/>
  <c r="CK50" i="1"/>
  <c r="CI50" i="1"/>
  <c r="CG50" i="1"/>
  <c r="CE50" i="1"/>
  <c r="CC50" i="1"/>
  <c r="CA50" i="1"/>
  <c r="BY50" i="1"/>
  <c r="BW50" i="1"/>
  <c r="BU50" i="1"/>
  <c r="BS50" i="1"/>
  <c r="BQ50" i="1"/>
  <c r="BO50" i="1"/>
  <c r="BM50" i="1"/>
  <c r="BK50" i="1"/>
  <c r="BI50" i="1"/>
  <c r="BG50" i="1"/>
  <c r="BE50" i="1"/>
  <c r="BC50" i="1"/>
  <c r="BA50" i="1"/>
  <c r="AY50" i="1"/>
  <c r="AW50" i="1"/>
  <c r="AU50" i="1"/>
  <c r="AS50" i="1"/>
  <c r="AQ50" i="1"/>
  <c r="AI50" i="1"/>
  <c r="AH50" i="1"/>
  <c r="AG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CV49" i="1"/>
  <c r="CS49" i="1"/>
  <c r="CQ49" i="1"/>
  <c r="CO49" i="1"/>
  <c r="CM49" i="1"/>
  <c r="CK49" i="1"/>
  <c r="CI49" i="1"/>
  <c r="CG49" i="1"/>
  <c r="CE49" i="1"/>
  <c r="CC49" i="1"/>
  <c r="CA49" i="1"/>
  <c r="BY49" i="1"/>
  <c r="BW49" i="1"/>
  <c r="BU49" i="1"/>
  <c r="BS49" i="1"/>
  <c r="BQ49" i="1"/>
  <c r="BO49" i="1"/>
  <c r="BM49" i="1"/>
  <c r="BK49" i="1"/>
  <c r="BI49" i="1"/>
  <c r="BG49" i="1"/>
  <c r="BE49" i="1"/>
  <c r="BC49" i="1"/>
  <c r="BA49" i="1"/>
  <c r="AY49" i="1"/>
  <c r="AW49" i="1"/>
  <c r="AU49" i="1"/>
  <c r="AS49" i="1"/>
  <c r="AQ49" i="1"/>
  <c r="AI49" i="1"/>
  <c r="AH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CV48" i="1"/>
  <c r="CS48" i="1"/>
  <c r="CQ48" i="1"/>
  <c r="CO48" i="1"/>
  <c r="CM48" i="1"/>
  <c r="CK48" i="1"/>
  <c r="CI48" i="1"/>
  <c r="CG48" i="1"/>
  <c r="CC48" i="1"/>
  <c r="CA48" i="1"/>
  <c r="BY48" i="1"/>
  <c r="BW48" i="1"/>
  <c r="BU48" i="1"/>
  <c r="BS48" i="1"/>
  <c r="BQ48" i="1"/>
  <c r="BO48" i="1"/>
  <c r="BM48" i="1"/>
  <c r="BK48" i="1"/>
  <c r="BI48" i="1"/>
  <c r="BE48" i="1"/>
  <c r="BC48" i="1"/>
  <c r="BA48" i="1"/>
  <c r="AY48" i="1"/>
  <c r="AW48" i="1"/>
  <c r="AU48" i="1"/>
  <c r="AS48" i="1"/>
  <c r="CW48" i="1" s="1"/>
  <c r="AI48" i="1"/>
  <c r="AH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CV47" i="1"/>
  <c r="CS47" i="1"/>
  <c r="CQ47" i="1"/>
  <c r="CO47" i="1"/>
  <c r="CM47" i="1"/>
  <c r="CK47" i="1"/>
  <c r="CI47" i="1"/>
  <c r="CG47" i="1"/>
  <c r="CE47" i="1"/>
  <c r="CC47" i="1"/>
  <c r="CA47" i="1"/>
  <c r="BY47" i="1"/>
  <c r="BW47" i="1"/>
  <c r="BU47" i="1"/>
  <c r="BS47" i="1"/>
  <c r="BQ47" i="1"/>
  <c r="BO47" i="1"/>
  <c r="BM47" i="1"/>
  <c r="BK47" i="1"/>
  <c r="BI47" i="1"/>
  <c r="BG47" i="1"/>
  <c r="BE47" i="1"/>
  <c r="BC47" i="1"/>
  <c r="BA47" i="1"/>
  <c r="AY47" i="1"/>
  <c r="AW47" i="1"/>
  <c r="AU47" i="1"/>
  <c r="AS47" i="1"/>
  <c r="CW47" i="1" s="1"/>
  <c r="AQ47" i="1"/>
  <c r="AI47" i="1"/>
  <c r="AH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CV46" i="1"/>
  <c r="CS46" i="1"/>
  <c r="CQ46" i="1"/>
  <c r="CO46" i="1"/>
  <c r="CM46" i="1"/>
  <c r="CK46" i="1"/>
  <c r="CI46" i="1"/>
  <c r="CG46" i="1"/>
  <c r="CE46" i="1"/>
  <c r="CC46" i="1"/>
  <c r="CA46" i="1"/>
  <c r="BW46" i="1"/>
  <c r="BU46" i="1"/>
  <c r="BS46" i="1"/>
  <c r="BQ46" i="1"/>
  <c r="BO46" i="1"/>
  <c r="BM46" i="1"/>
  <c r="BK46" i="1"/>
  <c r="BI46" i="1"/>
  <c r="BG46" i="1"/>
  <c r="BE46" i="1"/>
  <c r="BC46" i="1"/>
  <c r="BA46" i="1"/>
  <c r="AY46" i="1"/>
  <c r="CW46" i="1" s="1"/>
  <c r="AW46" i="1"/>
  <c r="AS46" i="1"/>
  <c r="AQ46" i="1"/>
  <c r="AI46" i="1"/>
  <c r="AH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CV45" i="1"/>
  <c r="CS45" i="1"/>
  <c r="CQ45" i="1"/>
  <c r="CO45" i="1"/>
  <c r="CM45" i="1"/>
  <c r="CK45" i="1"/>
  <c r="CI45" i="1"/>
  <c r="CG45" i="1"/>
  <c r="CE45" i="1"/>
  <c r="CC45" i="1"/>
  <c r="CA45" i="1"/>
  <c r="BY45" i="1"/>
  <c r="BW45" i="1"/>
  <c r="BU45" i="1"/>
  <c r="BS45" i="1"/>
  <c r="BQ45" i="1"/>
  <c r="BO45" i="1"/>
  <c r="BK45" i="1"/>
  <c r="BI45" i="1"/>
  <c r="BG45" i="1"/>
  <c r="BE45" i="1"/>
  <c r="BC45" i="1"/>
  <c r="BA45" i="1"/>
  <c r="AW45" i="1"/>
  <c r="AU45" i="1"/>
  <c r="AS45" i="1"/>
  <c r="AQ45" i="1"/>
  <c r="AI45" i="1"/>
  <c r="AH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CW44" i="1"/>
  <c r="CV44" i="1"/>
  <c r="CS44" i="1"/>
  <c r="CQ44" i="1"/>
  <c r="CO44" i="1"/>
  <c r="CM44" i="1"/>
  <c r="CK44" i="1"/>
  <c r="CI44" i="1"/>
  <c r="CG44" i="1"/>
  <c r="CE44" i="1"/>
  <c r="CC44" i="1"/>
  <c r="CA44" i="1"/>
  <c r="BY44" i="1"/>
  <c r="BW44" i="1"/>
  <c r="BU44" i="1"/>
  <c r="BS44" i="1"/>
  <c r="BQ44" i="1"/>
  <c r="BO44" i="1"/>
  <c r="BM44" i="1"/>
  <c r="BK44" i="1"/>
  <c r="BI44" i="1"/>
  <c r="BC44" i="1"/>
  <c r="BA44" i="1"/>
  <c r="AY44" i="1"/>
  <c r="AW44" i="1"/>
  <c r="AU44" i="1"/>
  <c r="AS44" i="1"/>
  <c r="AQ44" i="1"/>
  <c r="AI44" i="1"/>
  <c r="AH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CV43" i="1"/>
  <c r="CS43" i="1"/>
  <c r="CQ43" i="1"/>
  <c r="CO43" i="1"/>
  <c r="CM43" i="1"/>
  <c r="CK43" i="1"/>
  <c r="CI43" i="1"/>
  <c r="CG43" i="1"/>
  <c r="CE43" i="1"/>
  <c r="CC43" i="1"/>
  <c r="CA43" i="1"/>
  <c r="BY43" i="1"/>
  <c r="BW43" i="1"/>
  <c r="BU43" i="1"/>
  <c r="BS43" i="1"/>
  <c r="BQ43" i="1"/>
  <c r="BO43" i="1"/>
  <c r="BM43" i="1"/>
  <c r="BK43" i="1"/>
  <c r="BI43" i="1"/>
  <c r="BG43" i="1"/>
  <c r="BE43" i="1"/>
  <c r="CW43" i="1" s="1"/>
  <c r="BC43" i="1"/>
  <c r="BA43" i="1"/>
  <c r="AY43" i="1"/>
  <c r="AW43" i="1"/>
  <c r="AU43" i="1"/>
  <c r="AS43" i="1"/>
  <c r="AQ43" i="1"/>
  <c r="AI43" i="1"/>
  <c r="AH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CV42" i="1"/>
  <c r="CS42" i="1"/>
  <c r="CQ42" i="1"/>
  <c r="CO42" i="1"/>
  <c r="CM42" i="1"/>
  <c r="CK42" i="1"/>
  <c r="CI42" i="1"/>
  <c r="CG42" i="1"/>
  <c r="CE42" i="1"/>
  <c r="CC42" i="1"/>
  <c r="CA42" i="1"/>
  <c r="BY42" i="1"/>
  <c r="BW42" i="1"/>
  <c r="BU42" i="1"/>
  <c r="BS42" i="1"/>
  <c r="BQ42" i="1"/>
  <c r="BO42" i="1"/>
  <c r="BM42" i="1"/>
  <c r="BK42" i="1"/>
  <c r="BI42" i="1"/>
  <c r="BG42" i="1"/>
  <c r="BE42" i="1"/>
  <c r="BC42" i="1"/>
  <c r="BA42" i="1"/>
  <c r="AY42" i="1"/>
  <c r="AW42" i="1"/>
  <c r="AU42" i="1"/>
  <c r="AS42" i="1"/>
  <c r="AQ42" i="1"/>
  <c r="AI42" i="1"/>
  <c r="AH42" i="1"/>
  <c r="AG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CV41" i="1"/>
  <c r="CS41" i="1"/>
  <c r="CQ41" i="1"/>
  <c r="CO41" i="1"/>
  <c r="CM41" i="1"/>
  <c r="CK41" i="1"/>
  <c r="CI41" i="1"/>
  <c r="CG41" i="1"/>
  <c r="CE41" i="1"/>
  <c r="CC41" i="1"/>
  <c r="CA41" i="1"/>
  <c r="BY41" i="1"/>
  <c r="BW41" i="1"/>
  <c r="BU41" i="1"/>
  <c r="BS41" i="1"/>
  <c r="BQ41" i="1"/>
  <c r="BO41" i="1"/>
  <c r="BM41" i="1"/>
  <c r="BK41" i="1"/>
  <c r="BI41" i="1"/>
  <c r="BG41" i="1"/>
  <c r="BE41" i="1"/>
  <c r="BC41" i="1"/>
  <c r="BA41" i="1"/>
  <c r="AY41" i="1"/>
  <c r="AW41" i="1"/>
  <c r="AU41" i="1"/>
  <c r="AS41" i="1"/>
  <c r="CW41" i="1" s="1"/>
  <c r="AQ41" i="1"/>
  <c r="AI41" i="1"/>
  <c r="AH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CV40" i="1"/>
  <c r="CS40" i="1"/>
  <c r="CQ40" i="1"/>
  <c r="CO40" i="1"/>
  <c r="CM40" i="1"/>
  <c r="CK40" i="1"/>
  <c r="CI40" i="1"/>
  <c r="CG40" i="1"/>
  <c r="CE40" i="1"/>
  <c r="CC40" i="1"/>
  <c r="CA40" i="1"/>
  <c r="BY40" i="1"/>
  <c r="BW40" i="1"/>
  <c r="BU40" i="1"/>
  <c r="BS40" i="1"/>
  <c r="BQ40" i="1"/>
  <c r="BO40" i="1"/>
  <c r="BM40" i="1"/>
  <c r="BK40" i="1"/>
  <c r="BI40" i="1"/>
  <c r="BG40" i="1"/>
  <c r="BE40" i="1"/>
  <c r="BC40" i="1"/>
  <c r="BA40" i="1"/>
  <c r="AY40" i="1"/>
  <c r="AW40" i="1"/>
  <c r="AU40" i="1"/>
  <c r="AS40" i="1"/>
  <c r="AQ40" i="1"/>
  <c r="CW40" i="1" s="1"/>
  <c r="AI40" i="1"/>
  <c r="AH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CW39" i="1"/>
  <c r="CV39" i="1"/>
  <c r="CS39" i="1"/>
  <c r="CQ39" i="1"/>
  <c r="CO39" i="1"/>
  <c r="CM39" i="1"/>
  <c r="CK39" i="1"/>
  <c r="CI39" i="1"/>
  <c r="CG39" i="1"/>
  <c r="CE39" i="1"/>
  <c r="CC39" i="1"/>
  <c r="CA39" i="1"/>
  <c r="BY39" i="1"/>
  <c r="BW39" i="1"/>
  <c r="BU39" i="1"/>
  <c r="BS39" i="1"/>
  <c r="BQ39" i="1"/>
  <c r="BO39" i="1"/>
  <c r="BM39" i="1"/>
  <c r="BK39" i="1"/>
  <c r="BI39" i="1"/>
  <c r="BG39" i="1"/>
  <c r="BE39" i="1"/>
  <c r="BC39" i="1"/>
  <c r="BA39" i="1"/>
  <c r="AY39" i="1"/>
  <c r="AW39" i="1"/>
  <c r="AU39" i="1"/>
  <c r="AS39" i="1"/>
  <c r="AQ39" i="1"/>
  <c r="AI39" i="1"/>
  <c r="AH39" i="1"/>
  <c r="AG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CV38" i="1"/>
  <c r="CS38" i="1"/>
  <c r="CQ38" i="1"/>
  <c r="CO38" i="1"/>
  <c r="CM38" i="1"/>
  <c r="CK38" i="1"/>
  <c r="CI38" i="1"/>
  <c r="CG38" i="1"/>
  <c r="CE38" i="1"/>
  <c r="CC38" i="1"/>
  <c r="CA38" i="1"/>
  <c r="BY38" i="1"/>
  <c r="BW38" i="1"/>
  <c r="BU38" i="1"/>
  <c r="BS38" i="1"/>
  <c r="BQ38" i="1"/>
  <c r="BO38" i="1"/>
  <c r="BM38" i="1"/>
  <c r="BK38" i="1"/>
  <c r="BI38" i="1"/>
  <c r="BG38" i="1"/>
  <c r="BE38" i="1"/>
  <c r="BC38" i="1"/>
  <c r="BA38" i="1"/>
  <c r="AY38" i="1"/>
  <c r="AW38" i="1"/>
  <c r="AU38" i="1"/>
  <c r="AS38" i="1"/>
  <c r="AQ38" i="1"/>
  <c r="CW38" i="1" s="1"/>
  <c r="AI38" i="1"/>
  <c r="AH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CV37" i="1"/>
  <c r="CS37" i="1"/>
  <c r="CQ37" i="1"/>
  <c r="CO37" i="1"/>
  <c r="CM37" i="1"/>
  <c r="CK37" i="1"/>
  <c r="CI37" i="1"/>
  <c r="CG37" i="1"/>
  <c r="CE37" i="1"/>
  <c r="CC37" i="1"/>
  <c r="CA37" i="1"/>
  <c r="BY37" i="1"/>
  <c r="BW37" i="1"/>
  <c r="BU37" i="1"/>
  <c r="BS37" i="1"/>
  <c r="BQ37" i="1"/>
  <c r="BO37" i="1"/>
  <c r="BM37" i="1"/>
  <c r="BK37" i="1"/>
  <c r="BI37" i="1"/>
  <c r="BG37" i="1"/>
  <c r="BE37" i="1"/>
  <c r="BC37" i="1"/>
  <c r="BA37" i="1"/>
  <c r="AY37" i="1"/>
  <c r="AW37" i="1"/>
  <c r="AU37" i="1"/>
  <c r="CW37" i="1" s="1"/>
  <c r="AS37" i="1"/>
  <c r="AQ37" i="1"/>
  <c r="AI37" i="1"/>
  <c r="AH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CV36" i="1"/>
  <c r="CS36" i="1"/>
  <c r="CQ36" i="1"/>
  <c r="CO36" i="1"/>
  <c r="CM36" i="1"/>
  <c r="CK36" i="1"/>
  <c r="CI36" i="1"/>
  <c r="CG36" i="1"/>
  <c r="CE36" i="1"/>
  <c r="CC36" i="1"/>
  <c r="CA36" i="1"/>
  <c r="BY36" i="1"/>
  <c r="BW36" i="1"/>
  <c r="BU36" i="1"/>
  <c r="BS36" i="1"/>
  <c r="BQ36" i="1"/>
  <c r="BO36" i="1"/>
  <c r="BM36" i="1"/>
  <c r="BK36" i="1"/>
  <c r="BI36" i="1"/>
  <c r="BG36" i="1"/>
  <c r="BE36" i="1"/>
  <c r="BC36" i="1"/>
  <c r="BA36" i="1"/>
  <c r="AY36" i="1"/>
  <c r="AW36" i="1"/>
  <c r="AU36" i="1"/>
  <c r="AS36" i="1"/>
  <c r="AQ36" i="1"/>
  <c r="AI36" i="1"/>
  <c r="AH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CV35" i="1"/>
  <c r="CS35" i="1"/>
  <c r="CQ35" i="1"/>
  <c r="CO35" i="1"/>
  <c r="CM35" i="1"/>
  <c r="CK35" i="1"/>
  <c r="CI35" i="1"/>
  <c r="CG35" i="1"/>
  <c r="CE35" i="1"/>
  <c r="CC35" i="1"/>
  <c r="CA35" i="1"/>
  <c r="BY35" i="1"/>
  <c r="BW35" i="1"/>
  <c r="BU35" i="1"/>
  <c r="BS35" i="1"/>
  <c r="BQ35" i="1"/>
  <c r="BO35" i="1"/>
  <c r="BM35" i="1"/>
  <c r="BK35" i="1"/>
  <c r="BI35" i="1"/>
  <c r="BG35" i="1"/>
  <c r="BE35" i="1"/>
  <c r="BC35" i="1"/>
  <c r="BA35" i="1"/>
  <c r="AY35" i="1"/>
  <c r="AW35" i="1"/>
  <c r="AU35" i="1"/>
  <c r="AS35" i="1"/>
  <c r="AQ35" i="1"/>
  <c r="CW35" i="1" s="1"/>
  <c r="AI35" i="1"/>
  <c r="AH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CV34" i="1"/>
  <c r="CS34" i="1"/>
  <c r="CQ34" i="1"/>
  <c r="CO34" i="1"/>
  <c r="CM34" i="1"/>
  <c r="CK34" i="1"/>
  <c r="CI34" i="1"/>
  <c r="CG34" i="1"/>
  <c r="CE34" i="1"/>
  <c r="CC34" i="1"/>
  <c r="CA34" i="1"/>
  <c r="BY34" i="1"/>
  <c r="BW34" i="1"/>
  <c r="BU34" i="1"/>
  <c r="BS34" i="1"/>
  <c r="BQ34" i="1"/>
  <c r="BO34" i="1"/>
  <c r="BM34" i="1"/>
  <c r="BK34" i="1"/>
  <c r="BI34" i="1"/>
  <c r="BG34" i="1"/>
  <c r="BE34" i="1"/>
  <c r="BC34" i="1"/>
  <c r="BA34" i="1"/>
  <c r="AY34" i="1"/>
  <c r="AW34" i="1"/>
  <c r="AS34" i="1"/>
  <c r="CW34" i="1" s="1"/>
  <c r="AQ34" i="1"/>
  <c r="AI34" i="1"/>
  <c r="AH34" i="1"/>
  <c r="AG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CV33" i="1"/>
  <c r="CS33" i="1"/>
  <c r="CQ33" i="1"/>
  <c r="CO33" i="1"/>
  <c r="CM33" i="1"/>
  <c r="CK33" i="1"/>
  <c r="CI33" i="1"/>
  <c r="CG33" i="1"/>
  <c r="CE33" i="1"/>
  <c r="CC33" i="1"/>
  <c r="CA33" i="1"/>
  <c r="BY33" i="1"/>
  <c r="BW33" i="1"/>
  <c r="BU33" i="1"/>
  <c r="BS33" i="1"/>
  <c r="BQ33" i="1"/>
  <c r="BO33" i="1"/>
  <c r="BM33" i="1"/>
  <c r="BK33" i="1"/>
  <c r="BI33" i="1"/>
  <c r="BG33" i="1"/>
  <c r="BE33" i="1"/>
  <c r="BC33" i="1"/>
  <c r="BA33" i="1"/>
  <c r="AY33" i="1"/>
  <c r="AW33" i="1"/>
  <c r="AU33" i="1"/>
  <c r="AS33" i="1"/>
  <c r="AQ33" i="1"/>
  <c r="CW33" i="1" s="1"/>
  <c r="AI33" i="1"/>
  <c r="AH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W32" i="1"/>
  <c r="CV32" i="1"/>
  <c r="CS32" i="1"/>
  <c r="CQ32" i="1"/>
  <c r="CO32" i="1"/>
  <c r="CM32" i="1"/>
  <c r="CK32" i="1"/>
  <c r="CI32" i="1"/>
  <c r="CG32" i="1"/>
  <c r="CE32" i="1"/>
  <c r="CC32" i="1"/>
  <c r="CA32" i="1"/>
  <c r="BY32" i="1"/>
  <c r="BW32" i="1"/>
  <c r="BU32" i="1"/>
  <c r="BS32" i="1"/>
  <c r="BQ32" i="1"/>
  <c r="BO32" i="1"/>
  <c r="BM32" i="1"/>
  <c r="BK32" i="1"/>
  <c r="BI32" i="1"/>
  <c r="BG32" i="1"/>
  <c r="BE32" i="1"/>
  <c r="BC32" i="1"/>
  <c r="BA32" i="1"/>
  <c r="AY32" i="1"/>
  <c r="AW32" i="1"/>
  <c r="AU32" i="1"/>
  <c r="AS32" i="1"/>
  <c r="AQ32" i="1"/>
  <c r="AI32" i="1"/>
  <c r="AH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CV31" i="1"/>
  <c r="CS31" i="1"/>
  <c r="CQ31" i="1"/>
  <c r="CO31" i="1"/>
  <c r="CM31" i="1"/>
  <c r="CK31" i="1"/>
  <c r="CI31" i="1"/>
  <c r="CG31" i="1"/>
  <c r="CE31" i="1"/>
  <c r="CC31" i="1"/>
  <c r="CA31" i="1"/>
  <c r="BY31" i="1"/>
  <c r="BW31" i="1"/>
  <c r="BU31" i="1"/>
  <c r="BS31" i="1"/>
  <c r="BQ31" i="1"/>
  <c r="BM31" i="1"/>
  <c r="BK31" i="1"/>
  <c r="BI31" i="1"/>
  <c r="BG31" i="1"/>
  <c r="BE31" i="1"/>
  <c r="BC31" i="1"/>
  <c r="BA31" i="1"/>
  <c r="AY31" i="1"/>
  <c r="AW31" i="1"/>
  <c r="AU31" i="1"/>
  <c r="AS31" i="1"/>
  <c r="CW31" i="1" s="1"/>
  <c r="AQ31" i="1"/>
  <c r="AI31" i="1"/>
  <c r="AH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CV30" i="1"/>
  <c r="CS30" i="1"/>
  <c r="CO30" i="1"/>
  <c r="CM30" i="1"/>
  <c r="CK30" i="1"/>
  <c r="CI30" i="1"/>
  <c r="CG30" i="1"/>
  <c r="CE30" i="1"/>
  <c r="CC30" i="1"/>
  <c r="CA30" i="1"/>
  <c r="BY30" i="1"/>
  <c r="BW30" i="1"/>
  <c r="BU30" i="1"/>
  <c r="BS30" i="1"/>
  <c r="BQ30" i="1"/>
  <c r="BO30" i="1"/>
  <c r="BM30" i="1"/>
  <c r="BK30" i="1"/>
  <c r="BI30" i="1"/>
  <c r="BG30" i="1"/>
  <c r="BE30" i="1"/>
  <c r="BC30" i="1"/>
  <c r="AY30" i="1"/>
  <c r="AW30" i="1"/>
  <c r="AU30" i="1"/>
  <c r="CW30" i="1" s="1"/>
  <c r="AI30" i="1"/>
  <c r="AH30" i="1"/>
  <c r="AG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CW29" i="1"/>
  <c r="CV29" i="1"/>
  <c r="CS29" i="1"/>
  <c r="CQ29" i="1"/>
  <c r="CO29" i="1"/>
  <c r="CM29" i="1"/>
  <c r="CK29" i="1"/>
  <c r="CI29" i="1"/>
  <c r="CG29" i="1"/>
  <c r="CE29" i="1"/>
  <c r="CC29" i="1"/>
  <c r="CA29" i="1"/>
  <c r="BY29" i="1"/>
  <c r="BW29" i="1"/>
  <c r="BU29" i="1"/>
  <c r="BS29" i="1"/>
  <c r="BQ29" i="1"/>
  <c r="BO29" i="1"/>
  <c r="BM29" i="1"/>
  <c r="BK29" i="1"/>
  <c r="BI29" i="1"/>
  <c r="BG29" i="1"/>
  <c r="BE29" i="1"/>
  <c r="BC29" i="1"/>
  <c r="BA29" i="1"/>
  <c r="AY29" i="1"/>
  <c r="AW29" i="1"/>
  <c r="AU29" i="1"/>
  <c r="AQ29" i="1"/>
  <c r="AI29" i="1"/>
  <c r="AH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CV28" i="1"/>
  <c r="CS28" i="1"/>
  <c r="CQ28" i="1"/>
  <c r="CO28" i="1"/>
  <c r="CM28" i="1"/>
  <c r="CK28" i="1"/>
  <c r="CI28" i="1"/>
  <c r="CG28" i="1"/>
  <c r="CE28" i="1"/>
  <c r="CC28" i="1"/>
  <c r="CA28" i="1"/>
  <c r="BY28" i="1"/>
  <c r="BW28" i="1"/>
  <c r="BU28" i="1"/>
  <c r="BS28" i="1"/>
  <c r="BQ28" i="1"/>
  <c r="BO28" i="1"/>
  <c r="BM28" i="1"/>
  <c r="BK28" i="1"/>
  <c r="BI28" i="1"/>
  <c r="BG28" i="1"/>
  <c r="BE28" i="1"/>
  <c r="BC28" i="1"/>
  <c r="AY28" i="1"/>
  <c r="AW28" i="1"/>
  <c r="AU28" i="1"/>
  <c r="AS28" i="1"/>
  <c r="CW28" i="1" s="1"/>
  <c r="AQ28" i="1"/>
  <c r="AI28" i="1"/>
  <c r="AH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CV27" i="1"/>
  <c r="CS27" i="1"/>
  <c r="CQ27" i="1"/>
  <c r="CO27" i="1"/>
  <c r="CM27" i="1"/>
  <c r="CK27" i="1"/>
  <c r="CI27" i="1"/>
  <c r="CG27" i="1"/>
  <c r="CE27" i="1"/>
  <c r="CC27" i="1"/>
  <c r="CA27" i="1"/>
  <c r="BY27" i="1"/>
  <c r="BW27" i="1"/>
  <c r="BU27" i="1"/>
  <c r="BS27" i="1"/>
  <c r="BQ27" i="1"/>
  <c r="BO27" i="1"/>
  <c r="BM27" i="1"/>
  <c r="BK27" i="1"/>
  <c r="BI27" i="1"/>
  <c r="BE27" i="1"/>
  <c r="BC27" i="1"/>
  <c r="BA27" i="1"/>
  <c r="AY27" i="1"/>
  <c r="AW27" i="1"/>
  <c r="AU27" i="1"/>
  <c r="AS27" i="1"/>
  <c r="AQ27" i="1"/>
  <c r="CW27" i="1" s="1"/>
  <c r="AI27" i="1"/>
  <c r="AH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CV26" i="1"/>
  <c r="CS26" i="1"/>
  <c r="CO26" i="1"/>
  <c r="CM26" i="1"/>
  <c r="CK26" i="1"/>
  <c r="CI26" i="1"/>
  <c r="CG26" i="1"/>
  <c r="CE26" i="1"/>
  <c r="CC26" i="1"/>
  <c r="CA26" i="1"/>
  <c r="BY26" i="1"/>
  <c r="BW26" i="1"/>
  <c r="BU26" i="1"/>
  <c r="BS26" i="1"/>
  <c r="BQ26" i="1"/>
  <c r="BO26" i="1"/>
  <c r="BM26" i="1"/>
  <c r="BK26" i="1"/>
  <c r="BI26" i="1"/>
  <c r="BG26" i="1"/>
  <c r="BE26" i="1"/>
  <c r="BC26" i="1"/>
  <c r="BA26" i="1"/>
  <c r="AY26" i="1"/>
  <c r="AW26" i="1"/>
  <c r="AU26" i="1"/>
  <c r="AS26" i="1"/>
  <c r="AI26" i="1"/>
  <c r="AH26" i="1"/>
  <c r="AG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CV25" i="1"/>
  <c r="CS25" i="1"/>
  <c r="CO25" i="1"/>
  <c r="CM25" i="1"/>
  <c r="CK25" i="1"/>
  <c r="CI25" i="1"/>
  <c r="CG25" i="1"/>
  <c r="CE25" i="1"/>
  <c r="CC25" i="1"/>
  <c r="CA25" i="1"/>
  <c r="BY25" i="1"/>
  <c r="BW25" i="1"/>
  <c r="BU25" i="1"/>
  <c r="BS25" i="1"/>
  <c r="BQ25" i="1"/>
  <c r="BO25" i="1"/>
  <c r="BM25" i="1"/>
  <c r="BK25" i="1"/>
  <c r="BI25" i="1"/>
  <c r="BG25" i="1"/>
  <c r="BE25" i="1"/>
  <c r="BC25" i="1"/>
  <c r="BA25" i="1"/>
  <c r="AY25" i="1"/>
  <c r="AW25" i="1"/>
  <c r="AK25" i="1"/>
  <c r="AI25" i="1"/>
  <c r="AH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CV24" i="1"/>
  <c r="CS24" i="1"/>
  <c r="CQ24" i="1"/>
  <c r="CO24" i="1"/>
  <c r="CM24" i="1"/>
  <c r="CK24" i="1"/>
  <c r="CI24" i="1"/>
  <c r="CG24" i="1"/>
  <c r="CE24" i="1"/>
  <c r="CC24" i="1"/>
  <c r="CA24" i="1"/>
  <c r="BY24" i="1"/>
  <c r="BW24" i="1"/>
  <c r="BU24" i="1"/>
  <c r="BS24" i="1"/>
  <c r="BQ24" i="1"/>
  <c r="BO24" i="1"/>
  <c r="BM24" i="1"/>
  <c r="BK24" i="1"/>
  <c r="BI24" i="1"/>
  <c r="BG24" i="1"/>
  <c r="BE24" i="1"/>
  <c r="BC24" i="1"/>
  <c r="BA24" i="1"/>
  <c r="AY24" i="1"/>
  <c r="AW24" i="1"/>
  <c r="AU24" i="1"/>
  <c r="AS24" i="1"/>
  <c r="AQ24" i="1"/>
  <c r="AI24" i="1"/>
  <c r="AH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CV23" i="1"/>
  <c r="CS23" i="1"/>
  <c r="CQ23" i="1"/>
  <c r="CO23" i="1"/>
  <c r="CM23" i="1"/>
  <c r="CK23" i="1"/>
  <c r="CI23" i="1"/>
  <c r="CG23" i="1"/>
  <c r="CE23" i="1"/>
  <c r="CC23" i="1"/>
  <c r="CA23" i="1"/>
  <c r="BY23" i="1"/>
  <c r="BW23" i="1"/>
  <c r="BU23" i="1"/>
  <c r="BS23" i="1"/>
  <c r="BQ23" i="1"/>
  <c r="BO23" i="1"/>
  <c r="BM23" i="1"/>
  <c r="BK23" i="1"/>
  <c r="BI23" i="1"/>
  <c r="BG23" i="1"/>
  <c r="BE23" i="1"/>
  <c r="BC23" i="1"/>
  <c r="BA23" i="1"/>
  <c r="AY23" i="1"/>
  <c r="AW23" i="1"/>
  <c r="AU23" i="1"/>
  <c r="AS23" i="1"/>
  <c r="AQ23" i="1"/>
  <c r="CW23" i="1" s="1"/>
  <c r="AI23" i="1"/>
  <c r="AH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CV22" i="1"/>
  <c r="CS22" i="1"/>
  <c r="CQ22" i="1"/>
  <c r="CO22" i="1"/>
  <c r="CM22" i="1"/>
  <c r="CK22" i="1"/>
  <c r="CI22" i="1"/>
  <c r="CG22" i="1"/>
  <c r="CE22" i="1"/>
  <c r="CC22" i="1"/>
  <c r="CA22" i="1"/>
  <c r="BY22" i="1"/>
  <c r="BW22" i="1"/>
  <c r="BU22" i="1"/>
  <c r="BS22" i="1"/>
  <c r="BQ22" i="1"/>
  <c r="BO22" i="1"/>
  <c r="BM22" i="1"/>
  <c r="BK22" i="1"/>
  <c r="BI22" i="1"/>
  <c r="BG22" i="1"/>
  <c r="BE22" i="1"/>
  <c r="BC22" i="1"/>
  <c r="BA22" i="1"/>
  <c r="CW22" i="1" s="1"/>
  <c r="AY22" i="1"/>
  <c r="AW22" i="1"/>
  <c r="AU22" i="1"/>
  <c r="AS22" i="1"/>
  <c r="AQ22" i="1"/>
  <c r="AI22" i="1"/>
  <c r="AH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CV21" i="1"/>
  <c r="CS21" i="1"/>
  <c r="CQ21" i="1"/>
  <c r="CO21" i="1"/>
  <c r="CM21" i="1"/>
  <c r="CK21" i="1"/>
  <c r="CI21" i="1"/>
  <c r="CG21" i="1"/>
  <c r="CE21" i="1"/>
  <c r="CC21" i="1"/>
  <c r="CA21" i="1"/>
  <c r="BY21" i="1"/>
  <c r="BW21" i="1"/>
  <c r="BU21" i="1"/>
  <c r="BS21" i="1"/>
  <c r="BQ21" i="1"/>
  <c r="BO21" i="1"/>
  <c r="BM21" i="1"/>
  <c r="BK21" i="1"/>
  <c r="BI21" i="1"/>
  <c r="BG21" i="1"/>
  <c r="BE21" i="1"/>
  <c r="BC21" i="1"/>
  <c r="BA21" i="1"/>
  <c r="AY21" i="1"/>
  <c r="AW21" i="1"/>
  <c r="AU21" i="1"/>
  <c r="AS21" i="1"/>
  <c r="AQ21" i="1"/>
  <c r="AI21" i="1"/>
  <c r="AH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CV20" i="1"/>
  <c r="CS20" i="1"/>
  <c r="CQ20" i="1"/>
  <c r="CO20" i="1"/>
  <c r="CM20" i="1"/>
  <c r="CK20" i="1"/>
  <c r="CI20" i="1"/>
  <c r="CG20" i="1"/>
  <c r="CE20" i="1"/>
  <c r="CC20" i="1"/>
  <c r="CA20" i="1"/>
  <c r="BY20" i="1"/>
  <c r="BW20" i="1"/>
  <c r="BU20" i="1"/>
  <c r="BS20" i="1"/>
  <c r="BQ20" i="1"/>
  <c r="BO20" i="1"/>
  <c r="BM20" i="1"/>
  <c r="BK20" i="1"/>
  <c r="BI20" i="1"/>
  <c r="BG20" i="1"/>
  <c r="BE20" i="1"/>
  <c r="BC20" i="1"/>
  <c r="BA20" i="1"/>
  <c r="AY20" i="1"/>
  <c r="AW20" i="1"/>
  <c r="AU20" i="1"/>
  <c r="CW20" i="1" s="1"/>
  <c r="AS20" i="1"/>
  <c r="AQ20" i="1"/>
  <c r="AI20" i="1"/>
  <c r="AH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V19" i="1"/>
  <c r="CS19" i="1"/>
  <c r="CQ19" i="1"/>
  <c r="CO19" i="1"/>
  <c r="CM19" i="1"/>
  <c r="CK19" i="1"/>
  <c r="CI19" i="1"/>
  <c r="CG19" i="1"/>
  <c r="CE19" i="1"/>
  <c r="CC19" i="1"/>
  <c r="CA19" i="1"/>
  <c r="BY19" i="1"/>
  <c r="BW19" i="1"/>
  <c r="BU19" i="1"/>
  <c r="BS19" i="1"/>
  <c r="BQ19" i="1"/>
  <c r="BO19" i="1"/>
  <c r="BM19" i="1"/>
  <c r="BK19" i="1"/>
  <c r="BI19" i="1"/>
  <c r="BG19" i="1"/>
  <c r="BE19" i="1"/>
  <c r="BC19" i="1"/>
  <c r="BA19" i="1"/>
  <c r="AY19" i="1"/>
  <c r="AW19" i="1"/>
  <c r="AU19" i="1"/>
  <c r="AS19" i="1"/>
  <c r="AQ19" i="1"/>
  <c r="AI19" i="1"/>
  <c r="AH19" i="1"/>
  <c r="AG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CV18" i="1"/>
  <c r="CS18" i="1"/>
  <c r="CQ18" i="1"/>
  <c r="CO18" i="1"/>
  <c r="CM18" i="1"/>
  <c r="CK18" i="1"/>
  <c r="CI18" i="1"/>
  <c r="CG18" i="1"/>
  <c r="CE18" i="1"/>
  <c r="CC18" i="1"/>
  <c r="CA18" i="1"/>
  <c r="BY18" i="1"/>
  <c r="BW18" i="1"/>
  <c r="BU18" i="1"/>
  <c r="BS18" i="1"/>
  <c r="BQ18" i="1"/>
  <c r="BO18" i="1"/>
  <c r="BM18" i="1"/>
  <c r="BK18" i="1"/>
  <c r="BI18" i="1"/>
  <c r="BG18" i="1"/>
  <c r="BE18" i="1"/>
  <c r="BC18" i="1"/>
  <c r="BA18" i="1"/>
  <c r="AY18" i="1"/>
  <c r="AW18" i="1"/>
  <c r="AU18" i="1"/>
  <c r="AS18" i="1"/>
  <c r="AQ18" i="1"/>
  <c r="CW18" i="1" s="1"/>
  <c r="AI18" i="1"/>
  <c r="AH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V17" i="1"/>
  <c r="CS17" i="1"/>
  <c r="CQ17" i="1"/>
  <c r="CO17" i="1"/>
  <c r="CM17" i="1"/>
  <c r="CK17" i="1"/>
  <c r="CI17" i="1"/>
  <c r="CG17" i="1"/>
  <c r="CE17" i="1"/>
  <c r="CC17" i="1"/>
  <c r="CA17" i="1"/>
  <c r="BY17" i="1"/>
  <c r="BW17" i="1"/>
  <c r="BU17" i="1"/>
  <c r="BS17" i="1"/>
  <c r="BQ17" i="1"/>
  <c r="BO17" i="1"/>
  <c r="BM17" i="1"/>
  <c r="BK17" i="1"/>
  <c r="BI17" i="1"/>
  <c r="BG17" i="1"/>
  <c r="BE17" i="1"/>
  <c r="BC17" i="1"/>
  <c r="BA17" i="1"/>
  <c r="AY17" i="1"/>
  <c r="AW17" i="1"/>
  <c r="AU17" i="1"/>
  <c r="AS17" i="1"/>
  <c r="AQ17" i="1"/>
  <c r="CW17" i="1" s="1"/>
  <c r="AI17" i="1"/>
  <c r="AH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CW16" i="1"/>
  <c r="CV16" i="1"/>
  <c r="CS16" i="1"/>
  <c r="CQ16" i="1"/>
  <c r="CO16" i="1"/>
  <c r="CM16" i="1"/>
  <c r="CK16" i="1"/>
  <c r="CI16" i="1"/>
  <c r="CG16" i="1"/>
  <c r="CE16" i="1"/>
  <c r="CC16" i="1"/>
  <c r="CA16" i="1"/>
  <c r="BY16" i="1"/>
  <c r="BW16" i="1"/>
  <c r="BU16" i="1"/>
  <c r="BS16" i="1"/>
  <c r="BQ16" i="1"/>
  <c r="BO16" i="1"/>
  <c r="BM16" i="1"/>
  <c r="BK16" i="1"/>
  <c r="BI16" i="1"/>
  <c r="BG16" i="1"/>
  <c r="BE16" i="1"/>
  <c r="BC16" i="1"/>
  <c r="BA16" i="1"/>
  <c r="AY16" i="1"/>
  <c r="AW16" i="1"/>
  <c r="AU16" i="1"/>
  <c r="AS16" i="1"/>
  <c r="AQ16" i="1"/>
  <c r="AI16" i="1"/>
  <c r="AH16" i="1"/>
  <c r="AG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CV15" i="1"/>
  <c r="CS15" i="1"/>
  <c r="CQ15" i="1"/>
  <c r="CO15" i="1"/>
  <c r="CM15" i="1"/>
  <c r="CK15" i="1"/>
  <c r="CI15" i="1"/>
  <c r="CG15" i="1"/>
  <c r="CE15" i="1"/>
  <c r="CC15" i="1"/>
  <c r="CA15" i="1"/>
  <c r="BY15" i="1"/>
  <c r="BW15" i="1"/>
  <c r="BU15" i="1"/>
  <c r="BS15" i="1"/>
  <c r="BQ15" i="1"/>
  <c r="BO15" i="1"/>
  <c r="BM15" i="1"/>
  <c r="BK15" i="1"/>
  <c r="BI15" i="1"/>
  <c r="BG15" i="1"/>
  <c r="BE15" i="1"/>
  <c r="BC15" i="1"/>
  <c r="BA15" i="1"/>
  <c r="AY15" i="1"/>
  <c r="AW15" i="1"/>
  <c r="AU15" i="1"/>
  <c r="AS15" i="1"/>
  <c r="AQ15" i="1"/>
  <c r="AI15" i="1"/>
  <c r="AH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CV14" i="1"/>
  <c r="CS14" i="1"/>
  <c r="CO14" i="1"/>
  <c r="CM14" i="1"/>
  <c r="CK14" i="1"/>
  <c r="CI14" i="1"/>
  <c r="CG14" i="1"/>
  <c r="CE14" i="1"/>
  <c r="CC14" i="1"/>
  <c r="CA14" i="1"/>
  <c r="BY14" i="1"/>
  <c r="BW14" i="1"/>
  <c r="BU14" i="1"/>
  <c r="BS14" i="1"/>
  <c r="BQ14" i="1"/>
  <c r="BO14" i="1"/>
  <c r="BM14" i="1"/>
  <c r="BK14" i="1"/>
  <c r="BI14" i="1"/>
  <c r="BG14" i="1"/>
  <c r="BE14" i="1"/>
  <c r="BC14" i="1"/>
  <c r="BA14" i="1"/>
  <c r="AY14" i="1"/>
  <c r="AW14" i="1"/>
  <c r="CW14" i="1" s="1"/>
  <c r="AU14" i="1"/>
  <c r="AS14" i="1"/>
  <c r="AI14" i="1"/>
  <c r="AH14" i="1"/>
  <c r="AG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CV13" i="1"/>
  <c r="CS13" i="1"/>
  <c r="CQ13" i="1"/>
  <c r="CO13" i="1"/>
  <c r="CM13" i="1"/>
  <c r="CK13" i="1"/>
  <c r="CI13" i="1"/>
  <c r="CG13" i="1"/>
  <c r="CE13" i="1"/>
  <c r="CC13" i="1"/>
  <c r="CA13" i="1"/>
  <c r="BY13" i="1"/>
  <c r="BW13" i="1"/>
  <c r="BU13" i="1"/>
  <c r="BS13" i="1"/>
  <c r="BQ13" i="1"/>
  <c r="BO13" i="1"/>
  <c r="BM13" i="1"/>
  <c r="BK13" i="1"/>
  <c r="BI13" i="1"/>
  <c r="BG13" i="1"/>
  <c r="BE13" i="1"/>
  <c r="BC13" i="1"/>
  <c r="BA13" i="1"/>
  <c r="AY13" i="1"/>
  <c r="AW13" i="1"/>
  <c r="AS13" i="1"/>
  <c r="AQ13" i="1"/>
  <c r="AI13" i="1"/>
  <c r="AH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CV12" i="1"/>
  <c r="CS12" i="1"/>
  <c r="CQ12" i="1"/>
  <c r="CO12" i="1"/>
  <c r="CM12" i="1"/>
  <c r="CK12" i="1"/>
  <c r="CI12" i="1"/>
  <c r="CG12" i="1"/>
  <c r="CE12" i="1"/>
  <c r="CC12" i="1"/>
  <c r="CA12" i="1"/>
  <c r="BY12" i="1"/>
  <c r="BW12" i="1"/>
  <c r="BU12" i="1"/>
  <c r="BS12" i="1"/>
  <c r="BQ12" i="1"/>
  <c r="BO12" i="1"/>
  <c r="BM12" i="1"/>
  <c r="BK12" i="1"/>
  <c r="BI12" i="1"/>
  <c r="BG12" i="1"/>
  <c r="BE12" i="1"/>
  <c r="BC12" i="1"/>
  <c r="BA12" i="1"/>
  <c r="AY12" i="1"/>
  <c r="AW12" i="1"/>
  <c r="AS12" i="1"/>
  <c r="CW12" i="1" s="1"/>
  <c r="AQ12" i="1"/>
  <c r="AI12" i="1"/>
  <c r="AH12" i="1"/>
  <c r="AG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CV11" i="1"/>
  <c r="CS11" i="1"/>
  <c r="CQ11" i="1"/>
  <c r="CO11" i="1"/>
  <c r="CM11" i="1"/>
  <c r="CK11" i="1"/>
  <c r="CI11" i="1"/>
  <c r="CG11" i="1"/>
  <c r="CE11" i="1"/>
  <c r="CC11" i="1"/>
  <c r="CA11" i="1"/>
  <c r="BY11" i="1"/>
  <c r="BW11" i="1"/>
  <c r="BU11" i="1"/>
  <c r="BS11" i="1"/>
  <c r="BQ11" i="1"/>
  <c r="BO11" i="1"/>
  <c r="BM11" i="1"/>
  <c r="BK11" i="1"/>
  <c r="BI11" i="1"/>
  <c r="BG11" i="1"/>
  <c r="BE11" i="1"/>
  <c r="BC11" i="1"/>
  <c r="BA11" i="1"/>
  <c r="AY11" i="1"/>
  <c r="AW11" i="1"/>
  <c r="AU11" i="1"/>
  <c r="AS11" i="1"/>
  <c r="AQ11" i="1"/>
  <c r="AI11" i="1"/>
  <c r="AH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CW10" i="1"/>
  <c r="CV10" i="1"/>
  <c r="CS10" i="1"/>
  <c r="CO10" i="1"/>
  <c r="CM10" i="1"/>
  <c r="CK10" i="1"/>
  <c r="CI10" i="1"/>
  <c r="CG10" i="1"/>
  <c r="CE10" i="1"/>
  <c r="CC10" i="1"/>
  <c r="CA10" i="1"/>
  <c r="BY10" i="1"/>
  <c r="BW10" i="1"/>
  <c r="BU10" i="1"/>
  <c r="BS10" i="1"/>
  <c r="BQ10" i="1"/>
  <c r="BO10" i="1"/>
  <c r="BM10" i="1"/>
  <c r="BK10" i="1"/>
  <c r="BI10" i="1"/>
  <c r="BE10" i="1"/>
  <c r="BC10" i="1"/>
  <c r="AY10" i="1"/>
  <c r="AU10" i="1"/>
  <c r="AS10" i="1"/>
  <c r="AQ10" i="1"/>
  <c r="AI10" i="1"/>
  <c r="AH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CV9" i="1"/>
  <c r="CS9" i="1"/>
  <c r="CO9" i="1"/>
  <c r="CM9" i="1"/>
  <c r="CK9" i="1"/>
  <c r="CI9" i="1"/>
  <c r="CG9" i="1"/>
  <c r="CE9" i="1"/>
  <c r="CC9" i="1"/>
  <c r="CA9" i="1"/>
  <c r="BY9" i="1"/>
  <c r="BW9" i="1"/>
  <c r="BU9" i="1"/>
  <c r="BS9" i="1"/>
  <c r="BQ9" i="1"/>
  <c r="BO9" i="1"/>
  <c r="BM9" i="1"/>
  <c r="BK9" i="1"/>
  <c r="BI9" i="1"/>
  <c r="BG9" i="1"/>
  <c r="BE9" i="1"/>
  <c r="BC9" i="1"/>
  <c r="BA9" i="1"/>
  <c r="AY9" i="1"/>
  <c r="AW9" i="1"/>
  <c r="AU9" i="1"/>
  <c r="AS9" i="1"/>
  <c r="CW9" i="1" s="1"/>
  <c r="AQ9" i="1"/>
  <c r="AI9" i="1"/>
  <c r="AH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CV8" i="1"/>
  <c r="CS8" i="1"/>
  <c r="CQ8" i="1"/>
  <c r="CO8" i="1"/>
  <c r="CM8" i="1"/>
  <c r="CK8" i="1"/>
  <c r="CI8" i="1"/>
  <c r="CG8" i="1"/>
  <c r="CE8" i="1"/>
  <c r="CC8" i="1"/>
  <c r="CA8" i="1"/>
  <c r="BY8" i="1"/>
  <c r="BW8" i="1"/>
  <c r="BU8" i="1"/>
  <c r="BS8" i="1"/>
  <c r="BQ8" i="1"/>
  <c r="BO8" i="1"/>
  <c r="BM8" i="1"/>
  <c r="BK8" i="1"/>
  <c r="BI8" i="1"/>
  <c r="BG8" i="1"/>
  <c r="BE8" i="1"/>
  <c r="BC8" i="1"/>
  <c r="BA8" i="1"/>
  <c r="AY8" i="1"/>
  <c r="AW8" i="1"/>
  <c r="AU8" i="1"/>
  <c r="AS8" i="1"/>
  <c r="AQ8" i="1"/>
  <c r="AI8" i="1"/>
  <c r="AH8" i="1"/>
  <c r="AG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CV7" i="1"/>
  <c r="CS7" i="1"/>
  <c r="CQ7" i="1"/>
  <c r="CO7" i="1"/>
  <c r="CM7" i="1"/>
  <c r="CK7" i="1"/>
  <c r="CI7" i="1"/>
  <c r="CG7" i="1"/>
  <c r="CE7" i="1"/>
  <c r="CC7" i="1"/>
  <c r="CA7" i="1"/>
  <c r="BY7" i="1"/>
  <c r="BW7" i="1"/>
  <c r="BU7" i="1"/>
  <c r="BS7" i="1"/>
  <c r="BQ7" i="1"/>
  <c r="BO7" i="1"/>
  <c r="BM7" i="1"/>
  <c r="BK7" i="1"/>
  <c r="BI7" i="1"/>
  <c r="BG7" i="1"/>
  <c r="BE7" i="1"/>
  <c r="BC7" i="1"/>
  <c r="CW7" i="1" s="1"/>
  <c r="BA7" i="1"/>
  <c r="AY7" i="1"/>
  <c r="AW7" i="1"/>
  <c r="AU7" i="1"/>
  <c r="AS7" i="1"/>
  <c r="AQ7" i="1"/>
  <c r="AI7" i="1"/>
  <c r="AH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CV6" i="1"/>
  <c r="CS6" i="1"/>
  <c r="CQ6" i="1"/>
  <c r="CO6" i="1"/>
  <c r="CM6" i="1"/>
  <c r="CK6" i="1"/>
  <c r="CI6" i="1"/>
  <c r="CG6" i="1"/>
  <c r="CE6" i="1"/>
  <c r="CC6" i="1"/>
  <c r="CA6" i="1"/>
  <c r="BY6" i="1"/>
  <c r="BW6" i="1"/>
  <c r="BU6" i="1"/>
  <c r="BS6" i="1"/>
  <c r="BQ6" i="1"/>
  <c r="BO6" i="1"/>
  <c r="BM6" i="1"/>
  <c r="BK6" i="1"/>
  <c r="BI6" i="1"/>
  <c r="BG6" i="1"/>
  <c r="BE6" i="1"/>
  <c r="BC6" i="1"/>
  <c r="BA6" i="1"/>
  <c r="AY6" i="1"/>
  <c r="AW6" i="1"/>
  <c r="CW6" i="1" s="1"/>
  <c r="AU6" i="1"/>
  <c r="AS6" i="1"/>
  <c r="AQ6" i="1"/>
  <c r="AI6" i="1"/>
  <c r="AH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CV5" i="1"/>
  <c r="CS5" i="1"/>
  <c r="CQ5" i="1"/>
  <c r="CO5" i="1"/>
  <c r="CM5" i="1"/>
  <c r="CK5" i="1"/>
  <c r="CI5" i="1"/>
  <c r="CG5" i="1"/>
  <c r="CE5" i="1"/>
  <c r="CC5" i="1"/>
  <c r="CA5" i="1"/>
  <c r="BY5" i="1"/>
  <c r="BW5" i="1"/>
  <c r="BU5" i="1"/>
  <c r="BS5" i="1"/>
  <c r="BQ5" i="1"/>
  <c r="BO5" i="1"/>
  <c r="BK5" i="1"/>
  <c r="BI5" i="1"/>
  <c r="BG5" i="1"/>
  <c r="BE5" i="1"/>
  <c r="BC5" i="1"/>
  <c r="BA5" i="1"/>
  <c r="AW5" i="1"/>
  <c r="AQ5" i="1"/>
  <c r="CW5" i="1" s="1"/>
  <c r="AI5" i="1"/>
  <c r="AH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CV4" i="1"/>
  <c r="CS4" i="1"/>
  <c r="CQ4" i="1"/>
  <c r="CO4" i="1"/>
  <c r="CM4" i="1"/>
  <c r="CK4" i="1"/>
  <c r="CI4" i="1"/>
  <c r="CG4" i="1"/>
  <c r="CE4" i="1"/>
  <c r="CC4" i="1"/>
  <c r="CA4" i="1"/>
  <c r="BY4" i="1"/>
  <c r="BW4" i="1"/>
  <c r="BU4" i="1"/>
  <c r="BS4" i="1"/>
  <c r="BQ4" i="1"/>
  <c r="BO4" i="1"/>
  <c r="BM4" i="1"/>
  <c r="BK4" i="1"/>
  <c r="BI4" i="1"/>
  <c r="BE4" i="1"/>
  <c r="BC4" i="1"/>
  <c r="AY4" i="1"/>
  <c r="AW4" i="1"/>
  <c r="AU4" i="1"/>
  <c r="AS4" i="1"/>
  <c r="CW4" i="1" s="1"/>
  <c r="AI4" i="1"/>
  <c r="AH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101" i="1" l="1"/>
  <c r="AF21" i="1"/>
  <c r="AG4" i="1"/>
  <c r="AG6" i="1"/>
  <c r="AG17" i="1"/>
  <c r="AF8" i="1"/>
  <c r="AF12" i="1"/>
  <c r="AF14" i="1"/>
  <c r="AF16" i="1"/>
  <c r="AF19" i="1"/>
  <c r="AG22" i="1"/>
  <c r="AF26" i="1"/>
  <c r="AG28" i="1"/>
  <c r="AF30" i="1"/>
  <c r="AF34" i="1"/>
  <c r="AF39" i="1"/>
  <c r="AF42" i="1"/>
  <c r="AF50" i="1"/>
  <c r="AF53" i="1"/>
  <c r="AG56" i="1"/>
  <c r="AG66" i="1"/>
  <c r="AF68" i="1"/>
  <c r="AG71" i="1"/>
  <c r="DE71" i="1" s="1"/>
  <c r="AG76" i="1"/>
  <c r="AG78" i="1"/>
  <c r="AF82" i="1"/>
  <c r="AG93" i="1"/>
  <c r="AG96" i="1"/>
  <c r="AF101" i="1"/>
  <c r="AF57" i="1"/>
  <c r="AG59" i="1"/>
  <c r="AG61" i="1"/>
  <c r="AG63" i="1"/>
  <c r="AF65" i="1"/>
  <c r="AF70" i="1"/>
  <c r="AG73" i="1"/>
  <c r="AF75" i="1"/>
  <c r="AG80" i="1"/>
  <c r="AG84" i="1"/>
  <c r="AG86" i="1"/>
  <c r="AG89" i="1"/>
  <c r="AF90" i="1"/>
  <c r="AG91" i="1"/>
  <c r="AF94" i="1"/>
  <c r="AF97" i="1"/>
  <c r="AF99" i="1"/>
  <c r="AF44" i="1"/>
  <c r="AG46" i="1"/>
  <c r="AG48" i="1"/>
  <c r="AF4" i="1"/>
  <c r="AF7" i="1"/>
  <c r="AF11" i="1"/>
  <c r="AF15" i="1"/>
  <c r="AF18" i="1"/>
  <c r="AG21" i="1"/>
  <c r="DE21" i="1" s="1"/>
  <c r="AF27" i="1"/>
  <c r="AF29" i="1"/>
  <c r="AF33" i="1"/>
  <c r="AF38" i="1"/>
  <c r="AF41" i="1"/>
  <c r="AG44" i="1"/>
  <c r="AF49" i="1"/>
  <c r="AF52" i="1"/>
  <c r="AF55" i="1"/>
  <c r="AG57" i="1"/>
  <c r="AG65" i="1"/>
  <c r="AF67" i="1"/>
  <c r="AG70" i="1"/>
  <c r="AF72" i="1"/>
  <c r="AG75" i="1"/>
  <c r="AF77" i="1"/>
  <c r="AF87" i="1"/>
  <c r="AG90" i="1"/>
  <c r="AG94" i="1"/>
  <c r="AG97" i="1"/>
  <c r="AG99" i="1"/>
  <c r="AG10" i="1"/>
  <c r="AG24" i="1"/>
  <c r="AG31" i="1"/>
  <c r="AG7" i="1"/>
  <c r="AF13" i="1"/>
  <c r="AG15" i="1"/>
  <c r="AF23" i="1"/>
  <c r="AG27" i="1"/>
  <c r="AG29" i="1"/>
  <c r="AG33" i="1"/>
  <c r="AF35" i="1"/>
  <c r="AG38" i="1"/>
  <c r="AG41" i="1"/>
  <c r="AF47" i="1"/>
  <c r="AG49" i="1"/>
  <c r="AG52" i="1"/>
  <c r="AG55" i="1"/>
  <c r="AF58" i="1"/>
  <c r="AF60" i="1"/>
  <c r="AF62" i="1"/>
  <c r="AG67" i="1"/>
  <c r="AG72" i="1"/>
  <c r="AG77" i="1"/>
  <c r="AF79" i="1"/>
  <c r="AF83" i="1"/>
  <c r="AG87" i="1"/>
  <c r="AF92" i="1"/>
  <c r="AG36" i="1"/>
  <c r="AG11" i="1"/>
  <c r="AG18" i="1"/>
  <c r="AF5" i="1"/>
  <c r="AF9" i="1"/>
  <c r="AG13" i="1"/>
  <c r="AF20" i="1"/>
  <c r="AG23" i="1"/>
  <c r="AF32" i="1"/>
  <c r="AG35" i="1"/>
  <c r="AF43" i="1"/>
  <c r="AG47" i="1"/>
  <c r="AF54" i="1"/>
  <c r="AG58" i="1"/>
  <c r="AG60" i="1"/>
  <c r="AG62" i="1"/>
  <c r="DE62" i="1" s="1"/>
  <c r="AF69" i="1"/>
  <c r="AF74" i="1"/>
  <c r="AG79" i="1"/>
  <c r="DE79" i="1" s="1"/>
  <c r="AF81" i="1"/>
  <c r="AG83" i="1"/>
  <c r="AF85" i="1"/>
  <c r="AG92" i="1"/>
  <c r="AF95" i="1"/>
  <c r="AG5" i="1"/>
  <c r="AF6" i="1"/>
  <c r="AG9" i="1"/>
  <c r="AF17" i="1"/>
  <c r="AG20" i="1"/>
  <c r="AF25" i="1"/>
  <c r="AG32" i="1"/>
  <c r="AF37" i="1"/>
  <c r="AF40" i="1"/>
  <c r="AG43" i="1"/>
  <c r="AF45" i="1"/>
  <c r="AF51" i="1"/>
  <c r="AG54" i="1"/>
  <c r="AF64" i="1"/>
  <c r="AG69" i="1"/>
  <c r="AG74" i="1"/>
  <c r="AG81" i="1"/>
  <c r="DE81" i="1" s="1"/>
  <c r="AG85" i="1"/>
  <c r="AF88" i="1"/>
  <c r="AG95" i="1"/>
  <c r="AF98" i="1"/>
  <c r="AF100" i="1"/>
  <c r="AF22" i="1"/>
  <c r="AG25" i="1"/>
  <c r="AF28" i="1"/>
  <c r="AG37" i="1"/>
  <c r="AG40" i="1"/>
  <c r="AG45" i="1"/>
  <c r="AG51" i="1"/>
  <c r="AF56" i="1"/>
  <c r="AG64" i="1"/>
  <c r="AF66" i="1"/>
  <c r="AF71" i="1"/>
  <c r="AF76" i="1"/>
  <c r="AF78" i="1"/>
  <c r="AG88" i="1"/>
  <c r="AF93" i="1"/>
  <c r="AF96" i="1"/>
  <c r="AG98" i="1"/>
  <c r="AK95" i="1"/>
  <c r="AK89" i="1"/>
  <c r="AK98" i="1"/>
  <c r="AJ35" i="1"/>
  <c r="AJ24" i="1"/>
  <c r="AJ26" i="1"/>
  <c r="AK48" i="1"/>
  <c r="AJ53" i="1"/>
  <c r="AJ7" i="1"/>
  <c r="AJ66" i="1"/>
  <c r="AJ4" i="1"/>
  <c r="AK12" i="1"/>
  <c r="AK17" i="1"/>
  <c r="AK23" i="1"/>
  <c r="AJ30" i="1"/>
  <c r="AJ47" i="1"/>
  <c r="AJ61" i="1"/>
  <c r="AJ44" i="1"/>
  <c r="AK6" i="1"/>
  <c r="AJ11" i="1"/>
  <c r="AK16" i="1"/>
  <c r="AK78" i="1"/>
  <c r="AJ92" i="1"/>
  <c r="AJ97" i="1"/>
  <c r="AK73" i="1"/>
  <c r="AK8" i="1"/>
  <c r="AJ22" i="1"/>
  <c r="AK27" i="1"/>
  <c r="AJ15" i="1"/>
  <c r="AK36" i="1"/>
  <c r="AJ82" i="1"/>
  <c r="AJ95" i="1"/>
  <c r="AJ6" i="1"/>
  <c r="AK7" i="1"/>
  <c r="AK11" i="1"/>
  <c r="AK15" i="1"/>
  <c r="AJ23" i="1"/>
  <c r="AK24" i="1"/>
  <c r="AK35" i="1"/>
  <c r="AJ43" i="1"/>
  <c r="AK44" i="1"/>
  <c r="AK47" i="1"/>
  <c r="AJ52" i="1"/>
  <c r="AK53" i="1"/>
  <c r="AJ57" i="1"/>
  <c r="AJ60" i="1"/>
  <c r="AK61" i="1"/>
  <c r="AJ65" i="1"/>
  <c r="AK66" i="1"/>
  <c r="AK72" i="1"/>
  <c r="AJ77" i="1"/>
  <c r="AK82" i="1"/>
  <c r="AJ86" i="1"/>
  <c r="AK92" i="1"/>
  <c r="AK97" i="1"/>
  <c r="AK100" i="1"/>
  <c r="AK43" i="1"/>
  <c r="AJ50" i="1"/>
  <c r="AJ51" i="1"/>
  <c r="AK52" i="1"/>
  <c r="AK57" i="1"/>
  <c r="AK60" i="1"/>
  <c r="AK65" i="1"/>
  <c r="AJ71" i="1"/>
  <c r="AK77" i="1"/>
  <c r="AK86" i="1"/>
  <c r="AJ88" i="1"/>
  <c r="AJ90" i="1"/>
  <c r="AJ94" i="1"/>
  <c r="AJ100" i="1"/>
  <c r="AK22" i="1"/>
  <c r="AK30" i="1"/>
  <c r="AJ32" i="1"/>
  <c r="AJ33" i="1"/>
  <c r="AK34" i="1"/>
  <c r="AJ41" i="1"/>
  <c r="AK42" i="1"/>
  <c r="AJ46" i="1"/>
  <c r="AJ49" i="1"/>
  <c r="AK50" i="1"/>
  <c r="AK51" i="1"/>
  <c r="AJ64" i="1"/>
  <c r="AJ70" i="1"/>
  <c r="AK71" i="1"/>
  <c r="AJ76" i="1"/>
  <c r="AJ81" i="1"/>
  <c r="AJ85" i="1"/>
  <c r="AK88" i="1"/>
  <c r="AK90" i="1"/>
  <c r="AJ91" i="1"/>
  <c r="AK94" i="1"/>
  <c r="AJ96" i="1"/>
  <c r="AK4" i="1"/>
  <c r="AJ21" i="1"/>
  <c r="AJ10" i="1"/>
  <c r="AK14" i="1"/>
  <c r="AJ20" i="1"/>
  <c r="AK21" i="1"/>
  <c r="AK29" i="1"/>
  <c r="AK32" i="1"/>
  <c r="AK33" i="1"/>
  <c r="AJ39" i="1"/>
  <c r="AJ40" i="1"/>
  <c r="AK41" i="1"/>
  <c r="AK46" i="1"/>
  <c r="AK49" i="1"/>
  <c r="DE49" i="1" s="1"/>
  <c r="AJ56" i="1"/>
  <c r="AJ59" i="1"/>
  <c r="AJ63" i="1"/>
  <c r="AK64" i="1"/>
  <c r="AJ69" i="1"/>
  <c r="AK70" i="1"/>
  <c r="AJ75" i="1"/>
  <c r="AK76" i="1"/>
  <c r="AK81" i="1"/>
  <c r="AK85" i="1"/>
  <c r="AK91" i="1"/>
  <c r="AK96" i="1"/>
  <c r="AJ99" i="1"/>
  <c r="AK26" i="1"/>
  <c r="AK10" i="1"/>
  <c r="AJ13" i="1"/>
  <c r="AJ19" i="1"/>
  <c r="AK20" i="1"/>
  <c r="AJ28" i="1"/>
  <c r="AJ31" i="1"/>
  <c r="AJ38" i="1"/>
  <c r="AK39" i="1"/>
  <c r="AK40" i="1"/>
  <c r="AK56" i="1"/>
  <c r="AJ58" i="1"/>
  <c r="AK59" i="1"/>
  <c r="AJ62" i="1"/>
  <c r="AK63" i="1"/>
  <c r="AJ68" i="1"/>
  <c r="AK69" i="1"/>
  <c r="AJ74" i="1"/>
  <c r="AK75" i="1"/>
  <c r="AJ80" i="1"/>
  <c r="AJ84" i="1"/>
  <c r="AJ87" i="1"/>
  <c r="AJ93" i="1"/>
  <c r="AK99" i="1"/>
  <c r="AJ34" i="1"/>
  <c r="AJ42" i="1"/>
  <c r="AJ29" i="1"/>
  <c r="AJ5" i="1"/>
  <c r="AJ9" i="1"/>
  <c r="AK13" i="1"/>
  <c r="AJ18" i="1"/>
  <c r="AK19" i="1"/>
  <c r="AK28" i="1"/>
  <c r="AK31" i="1"/>
  <c r="AJ37" i="1"/>
  <c r="AK38" i="1"/>
  <c r="AJ45" i="1"/>
  <c r="AJ55" i="1"/>
  <c r="AK58" i="1"/>
  <c r="AK62" i="1"/>
  <c r="AJ67" i="1"/>
  <c r="AK68" i="1"/>
  <c r="AK74" i="1"/>
  <c r="AJ79" i="1"/>
  <c r="AK80" i="1"/>
  <c r="AJ83" i="1"/>
  <c r="AK84" i="1"/>
  <c r="AK87" i="1"/>
  <c r="AK93" i="1"/>
  <c r="AJ98" i="1"/>
  <c r="AJ14" i="1"/>
  <c r="AK5" i="1"/>
  <c r="AJ8" i="1"/>
  <c r="AK9" i="1"/>
  <c r="AJ12" i="1"/>
  <c r="AJ16" i="1"/>
  <c r="AJ17" i="1"/>
  <c r="AK18" i="1"/>
  <c r="AJ25" i="1"/>
  <c r="AJ27" i="1"/>
  <c r="AJ36" i="1"/>
  <c r="AK37" i="1"/>
  <c r="AK45" i="1"/>
  <c r="AJ48" i="1"/>
  <c r="AJ54" i="1"/>
  <c r="AK55" i="1"/>
  <c r="AK67" i="1"/>
  <c r="AJ73" i="1"/>
  <c r="AJ78" i="1"/>
  <c r="AK79" i="1"/>
  <c r="AK83" i="1"/>
  <c r="AJ89" i="1"/>
  <c r="AC85" i="1"/>
  <c r="DE85" i="1" s="1"/>
  <c r="AB91" i="1"/>
  <c r="AB97" i="1"/>
  <c r="AB98" i="1"/>
  <c r="AC99" i="1"/>
  <c r="AB89" i="1"/>
  <c r="AC91" i="1"/>
  <c r="AB96" i="1"/>
  <c r="AC97" i="1"/>
  <c r="AC98" i="1"/>
  <c r="DE98" i="1" s="1"/>
  <c r="DE45" i="1"/>
  <c r="AB82" i="1"/>
  <c r="AC83" i="1"/>
  <c r="AB88" i="1"/>
  <c r="AC89" i="1"/>
  <c r="AC96" i="1"/>
  <c r="DE43" i="1"/>
  <c r="AB81" i="1"/>
  <c r="AC82" i="1"/>
  <c r="AB87" i="1"/>
  <c r="AC88" i="1"/>
  <c r="DB88" i="1" s="1"/>
  <c r="AB95" i="1"/>
  <c r="AC87" i="1"/>
  <c r="AB94" i="1"/>
  <c r="AC95" i="1"/>
  <c r="AB101" i="1"/>
  <c r="AB93" i="1"/>
  <c r="AC94" i="1"/>
  <c r="DE94" i="1" s="1"/>
  <c r="AC101" i="1"/>
  <c r="AC90" i="1"/>
  <c r="AB92" i="1"/>
  <c r="AC93" i="1"/>
  <c r="DE99" i="1"/>
  <c r="CT87" i="1"/>
  <c r="CU86" i="1"/>
  <c r="DD55" i="1"/>
  <c r="DD45" i="1"/>
  <c r="Q88" i="1"/>
  <c r="DC88" i="1" s="1"/>
  <c r="P85" i="1"/>
  <c r="P86" i="1"/>
  <c r="P87" i="1"/>
  <c r="Q97" i="1"/>
  <c r="P8" i="1"/>
  <c r="P101" i="1"/>
  <c r="P6" i="1"/>
  <c r="P89" i="1"/>
  <c r="DE84" i="1"/>
  <c r="P24" i="1"/>
  <c r="Q25" i="1"/>
  <c r="CZ25" i="1"/>
  <c r="DD33" i="1"/>
  <c r="Q69" i="1"/>
  <c r="DC69" i="1" s="1"/>
  <c r="P74" i="1"/>
  <c r="CY74" i="1"/>
  <c r="DD68" i="1"/>
  <c r="DE68" i="1"/>
  <c r="Q70" i="1"/>
  <c r="Q76" i="1"/>
  <c r="Q17" i="1"/>
  <c r="DE63" i="1"/>
  <c r="P5" i="1"/>
  <c r="Q8" i="1"/>
  <c r="DE46" i="1"/>
  <c r="Q90" i="1"/>
  <c r="Q5" i="1"/>
  <c r="DD15" i="1"/>
  <c r="DE15" i="1"/>
  <c r="P32" i="1"/>
  <c r="P43" i="1"/>
  <c r="P59" i="1"/>
  <c r="Q60" i="1"/>
  <c r="DC60" i="1" s="1"/>
  <c r="DE61" i="1"/>
  <c r="Q62" i="1"/>
  <c r="DC62" i="1" s="1"/>
  <c r="DD80" i="1"/>
  <c r="P42" i="1"/>
  <c r="DE83" i="1"/>
  <c r="Q91" i="1"/>
  <c r="DC91" i="1" s="1"/>
  <c r="Q12" i="1"/>
  <c r="CT47" i="1"/>
  <c r="DD95" i="1"/>
  <c r="DD4" i="1"/>
  <c r="P30" i="1"/>
  <c r="DE33" i="1"/>
  <c r="Q40" i="1"/>
  <c r="DB50" i="1"/>
  <c r="DE50" i="1"/>
  <c r="DD54" i="1"/>
  <c r="DE54" i="1"/>
  <c r="DD56" i="1"/>
  <c r="DE56" i="1"/>
  <c r="P77" i="1"/>
  <c r="P78" i="1"/>
  <c r="P95" i="1"/>
  <c r="DE42" i="1"/>
  <c r="P47" i="1"/>
  <c r="Q48" i="1"/>
  <c r="Q51" i="1"/>
  <c r="DC51" i="1" s="1"/>
  <c r="DE75" i="1"/>
  <c r="DE76" i="1"/>
  <c r="Q77" i="1"/>
  <c r="DC77" i="1" s="1"/>
  <c r="DE80" i="1"/>
  <c r="P18" i="1"/>
  <c r="Q19" i="1"/>
  <c r="DC19" i="1" s="1"/>
  <c r="DE28" i="1"/>
  <c r="Q39" i="1"/>
  <c r="Q43" i="1"/>
  <c r="P46" i="1"/>
  <c r="P49" i="1"/>
  <c r="P75" i="1"/>
  <c r="Q18" i="1"/>
  <c r="DC18" i="1" s="1"/>
  <c r="P13" i="1"/>
  <c r="P23" i="1"/>
  <c r="DE24" i="1"/>
  <c r="P26" i="1"/>
  <c r="Q29" i="1"/>
  <c r="DC29" i="1" s="1"/>
  <c r="DD29" i="1"/>
  <c r="DE29" i="1"/>
  <c r="Q33" i="1"/>
  <c r="DC33" i="1" s="1"/>
  <c r="DD35" i="1"/>
  <c r="DE35" i="1"/>
  <c r="DD36" i="1"/>
  <c r="DE36" i="1"/>
  <c r="P37" i="1"/>
  <c r="Q50" i="1"/>
  <c r="DD53" i="1"/>
  <c r="DE53" i="1"/>
  <c r="P54" i="1"/>
  <c r="Q55" i="1"/>
  <c r="Q61" i="1"/>
  <c r="DC61" i="1" s="1"/>
  <c r="P65" i="1"/>
  <c r="Q75" i="1"/>
  <c r="DC75" i="1" s="1"/>
  <c r="P90" i="1"/>
  <c r="CY90" i="1"/>
  <c r="DD91" i="1"/>
  <c r="DE92" i="1"/>
  <c r="CY95" i="1"/>
  <c r="P97" i="1"/>
  <c r="P98" i="1"/>
  <c r="Q99" i="1"/>
  <c r="DC99" i="1" s="1"/>
  <c r="Q78" i="1"/>
  <c r="DC78" i="1" s="1"/>
  <c r="P9" i="1"/>
  <c r="Q15" i="1"/>
  <c r="Q27" i="1"/>
  <c r="DE27" i="1"/>
  <c r="Q28" i="1"/>
  <c r="DE30" i="1"/>
  <c r="Q32" i="1"/>
  <c r="DC32" i="1" s="1"/>
  <c r="DE32" i="1"/>
  <c r="P34" i="1"/>
  <c r="P35" i="1"/>
  <c r="P40" i="1"/>
  <c r="DE41" i="1"/>
  <c r="DD44" i="1"/>
  <c r="DE44" i="1"/>
  <c r="DE52" i="1"/>
  <c r="Q56" i="1"/>
  <c r="DC56" i="1" s="1"/>
  <c r="DD59" i="1"/>
  <c r="Q64" i="1"/>
  <c r="DD64" i="1"/>
  <c r="DE64" i="1"/>
  <c r="DE65" i="1"/>
  <c r="Q82" i="1"/>
  <c r="P88" i="1"/>
  <c r="DE95" i="1"/>
  <c r="Q98" i="1"/>
  <c r="DC98" i="1" s="1"/>
  <c r="P7" i="1"/>
  <c r="Q7" i="1"/>
  <c r="Q9" i="1"/>
  <c r="DD11" i="1"/>
  <c r="DE11" i="1"/>
  <c r="P15" i="1"/>
  <c r="CU15" i="1" s="1"/>
  <c r="P16" i="1"/>
  <c r="DD22" i="1"/>
  <c r="Q24" i="1"/>
  <c r="DC24" i="1" s="1"/>
  <c r="P27" i="1"/>
  <c r="P31" i="1"/>
  <c r="DE34" i="1"/>
  <c r="Q35" i="1"/>
  <c r="DC35" i="1" s="1"/>
  <c r="Q36" i="1"/>
  <c r="DC36" i="1" s="1"/>
  <c r="Q38" i="1"/>
  <c r="DC38" i="1" s="1"/>
  <c r="P41" i="1"/>
  <c r="P44" i="1"/>
  <c r="P51" i="1"/>
  <c r="P52" i="1"/>
  <c r="Q53" i="1"/>
  <c r="Q63" i="1"/>
  <c r="CU65" i="1"/>
  <c r="P80" i="1"/>
  <c r="P81" i="1"/>
  <c r="P83" i="1"/>
  <c r="P84" i="1"/>
  <c r="P91" i="1"/>
  <c r="Q92" i="1"/>
  <c r="DC92" i="1" s="1"/>
  <c r="Q21" i="1"/>
  <c r="DE13" i="1"/>
  <c r="DD23" i="1"/>
  <c r="Q30" i="1"/>
  <c r="DC30" i="1" s="1"/>
  <c r="P36" i="1"/>
  <c r="DD39" i="1"/>
  <c r="DE39" i="1"/>
  <c r="Q41" i="1"/>
  <c r="Q44" i="1"/>
  <c r="DD46" i="1"/>
  <c r="Q52" i="1"/>
  <c r="DC52" i="1" s="1"/>
  <c r="DE57" i="1"/>
  <c r="P58" i="1"/>
  <c r="Q59" i="1"/>
  <c r="DC59" i="1" s="1"/>
  <c r="P62" i="1"/>
  <c r="P63" i="1"/>
  <c r="Q65" i="1"/>
  <c r="DC65" i="1" s="1"/>
  <c r="Q72" i="1"/>
  <c r="DC72" i="1" s="1"/>
  <c r="DD72" i="1"/>
  <c r="DE72" i="1"/>
  <c r="P73" i="1"/>
  <c r="CT75" i="1"/>
  <c r="Q81" i="1"/>
  <c r="DC81" i="1" s="1"/>
  <c r="Q84" i="1"/>
  <c r="DC84" i="1" s="1"/>
  <c r="P92" i="1"/>
  <c r="Q93" i="1"/>
  <c r="DC93" i="1" s="1"/>
  <c r="P94" i="1"/>
  <c r="Q95" i="1"/>
  <c r="Q47" i="1"/>
  <c r="DC47" i="1" s="1"/>
  <c r="P22" i="1"/>
  <c r="Q26" i="1"/>
  <c r="DC26" i="1" s="1"/>
  <c r="DD26" i="1"/>
  <c r="P4" i="1"/>
  <c r="Q11" i="1"/>
  <c r="DC11" i="1" s="1"/>
  <c r="DE19" i="1"/>
  <c r="P21" i="1"/>
  <c r="Q22" i="1"/>
  <c r="Q34" i="1"/>
  <c r="DC34" i="1" s="1"/>
  <c r="P39" i="1"/>
  <c r="DD40" i="1"/>
  <c r="DE48" i="1"/>
  <c r="DD50" i="1"/>
  <c r="P56" i="1"/>
  <c r="P57" i="1"/>
  <c r="DE60" i="1"/>
  <c r="DD61" i="1"/>
  <c r="DD62" i="1"/>
  <c r="P64" i="1"/>
  <c r="Q66" i="1"/>
  <c r="DC66" i="1" s="1"/>
  <c r="P68" i="1"/>
  <c r="DE69" i="1"/>
  <c r="P71" i="1"/>
  <c r="P72" i="1"/>
  <c r="DD74" i="1"/>
  <c r="DD88" i="1"/>
  <c r="P96" i="1"/>
  <c r="DE16" i="1"/>
  <c r="Q4" i="1"/>
  <c r="DC4" i="1" s="1"/>
  <c r="DE4" i="1"/>
  <c r="Q6" i="1"/>
  <c r="DD6" i="1"/>
  <c r="DD8" i="1"/>
  <c r="DE18" i="1"/>
  <c r="P20" i="1"/>
  <c r="Q23" i="1"/>
  <c r="DC23" i="1" s="1"/>
  <c r="P29" i="1"/>
  <c r="DD30" i="1"/>
  <c r="DD32" i="1"/>
  <c r="P38" i="1"/>
  <c r="Q42" i="1"/>
  <c r="DC42" i="1" s="1"/>
  <c r="DE47" i="1"/>
  <c r="P50" i="1"/>
  <c r="DD51" i="1"/>
  <c r="DE51" i="1"/>
  <c r="Q57" i="1"/>
  <c r="DC57" i="1" s="1"/>
  <c r="P60" i="1"/>
  <c r="P69" i="1"/>
  <c r="CU74" i="1"/>
  <c r="DD76" i="1"/>
  <c r="Q85" i="1"/>
  <c r="Q87" i="1"/>
  <c r="Q96" i="1"/>
  <c r="DC96" i="1" s="1"/>
  <c r="DD96" i="1"/>
  <c r="DE97" i="1"/>
  <c r="P10" i="1"/>
  <c r="DE6" i="1"/>
  <c r="DE8" i="1"/>
  <c r="P11" i="1"/>
  <c r="Q16" i="1"/>
  <c r="P12" i="1"/>
  <c r="DA12" i="1" s="1"/>
  <c r="DD28" i="1"/>
  <c r="DC39" i="1"/>
  <c r="DC5" i="1"/>
  <c r="DC50" i="1"/>
  <c r="DD34" i="1"/>
  <c r="CW8" i="1"/>
  <c r="DE10" i="1"/>
  <c r="CW11" i="1"/>
  <c r="DD13" i="1"/>
  <c r="Q14" i="1"/>
  <c r="Q20" i="1"/>
  <c r="CW26" i="1"/>
  <c r="P28" i="1"/>
  <c r="Q31" i="1"/>
  <c r="DE37" i="1"/>
  <c r="DC43" i="1"/>
  <c r="DD47" i="1"/>
  <c r="DD41" i="1"/>
  <c r="DE7" i="1"/>
  <c r="DD19" i="1"/>
  <c r="DD16" i="1"/>
  <c r="DD18" i="1"/>
  <c r="CZ18" i="1"/>
  <c r="DD5" i="1"/>
  <c r="DD7" i="1"/>
  <c r="Q10" i="1"/>
  <c r="DD10" i="1"/>
  <c r="Q13" i="1"/>
  <c r="DD24" i="1"/>
  <c r="DC25" i="1"/>
  <c r="CW36" i="1"/>
  <c r="DD37" i="1"/>
  <c r="DD20" i="1"/>
  <c r="P33" i="1"/>
  <c r="DD9" i="1"/>
  <c r="DE9" i="1"/>
  <c r="DD12" i="1"/>
  <c r="DE12" i="1"/>
  <c r="CZ15" i="1"/>
  <c r="P25" i="1"/>
  <c r="DE26" i="1"/>
  <c r="CW42" i="1"/>
  <c r="DD58" i="1"/>
  <c r="CW13" i="1"/>
  <c r="P17" i="1"/>
  <c r="DD17" i="1"/>
  <c r="DE17" i="1"/>
  <c r="P19" i="1"/>
  <c r="DE20" i="1"/>
  <c r="Q37" i="1"/>
  <c r="DC40" i="1"/>
  <c r="DE14" i="1"/>
  <c r="CW24" i="1"/>
  <c r="DD14" i="1"/>
  <c r="CU27" i="1"/>
  <c r="P14" i="1"/>
  <c r="DC15" i="1"/>
  <c r="CW15" i="1"/>
  <c r="CW19" i="1"/>
  <c r="CW21" i="1"/>
  <c r="DE22" i="1"/>
  <c r="CW25" i="1"/>
  <c r="DC44" i="1"/>
  <c r="DD21" i="1"/>
  <c r="DD25" i="1"/>
  <c r="DD31" i="1"/>
  <c r="DD38" i="1"/>
  <c r="DD42" i="1"/>
  <c r="CW45" i="1"/>
  <c r="DC53" i="1"/>
  <c r="Q54" i="1"/>
  <c r="DC55" i="1"/>
  <c r="DC97" i="1"/>
  <c r="DB29" i="1"/>
  <c r="CZ44" i="1"/>
  <c r="DD48" i="1"/>
  <c r="DD49" i="1"/>
  <c r="CW55" i="1"/>
  <c r="CW57" i="1"/>
  <c r="CW58" i="1"/>
  <c r="DC64" i="1"/>
  <c r="DD27" i="1"/>
  <c r="DD43" i="1"/>
  <c r="CW49" i="1"/>
  <c r="CU63" i="1"/>
  <c r="DA63" i="1"/>
  <c r="P45" i="1"/>
  <c r="Q46" i="1"/>
  <c r="CZ40" i="1"/>
  <c r="Q45" i="1"/>
  <c r="Q49" i="1"/>
  <c r="DD52" i="1"/>
  <c r="P48" i="1"/>
  <c r="P53" i="1"/>
  <c r="P55" i="1"/>
  <c r="DD57" i="1"/>
  <c r="Q58" i="1"/>
  <c r="DE58" i="1"/>
  <c r="DD60" i="1"/>
  <c r="DD65" i="1"/>
  <c r="CU90" i="1"/>
  <c r="DD67" i="1"/>
  <c r="CW68" i="1"/>
  <c r="DD73" i="1"/>
  <c r="CW74" i="1"/>
  <c r="CW83" i="1"/>
  <c r="DD83" i="1"/>
  <c r="DD97" i="1"/>
  <c r="DD63" i="1"/>
  <c r="CW66" i="1"/>
  <c r="P70" i="1"/>
  <c r="DE70" i="1"/>
  <c r="DD70" i="1"/>
  <c r="DD75" i="1"/>
  <c r="P76" i="1"/>
  <c r="CZ77" i="1"/>
  <c r="DD77" i="1"/>
  <c r="DE77" i="1"/>
  <c r="CW78" i="1"/>
  <c r="DD79" i="1"/>
  <c r="CW80" i="1"/>
  <c r="CW89" i="1"/>
  <c r="CZ53" i="1"/>
  <c r="P61" i="1"/>
  <c r="DD71" i="1"/>
  <c r="DD81" i="1"/>
  <c r="P82" i="1"/>
  <c r="DE82" i="1"/>
  <c r="DD82" i="1"/>
  <c r="DD85" i="1"/>
  <c r="CW87" i="1"/>
  <c r="CZ88" i="1"/>
  <c r="DD92" i="1"/>
  <c r="DD98" i="1"/>
  <c r="Q67" i="1"/>
  <c r="DD69" i="1"/>
  <c r="Q71" i="1"/>
  <c r="DE73" i="1"/>
  <c r="DD84" i="1"/>
  <c r="DD86" i="1"/>
  <c r="DE86" i="1"/>
  <c r="DD87" i="1"/>
  <c r="DE93" i="1"/>
  <c r="DD99" i="1"/>
  <c r="DD101" i="1"/>
  <c r="DB64" i="1"/>
  <c r="P67" i="1"/>
  <c r="Q68" i="1"/>
  <c r="Q74" i="1"/>
  <c r="Q79" i="1"/>
  <c r="Q83" i="1"/>
  <c r="CW85" i="1"/>
  <c r="DD89" i="1"/>
  <c r="DD90" i="1"/>
  <c r="P93" i="1"/>
  <c r="DD94" i="1"/>
  <c r="P99" i="1"/>
  <c r="DE100" i="1"/>
  <c r="CZ50" i="1"/>
  <c r="CW64" i="1"/>
  <c r="P66" i="1"/>
  <c r="DE66" i="1"/>
  <c r="Q73" i="1"/>
  <c r="DD78" i="1"/>
  <c r="DE78" i="1"/>
  <c r="P79" i="1"/>
  <c r="Q80" i="1"/>
  <c r="Q86" i="1"/>
  <c r="Q89" i="1"/>
  <c r="CW92" i="1"/>
  <c r="DD93" i="1"/>
  <c r="DC95" i="1"/>
  <c r="CW95" i="1"/>
  <c r="CW98" i="1"/>
  <c r="P100" i="1"/>
  <c r="Q101" i="1"/>
  <c r="Q94" i="1"/>
  <c r="Q100" i="1"/>
  <c r="DD100" i="1"/>
  <c r="DD66" i="1"/>
  <c r="CZ97" i="1"/>
  <c r="AJ101" i="1"/>
  <c r="AK101" i="1"/>
  <c r="CZ5" i="1" l="1"/>
  <c r="CT27" i="1"/>
  <c r="DB55" i="1"/>
  <c r="DB25" i="1"/>
  <c r="CT44" i="1"/>
  <c r="CZ95" i="1"/>
  <c r="DA97" i="1"/>
  <c r="CZ43" i="1"/>
  <c r="CY86" i="1"/>
  <c r="DB97" i="1"/>
  <c r="CT63" i="1"/>
  <c r="CU44" i="1"/>
  <c r="CT97" i="1"/>
  <c r="DA90" i="1"/>
  <c r="CZ62" i="1"/>
  <c r="DB53" i="1"/>
  <c r="DB40" i="1"/>
  <c r="DB18" i="1"/>
  <c r="DB44" i="1"/>
  <c r="DE59" i="1"/>
  <c r="DE40" i="1"/>
  <c r="DE23" i="1"/>
  <c r="DE25" i="1"/>
  <c r="DA92" i="1"/>
  <c r="DB62" i="1"/>
  <c r="DB5" i="1"/>
  <c r="DE38" i="1"/>
  <c r="DB7" i="1"/>
  <c r="DB38" i="1"/>
  <c r="DE87" i="1"/>
  <c r="DE5" i="1"/>
  <c r="CT86" i="1"/>
  <c r="DB12" i="1"/>
  <c r="DB76" i="1"/>
  <c r="DE31" i="1"/>
  <c r="DE67" i="1"/>
  <c r="DE55" i="1"/>
  <c r="DE74" i="1"/>
  <c r="CZ6" i="1"/>
  <c r="CT7" i="1"/>
  <c r="DB22" i="1"/>
  <c r="CZ64" i="1"/>
  <c r="DB85" i="1"/>
  <c r="CY27" i="1"/>
  <c r="DE90" i="1"/>
  <c r="DB16" i="1"/>
  <c r="CY56" i="1"/>
  <c r="DE101" i="1"/>
  <c r="DE89" i="1"/>
  <c r="DE91" i="1"/>
  <c r="DB94" i="1"/>
  <c r="DB9" i="1"/>
  <c r="CT68" i="1"/>
  <c r="DA59" i="1"/>
  <c r="CU87" i="1"/>
  <c r="DA87" i="1"/>
  <c r="CU97" i="1"/>
  <c r="CY87" i="1"/>
  <c r="CY47" i="1"/>
  <c r="CU50" i="1"/>
  <c r="CU96" i="1"/>
  <c r="CU34" i="1"/>
  <c r="DE88" i="1"/>
  <c r="DE96" i="1"/>
  <c r="DA44" i="1"/>
  <c r="DB98" i="1"/>
  <c r="CU13" i="1"/>
  <c r="CU9" i="1"/>
  <c r="DB39" i="1"/>
  <c r="CU20" i="1"/>
  <c r="CU11" i="1"/>
  <c r="DB41" i="1"/>
  <c r="CY71" i="1"/>
  <c r="CY23" i="1"/>
  <c r="CZ85" i="1"/>
  <c r="CZ63" i="1"/>
  <c r="CU81" i="1"/>
  <c r="DA49" i="1"/>
  <c r="DB95" i="1"/>
  <c r="DA73" i="1"/>
  <c r="DB15" i="1"/>
  <c r="DA86" i="1"/>
  <c r="DB27" i="1"/>
  <c r="CU94" i="1"/>
  <c r="CU51" i="1"/>
  <c r="DB82" i="1"/>
  <c r="CU60" i="1"/>
  <c r="CU29" i="1"/>
  <c r="DA4" i="1"/>
  <c r="CU58" i="1"/>
  <c r="DA91" i="1"/>
  <c r="CU5" i="1"/>
  <c r="CU8" i="1"/>
  <c r="DA69" i="1"/>
  <c r="CU41" i="1"/>
  <c r="DB28" i="1"/>
  <c r="CU40" i="1"/>
  <c r="DA30" i="1"/>
  <c r="DA42" i="1"/>
  <c r="DB70" i="1"/>
  <c r="CU24" i="1"/>
  <c r="CU10" i="1"/>
  <c r="DB90" i="1"/>
  <c r="DA43" i="1"/>
  <c r="CU6" i="1"/>
  <c r="CU18" i="1"/>
  <c r="DB17" i="1"/>
  <c r="CY97" i="1"/>
  <c r="CT90" i="1"/>
  <c r="CT64" i="1"/>
  <c r="CT89" i="1"/>
  <c r="CT38" i="1"/>
  <c r="CY72" i="1"/>
  <c r="CT85" i="1"/>
  <c r="CT57" i="1"/>
  <c r="CZ8" i="1"/>
  <c r="CY98" i="1"/>
  <c r="CZ48" i="1"/>
  <c r="CZ55" i="1"/>
  <c r="CT35" i="1"/>
  <c r="CT92" i="1"/>
  <c r="CT77" i="1"/>
  <c r="CT32" i="1"/>
  <c r="CT80" i="1"/>
  <c r="CT46" i="1"/>
  <c r="CY21" i="1"/>
  <c r="CY63" i="1"/>
  <c r="CT84" i="1"/>
  <c r="CT52" i="1"/>
  <c r="CY88" i="1"/>
  <c r="CY75" i="1"/>
  <c r="CT95" i="1"/>
  <c r="CT74" i="1"/>
  <c r="CT37" i="1"/>
  <c r="CT62" i="1"/>
  <c r="CZ21" i="1"/>
  <c r="CT65" i="1"/>
  <c r="CY39" i="1"/>
  <c r="CT83" i="1"/>
  <c r="CT31" i="1"/>
  <c r="CY78" i="1"/>
  <c r="CY13" i="1"/>
  <c r="CY8" i="1"/>
  <c r="DA8" i="1"/>
  <c r="DA5" i="1"/>
  <c r="DC76" i="1"/>
  <c r="CZ76" i="1"/>
  <c r="DA74" i="1"/>
  <c r="DA75" i="1"/>
  <c r="DC90" i="1"/>
  <c r="CT98" i="1"/>
  <c r="CZ90" i="1"/>
  <c r="DA46" i="1"/>
  <c r="CY37" i="1"/>
  <c r="DA85" i="1"/>
  <c r="CY85" i="1"/>
  <c r="CU85" i="1"/>
  <c r="CU88" i="1"/>
  <c r="DC48" i="1"/>
  <c r="CY91" i="1"/>
  <c r="DA13" i="1"/>
  <c r="DA37" i="1"/>
  <c r="CT8" i="1"/>
  <c r="DA98" i="1"/>
  <c r="CT96" i="1"/>
  <c r="CU75" i="1"/>
  <c r="DA35" i="1"/>
  <c r="CZ29" i="1"/>
  <c r="CZ35" i="1"/>
  <c r="DA34" i="1"/>
  <c r="CT88" i="1"/>
  <c r="CU35" i="1"/>
  <c r="CZ65" i="1"/>
  <c r="CZ66" i="1"/>
  <c r="CT91" i="1"/>
  <c r="DB66" i="1"/>
  <c r="CT69" i="1"/>
  <c r="DA88" i="1"/>
  <c r="CU98" i="1"/>
  <c r="DA95" i="1"/>
  <c r="CZ39" i="1"/>
  <c r="CY84" i="1"/>
  <c r="DB77" i="1"/>
  <c r="CZ28" i="1"/>
  <c r="CY35" i="1"/>
  <c r="CY34" i="1"/>
  <c r="CU91" i="1"/>
  <c r="CU80" i="1"/>
  <c r="DA21" i="1"/>
  <c r="CY46" i="1"/>
  <c r="CY64" i="1"/>
  <c r="CY52" i="1"/>
  <c r="CT34" i="1"/>
  <c r="CU95" i="1"/>
  <c r="DC28" i="1"/>
  <c r="CY6" i="1"/>
  <c r="DA71" i="1"/>
  <c r="CU52" i="1"/>
  <c r="DA41" i="1"/>
  <c r="DB24" i="1"/>
  <c r="CY69" i="1"/>
  <c r="DA84" i="1"/>
  <c r="DA58" i="1"/>
  <c r="CT41" i="1"/>
  <c r="DA52" i="1"/>
  <c r="CZ52" i="1"/>
  <c r="CU84" i="1"/>
  <c r="DB52" i="1"/>
  <c r="CZ51" i="1"/>
  <c r="CY41" i="1"/>
  <c r="DC12" i="1"/>
  <c r="CY49" i="1"/>
  <c r="CZ75" i="1"/>
  <c r="CZ99" i="1"/>
  <c r="CY77" i="1"/>
  <c r="CT23" i="1"/>
  <c r="DB8" i="1"/>
  <c r="CY43" i="1"/>
  <c r="DA77" i="1"/>
  <c r="DC17" i="1"/>
  <c r="DA32" i="1"/>
  <c r="DC8" i="1"/>
  <c r="CT43" i="1"/>
  <c r="DA23" i="1"/>
  <c r="CU77" i="1"/>
  <c r="CU32" i="1"/>
  <c r="CZ61" i="1"/>
  <c r="CU43" i="1"/>
  <c r="DA6" i="1"/>
  <c r="DB99" i="1"/>
  <c r="DB81" i="1"/>
  <c r="CZ17" i="1"/>
  <c r="CT6" i="1"/>
  <c r="CY80" i="1"/>
  <c r="CT58" i="1"/>
  <c r="CT13" i="1"/>
  <c r="CY68" i="1"/>
  <c r="DB65" i="1"/>
  <c r="DA68" i="1"/>
  <c r="DA96" i="1"/>
  <c r="DA56" i="1"/>
  <c r="CY18" i="1"/>
  <c r="CT15" i="1"/>
  <c r="CT49" i="1"/>
  <c r="CT101" i="1"/>
  <c r="CY101" i="1"/>
  <c r="CT56" i="1"/>
  <c r="CZ42" i="1"/>
  <c r="DB75" i="1"/>
  <c r="DA18" i="1"/>
  <c r="DB42" i="1"/>
  <c r="CU68" i="1"/>
  <c r="CY58" i="1"/>
  <c r="CZ24" i="1"/>
  <c r="CU46" i="1"/>
  <c r="CU49" i="1"/>
  <c r="DB51" i="1"/>
  <c r="CU57" i="1"/>
  <c r="DA15" i="1"/>
  <c r="CZ47" i="1"/>
  <c r="CU7" i="1"/>
  <c r="CZ33" i="1"/>
  <c r="CZ36" i="1"/>
  <c r="CY57" i="1"/>
  <c r="CY7" i="1"/>
  <c r="DA7" i="1"/>
  <c r="CU59" i="1"/>
  <c r="CZ19" i="1"/>
  <c r="DB32" i="1"/>
  <c r="CU72" i="1"/>
  <c r="CZ32" i="1"/>
  <c r="DC27" i="1"/>
  <c r="DB93" i="1"/>
  <c r="CY59" i="1"/>
  <c r="CZ78" i="1"/>
  <c r="CT59" i="1"/>
  <c r="DB78" i="1"/>
  <c r="CU78" i="1"/>
  <c r="DB19" i="1"/>
  <c r="DA78" i="1"/>
  <c r="CZ57" i="1"/>
  <c r="DB43" i="1"/>
  <c r="CU69" i="1"/>
  <c r="CU56" i="1"/>
  <c r="CY4" i="1"/>
  <c r="CY96" i="1"/>
  <c r="DB48" i="1"/>
  <c r="DB91" i="1"/>
  <c r="DC85" i="1"/>
  <c r="DA20" i="1"/>
  <c r="CY32" i="1"/>
  <c r="CZ69" i="1"/>
  <c r="DA38" i="1"/>
  <c r="CT9" i="1"/>
  <c r="DB6" i="1"/>
  <c r="CZ22" i="1"/>
  <c r="CT73" i="1"/>
  <c r="CY5" i="1"/>
  <c r="CU47" i="1"/>
  <c r="CT51" i="1"/>
  <c r="CU83" i="1"/>
  <c r="CY20" i="1"/>
  <c r="CU21" i="1"/>
  <c r="CU89" i="1"/>
  <c r="CT60" i="1"/>
  <c r="DA40" i="1"/>
  <c r="DA72" i="1"/>
  <c r="CZ72" i="1"/>
  <c r="CZ98" i="1"/>
  <c r="DC70" i="1"/>
  <c r="CT72" i="1"/>
  <c r="CY89" i="1"/>
  <c r="DB69" i="1"/>
  <c r="DA51" i="1"/>
  <c r="DB21" i="1"/>
  <c r="CZ41" i="1"/>
  <c r="CY65" i="1"/>
  <c r="CT21" i="1"/>
  <c r="CT42" i="1"/>
  <c r="CT24" i="1"/>
  <c r="CT30" i="1"/>
  <c r="DB96" i="1"/>
  <c r="CY60" i="1"/>
  <c r="CY83" i="1"/>
  <c r="DC82" i="1"/>
  <c r="CT40" i="1"/>
  <c r="CT10" i="1"/>
  <c r="DC41" i="1"/>
  <c r="CT12" i="1"/>
  <c r="CZ96" i="1"/>
  <c r="CY94" i="1"/>
  <c r="DA89" i="1"/>
  <c r="DB60" i="1"/>
  <c r="DA60" i="1"/>
  <c r="CU62" i="1"/>
  <c r="DA83" i="1"/>
  <c r="CZ82" i="1"/>
  <c r="DB30" i="1"/>
  <c r="DA24" i="1"/>
  <c r="CU42" i="1"/>
  <c r="DA39" i="1"/>
  <c r="DC9" i="1"/>
  <c r="DB72" i="1"/>
  <c r="CY92" i="1"/>
  <c r="CZ70" i="1"/>
  <c r="CU30" i="1"/>
  <c r="CY15" i="1"/>
  <c r="DB33" i="1"/>
  <c r="CT94" i="1"/>
  <c r="CZ91" i="1"/>
  <c r="DA94" i="1"/>
  <c r="DA62" i="1"/>
  <c r="CZ30" i="1"/>
  <c r="CY42" i="1"/>
  <c r="DC21" i="1"/>
  <c r="CU39" i="1"/>
  <c r="CY24" i="1"/>
  <c r="DC16" i="1"/>
  <c r="CZ26" i="1"/>
  <c r="CZ9" i="1"/>
  <c r="DA65" i="1"/>
  <c r="CZ60" i="1"/>
  <c r="CY62" i="1"/>
  <c r="DB57" i="1"/>
  <c r="DC22" i="1"/>
  <c r="CZ16" i="1"/>
  <c r="CU4" i="1"/>
  <c r="DB47" i="1"/>
  <c r="CT36" i="1"/>
  <c r="DB36" i="1"/>
  <c r="CT39" i="1"/>
  <c r="CU38" i="1"/>
  <c r="CZ27" i="1"/>
  <c r="CZ87" i="1"/>
  <c r="DA10" i="1"/>
  <c r="CT4" i="1"/>
  <c r="DA36" i="1"/>
  <c r="CY22" i="1"/>
  <c r="CZ34" i="1"/>
  <c r="CU22" i="1"/>
  <c r="CZ93" i="1"/>
  <c r="CZ59" i="1"/>
  <c r="DB92" i="1"/>
  <c r="CT16" i="1"/>
  <c r="CT78" i="1"/>
  <c r="DA57" i="1"/>
  <c r="CT5" i="1"/>
  <c r="CZ23" i="1"/>
  <c r="CT50" i="1"/>
  <c r="CU36" i="1"/>
  <c r="DC6" i="1"/>
  <c r="CZ92" i="1"/>
  <c r="DB59" i="1"/>
  <c r="CT81" i="1"/>
  <c r="CY50" i="1"/>
  <c r="CZ12" i="1"/>
  <c r="DA47" i="1"/>
  <c r="CY36" i="1"/>
  <c r="CY44" i="1"/>
  <c r="CY81" i="1"/>
  <c r="DA50" i="1"/>
  <c r="DB23" i="1"/>
  <c r="DA81" i="1"/>
  <c r="DB61" i="1"/>
  <c r="CZ81" i="1"/>
  <c r="CT20" i="1"/>
  <c r="CU23" i="1"/>
  <c r="CY38" i="1"/>
  <c r="DA80" i="1"/>
  <c r="CU64" i="1"/>
  <c r="DA54" i="1"/>
  <c r="CU26" i="1"/>
  <c r="CZ84" i="1"/>
  <c r="DB87" i="1"/>
  <c r="DB34" i="1"/>
  <c r="CT18" i="1"/>
  <c r="CU12" i="1"/>
  <c r="CY11" i="1"/>
  <c r="CU16" i="1"/>
  <c r="CY9" i="1"/>
  <c r="CY40" i="1"/>
  <c r="DC87" i="1"/>
  <c r="CT71" i="1"/>
  <c r="CZ56" i="1"/>
  <c r="CU31" i="1"/>
  <c r="DA22" i="1"/>
  <c r="CY29" i="1"/>
  <c r="CT11" i="1"/>
  <c r="CZ7" i="1"/>
  <c r="DA9" i="1"/>
  <c r="CT54" i="1"/>
  <c r="CU71" i="1"/>
  <c r="DB56" i="1"/>
  <c r="CY31" i="1"/>
  <c r="CY26" i="1"/>
  <c r="CT22" i="1"/>
  <c r="CZ4" i="1"/>
  <c r="DA29" i="1"/>
  <c r="DC7" i="1"/>
  <c r="CU54" i="1"/>
  <c r="DA31" i="1"/>
  <c r="CT26" i="1"/>
  <c r="CZ38" i="1"/>
  <c r="DA26" i="1"/>
  <c r="DA11" i="1"/>
  <c r="DB4" i="1"/>
  <c r="CT29" i="1"/>
  <c r="CY54" i="1"/>
  <c r="DB84" i="1"/>
  <c r="DB63" i="1"/>
  <c r="DA27" i="1"/>
  <c r="CZ11" i="1"/>
  <c r="CY12" i="1"/>
  <c r="CY16" i="1"/>
  <c r="DB26" i="1"/>
  <c r="CU73" i="1"/>
  <c r="CY51" i="1"/>
  <c r="CU37" i="1"/>
  <c r="DA64" i="1"/>
  <c r="CY73" i="1"/>
  <c r="DC63" i="1"/>
  <c r="DB11" i="1"/>
  <c r="DA16" i="1"/>
  <c r="DB35" i="1"/>
  <c r="DA101" i="1"/>
  <c r="CU101" i="1"/>
  <c r="DB73" i="1"/>
  <c r="CZ73" i="1"/>
  <c r="DC73" i="1"/>
  <c r="DC46" i="1"/>
  <c r="DB46" i="1"/>
  <c r="CZ46" i="1"/>
  <c r="DC80" i="1"/>
  <c r="CZ80" i="1"/>
  <c r="DB80" i="1"/>
  <c r="CU93" i="1"/>
  <c r="CT93" i="1"/>
  <c r="CY93" i="1"/>
  <c r="DA93" i="1"/>
  <c r="DC68" i="1"/>
  <c r="CZ68" i="1"/>
  <c r="DB68" i="1"/>
  <c r="CY45" i="1"/>
  <c r="DA45" i="1"/>
  <c r="CU45" i="1"/>
  <c r="CT45" i="1"/>
  <c r="CU100" i="1"/>
  <c r="CT100" i="1"/>
  <c r="CY100" i="1"/>
  <c r="DA100" i="1"/>
  <c r="DC86" i="1"/>
  <c r="CZ86" i="1"/>
  <c r="DB86" i="1"/>
  <c r="CY79" i="1"/>
  <c r="CU79" i="1"/>
  <c r="CT79" i="1"/>
  <c r="DA79" i="1"/>
  <c r="DA66" i="1"/>
  <c r="CU66" i="1"/>
  <c r="CY66" i="1"/>
  <c r="CT66" i="1"/>
  <c r="CY67" i="1"/>
  <c r="DA67" i="1"/>
  <c r="CU67" i="1"/>
  <c r="CT67" i="1"/>
  <c r="DA82" i="1"/>
  <c r="CU82" i="1"/>
  <c r="CT82" i="1"/>
  <c r="CY82" i="1"/>
  <c r="CY61" i="1"/>
  <c r="CU61" i="1"/>
  <c r="CT61" i="1"/>
  <c r="DA61" i="1"/>
  <c r="DA70" i="1"/>
  <c r="CU70" i="1"/>
  <c r="CT70" i="1"/>
  <c r="CY70" i="1"/>
  <c r="DC58" i="1"/>
  <c r="DB58" i="1"/>
  <c r="CZ58" i="1"/>
  <c r="CY53" i="1"/>
  <c r="CU53" i="1"/>
  <c r="CT53" i="1"/>
  <c r="DA53" i="1"/>
  <c r="CU33" i="1"/>
  <c r="CT33" i="1"/>
  <c r="DA33" i="1"/>
  <c r="CY33" i="1"/>
  <c r="DA28" i="1"/>
  <c r="CY28" i="1"/>
  <c r="CT28" i="1"/>
  <c r="CU28" i="1"/>
  <c r="DB14" i="1"/>
  <c r="CZ14" i="1"/>
  <c r="DC14" i="1"/>
  <c r="CT25" i="1"/>
  <c r="DA25" i="1"/>
  <c r="CY25" i="1"/>
  <c r="CU25" i="1"/>
  <c r="DC100" i="1"/>
  <c r="DB100" i="1"/>
  <c r="CZ100" i="1"/>
  <c r="DC31" i="1"/>
  <c r="DB31" i="1"/>
  <c r="CZ31" i="1"/>
  <c r="CZ94" i="1"/>
  <c r="DC94" i="1"/>
  <c r="DC83" i="1"/>
  <c r="DB83" i="1"/>
  <c r="CZ83" i="1"/>
  <c r="DC71" i="1"/>
  <c r="DB71" i="1"/>
  <c r="CZ71" i="1"/>
  <c r="DB79" i="1"/>
  <c r="CZ79" i="1"/>
  <c r="DC79" i="1"/>
  <c r="CT76" i="1"/>
  <c r="DA76" i="1"/>
  <c r="CY76" i="1"/>
  <c r="CU76" i="1"/>
  <c r="CT55" i="1"/>
  <c r="DA55" i="1"/>
  <c r="CY55" i="1"/>
  <c r="CU55" i="1"/>
  <c r="CZ45" i="1"/>
  <c r="DC45" i="1"/>
  <c r="DB45" i="1"/>
  <c r="CY30" i="1"/>
  <c r="CZ20" i="1"/>
  <c r="DC20" i="1"/>
  <c r="DB20" i="1"/>
  <c r="DB37" i="1"/>
  <c r="CZ37" i="1"/>
  <c r="DC37" i="1"/>
  <c r="DB13" i="1"/>
  <c r="DC13" i="1"/>
  <c r="CZ13" i="1"/>
  <c r="DB101" i="1"/>
  <c r="DC89" i="1"/>
  <c r="DB89" i="1"/>
  <c r="CZ89" i="1"/>
  <c r="DB67" i="1"/>
  <c r="CZ67" i="1"/>
  <c r="DC67" i="1"/>
  <c r="CU17" i="1"/>
  <c r="CT17" i="1"/>
  <c r="DA17" i="1"/>
  <c r="CY17" i="1"/>
  <c r="DB10" i="1"/>
  <c r="DC10" i="1"/>
  <c r="CZ10" i="1"/>
  <c r="CY10" i="1"/>
  <c r="CU99" i="1"/>
  <c r="CT99" i="1"/>
  <c r="CY99" i="1"/>
  <c r="DA99" i="1"/>
  <c r="CZ49" i="1"/>
  <c r="DB49" i="1"/>
  <c r="DC49" i="1"/>
  <c r="CY19" i="1"/>
  <c r="CU19" i="1"/>
  <c r="DA19" i="1"/>
  <c r="CT19" i="1"/>
  <c r="DC101" i="1"/>
  <c r="CZ101" i="1"/>
  <c r="DC74" i="1"/>
  <c r="CZ74" i="1"/>
  <c r="DB74" i="1"/>
  <c r="CY48" i="1"/>
  <c r="DA48" i="1"/>
  <c r="CU48" i="1"/>
  <c r="CT48" i="1"/>
  <c r="CZ54" i="1"/>
  <c r="DC54" i="1"/>
  <c r="DB54" i="1"/>
  <c r="DA14" i="1"/>
  <c r="CY14" i="1"/>
  <c r="CU14" i="1"/>
  <c r="CT14" i="1"/>
  <c r="CU92" i="1" l="1"/>
</calcChain>
</file>

<file path=xl/sharedStrings.xml><?xml version="1.0" encoding="utf-8"?>
<sst xmlns="http://schemas.openxmlformats.org/spreadsheetml/2006/main" count="1882" uniqueCount="387">
  <si>
    <t xml:space="preserve">  </t>
  </si>
  <si>
    <t>TICS</t>
  </si>
  <si>
    <t>ISC</t>
  </si>
  <si>
    <t>IA</t>
  </si>
  <si>
    <t>IGE</t>
  </si>
  <si>
    <t>CP</t>
  </si>
  <si>
    <t>IEM</t>
  </si>
  <si>
    <t>IIA</t>
  </si>
  <si>
    <t>ESCOLARIZADO</t>
  </si>
  <si>
    <t>IA_S1</t>
  </si>
  <si>
    <t>IA_S2</t>
  </si>
  <si>
    <t>CP_S1</t>
  </si>
  <si>
    <t>CP_S2</t>
  </si>
  <si>
    <t>EaD IA_S1</t>
  </si>
  <si>
    <t>EaD IA_S2</t>
  </si>
  <si>
    <t>EaD ISC_S1</t>
  </si>
  <si>
    <t>EaD ISC_S2</t>
  </si>
  <si>
    <t>EaD_CP_S1</t>
  </si>
  <si>
    <t>EaD_CP_S2</t>
  </si>
  <si>
    <t>S1</t>
  </si>
  <si>
    <t>S2</t>
  </si>
  <si>
    <t>INVEST</t>
  </si>
  <si>
    <t>ACAD</t>
  </si>
  <si>
    <t>ACRED</t>
  </si>
  <si>
    <t>POSGR</t>
  </si>
  <si>
    <t>INNOV</t>
  </si>
  <si>
    <t>TUTORIA</t>
  </si>
  <si>
    <t>ASES</t>
  </si>
  <si>
    <t>TALLER</t>
  </si>
  <si>
    <t>DOC. TUT.</t>
  </si>
  <si>
    <t>DOC. ASE.</t>
  </si>
  <si>
    <t>TRANSP</t>
  </si>
  <si>
    <t>SEG. EGR.</t>
  </si>
  <si>
    <t>SEG. REPR.</t>
  </si>
  <si>
    <t>CDC</t>
  </si>
  <si>
    <t>ESPECIAL</t>
  </si>
  <si>
    <t>AMBIENTAL</t>
  </si>
  <si>
    <t>C. BASICAS</t>
  </si>
  <si>
    <t>EXT. ACAD.</t>
  </si>
  <si>
    <t>PROMOCIÓN</t>
  </si>
  <si>
    <t>CLUB CIENC.</t>
  </si>
  <si>
    <t>APOYO SIST.</t>
  </si>
  <si>
    <t>SINDICATO</t>
  </si>
  <si>
    <t>MAR. FISCAL</t>
  </si>
  <si>
    <t>APOYO VINC.</t>
  </si>
  <si>
    <t>CRED COMPL</t>
  </si>
  <si>
    <t>RIP</t>
  </si>
  <si>
    <t>RP</t>
  </si>
  <si>
    <t>COORD. TUT.</t>
  </si>
  <si>
    <t>CLASES</t>
  </si>
  <si>
    <t>DESCARGA</t>
  </si>
  <si>
    <t>SEM</t>
  </si>
  <si>
    <t>1ER TRIM</t>
  </si>
  <si>
    <t>2DO TRIM</t>
  </si>
  <si>
    <t>Participa en</t>
  </si>
  <si>
    <t>DOCENTE</t>
  </si>
  <si>
    <t>Hrs</t>
  </si>
  <si>
    <t>Grup</t>
  </si>
  <si>
    <t>1T</t>
  </si>
  <si>
    <t>2T</t>
  </si>
  <si>
    <t>PAS</t>
  </si>
  <si>
    <t>Esc</t>
  </si>
  <si>
    <t>Semi</t>
  </si>
  <si>
    <t>EaD</t>
  </si>
  <si>
    <t>NA</t>
  </si>
  <si>
    <t>Contador Nuevo</t>
  </si>
  <si>
    <t>Totales</t>
  </si>
  <si>
    <t>Materia</t>
  </si>
  <si>
    <t>Sem</t>
  </si>
  <si>
    <t>Gpo</t>
  </si>
  <si>
    <t>Docente</t>
  </si>
  <si>
    <t>H</t>
  </si>
  <si>
    <t>T</t>
  </si>
  <si>
    <t>P</t>
  </si>
  <si>
    <t>C</t>
  </si>
  <si>
    <t>Candidato 1</t>
  </si>
  <si>
    <t>Candidato 2</t>
  </si>
  <si>
    <t>Candidato 3</t>
  </si>
  <si>
    <t>Justificación</t>
  </si>
  <si>
    <t>Cálculo diferencial</t>
  </si>
  <si>
    <t>A</t>
  </si>
  <si>
    <t>Fundamentos de programación</t>
  </si>
  <si>
    <t>Taller de ética</t>
  </si>
  <si>
    <t>Matemáticas discretas</t>
  </si>
  <si>
    <t>Taller de administración</t>
  </si>
  <si>
    <t>Fundamentos de investigación</t>
  </si>
  <si>
    <t>B</t>
  </si>
  <si>
    <t>Cálculo vectorial</t>
  </si>
  <si>
    <t>Estructura de datos</t>
  </si>
  <si>
    <t>Cultura empresarial</t>
  </si>
  <si>
    <t>Investigación de operaciones</t>
  </si>
  <si>
    <t>Desarrollo Sustentable</t>
  </si>
  <si>
    <t>Física general</t>
  </si>
  <si>
    <t>Graficación</t>
  </si>
  <si>
    <t>Fundamentos de telecomunicaciones</t>
  </si>
  <si>
    <t>Sistemas Operativos</t>
  </si>
  <si>
    <t>Taller de base de datos</t>
  </si>
  <si>
    <t>Fundamentos de Ingenieria de Software</t>
  </si>
  <si>
    <t>Arquitectura de computadoras</t>
  </si>
  <si>
    <t>Lenguajes Automatas II</t>
  </si>
  <si>
    <t>Comunicacion y Enrutamiento de Redes de Datos</t>
  </si>
  <si>
    <t>Taller de Investigacion I</t>
  </si>
  <si>
    <t>Desarrollo Ágil de Software</t>
  </si>
  <si>
    <t>Gestión de Proyectos de Software</t>
  </si>
  <si>
    <t>Sistemas Programables</t>
  </si>
  <si>
    <t>Inteligencia Artificial</t>
  </si>
  <si>
    <t>Modelado de Negocios e Ingenieria de Req.</t>
  </si>
  <si>
    <t>Proceso de Software en Equipo</t>
  </si>
  <si>
    <t>Calculo Diferencial</t>
  </si>
  <si>
    <t>Fundamentos de Programación</t>
  </si>
  <si>
    <t>Matematicas Discretas I</t>
  </si>
  <si>
    <t>Introducción a las TICS</t>
  </si>
  <si>
    <t>Taller de Etica</t>
  </si>
  <si>
    <t>Fundamentos de Investigación</t>
  </si>
  <si>
    <t>Estructura y Organización de Datos</t>
  </si>
  <si>
    <t>Matemáticas para la Toma de Desiciones</t>
  </si>
  <si>
    <t>Fundamentos de Base de Datos</t>
  </si>
  <si>
    <t>Electricidad y Magnetismo</t>
  </si>
  <si>
    <t>Administración Gerencial</t>
  </si>
  <si>
    <t>Analisis de Señales y Sistemas de Comunicación</t>
  </si>
  <si>
    <t>Administracion de Proyectos</t>
  </si>
  <si>
    <t>Redes de Computadoras</t>
  </si>
  <si>
    <t>Base de Datos Distribuidas</t>
  </si>
  <si>
    <t>Arquitectura de Computadoras</t>
  </si>
  <si>
    <t>Taller de Ingenieria de Software</t>
  </si>
  <si>
    <t>Redes Emergentes</t>
  </si>
  <si>
    <t>Desarrollo de Aplicaciones para Dispositivos Moviles</t>
  </si>
  <si>
    <t>Sistemas Operativos II</t>
  </si>
  <si>
    <t>Negocios Electronicos I</t>
  </si>
  <si>
    <t>Interaccion Humano Computadora</t>
  </si>
  <si>
    <t>Taller de Desarrollo Profesional</t>
  </si>
  <si>
    <t>Topicos Selectos de Diseño Digital</t>
  </si>
  <si>
    <t>Topicos Avanzados de Tics</t>
  </si>
  <si>
    <t>Diseño Web Y Mercadotecnia Digital</t>
  </si>
  <si>
    <t>Administracion Avanzada de Redes</t>
  </si>
  <si>
    <t>Dinámica Social</t>
  </si>
  <si>
    <t>Taller de Administración I</t>
  </si>
  <si>
    <t>Contabilidad aplicada a la ingeniería</t>
  </si>
  <si>
    <t>Calculo diferencial</t>
  </si>
  <si>
    <t xml:space="preserve">Tecnología de la información </t>
  </si>
  <si>
    <t>Inovación Tecnológica I</t>
  </si>
  <si>
    <t>Derecho laboral</t>
  </si>
  <si>
    <t>Matematicas Financieras</t>
  </si>
  <si>
    <t>Comunicación organizacional</t>
  </si>
  <si>
    <t>Estadística I</t>
  </si>
  <si>
    <t>Algebra Lineal</t>
  </si>
  <si>
    <t>Derecho Fiscal</t>
  </si>
  <si>
    <t>Macroeconomía</t>
  </si>
  <si>
    <t>Administración Financiera I</t>
  </si>
  <si>
    <t>Mezcla de Mercadotecnia</t>
  </si>
  <si>
    <t>Investigación de Operaciones</t>
  </si>
  <si>
    <t>Capital Humano II</t>
  </si>
  <si>
    <t>Administración de la Calidad</t>
  </si>
  <si>
    <t>Economía Internacional</t>
  </si>
  <si>
    <t>Diseño Organizacional</t>
  </si>
  <si>
    <t>Mercadotecnia Electrónica</t>
  </si>
  <si>
    <t>Taller de Investigación II</t>
  </si>
  <si>
    <t>Habilidades Directivas</t>
  </si>
  <si>
    <t>Capacitación y Desarrollo</t>
  </si>
  <si>
    <t>Estrategias de Negociación</t>
  </si>
  <si>
    <t>Gerencia de Marca</t>
  </si>
  <si>
    <t>Marketing Digital</t>
  </si>
  <si>
    <t>Imagen Corporativa</t>
  </si>
  <si>
    <t>Fundamentos de Investigacion</t>
  </si>
  <si>
    <t>Desarrollo Humano</t>
  </si>
  <si>
    <t>Fundamentos de Gestion Empresarial</t>
  </si>
  <si>
    <t>Fundamentos de Fisica</t>
  </si>
  <si>
    <t>Fundamentos de Quimica</t>
  </si>
  <si>
    <t xml:space="preserve">Marco Legal de las Organizaciones </t>
  </si>
  <si>
    <t xml:space="preserve">Probabilidad y Estadistica Descriptiva </t>
  </si>
  <si>
    <t xml:space="preserve">Costos Empresariales </t>
  </si>
  <si>
    <t>Habilidades Directivas I</t>
  </si>
  <si>
    <t xml:space="preserve">Economia Empresarial </t>
  </si>
  <si>
    <t xml:space="preserve">Algebra Lineal </t>
  </si>
  <si>
    <t>Taller de Investigación I</t>
  </si>
  <si>
    <t>Estadística Inferencial II</t>
  </si>
  <si>
    <t xml:space="preserve">Ingeniería de Procesos </t>
  </si>
  <si>
    <t xml:space="preserve">Gestión del Capital Humano </t>
  </si>
  <si>
    <t>Finanzas en las organizaciones</t>
  </si>
  <si>
    <t xml:space="preserve">Mercadotecnia </t>
  </si>
  <si>
    <t>Calidad aplicada a la GE</t>
  </si>
  <si>
    <t>Plan de negocios</t>
  </si>
  <si>
    <t>Gestión de la Producción II</t>
  </si>
  <si>
    <t>Gestión Estratégica</t>
  </si>
  <si>
    <t>Desarrollo sustentable</t>
  </si>
  <si>
    <t>Mercadotecnia electrónica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</si>
  <si>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</si>
  <si>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Quimica</t>
  </si>
  <si>
    <t>1°</t>
  </si>
  <si>
    <t>Taller de etica</t>
  </si>
  <si>
    <t>Introducción a la Programación</t>
  </si>
  <si>
    <t>Dinámica</t>
  </si>
  <si>
    <t>3°</t>
  </si>
  <si>
    <t>Mecánica de Materiales</t>
  </si>
  <si>
    <t>Probabilidad y Estadística</t>
  </si>
  <si>
    <t>Calculo Vectorial</t>
  </si>
  <si>
    <t>Procesos de Manufactura</t>
  </si>
  <si>
    <t>Diseño de elementos de máquinas</t>
  </si>
  <si>
    <t>5º</t>
  </si>
  <si>
    <t>Diseño e Ing. Asistidos por Com.</t>
  </si>
  <si>
    <t>Anális de circuitos electricos de CA</t>
  </si>
  <si>
    <t>Transferencia de calor</t>
  </si>
  <si>
    <t>Electrónica Digital</t>
  </si>
  <si>
    <t>Sistemas y Máquinas de Fluidos</t>
  </si>
  <si>
    <t>Máquinas y equipos Térmicos II</t>
  </si>
  <si>
    <t>7°</t>
  </si>
  <si>
    <t>Sistemas Electricos de potencia</t>
  </si>
  <si>
    <t>Controles Electricos</t>
  </si>
  <si>
    <t>Taller de investigación II</t>
  </si>
  <si>
    <t>Controladores lógicos Programables</t>
  </si>
  <si>
    <t>Ingeniería de Control Clásico</t>
  </si>
  <si>
    <t>7º</t>
  </si>
  <si>
    <t>Electronica de Potencia</t>
  </si>
  <si>
    <t>9º</t>
  </si>
  <si>
    <t>Ingenieria de Control Moderno</t>
  </si>
  <si>
    <t>Electronica Digital Avanzada</t>
  </si>
  <si>
    <t>Introduccion a la Contabilidad Financiera</t>
  </si>
  <si>
    <t>Administración</t>
  </si>
  <si>
    <t>Fundamentos de Derecho</t>
  </si>
  <si>
    <t>Contabilidad financiera II</t>
  </si>
  <si>
    <t>Mercadotecnia</t>
  </si>
  <si>
    <t>Taller de Informatica I</t>
  </si>
  <si>
    <t>Gestion del Talento Humano</t>
  </si>
  <si>
    <t>Estadistica Administrativa II</t>
  </si>
  <si>
    <t>matematicas financieras</t>
  </si>
  <si>
    <t>Derecho Laboral y Seg.social</t>
  </si>
  <si>
    <t>Contabilidad Avanzada</t>
  </si>
  <si>
    <t>Sistemas de Costos Predeterminados</t>
  </si>
  <si>
    <t>Macroeconomia</t>
  </si>
  <si>
    <t>Impuestos Personas Morales</t>
  </si>
  <si>
    <t>Fundamentos de Auditoria</t>
  </si>
  <si>
    <t>Administración de la producción y las operaciones</t>
  </si>
  <si>
    <t>Seminario de Contaduria</t>
  </si>
  <si>
    <t>Auditoria para efectos fiscales</t>
  </si>
  <si>
    <t>Elaboracion y evaluacion de proyectos de inversion</t>
  </si>
  <si>
    <t>Otros impuestos y contribuciones</t>
  </si>
  <si>
    <t>Taller de informática II</t>
  </si>
  <si>
    <t>Alternativas de inversion y financiamiento</t>
  </si>
  <si>
    <t>Biologia</t>
  </si>
  <si>
    <t>Quimica inorganica</t>
  </si>
  <si>
    <t>Fundamentos de investigacion</t>
  </si>
  <si>
    <t>Introduccion a la industria alimentaria</t>
  </si>
  <si>
    <t>Bioquímica de alimentos I</t>
  </si>
  <si>
    <t>Ecuaciones Diferenciales</t>
  </si>
  <si>
    <t>Termodinámica</t>
  </si>
  <si>
    <t>Analisis de Alimentos</t>
  </si>
  <si>
    <t>Diseños experimentales</t>
  </si>
  <si>
    <t>Evaluación Sensorial</t>
  </si>
  <si>
    <t>Tecnología de Frutas, Hortalizas y Confitería</t>
  </si>
  <si>
    <t>Operaciones de Transferencia de Calor</t>
  </si>
  <si>
    <t>Tecnologias de Conservacion</t>
  </si>
  <si>
    <t>Microbiología de Alimentos</t>
  </si>
  <si>
    <t>Tecnologia de Lácteos</t>
  </si>
  <si>
    <t>Tecnología de Cereales y Oleaginosas</t>
  </si>
  <si>
    <t>Diseño de Plantas Alimentarias</t>
  </si>
  <si>
    <t>Operaciones Mecanicas</t>
  </si>
  <si>
    <t>Inducción a la Administración y Economía</t>
  </si>
  <si>
    <t>?</t>
  </si>
  <si>
    <t>Formulacion y evaluacion de proyectos</t>
  </si>
  <si>
    <t>Estadística Administrativa II</t>
  </si>
  <si>
    <t>Der Laboral y Seg. Social</t>
  </si>
  <si>
    <t>Taller de Investigacion II</t>
  </si>
  <si>
    <t>Alternativas de Inversion y Financiamiento</t>
  </si>
  <si>
    <t>Taller de Informatica II</t>
  </si>
  <si>
    <t xml:space="preserve"> </t>
  </si>
  <si>
    <t>Matemáticas Financieras</t>
  </si>
  <si>
    <t>Contabilidad Financiera II</t>
  </si>
  <si>
    <t>Sist de Costos Predeterminados</t>
  </si>
  <si>
    <t>Seminario de Contaduría</t>
  </si>
  <si>
    <t>Otros Impuestos y Contribuciones</t>
  </si>
  <si>
    <t>Elab y Eval de Proyectos</t>
  </si>
  <si>
    <t>Contabilidad aplic a la ingenieria</t>
  </si>
  <si>
    <t>Cálculo Diferencial</t>
  </si>
  <si>
    <t>Comunicacion Organizacional</t>
  </si>
  <si>
    <t>Investigacion de Operaciones</t>
  </si>
  <si>
    <t>Economia Internacional</t>
  </si>
  <si>
    <t>Taller de Administracion</t>
  </si>
  <si>
    <t>Tecnologias de la Información</t>
  </si>
  <si>
    <t>Innovacion Tecnologica I</t>
  </si>
  <si>
    <t>Derecho Laboral</t>
  </si>
  <si>
    <t>Mezcla de Mercdotecnia</t>
  </si>
  <si>
    <t>Administracion Financiera I</t>
  </si>
  <si>
    <t>Administracion de la Calidad</t>
  </si>
  <si>
    <t>Contabilidad Aplic a la Ingeneiria</t>
  </si>
  <si>
    <t>Admiistracion de la Calidad</t>
  </si>
  <si>
    <t>Lenguajes Autómatas II</t>
  </si>
  <si>
    <t>Desarrollo Agil de Software</t>
  </si>
  <si>
    <t>Com y Enrutamiento de redes de datos</t>
  </si>
  <si>
    <t>Kamal Horn Hodge</t>
  </si>
  <si>
    <t>Herrod Golden Hester</t>
  </si>
  <si>
    <t>Zachery Stark Terry</t>
  </si>
  <si>
    <t>Emery Mccarty Cohen</t>
  </si>
  <si>
    <t>Blythe Daugherty Price</t>
  </si>
  <si>
    <t>Declan Pitts Velazquez</t>
  </si>
  <si>
    <t>Orla Salazar Hardin</t>
  </si>
  <si>
    <t>Jana Salazar Dickson</t>
  </si>
  <si>
    <t>Tanner Harrison Anthony</t>
  </si>
  <si>
    <t>Cain Mccarty Rogers</t>
  </si>
  <si>
    <t>Lillith Norman Warner</t>
  </si>
  <si>
    <t>Adrian Blake Leonard</t>
  </si>
  <si>
    <t>Zorita Bennett Browning</t>
  </si>
  <si>
    <t>Joseph Roy Barron</t>
  </si>
  <si>
    <t>Damian Elliott Estrada</t>
  </si>
  <si>
    <t>Nelle Reyes Blevins</t>
  </si>
  <si>
    <t>Selma Whitehead Pacheco</t>
  </si>
  <si>
    <t>Zenia Schultz Erickson</t>
  </si>
  <si>
    <t>Emmanuel William Wilder</t>
  </si>
  <si>
    <t>Paki Neal Farley</t>
  </si>
  <si>
    <t>Luke Frost Goodwin</t>
  </si>
  <si>
    <t>Fritz Suarez Gardner</t>
  </si>
  <si>
    <t>Marshall Pratt Key</t>
  </si>
  <si>
    <t>Tatyana Mcneil Reed</t>
  </si>
  <si>
    <t>Deirdre Flores Hebert</t>
  </si>
  <si>
    <t>Justin Winters Olsen</t>
  </si>
  <si>
    <t>Deirdre Brennan Santana</t>
  </si>
  <si>
    <t>Aidan Ross Wolf</t>
  </si>
  <si>
    <t>Josiah Workman Mcdaniel</t>
  </si>
  <si>
    <t>Oliver Myers Frye</t>
  </si>
  <si>
    <t>Sydney Fletcher Cain</t>
  </si>
  <si>
    <t>Rinah Walls Wright</t>
  </si>
  <si>
    <t>Haley Wallace Mcconnell</t>
  </si>
  <si>
    <t>Martha Brennan Peterson</t>
  </si>
  <si>
    <t>Katell Garrett Wall</t>
  </si>
  <si>
    <t>Christine Pearson Franco</t>
  </si>
  <si>
    <t>Rinah Lucas Brady</t>
  </si>
  <si>
    <t>Wyatt Mclaughlin Garcia</t>
  </si>
  <si>
    <t>Tamekah Lloyd Holman</t>
  </si>
  <si>
    <t>Illana Holcomb Black</t>
  </si>
  <si>
    <t>Galvin Bruce Norman</t>
  </si>
  <si>
    <t>Cassandra Russo Craft</t>
  </si>
  <si>
    <t>Jonah Merrill Carson</t>
  </si>
  <si>
    <t>Duncan Reid Dodson</t>
  </si>
  <si>
    <t>Joelle Hester Fisher</t>
  </si>
  <si>
    <t>Otto Gilmore Stafford</t>
  </si>
  <si>
    <t>Astra Middleton Vincent</t>
  </si>
  <si>
    <t>Forrest Molina Underwood</t>
  </si>
  <si>
    <t>Quin Santana Bernard</t>
  </si>
  <si>
    <t>Reese Ewing Case</t>
  </si>
  <si>
    <t>Winter Kramer Rodgers</t>
  </si>
  <si>
    <t>Brendan Chang Robertson</t>
  </si>
  <si>
    <t>Alvin Grant Hebert</t>
  </si>
  <si>
    <t>Alan Gates Leonard</t>
  </si>
  <si>
    <t>George Potter Simon</t>
  </si>
  <si>
    <t>Stephanie Bradshaw Mclaughlin</t>
  </si>
  <si>
    <t>Reed Pena Ortiz</t>
  </si>
  <si>
    <t>Oscar Flowers Bruce</t>
  </si>
  <si>
    <t>Palmer Sawyer Carroll</t>
  </si>
  <si>
    <t>Blaine Doyle Sweet</t>
  </si>
  <si>
    <t>Elizabeth Vaughan Burch</t>
  </si>
  <si>
    <t>Tyler Mcmahon Reid</t>
  </si>
  <si>
    <t>Nero Guzman Myers</t>
  </si>
  <si>
    <t>Felix Duffy Faulkner</t>
  </si>
  <si>
    <t>Deirdre Bender Simmons</t>
  </si>
  <si>
    <t>Cadman Blackburn Talley</t>
  </si>
  <si>
    <t>Hope Wiley Gallegos</t>
  </si>
  <si>
    <t>Travis Farley Bird</t>
  </si>
  <si>
    <t>Dahlia Heath York</t>
  </si>
  <si>
    <t>Kelly Valentine Beach</t>
  </si>
  <si>
    <t>Macey Chen Blankenship</t>
  </si>
  <si>
    <t>Nichole Holcomb Pate</t>
  </si>
  <si>
    <t>Iliana Price Mcleod</t>
  </si>
  <si>
    <t>Colorado Hebert Carney</t>
  </si>
  <si>
    <t>Danielle Graves Craft</t>
  </si>
  <si>
    <t>Conan Boone Underwood</t>
  </si>
  <si>
    <t>Jin Howard Baxter</t>
  </si>
  <si>
    <t>Wade Rivera Blanchard</t>
  </si>
  <si>
    <t>Gwendolyn Alexander Carney</t>
  </si>
  <si>
    <t>Jin Vasquez Dickerson</t>
  </si>
  <si>
    <t>Macon Singleton Burt</t>
  </si>
  <si>
    <t>Reagan Johnson Carver</t>
  </si>
  <si>
    <t>Melissa Maynard Murray</t>
  </si>
  <si>
    <t>Amanda Morgan Mercer</t>
  </si>
  <si>
    <t>Kai Simon Hays</t>
  </si>
  <si>
    <t>Julian Johnson Lucas</t>
  </si>
  <si>
    <t>Fallon Warren Benton</t>
  </si>
  <si>
    <t>Xandra Lowery Welch</t>
  </si>
  <si>
    <t>Quentin Crane Fulton</t>
  </si>
  <si>
    <t>Quin Kim Rivas</t>
  </si>
  <si>
    <t>Price Frye Hebert</t>
  </si>
  <si>
    <t>Warren Bryant Cabrera</t>
  </si>
  <si>
    <t>Denise Jefferson Gonzalez</t>
  </si>
  <si>
    <t>Veda Walls Carr</t>
  </si>
  <si>
    <t>Alexa Shepard Swanson</t>
  </si>
  <si>
    <t>Timon Spence Rivera</t>
  </si>
  <si>
    <t>Hedley Mccray Bass</t>
  </si>
  <si>
    <t>Iliana Mcleod Rivera</t>
  </si>
  <si>
    <t>Proyectos de 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</si>
</sst>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b/>
      <sz val="11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9"/>
      <color rgb="FF000000"/>
      <name val="Roboto"/>
    </font>
    <font>
      <sz val="11"/>
      <name val="Arial"/>
    </font>
    <font>
      <sz val="10"/>
      <name val="Arial"/>
    </font>
    <font>
      <sz val="9"/>
      <name val="Arial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12" borderId="6" xfId="0" applyFont="1" applyFill="1" applyBorder="1" applyAlignment="1">
      <alignment horizontal="center" wrapText="1"/>
    </xf>
    <xf numFmtId="0" fontId="0" fillId="13" borderId="6" xfId="0" applyFont="1" applyFill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16" borderId="6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15" borderId="6" xfId="0" applyFont="1" applyFill="1" applyBorder="1" applyAlignment="1">
      <alignment horizontal="left"/>
    </xf>
    <xf numFmtId="0" fontId="0" fillId="15" borderId="6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left" wrapText="1"/>
    </xf>
    <xf numFmtId="0" fontId="2" fillId="15" borderId="6" xfId="0" applyFont="1" applyFill="1" applyBorder="1" applyAlignment="1">
      <alignment horizontal="left"/>
    </xf>
    <xf numFmtId="0" fontId="0" fillId="17" borderId="6" xfId="0" applyFont="1" applyFill="1" applyBorder="1" applyAlignment="1">
      <alignment horizontal="left"/>
    </xf>
    <xf numFmtId="0" fontId="0" fillId="1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0" fillId="15" borderId="2" xfId="0" applyFont="1" applyFill="1" applyBorder="1" applyAlignment="1">
      <alignment horizontal="center"/>
    </xf>
    <xf numFmtId="0" fontId="1" fillId="15" borderId="0" xfId="0" applyFont="1" applyFill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15" borderId="6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7" fillId="0" borderId="6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7" fillId="15" borderId="6" xfId="0" applyFont="1" applyFill="1" applyBorder="1" applyAlignment="1">
      <alignment horizontal="left"/>
    </xf>
    <xf numFmtId="0" fontId="3" fillId="15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15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7" fillId="0" borderId="6" xfId="0" applyFont="1" applyBorder="1" applyAlignment="1">
      <alignment horizontal="left"/>
    </xf>
    <xf numFmtId="0" fontId="3" fillId="12" borderId="6" xfId="0" applyFont="1" applyFill="1" applyBorder="1" applyAlignment="1">
      <alignment wrapText="1"/>
    </xf>
    <xf numFmtId="0" fontId="3" fillId="0" borderId="0" xfId="0" applyFont="1" applyAlignment="1"/>
    <xf numFmtId="0" fontId="8" fillId="15" borderId="6" xfId="0" applyFont="1" applyFill="1" applyBorder="1" applyAlignment="1">
      <alignment horizontal="left"/>
    </xf>
    <xf numFmtId="0" fontId="9" fillId="15" borderId="0" xfId="0" applyFont="1" applyFill="1" applyAlignment="1">
      <alignment horizontal="left"/>
    </xf>
    <xf numFmtId="0" fontId="3" fillId="0" borderId="0" xfId="0" applyFont="1" applyAlignment="1"/>
    <xf numFmtId="0" fontId="3" fillId="0" borderId="6" xfId="0" applyFont="1" applyBorder="1" applyAlignment="1">
      <alignment horizontal="center" wrapText="1"/>
    </xf>
    <xf numFmtId="0" fontId="3" fillId="0" borderId="0" xfId="0" applyFont="1" applyAlignment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0" fillId="0" borderId="0" xfId="0" applyFont="1" applyAlignment="1"/>
    <xf numFmtId="0" fontId="7" fillId="15" borderId="7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11" fillId="15" borderId="0" xfId="0" applyFont="1" applyFill="1" applyAlignment="1">
      <alignment horizontal="left"/>
    </xf>
    <xf numFmtId="0" fontId="12" fillId="15" borderId="6" xfId="0" applyFont="1" applyFill="1" applyBorder="1" applyAlignment="1">
      <alignment horizontal="left"/>
    </xf>
    <xf numFmtId="0" fontId="9" fillId="15" borderId="0" xfId="0" applyFont="1" applyFill="1" applyAlignment="1">
      <alignment horizontal="left" wrapText="1"/>
    </xf>
    <xf numFmtId="0" fontId="8" fillId="15" borderId="0" xfId="0" applyFont="1" applyFill="1" applyAlignment="1">
      <alignment horizontal="left" wrapText="1"/>
    </xf>
    <xf numFmtId="0" fontId="11" fillId="15" borderId="0" xfId="0" applyFont="1" applyFill="1" applyAlignment="1">
      <alignment horizontal="left" wrapText="1"/>
    </xf>
    <xf numFmtId="0" fontId="7" fillId="0" borderId="6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15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9" fillId="15" borderId="0" xfId="0" applyFont="1" applyFill="1" applyAlignment="1">
      <alignment horizontal="center" wrapText="1"/>
    </xf>
    <xf numFmtId="0" fontId="14" fillId="0" borderId="6" xfId="0" applyFont="1" applyBorder="1" applyAlignment="1">
      <alignment wrapText="1"/>
    </xf>
    <xf numFmtId="0" fontId="10" fillId="0" borderId="6" xfId="0" applyFont="1" applyBorder="1" applyAlignment="1"/>
    <xf numFmtId="0" fontId="9" fillId="0" borderId="6" xfId="0" applyFont="1" applyBorder="1" applyAlignment="1">
      <alignment horizontal="right"/>
    </xf>
    <xf numFmtId="0" fontId="9" fillId="0" borderId="6" xfId="0" applyFont="1" applyBorder="1" applyAlignment="1"/>
    <xf numFmtId="0" fontId="7" fillId="15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2">
    <cellStyle name="Normal" xfId="0" builtinId="0"/>
    <cellStyle name="Normal 2" xfId="1" xr:uid="{FF41CFC3-C9F3-4822-9E82-28CF52DFB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E1102"/>
  <sheetViews>
    <sheetView tabSelected="1" zoomScale="130" zoomScaleNormal="130" workbookViewId="0">
      <pane xSplit="1" ySplit="3" topLeftCell="AK4" activePane="bottomRight" state="frozen"/>
      <selection pane="topRight" activeCell="B1" sqref="B1"/>
      <selection pane="bottomLeft" activeCell="A4" sqref="A4"/>
      <selection pane="bottomRight" activeCell="AO7" sqref="AO7"/>
    </sheetView>
  </sheetViews>
  <sheetFormatPr baseColWidth="10" defaultColWidth="14.44140625" defaultRowHeight="12.75" customHeight="1"/>
  <cols>
    <col min="1" max="1" width="37.88671875" customWidth="1"/>
    <col min="2" max="15" width="5.88671875" customWidth="1"/>
    <col min="16" max="17" width="8.88671875" customWidth="1"/>
    <col min="18" max="33" width="5.88671875" customWidth="1"/>
    <col min="34" max="34" width="6.33203125" customWidth="1"/>
    <col min="35" max="35" width="6.6640625" customWidth="1"/>
    <col min="36" max="36" width="6" customWidth="1"/>
    <col min="37" max="37" width="6.44140625" customWidth="1"/>
    <col min="38" max="38" width="12.21875" customWidth="1"/>
    <col min="39" max="41" width="8.88671875" customWidth="1"/>
    <col min="42" max="43" width="4.33203125" customWidth="1"/>
    <col min="44" max="47" width="5.33203125" customWidth="1"/>
    <col min="48" max="51" width="5.109375" customWidth="1"/>
    <col min="52" max="53" width="4.88671875" customWidth="1"/>
    <col min="54" max="55" width="5" customWidth="1"/>
    <col min="56" max="102" width="6.33203125" customWidth="1"/>
    <col min="103" max="106" width="9.33203125" customWidth="1"/>
    <col min="107" max="107" width="8" customWidth="1"/>
    <col min="108" max="108" width="7.5546875" customWidth="1"/>
    <col min="109" max="109" width="7.109375" customWidth="1"/>
  </cols>
  <sheetData>
    <row r="1" spans="1:109" ht="13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  <c r="AL1" s="3"/>
      <c r="AM1" s="3"/>
      <c r="AN1" s="3"/>
      <c r="AO1" s="3"/>
      <c r="AP1" s="151" t="s">
        <v>386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4"/>
      <c r="DD1" s="4"/>
      <c r="DE1" s="4"/>
    </row>
    <row r="2" spans="1:109" ht="15" customHeight="1">
      <c r="A2" s="1" t="s">
        <v>0</v>
      </c>
      <c r="B2" s="146" t="s">
        <v>1</v>
      </c>
      <c r="C2" s="135"/>
      <c r="D2" s="147" t="s">
        <v>2</v>
      </c>
      <c r="E2" s="134"/>
      <c r="F2" s="148" t="s">
        <v>3</v>
      </c>
      <c r="G2" s="134"/>
      <c r="H2" s="149" t="s">
        <v>4</v>
      </c>
      <c r="I2" s="134"/>
      <c r="J2" s="150" t="s">
        <v>5</v>
      </c>
      <c r="K2" s="134"/>
      <c r="L2" s="142" t="s">
        <v>6</v>
      </c>
      <c r="M2" s="134"/>
      <c r="N2" s="143" t="s">
        <v>7</v>
      </c>
      <c r="O2" s="134"/>
      <c r="P2" s="144" t="s">
        <v>8</v>
      </c>
      <c r="Q2" s="134"/>
      <c r="R2" s="145" t="s">
        <v>9</v>
      </c>
      <c r="S2" s="134"/>
      <c r="T2" s="145" t="s">
        <v>10</v>
      </c>
      <c r="U2" s="134"/>
      <c r="V2" s="141" t="s">
        <v>11</v>
      </c>
      <c r="W2" s="134"/>
      <c r="X2" s="141" t="s">
        <v>12</v>
      </c>
      <c r="Y2" s="134"/>
      <c r="Z2" s="136" t="s">
        <v>13</v>
      </c>
      <c r="AA2" s="134"/>
      <c r="AB2" s="136" t="s">
        <v>14</v>
      </c>
      <c r="AC2" s="134"/>
      <c r="AD2" s="136" t="s">
        <v>15</v>
      </c>
      <c r="AE2" s="134"/>
      <c r="AF2" s="136" t="s">
        <v>16</v>
      </c>
      <c r="AG2" s="135"/>
      <c r="AH2" s="139" t="s">
        <v>17</v>
      </c>
      <c r="AI2" s="135"/>
      <c r="AJ2" s="139" t="s">
        <v>18</v>
      </c>
      <c r="AK2" s="135"/>
      <c r="AL2" s="140" t="s">
        <v>19</v>
      </c>
      <c r="AM2" s="135"/>
      <c r="AN2" s="139" t="s">
        <v>20</v>
      </c>
      <c r="AO2" s="135"/>
      <c r="AP2" s="136" t="s">
        <v>21</v>
      </c>
      <c r="AQ2" s="135"/>
      <c r="AR2" s="136" t="s">
        <v>22</v>
      </c>
      <c r="AS2" s="135"/>
      <c r="AT2" s="136" t="s">
        <v>23</v>
      </c>
      <c r="AU2" s="135"/>
      <c r="AV2" s="136" t="s">
        <v>24</v>
      </c>
      <c r="AW2" s="135"/>
      <c r="AX2" s="136" t="s">
        <v>25</v>
      </c>
      <c r="AY2" s="135"/>
      <c r="AZ2" s="136" t="s">
        <v>26</v>
      </c>
      <c r="BA2" s="135"/>
      <c r="BB2" s="136" t="s">
        <v>27</v>
      </c>
      <c r="BC2" s="135"/>
      <c r="BD2" s="136" t="s">
        <v>28</v>
      </c>
      <c r="BE2" s="135"/>
      <c r="BF2" s="136" t="s">
        <v>29</v>
      </c>
      <c r="BG2" s="135"/>
      <c r="BH2" s="136" t="s">
        <v>30</v>
      </c>
      <c r="BI2" s="135"/>
      <c r="BJ2" s="136" t="s">
        <v>31</v>
      </c>
      <c r="BK2" s="135"/>
      <c r="BL2" s="136" t="s">
        <v>32</v>
      </c>
      <c r="BM2" s="135"/>
      <c r="BN2" s="136" t="s">
        <v>33</v>
      </c>
      <c r="BO2" s="135"/>
      <c r="BP2" s="136" t="s">
        <v>34</v>
      </c>
      <c r="BQ2" s="135"/>
      <c r="BR2" s="136" t="s">
        <v>35</v>
      </c>
      <c r="BS2" s="135"/>
      <c r="BT2" s="136" t="s">
        <v>36</v>
      </c>
      <c r="BU2" s="135"/>
      <c r="BV2" s="136" t="s">
        <v>37</v>
      </c>
      <c r="BW2" s="135"/>
      <c r="BX2" s="136" t="s">
        <v>38</v>
      </c>
      <c r="BY2" s="135"/>
      <c r="BZ2" s="136" t="s">
        <v>39</v>
      </c>
      <c r="CA2" s="135"/>
      <c r="CB2" s="136" t="s">
        <v>40</v>
      </c>
      <c r="CC2" s="135"/>
      <c r="CD2" s="136" t="s">
        <v>41</v>
      </c>
      <c r="CE2" s="135"/>
      <c r="CF2" s="136" t="s">
        <v>42</v>
      </c>
      <c r="CG2" s="135"/>
      <c r="CH2" s="136" t="s">
        <v>43</v>
      </c>
      <c r="CI2" s="135"/>
      <c r="CJ2" s="136" t="s">
        <v>44</v>
      </c>
      <c r="CK2" s="135"/>
      <c r="CL2" s="136" t="s">
        <v>45</v>
      </c>
      <c r="CM2" s="135"/>
      <c r="CN2" s="136" t="s">
        <v>46</v>
      </c>
      <c r="CO2" s="135"/>
      <c r="CP2" s="136" t="s">
        <v>47</v>
      </c>
      <c r="CQ2" s="135"/>
      <c r="CR2" s="136" t="s">
        <v>48</v>
      </c>
      <c r="CS2" s="135"/>
      <c r="CT2" s="137" t="s">
        <v>49</v>
      </c>
      <c r="CU2" s="135"/>
      <c r="CV2" s="138" t="s">
        <v>50</v>
      </c>
      <c r="CW2" s="135"/>
      <c r="CX2" s="7" t="s">
        <v>51</v>
      </c>
      <c r="CY2" s="136" t="s">
        <v>52</v>
      </c>
      <c r="CZ2" s="134"/>
      <c r="DA2" s="136" t="s">
        <v>53</v>
      </c>
      <c r="DB2" s="134"/>
      <c r="DC2" s="133" t="s">
        <v>54</v>
      </c>
      <c r="DD2" s="134"/>
      <c r="DE2" s="135"/>
    </row>
    <row r="3" spans="1:109" ht="15" customHeight="1">
      <c r="A3" s="9" t="s">
        <v>55</v>
      </c>
      <c r="B3" s="9" t="s">
        <v>56</v>
      </c>
      <c r="C3" s="9" t="s">
        <v>57</v>
      </c>
      <c r="D3" s="10" t="s">
        <v>56</v>
      </c>
      <c r="E3" s="10" t="s">
        <v>57</v>
      </c>
      <c r="F3" s="10" t="s">
        <v>56</v>
      </c>
      <c r="G3" s="10" t="s">
        <v>57</v>
      </c>
      <c r="H3" s="10" t="s">
        <v>56</v>
      </c>
      <c r="I3" s="10" t="s">
        <v>57</v>
      </c>
      <c r="J3" s="10" t="s">
        <v>56</v>
      </c>
      <c r="K3" s="10" t="s">
        <v>57</v>
      </c>
      <c r="L3" s="10" t="s">
        <v>56</v>
      </c>
      <c r="M3" s="10" t="s">
        <v>57</v>
      </c>
      <c r="N3" s="10" t="s">
        <v>56</v>
      </c>
      <c r="O3" s="10" t="s">
        <v>57</v>
      </c>
      <c r="P3" s="10" t="s">
        <v>56</v>
      </c>
      <c r="Q3" s="10" t="s">
        <v>57</v>
      </c>
      <c r="R3" s="10" t="s">
        <v>56</v>
      </c>
      <c r="S3" s="10" t="s">
        <v>57</v>
      </c>
      <c r="T3" s="10" t="s">
        <v>56</v>
      </c>
      <c r="U3" s="10" t="s">
        <v>57</v>
      </c>
      <c r="V3" s="10" t="s">
        <v>56</v>
      </c>
      <c r="W3" s="10" t="s">
        <v>57</v>
      </c>
      <c r="X3" s="10" t="s">
        <v>56</v>
      </c>
      <c r="Y3" s="10" t="s">
        <v>57</v>
      </c>
      <c r="Z3" s="10" t="s">
        <v>56</v>
      </c>
      <c r="AA3" s="10" t="s">
        <v>57</v>
      </c>
      <c r="AB3" s="10" t="s">
        <v>56</v>
      </c>
      <c r="AC3" s="10" t="s">
        <v>57</v>
      </c>
      <c r="AD3" s="10" t="s">
        <v>56</v>
      </c>
      <c r="AE3" s="10" t="s">
        <v>57</v>
      </c>
      <c r="AF3" s="10" t="s">
        <v>56</v>
      </c>
      <c r="AG3" s="10" t="s">
        <v>57</v>
      </c>
      <c r="AH3" s="11" t="s">
        <v>56</v>
      </c>
      <c r="AI3" s="11" t="s">
        <v>57</v>
      </c>
      <c r="AJ3" s="11" t="s">
        <v>56</v>
      </c>
      <c r="AK3" s="11" t="s">
        <v>57</v>
      </c>
      <c r="AL3" s="10" t="s">
        <v>56</v>
      </c>
      <c r="AM3" s="10" t="s">
        <v>57</v>
      </c>
      <c r="AN3" s="10" t="s">
        <v>56</v>
      </c>
      <c r="AO3" s="10" t="s">
        <v>57</v>
      </c>
      <c r="AP3" s="11" t="s">
        <v>58</v>
      </c>
      <c r="AQ3" s="11" t="s">
        <v>59</v>
      </c>
      <c r="AR3" s="11" t="s">
        <v>58</v>
      </c>
      <c r="AS3" s="11" t="s">
        <v>59</v>
      </c>
      <c r="AT3" s="11" t="s">
        <v>58</v>
      </c>
      <c r="AU3" s="11" t="s">
        <v>59</v>
      </c>
      <c r="AV3" s="11" t="s">
        <v>58</v>
      </c>
      <c r="AW3" s="11" t="s">
        <v>59</v>
      </c>
      <c r="AX3" s="11" t="s">
        <v>58</v>
      </c>
      <c r="AY3" s="11" t="s">
        <v>59</v>
      </c>
      <c r="AZ3" s="11" t="s">
        <v>58</v>
      </c>
      <c r="BA3" s="11" t="s">
        <v>59</v>
      </c>
      <c r="BB3" s="11" t="s">
        <v>58</v>
      </c>
      <c r="BC3" s="11" t="s">
        <v>59</v>
      </c>
      <c r="BD3" s="11" t="s">
        <v>58</v>
      </c>
      <c r="BE3" s="11" t="s">
        <v>59</v>
      </c>
      <c r="BF3" s="11" t="s">
        <v>58</v>
      </c>
      <c r="BG3" s="11" t="s">
        <v>59</v>
      </c>
      <c r="BH3" s="11" t="s">
        <v>58</v>
      </c>
      <c r="BI3" s="11" t="s">
        <v>59</v>
      </c>
      <c r="BJ3" s="11" t="s">
        <v>58</v>
      </c>
      <c r="BK3" s="11" t="s">
        <v>59</v>
      </c>
      <c r="BL3" s="11" t="s">
        <v>58</v>
      </c>
      <c r="BM3" s="11" t="s">
        <v>59</v>
      </c>
      <c r="BN3" s="11" t="s">
        <v>58</v>
      </c>
      <c r="BO3" s="11" t="s">
        <v>59</v>
      </c>
      <c r="BP3" s="11" t="s">
        <v>58</v>
      </c>
      <c r="BQ3" s="11" t="s">
        <v>59</v>
      </c>
      <c r="BR3" s="11" t="s">
        <v>58</v>
      </c>
      <c r="BS3" s="11" t="s">
        <v>59</v>
      </c>
      <c r="BT3" s="11" t="s">
        <v>58</v>
      </c>
      <c r="BU3" s="11" t="s">
        <v>59</v>
      </c>
      <c r="BV3" s="11" t="s">
        <v>58</v>
      </c>
      <c r="BW3" s="11" t="s">
        <v>59</v>
      </c>
      <c r="BX3" s="11" t="s">
        <v>58</v>
      </c>
      <c r="BY3" s="11" t="s">
        <v>59</v>
      </c>
      <c r="BZ3" s="11" t="s">
        <v>58</v>
      </c>
      <c r="CA3" s="11" t="s">
        <v>59</v>
      </c>
      <c r="CB3" s="11" t="s">
        <v>58</v>
      </c>
      <c r="CC3" s="11" t="s">
        <v>59</v>
      </c>
      <c r="CD3" s="11" t="s">
        <v>58</v>
      </c>
      <c r="CE3" s="11" t="s">
        <v>59</v>
      </c>
      <c r="CF3" s="11" t="s">
        <v>58</v>
      </c>
      <c r="CG3" s="11" t="s">
        <v>59</v>
      </c>
      <c r="CH3" s="11" t="s">
        <v>58</v>
      </c>
      <c r="CI3" s="11" t="s">
        <v>59</v>
      </c>
      <c r="CJ3" s="11" t="s">
        <v>58</v>
      </c>
      <c r="CK3" s="11" t="s">
        <v>59</v>
      </c>
      <c r="CL3" s="11" t="s">
        <v>58</v>
      </c>
      <c r="CM3" s="11" t="s">
        <v>59</v>
      </c>
      <c r="CN3" s="11" t="s">
        <v>58</v>
      </c>
      <c r="CO3" s="11" t="s">
        <v>59</v>
      </c>
      <c r="CP3" s="11" t="s">
        <v>58</v>
      </c>
      <c r="CQ3" s="11" t="s">
        <v>59</v>
      </c>
      <c r="CR3" s="11" t="s">
        <v>58</v>
      </c>
      <c r="CS3" s="11" t="s">
        <v>59</v>
      </c>
      <c r="CT3" s="12" t="s">
        <v>58</v>
      </c>
      <c r="CU3" s="12" t="s">
        <v>59</v>
      </c>
      <c r="CV3" s="13" t="s">
        <v>58</v>
      </c>
      <c r="CW3" s="13" t="s">
        <v>59</v>
      </c>
      <c r="CX3" s="14" t="s">
        <v>60</v>
      </c>
      <c r="CY3" s="10" t="s">
        <v>56</v>
      </c>
      <c r="CZ3" s="10" t="s">
        <v>57</v>
      </c>
      <c r="DA3" s="10" t="s">
        <v>56</v>
      </c>
      <c r="DB3" s="6" t="s">
        <v>57</v>
      </c>
      <c r="DC3" s="8" t="s">
        <v>61</v>
      </c>
      <c r="DD3" s="8" t="s">
        <v>62</v>
      </c>
      <c r="DE3" s="15" t="s">
        <v>63</v>
      </c>
    </row>
    <row r="4" spans="1:109" ht="15" customHeight="1">
      <c r="A4" s="29" t="s">
        <v>288</v>
      </c>
      <c r="B4" s="16">
        <f>SUMIF(TICS!$D$2:$D$214,$A4,TICS!$E$2:$E$214)</f>
        <v>0</v>
      </c>
      <c r="C4" s="16">
        <f>COUNTIF(TICS!$D$2:$D$214,$A4)</f>
        <v>0</v>
      </c>
      <c r="D4" s="16">
        <f>SUMIF(ISC!$D$2:$D$223,$A4,ISC!$E$2:$E$223)</f>
        <v>5</v>
      </c>
      <c r="E4" s="16">
        <f>COUNTIF(ISC!$D$2:$D$228,$A4)</f>
        <v>1</v>
      </c>
      <c r="F4" s="16">
        <f>SUMIF(IA!$D$2:$D$280,$A4,IA!$E$2:$E$280)</f>
        <v>5</v>
      </c>
      <c r="G4" s="16">
        <f>COUNTIF(IA!$D$2:$D$281,$A4)</f>
        <v>1</v>
      </c>
      <c r="H4" s="16">
        <f>SUMIF(IGE!$D$3:$D$298,$A4,IGE!$E$3:$E$298)</f>
        <v>0</v>
      </c>
      <c r="I4" s="16">
        <f>COUNTIF(IGE!$D$3:$D$299,$A4)</f>
        <v>0</v>
      </c>
      <c r="J4" s="16">
        <f>SUMIF(CP!$D$2:$D$246,$A4,CP!$E$2:$E$246)</f>
        <v>0</v>
      </c>
      <c r="K4" s="16">
        <f>COUNTIF(CP!$D$2:$D$253,$A4)</f>
        <v>0</v>
      </c>
      <c r="L4" s="16">
        <f>SUMIF(IEM!$D$2:$D$259,$A4,IEM!$E$2:$E$259)</f>
        <v>0</v>
      </c>
      <c r="M4" s="16">
        <f>COUNTIF(IEM!$D$2:$D$266,$A4)</f>
        <v>0</v>
      </c>
      <c r="N4" s="16">
        <f>SUMIF(IIA!$D$2:$D$215,$A4,IIA!$E$2:$E$215)</f>
        <v>5</v>
      </c>
      <c r="O4" s="16">
        <f>COUNTIF(IIA!$D$2:$D$214,$A4)</f>
        <v>1</v>
      </c>
      <c r="P4" s="17">
        <f t="shared" ref="P4:Q4" si="0">SUM(B4,D4,F4,H4,J4,L4,N4)</f>
        <v>15</v>
      </c>
      <c r="Q4" s="17">
        <f t="shared" si="0"/>
        <v>3</v>
      </c>
      <c r="R4" s="16">
        <f>SUMIF(IA_S1!$D$2:$D$201,$A4,IA_S1!$E$2:$E$201)</f>
        <v>0</v>
      </c>
      <c r="S4" s="16">
        <f>COUNTIF(IA_S1!$D$2:$D$200,$A4)</f>
        <v>0</v>
      </c>
      <c r="T4" s="16">
        <f>SUMIF(IA_S2!$D$2:$D$201,$A4,IA_S2!$E$2:$E$201)</f>
        <v>0</v>
      </c>
      <c r="U4" s="16">
        <f>COUNTIF(IA_S2!$D$2:$D$200,$A4)</f>
        <v>0</v>
      </c>
      <c r="V4" s="16">
        <f>SUMIF(CP_S1!$D$2:$D$204,$A4,CP_S1!$E$2:$E$204)</f>
        <v>0</v>
      </c>
      <c r="W4" s="16">
        <f>COUNTIF(CP_S1!$D$2:$D$203,$A4)</f>
        <v>0</v>
      </c>
      <c r="X4" s="16">
        <f>SUMIF(CP_S2!$D$2:$D$198,$A4,CP_S2!$E$2:$E$198)</f>
        <v>0</v>
      </c>
      <c r="Y4" s="16">
        <f>COUNTIF(CP_S2!$D$2:$D$197,$A4)</f>
        <v>0</v>
      </c>
      <c r="Z4" s="16">
        <f>SUMIF(EaD_IA_S1!$D$2:$D$236,$A4,EaD_IA_S1!$E$2:$E$236)</f>
        <v>0</v>
      </c>
      <c r="AA4" s="16">
        <f>COUNTIF(EaD_IA_S1!$D$2:$D$235,$A4)</f>
        <v>0</v>
      </c>
      <c r="AB4" s="16">
        <f>SUMIF(EaD_IA_S2!$D$2:$D$1223,$A4,EaD_IA_S2!$E$2:$E$1223)</f>
        <v>0</v>
      </c>
      <c r="AC4" s="16">
        <f>COUNTIF(EaD_IA_S2!$D$2:$D$1222,$A4)</f>
        <v>0</v>
      </c>
      <c r="AD4" s="16">
        <f>SUMIF(EaD_ISC_S1!$D$2:$D$214,$A4,EaD_ISC_S1!$E$2:$E$214)</f>
        <v>0</v>
      </c>
      <c r="AE4" s="16">
        <f>COUNTIF(EaD_ISC_S1!$D$2:$D$213,$A4)</f>
        <v>0</v>
      </c>
      <c r="AF4" s="16">
        <f>SUMIF(EaD_ISC_S2!$D$2:$D$224,$A4,EaD_ISC_S2!$E$2:$E$224)</f>
        <v>0</v>
      </c>
      <c r="AG4" s="16">
        <f>COUNTIF(EaD_ISC_S2!$D$2:$D$223,$A4)</f>
        <v>0</v>
      </c>
      <c r="AH4" s="16">
        <f>SUMIF(EaD_CP_S1!$D$2:$D$1050,$A4,EaD_CP_S1!$E$2:$E$1050)</f>
        <v>0</v>
      </c>
      <c r="AI4" s="16">
        <f>COUNTIF(EaD_CP_S1!$D$2:$D$1050,$A4)</f>
        <v>0</v>
      </c>
      <c r="AJ4" s="16">
        <f>SUMIF(EaD_CP_S2!$D$2:$D$50,$A4,EaD_CP_S2!$E$2:$E$50)</f>
        <v>0</v>
      </c>
      <c r="AK4" s="16">
        <f>COUNTIF(EaD_CP_S2!$D$2:$D$50,$A4)</f>
        <v>0</v>
      </c>
      <c r="AL4" s="17">
        <f>((R4+V4)+Z4+AD4+AH4)</f>
        <v>0</v>
      </c>
      <c r="AM4" s="17">
        <f>((S4+W4)+AA4+AE4+AI4)</f>
        <v>0</v>
      </c>
      <c r="AN4" s="17">
        <f>((T4+X4)+AB4+AF4+AJ4)</f>
        <v>0</v>
      </c>
      <c r="AO4" s="17">
        <f>((U4+Y4)+AC4+AG4+AK4)</f>
        <v>0</v>
      </c>
      <c r="AP4" s="18">
        <v>8</v>
      </c>
      <c r="AQ4" s="18">
        <v>8</v>
      </c>
      <c r="AR4" s="16"/>
      <c r="AS4" s="18">
        <f>AR4</f>
        <v>0</v>
      </c>
      <c r="AT4" s="16"/>
      <c r="AU4" s="18">
        <f>AT4</f>
        <v>0</v>
      </c>
      <c r="AV4" s="16"/>
      <c r="AW4" s="18">
        <f t="shared" ref="AW4:AW9" si="1">AV4</f>
        <v>0</v>
      </c>
      <c r="AX4" s="16"/>
      <c r="AY4" s="18">
        <f>AX4</f>
        <v>0</v>
      </c>
      <c r="AZ4" s="18">
        <v>2</v>
      </c>
      <c r="BA4" s="18">
        <v>2</v>
      </c>
      <c r="BB4" s="16"/>
      <c r="BC4" s="18">
        <f t="shared" ref="BC4:BC101" si="2">BB4</f>
        <v>0</v>
      </c>
      <c r="BD4" s="16"/>
      <c r="BE4" s="18">
        <f t="shared" ref="BE4:BE43" si="3">BD4</f>
        <v>0</v>
      </c>
      <c r="BF4" s="18">
        <v>1</v>
      </c>
      <c r="BG4" s="18">
        <v>1</v>
      </c>
      <c r="BH4" s="16"/>
      <c r="BI4" s="18">
        <f t="shared" ref="BI4:BI101" si="4">BH4</f>
        <v>0</v>
      </c>
      <c r="BJ4" s="16"/>
      <c r="BK4" s="18">
        <f t="shared" ref="BK4:BK77" si="5">BJ4</f>
        <v>0</v>
      </c>
      <c r="BL4" s="16"/>
      <c r="BM4" s="18">
        <f>BL4</f>
        <v>0</v>
      </c>
      <c r="BN4" s="16"/>
      <c r="BO4" s="18">
        <f t="shared" ref="BO4:BO30" si="6">BN4</f>
        <v>0</v>
      </c>
      <c r="BP4" s="16"/>
      <c r="BQ4" s="18">
        <f t="shared" ref="BQ4:BQ101" si="7">BP4</f>
        <v>0</v>
      </c>
      <c r="BR4" s="16"/>
      <c r="BS4" s="18">
        <f t="shared" ref="BS4:BS101" si="8">BR4</f>
        <v>0</v>
      </c>
      <c r="BT4" s="16"/>
      <c r="BU4" s="18">
        <f t="shared" ref="BU4:BU101" si="9">BT4</f>
        <v>0</v>
      </c>
      <c r="BV4" s="16"/>
      <c r="BW4" s="18">
        <f t="shared" ref="BW4:BW101" si="10">BV4</f>
        <v>0</v>
      </c>
      <c r="BX4" s="16"/>
      <c r="BY4" s="18">
        <f t="shared" ref="BY4:BY45" si="11">BX4</f>
        <v>0</v>
      </c>
      <c r="BZ4" s="16"/>
      <c r="CA4" s="18">
        <f t="shared" ref="CA4:CA101" si="12">BZ4</f>
        <v>0</v>
      </c>
      <c r="CB4" s="16"/>
      <c r="CC4" s="18">
        <f t="shared" ref="CC4:CC101" si="13">CB4</f>
        <v>0</v>
      </c>
      <c r="CD4" s="16"/>
      <c r="CE4" s="18">
        <f t="shared" ref="CE4:CE47" si="14">CD4</f>
        <v>0</v>
      </c>
      <c r="CF4" s="16"/>
      <c r="CG4" s="18">
        <f t="shared" ref="CG4:CG101" si="15">CF4</f>
        <v>0</v>
      </c>
      <c r="CH4" s="16"/>
      <c r="CI4" s="18">
        <f t="shared" ref="CI4:CI63" si="16">CH4</f>
        <v>0</v>
      </c>
      <c r="CJ4" s="16"/>
      <c r="CK4" s="18">
        <f t="shared" ref="CK4:CK101" si="17">CJ4</f>
        <v>0</v>
      </c>
      <c r="CL4" s="16"/>
      <c r="CM4" s="18">
        <f t="shared" ref="CM4:CM101" si="18">CL4</f>
        <v>0</v>
      </c>
      <c r="CN4" s="16"/>
      <c r="CO4" s="18">
        <f t="shared" ref="CO4:CO84" si="19">CN4</f>
        <v>0</v>
      </c>
      <c r="CP4" s="18">
        <v>2</v>
      </c>
      <c r="CQ4" s="18">
        <f t="shared" ref="CQ4:CQ8" si="20">CP4</f>
        <v>2</v>
      </c>
      <c r="CR4" s="16"/>
      <c r="CS4" s="18">
        <f t="shared" ref="CS4:CS89" si="21">CR4</f>
        <v>0</v>
      </c>
      <c r="CT4" s="19">
        <f t="shared" ref="CT4:CT101" si="22">P4+AL4</f>
        <v>15</v>
      </c>
      <c r="CU4" s="19">
        <f t="shared" ref="CU4:CU101" si="23">P4+AN4</f>
        <v>15</v>
      </c>
      <c r="CV4" s="20">
        <f t="shared" ref="CV4:CW4" si="24">SUM(AP4,AR4,AT4,AV4,AX4,AZ4,BB4,BD4,BF4,BH4,BJ4,BL4,BN4,BP4,BR4,BT4,BV4,BX4,BZ4,CB4,CD4,CF4,CH4,CJ4,CL4,CN4,CP4,CR4)</f>
        <v>13</v>
      </c>
      <c r="CW4" s="20">
        <f t="shared" si="24"/>
        <v>13</v>
      </c>
      <c r="CX4" s="21">
        <v>40</v>
      </c>
      <c r="CY4" s="22">
        <f t="shared" ref="CY4:CY101" si="25">P4+AL4+CV4</f>
        <v>28</v>
      </c>
      <c r="CZ4" s="22">
        <f t="shared" ref="CZ4:CZ101" si="26">Q4+AM4</f>
        <v>3</v>
      </c>
      <c r="DA4" s="22">
        <f t="shared" ref="DA4:DA101" si="27">P4+AN4+CW4</f>
        <v>28</v>
      </c>
      <c r="DB4" s="23">
        <f t="shared" ref="DB4:DB101" si="28">Q4+AO4</f>
        <v>3</v>
      </c>
      <c r="DC4" s="24" t="str">
        <f t="shared" ref="DC4:DC101" si="29">IF(Q4&gt;0,"SI","NO")</f>
        <v>SI</v>
      </c>
      <c r="DD4" s="25" t="e">
        <f t="shared" ref="DD4:DD101" si="30">IF(S4+U4+W4+Y4+""+""&gt;0,"SI","NO")</f>
        <v>#VALUE!</v>
      </c>
      <c r="DE4" s="26" t="str">
        <f t="shared" ref="DE4:DE101" si="31">IF(AA4+AC4+AE4+AG4+AI4+AK4&gt;0,"SI","NO")</f>
        <v>NO</v>
      </c>
    </row>
    <row r="5" spans="1:109" ht="15" customHeight="1">
      <c r="A5" s="28" t="s">
        <v>289</v>
      </c>
      <c r="B5" s="16">
        <f>SUMIF(TICS!$D$2:$D$214,$A5,TICS!$E$2:$E$214)</f>
        <v>0</v>
      </c>
      <c r="C5" s="16">
        <f>COUNTIF(TICS!$D$2:$D$214,$A5)</f>
        <v>0</v>
      </c>
      <c r="D5" s="16">
        <f>SUMIF(ISC!$D$2:$D$228,$A5,ISC!$E$2:$E$228)</f>
        <v>5</v>
      </c>
      <c r="E5" s="16">
        <f>COUNTIF(ISC!$D$2:$D$228,$A5)</f>
        <v>1</v>
      </c>
      <c r="F5" s="16">
        <f>SUMIF(IA!$D$2:$D$281,$A5,IA!$E$2:$E$281)</f>
        <v>5</v>
      </c>
      <c r="G5" s="16">
        <f>COUNTIF(IA!$D$2:$D$281,$A5)</f>
        <v>1</v>
      </c>
      <c r="H5" s="16">
        <f>SUMIF(IGE!$D$3:$D$298,$A5,IGE!$E$3:$E$298)</f>
        <v>5</v>
      </c>
      <c r="I5" s="16">
        <f>COUNTIF(IGE!$D$3:$D$299,$A5)</f>
        <v>1</v>
      </c>
      <c r="J5" s="16">
        <f>SUMIF(CP!$D$2:$D$253,$A5,CP!$E$2:$E$253)</f>
        <v>0</v>
      </c>
      <c r="K5" s="16">
        <f>COUNTIF(CP!$D$2:$D$253,$A5)</f>
        <v>0</v>
      </c>
      <c r="L5" s="16">
        <f>SUMIF(IEM!$D$2:$D$266,$A5,IEM!$E$2:$E$266)</f>
        <v>0</v>
      </c>
      <c r="M5" s="16">
        <f>COUNTIF(IEM!$D$2:$D$266,$A5)</f>
        <v>0</v>
      </c>
      <c r="N5" s="16">
        <f>SUMIF(IIA!$D$2:$D$214,$A5,IIA!$E$2:$E$214)</f>
        <v>5</v>
      </c>
      <c r="O5" s="16">
        <f>COUNTIF(IIA!$D$2:$D$214,$A5)</f>
        <v>1</v>
      </c>
      <c r="P5" s="17">
        <f t="shared" ref="P5:Q5" si="32">SUM(B5,D5,F5,H5,J5,L5,N5)</f>
        <v>20</v>
      </c>
      <c r="Q5" s="17">
        <f t="shared" si="32"/>
        <v>4</v>
      </c>
      <c r="R5" s="16">
        <f>SUMIF(IA_S1!$D$2:$D$201,$A5,IA_S1!$E$2:$E$201)</f>
        <v>0</v>
      </c>
      <c r="S5" s="16">
        <f>COUNTIF(IA_S1!$D$2:$D$200,$A5)</f>
        <v>0</v>
      </c>
      <c r="T5" s="16">
        <f>SUMIF(IA_S2!$D$2:$D$201,$A5,IA_S2!$E$2:$E$201)</f>
        <v>0</v>
      </c>
      <c r="U5" s="16">
        <f>COUNTIF(IA_S2!$D$2:$D$200,$A5)</f>
        <v>0</v>
      </c>
      <c r="V5" s="16">
        <f>SUMIF(CP_S1!$D$2:$D$204,$A5,CP_S1!$E$2:$E$204)</f>
        <v>0</v>
      </c>
      <c r="W5" s="16">
        <f>COUNTIF(CP_S1!$D$2:$D$203,$A5)</f>
        <v>0</v>
      </c>
      <c r="X5" s="16">
        <f>SUMIF(CP_S2!$D$2:$D$198,$A5,CP_S2!$E$2:$E$198)</f>
        <v>0</v>
      </c>
      <c r="Y5" s="16">
        <f>COUNTIF(CP_S2!$D$2:$D$197,$A5)</f>
        <v>0</v>
      </c>
      <c r="Z5" s="16">
        <f>SUMIF(EaD_IA_S1!$D$2:$D$236,$A5,EaD_IA_S1!$E$2:$E$236)</f>
        <v>0</v>
      </c>
      <c r="AA5" s="16">
        <f>COUNTIF(EaD_IA_S1!$D$2:$D$235,$A5)</f>
        <v>0</v>
      </c>
      <c r="AB5" s="16">
        <f>SUMIF(EaD_IA_S2!$D$2:$D$1223,$A5,EaD_IA_S2!$E$2:$E$1223)</f>
        <v>0</v>
      </c>
      <c r="AC5" s="16">
        <f>COUNTIF(EaD_IA_S2!$D$2:$D$1222,$A5)</f>
        <v>0</v>
      </c>
      <c r="AD5" s="16">
        <f>SUMIF(EaD_ISC_S1!$D$2:$D$214,$A5,EaD_ISC_S1!$E$2:$E$214)</f>
        <v>0</v>
      </c>
      <c r="AE5" s="16">
        <f>COUNTIF(EaD_ISC_S1!$D$2:$D$213,$A5)</f>
        <v>0</v>
      </c>
      <c r="AF5" s="16">
        <f>SUMIF(EaD_ISC_S2!$D$2:$D$224,$A5,EaD_ISC_S2!$E$2:$E$224)</f>
        <v>0</v>
      </c>
      <c r="AG5" s="16">
        <f>COUNTIF(EaD_ISC_S2!$D$2:$D$223,$A5)</f>
        <v>0</v>
      </c>
      <c r="AH5" s="16">
        <f>SUMIF(EaD_CP_S1!$D$2:$D$1050,$A5,EaD_CP_S1!$E$2:$E$1050)</f>
        <v>0</v>
      </c>
      <c r="AI5" s="16">
        <f>COUNTIF(EaD_CP_S1!$D$2:$D$1050,$A5)</f>
        <v>0</v>
      </c>
      <c r="AJ5" s="16">
        <f>SUMIF(EaD_CP_S2!$D$2:$D$50,$A5,EaD_CP_S2!$E$2:$E$50)</f>
        <v>0</v>
      </c>
      <c r="AK5" s="16">
        <f>COUNTIF(EaD_CP_S2!$D$2:$D$50,$A5)</f>
        <v>0</v>
      </c>
      <c r="AL5" s="17">
        <f t="shared" ref="AL5:AL68" si="33">((R5+V5)+Z5+AD5+AH5)</f>
        <v>0</v>
      </c>
      <c r="AM5" s="17">
        <f t="shared" ref="AM5:AM68" si="34">((S5+W5)+AA5+AE5+AI5)</f>
        <v>0</v>
      </c>
      <c r="AN5" s="17">
        <f t="shared" ref="AN5:AN68" si="35">((T5+X5)+AB5+AF5+AJ5)</f>
        <v>0</v>
      </c>
      <c r="AO5" s="17">
        <f t="shared" ref="AO5:AO68" si="36">((U5+Y5)+AC5+AG5+AK5)</f>
        <v>0</v>
      </c>
      <c r="AP5" s="18"/>
      <c r="AQ5" s="18">
        <f t="shared" ref="AQ5:AQ13" si="37">AP5</f>
        <v>0</v>
      </c>
      <c r="AR5" s="18"/>
      <c r="AS5" s="18"/>
      <c r="AT5" s="18"/>
      <c r="AU5" s="18"/>
      <c r="AV5" s="16"/>
      <c r="AW5" s="18">
        <f t="shared" si="1"/>
        <v>0</v>
      </c>
      <c r="AX5" s="18">
        <v>4</v>
      </c>
      <c r="AY5" s="18">
        <v>0</v>
      </c>
      <c r="AZ5" s="16"/>
      <c r="BA5" s="18">
        <f t="shared" ref="BA5:BA9" si="38">AZ5</f>
        <v>0</v>
      </c>
      <c r="BB5" s="16"/>
      <c r="BC5" s="18">
        <f t="shared" si="2"/>
        <v>0</v>
      </c>
      <c r="BD5" s="16"/>
      <c r="BE5" s="18">
        <f t="shared" si="3"/>
        <v>0</v>
      </c>
      <c r="BF5" s="16"/>
      <c r="BG5" s="18">
        <f t="shared" ref="BG5:BG9" si="39">BF5</f>
        <v>0</v>
      </c>
      <c r="BH5" s="16"/>
      <c r="BI5" s="18">
        <f t="shared" si="4"/>
        <v>0</v>
      </c>
      <c r="BJ5" s="18">
        <v>4</v>
      </c>
      <c r="BK5" s="18">
        <f t="shared" si="5"/>
        <v>4</v>
      </c>
      <c r="BL5" s="18"/>
      <c r="BM5" s="18"/>
      <c r="BN5" s="16"/>
      <c r="BO5" s="18">
        <f t="shared" si="6"/>
        <v>0</v>
      </c>
      <c r="BP5" s="16"/>
      <c r="BQ5" s="18">
        <f t="shared" si="7"/>
        <v>0</v>
      </c>
      <c r="BR5" s="16"/>
      <c r="BS5" s="18">
        <f t="shared" si="8"/>
        <v>0</v>
      </c>
      <c r="BT5" s="16"/>
      <c r="BU5" s="18">
        <f t="shared" si="9"/>
        <v>0</v>
      </c>
      <c r="BV5" s="16"/>
      <c r="BW5" s="18">
        <f t="shared" si="10"/>
        <v>0</v>
      </c>
      <c r="BX5" s="16"/>
      <c r="BY5" s="18">
        <f t="shared" si="11"/>
        <v>0</v>
      </c>
      <c r="BZ5" s="16"/>
      <c r="CA5" s="18">
        <f t="shared" si="12"/>
        <v>0</v>
      </c>
      <c r="CB5" s="16"/>
      <c r="CC5" s="18">
        <f t="shared" si="13"/>
        <v>0</v>
      </c>
      <c r="CD5" s="16"/>
      <c r="CE5" s="18">
        <f t="shared" si="14"/>
        <v>0</v>
      </c>
      <c r="CF5" s="16"/>
      <c r="CG5" s="18">
        <f t="shared" si="15"/>
        <v>0</v>
      </c>
      <c r="CH5" s="16"/>
      <c r="CI5" s="18">
        <f t="shared" si="16"/>
        <v>0</v>
      </c>
      <c r="CJ5" s="16"/>
      <c r="CK5" s="18">
        <f t="shared" si="17"/>
        <v>0</v>
      </c>
      <c r="CL5" s="16"/>
      <c r="CM5" s="18">
        <f t="shared" si="18"/>
        <v>0</v>
      </c>
      <c r="CN5" s="16"/>
      <c r="CO5" s="18">
        <f t="shared" si="19"/>
        <v>0</v>
      </c>
      <c r="CP5" s="18"/>
      <c r="CQ5" s="18">
        <f t="shared" si="20"/>
        <v>0</v>
      </c>
      <c r="CR5" s="18"/>
      <c r="CS5" s="18">
        <f t="shared" si="21"/>
        <v>0</v>
      </c>
      <c r="CT5" s="19">
        <f t="shared" si="22"/>
        <v>20</v>
      </c>
      <c r="CU5" s="19">
        <f t="shared" si="23"/>
        <v>20</v>
      </c>
      <c r="CV5" s="20">
        <f t="shared" ref="CV5:CW5" si="40">SUM(AP5,AR5,AT5,AV5,AX5,AZ5,BB5,BD5,BF5,BH5,BJ5,BL5,BN5,BP5,BR5,BT5,BV5,BX5,BZ5,CB5,CD5,CF5,CH5,CJ5,CL5,CN5,CP5,CR5)</f>
        <v>8</v>
      </c>
      <c r="CW5" s="20">
        <f t="shared" si="40"/>
        <v>4</v>
      </c>
      <c r="CX5" s="21">
        <v>31</v>
      </c>
      <c r="CY5" s="22">
        <f t="shared" si="25"/>
        <v>28</v>
      </c>
      <c r="CZ5" s="22">
        <f t="shared" si="26"/>
        <v>4</v>
      </c>
      <c r="DA5" s="22">
        <f t="shared" si="27"/>
        <v>24</v>
      </c>
      <c r="DB5" s="23">
        <f t="shared" si="28"/>
        <v>4</v>
      </c>
      <c r="DC5" s="24" t="str">
        <f t="shared" si="29"/>
        <v>SI</v>
      </c>
      <c r="DD5" s="25" t="e">
        <f t="shared" si="30"/>
        <v>#VALUE!</v>
      </c>
      <c r="DE5" s="26" t="str">
        <f t="shared" si="31"/>
        <v>NO</v>
      </c>
    </row>
    <row r="6" spans="1:109" ht="15" customHeight="1">
      <c r="A6" s="29" t="s">
        <v>290</v>
      </c>
      <c r="B6" s="16">
        <f>SUMIF(TICS!$D$2:$D$214,$A6,TICS!$E$2:$E$214)</f>
        <v>0</v>
      </c>
      <c r="C6" s="16">
        <f>COUNTIF(TICS!$D$2:$D$214,$A6)</f>
        <v>0</v>
      </c>
      <c r="D6" s="16">
        <f>SUMIF(ISC!$D$2:$D$228,$A6,ISC!$E$2:$E$228)</f>
        <v>4</v>
      </c>
      <c r="E6" s="16">
        <f>COUNTIF(ISC!$D$2:$D$228,$A6)</f>
        <v>1</v>
      </c>
      <c r="F6" s="16">
        <f>SUMIF(IA!$D$2:$D$281,$A6,IA!$E$2:$E$281)</f>
        <v>6</v>
      </c>
      <c r="G6" s="16">
        <f>COUNTIF(IA!$D$2:$D$281,$A6)</f>
        <v>1</v>
      </c>
      <c r="H6" s="16">
        <f>SUMIF(IGE!$D$3:$D$298,$A6,IGE!$E$3:$E$298)</f>
        <v>4</v>
      </c>
      <c r="I6" s="16">
        <f>COUNTIF(IGE!$D$3:$D$299,$A6)</f>
        <v>1</v>
      </c>
      <c r="J6" s="16">
        <f>SUMIF(CP!$D$2:$D$253,$A6,CP!$E$2:$E$253)</f>
        <v>0</v>
      </c>
      <c r="K6" s="16">
        <f>COUNTIF(CP!$D$2:$D$253,$A6)</f>
        <v>0</v>
      </c>
      <c r="L6" s="16">
        <f>SUMIF(IEM!$D$2:$D$266,$A6,IEM!$E$2:$E$266)</f>
        <v>0</v>
      </c>
      <c r="M6" s="16">
        <f>COUNTIF(IEM!$D$2:$D$266,$A6)</f>
        <v>0</v>
      </c>
      <c r="N6" s="16">
        <f>SUMIF(IIA!$D$2:$D$214,$A6,IIA!$E$2:$E$214)</f>
        <v>5</v>
      </c>
      <c r="O6" s="16">
        <f>COUNTIF(IIA!$D$2:$D$214,$A6)</f>
        <v>1</v>
      </c>
      <c r="P6" s="17">
        <f t="shared" ref="P6:Q6" si="41">SUM(B6,D6,F6,H6,J6,L6,N6)</f>
        <v>19</v>
      </c>
      <c r="Q6" s="17">
        <f t="shared" si="41"/>
        <v>4</v>
      </c>
      <c r="R6" s="16">
        <f>SUMIF(IA_S1!$D$2:$D$201,$A6,IA_S1!$E$2:$E$201)</f>
        <v>0</v>
      </c>
      <c r="S6" s="16">
        <f>COUNTIF(IA_S1!$D$2:$D$200,$A6)</f>
        <v>0</v>
      </c>
      <c r="T6" s="16">
        <f>SUMIF(IA_S2!$D$2:$D$201,$A6,IA_S2!$E$2:$E$201)</f>
        <v>0</v>
      </c>
      <c r="U6" s="16">
        <f>COUNTIF(IA_S2!$D$2:$D$200,$A6)</f>
        <v>0</v>
      </c>
      <c r="V6" s="16">
        <f>SUMIF(CP_S1!$D$2:$D$204,$A6,CP_S1!$E$2:$E$204)</f>
        <v>0</v>
      </c>
      <c r="W6" s="16">
        <f>COUNTIF(CP_S1!$D$2:$D$203,$A6)</f>
        <v>0</v>
      </c>
      <c r="X6" s="16">
        <f>SUMIF(CP_S2!$D$2:$D$198,$A6,CP_S2!$E$2:$E$198)</f>
        <v>0</v>
      </c>
      <c r="Y6" s="16">
        <f>COUNTIF(CP_S2!$D$2:$D$197,$A6)</f>
        <v>0</v>
      </c>
      <c r="Z6" s="16">
        <f>SUMIF(EaD_IA_S1!$D$2:$D$236,$A6,EaD_IA_S1!$E$2:$E$236)</f>
        <v>0</v>
      </c>
      <c r="AA6" s="16">
        <f>COUNTIF(EaD_IA_S1!$D$2:$D$235,$A6)</f>
        <v>0</v>
      </c>
      <c r="AB6" s="16">
        <f>SUMIF(EaD_IA_S2!$D$2:$D$1223,$A6,EaD_IA_S2!$E$2:$E$1223)</f>
        <v>0</v>
      </c>
      <c r="AC6" s="16">
        <f>COUNTIF(EaD_IA_S2!$D$2:$D$1222,$A6)</f>
        <v>0</v>
      </c>
      <c r="AD6" s="16">
        <f>SUMIF(EaD_ISC_S1!$D$2:$D$214,$A6,EaD_ISC_S1!$E$2:$E$214)</f>
        <v>0</v>
      </c>
      <c r="AE6" s="16">
        <f>COUNTIF(EaD_ISC_S1!$D$2:$D$213,$A6)</f>
        <v>0</v>
      </c>
      <c r="AF6" s="16">
        <f>SUMIF(EaD_ISC_S2!$D$2:$D$224,$A6,EaD_ISC_S2!$E$2:$E$224)</f>
        <v>0</v>
      </c>
      <c r="AG6" s="16">
        <f>COUNTIF(EaD_ISC_S2!$D$2:$D$223,$A6)</f>
        <v>0</v>
      </c>
      <c r="AH6" s="16">
        <f>SUMIF(EaD_CP_S1!$D$2:$D$1050,$A6,EaD_CP_S1!$E$2:$E$1050)</f>
        <v>0</v>
      </c>
      <c r="AI6" s="16">
        <f>COUNTIF(EaD_CP_S1!$D$2:$D$1050,$A6)</f>
        <v>0</v>
      </c>
      <c r="AJ6" s="16">
        <f>SUMIF(EaD_CP_S2!$D$2:$D$50,$A6,EaD_CP_S2!$E$2:$E$50)</f>
        <v>0</v>
      </c>
      <c r="AK6" s="16">
        <f>COUNTIF(EaD_CP_S2!$D$2:$D$50,$A6)</f>
        <v>0</v>
      </c>
      <c r="AL6" s="17">
        <f t="shared" si="33"/>
        <v>0</v>
      </c>
      <c r="AM6" s="17">
        <f t="shared" si="34"/>
        <v>0</v>
      </c>
      <c r="AN6" s="17">
        <f t="shared" si="35"/>
        <v>0</v>
      </c>
      <c r="AO6" s="17">
        <f t="shared" si="36"/>
        <v>0</v>
      </c>
      <c r="AP6" s="16"/>
      <c r="AQ6" s="18">
        <f t="shared" si="37"/>
        <v>0</v>
      </c>
      <c r="AR6" s="28"/>
      <c r="AS6" s="18">
        <f t="shared" ref="AS6:AS24" si="42">AR6</f>
        <v>0</v>
      </c>
      <c r="AT6" s="16"/>
      <c r="AU6" s="18">
        <f t="shared" ref="AU6:AU11" si="43">AT6</f>
        <v>0</v>
      </c>
      <c r="AV6" s="16"/>
      <c r="AW6" s="18">
        <f t="shared" si="1"/>
        <v>0</v>
      </c>
      <c r="AX6" s="16"/>
      <c r="AY6" s="18">
        <f t="shared" ref="AY6:AY44" si="44">AX6</f>
        <v>0</v>
      </c>
      <c r="AZ6" s="16"/>
      <c r="BA6" s="18">
        <f t="shared" si="38"/>
        <v>0</v>
      </c>
      <c r="BB6" s="16"/>
      <c r="BC6" s="18">
        <f t="shared" si="2"/>
        <v>0</v>
      </c>
      <c r="BD6" s="16"/>
      <c r="BE6" s="18">
        <f t="shared" si="3"/>
        <v>0</v>
      </c>
      <c r="BF6" s="16"/>
      <c r="BG6" s="18">
        <f t="shared" si="39"/>
        <v>0</v>
      </c>
      <c r="BH6" s="16"/>
      <c r="BI6" s="18">
        <f t="shared" si="4"/>
        <v>0</v>
      </c>
      <c r="BJ6" s="16"/>
      <c r="BK6" s="18">
        <f t="shared" si="5"/>
        <v>0</v>
      </c>
      <c r="BL6" s="16"/>
      <c r="BM6" s="18">
        <f t="shared" ref="BM6:BM44" si="45">BL6</f>
        <v>0</v>
      </c>
      <c r="BN6" s="16"/>
      <c r="BO6" s="18">
        <f t="shared" si="6"/>
        <v>0</v>
      </c>
      <c r="BP6" s="16"/>
      <c r="BQ6" s="18">
        <f t="shared" si="7"/>
        <v>0</v>
      </c>
      <c r="BR6" s="16"/>
      <c r="BS6" s="18">
        <f t="shared" si="8"/>
        <v>0</v>
      </c>
      <c r="BT6" s="16"/>
      <c r="BU6" s="18">
        <f t="shared" si="9"/>
        <v>0</v>
      </c>
      <c r="BV6" s="16"/>
      <c r="BW6" s="18">
        <f t="shared" si="10"/>
        <v>0</v>
      </c>
      <c r="BX6" s="16"/>
      <c r="BY6" s="18">
        <f t="shared" si="11"/>
        <v>0</v>
      </c>
      <c r="BZ6" s="16"/>
      <c r="CA6" s="18">
        <f t="shared" si="12"/>
        <v>0</v>
      </c>
      <c r="CB6" s="16"/>
      <c r="CC6" s="18">
        <f t="shared" si="13"/>
        <v>0</v>
      </c>
      <c r="CD6" s="16"/>
      <c r="CE6" s="18">
        <f t="shared" si="14"/>
        <v>0</v>
      </c>
      <c r="CF6" s="16"/>
      <c r="CG6" s="18">
        <f t="shared" si="15"/>
        <v>0</v>
      </c>
      <c r="CH6" s="16"/>
      <c r="CI6" s="18">
        <f t="shared" si="16"/>
        <v>0</v>
      </c>
      <c r="CJ6" s="16"/>
      <c r="CK6" s="18">
        <f t="shared" si="17"/>
        <v>0</v>
      </c>
      <c r="CL6" s="16"/>
      <c r="CM6" s="18">
        <f t="shared" si="18"/>
        <v>0</v>
      </c>
      <c r="CN6" s="16"/>
      <c r="CO6" s="18">
        <f t="shared" si="19"/>
        <v>0</v>
      </c>
      <c r="CP6" s="16"/>
      <c r="CQ6" s="18">
        <f t="shared" si="20"/>
        <v>0</v>
      </c>
      <c r="CR6" s="16"/>
      <c r="CS6" s="18">
        <f t="shared" si="21"/>
        <v>0</v>
      </c>
      <c r="CT6" s="19">
        <f t="shared" si="22"/>
        <v>19</v>
      </c>
      <c r="CU6" s="19">
        <f t="shared" si="23"/>
        <v>19</v>
      </c>
      <c r="CV6" s="20">
        <f t="shared" ref="CV6:CW6" si="46">SUM(AP6,AR6,AT6,AV6,AX6,AZ6,BB6,BD6,BF6,BH6,BJ6,BL6,BN6,BP6,BR6,BT6,BV6,BX6,BZ6,CB6,CD6,CF6,CH6,CJ6,CL6,CN6,CP6,CR6)</f>
        <v>0</v>
      </c>
      <c r="CW6" s="20">
        <f t="shared" si="46"/>
        <v>0</v>
      </c>
      <c r="CX6" s="21" t="s">
        <v>64</v>
      </c>
      <c r="CY6" s="22">
        <f t="shared" si="25"/>
        <v>19</v>
      </c>
      <c r="CZ6" s="22">
        <f t="shared" si="26"/>
        <v>4</v>
      </c>
      <c r="DA6" s="22">
        <f t="shared" si="27"/>
        <v>19</v>
      </c>
      <c r="DB6" s="23">
        <f t="shared" si="28"/>
        <v>4</v>
      </c>
      <c r="DC6" s="24" t="str">
        <f t="shared" si="29"/>
        <v>SI</v>
      </c>
      <c r="DD6" s="25" t="e">
        <f t="shared" si="30"/>
        <v>#VALUE!</v>
      </c>
      <c r="DE6" s="26" t="str">
        <f t="shared" si="31"/>
        <v>NO</v>
      </c>
    </row>
    <row r="7" spans="1:109" ht="15" customHeight="1">
      <c r="A7" s="28" t="s">
        <v>291</v>
      </c>
      <c r="B7" s="16">
        <f>SUMIF(TICS!$D$2:$D$214,$A7,TICS!$E$2:$E$214)</f>
        <v>0</v>
      </c>
      <c r="C7" s="16">
        <f>COUNTIF(TICS!$D$2:$D$214,$A7)</f>
        <v>0</v>
      </c>
      <c r="D7" s="16">
        <f>SUMIF(ISC!$D$2:$D$228,$A7,ISC!$E$2:$E$228)</f>
        <v>5</v>
      </c>
      <c r="E7" s="16">
        <f>COUNTIF(ISC!$D$2:$D$228,$A7)</f>
        <v>1</v>
      </c>
      <c r="F7" s="16">
        <f>SUMIF(IA!$D$2:$D$281,$A7,IA!$E$2:$E$281)</f>
        <v>4</v>
      </c>
      <c r="G7" s="16">
        <f>COUNTIF(IA!$D$2:$D$281,$A7)</f>
        <v>1</v>
      </c>
      <c r="H7" s="16">
        <f>SUMIF(IGE!$D$3:$D$298,$A7,IGE!$E$3:$E$298)</f>
        <v>5</v>
      </c>
      <c r="I7" s="16">
        <f>COUNTIF(IGE!$D$3:$D$299,$A7)</f>
        <v>1</v>
      </c>
      <c r="J7" s="16">
        <f>SUMIF(CP!$D$2:$D$253,$A7,CP!$E$2:$E$253)</f>
        <v>0</v>
      </c>
      <c r="K7" s="16">
        <f>COUNTIF(CP!$D$2:$D$253,$A7)</f>
        <v>0</v>
      </c>
      <c r="L7" s="16">
        <f>SUMIF(IEM!$D$2:$D$266,$A7,IEM!$E$2:$E$266)</f>
        <v>0</v>
      </c>
      <c r="M7" s="16">
        <f>COUNTIF(IEM!$D$2:$D$266,$A7)</f>
        <v>0</v>
      </c>
      <c r="N7" s="16">
        <f>SUMIF(IIA!$D$2:$D$214,$A7,IIA!$E$2:$E$214)</f>
        <v>4</v>
      </c>
      <c r="O7" s="16">
        <f>COUNTIF(IIA!$D$2:$D$214,$A7)</f>
        <v>1</v>
      </c>
      <c r="P7" s="17">
        <f t="shared" ref="P7:Q7" si="47">SUM(B7,D7,F7,H7,J7,L7,N7)</f>
        <v>18</v>
      </c>
      <c r="Q7" s="17">
        <f t="shared" si="47"/>
        <v>4</v>
      </c>
      <c r="R7" s="16">
        <f>SUMIF(IA_S1!$D$2:$D$201,$A7,IA_S1!$E$2:$E$201)</f>
        <v>0</v>
      </c>
      <c r="S7" s="16">
        <f>COUNTIF(IA_S1!$D$2:$D$200,$A7)</f>
        <v>0</v>
      </c>
      <c r="T7" s="16">
        <f>SUMIF(IA_S2!$D$2:$D$201,$A7,IA_S2!$E$2:$E$201)</f>
        <v>0</v>
      </c>
      <c r="U7" s="16">
        <f>COUNTIF(IA_S2!$D$2:$D$200,$A7)</f>
        <v>0</v>
      </c>
      <c r="V7" s="16">
        <f>SUMIF(CP_S1!$D$2:$D$204,$A7,CP_S1!$E$2:$E$204)</f>
        <v>0</v>
      </c>
      <c r="W7" s="16">
        <f>COUNTIF(CP_S1!$D$2:$D$203,$A7)</f>
        <v>0</v>
      </c>
      <c r="X7" s="16">
        <f>SUMIF(CP_S2!$D$2:$D$198,$A7,CP_S2!$E$2:$E$198)</f>
        <v>0</v>
      </c>
      <c r="Y7" s="16">
        <f>COUNTIF(CP_S2!$D$2:$D$197,$A7)</f>
        <v>0</v>
      </c>
      <c r="Z7" s="16">
        <f>SUMIF(EaD_IA_S1!$D$2:$D$236,$A7,EaD_IA_S1!$E$2:$E$236)</f>
        <v>0</v>
      </c>
      <c r="AA7" s="16">
        <f>COUNTIF(EaD_IA_S1!$D$2:$D$235,$A7)</f>
        <v>0</v>
      </c>
      <c r="AB7" s="16">
        <f>SUMIF(EaD_IA_S2!$D$2:$D$1223,$A7,EaD_IA_S2!$E$2:$E$1223)</f>
        <v>0</v>
      </c>
      <c r="AC7" s="16">
        <f>COUNTIF(EaD_IA_S2!$D$2:$D$1222,$A7)</f>
        <v>0</v>
      </c>
      <c r="AD7" s="16">
        <f>SUMIF(EaD_ISC_S1!$D$2:$D$214,$A7,EaD_ISC_S1!$E$2:$E$214)</f>
        <v>0</v>
      </c>
      <c r="AE7" s="16">
        <f>COUNTIF(EaD_ISC_S1!$D$2:$D$213,$A7)</f>
        <v>0</v>
      </c>
      <c r="AF7" s="16">
        <f>SUMIF(EaD_ISC_S2!$D$2:$D$224,$A7,EaD_ISC_S2!$E$2:$E$224)</f>
        <v>0</v>
      </c>
      <c r="AG7" s="16">
        <f>COUNTIF(EaD_ISC_S2!$D$2:$D$223,$A7)</f>
        <v>0</v>
      </c>
      <c r="AH7" s="16">
        <f>SUMIF(EaD_CP_S1!$D$2:$D$1050,$A7,EaD_CP_S1!$E$2:$E$1050)</f>
        <v>0</v>
      </c>
      <c r="AI7" s="16">
        <f>COUNTIF(EaD_CP_S1!$D$2:$D$1050,$A7)</f>
        <v>0</v>
      </c>
      <c r="AJ7" s="16">
        <f>SUMIF(EaD_CP_S2!$D$2:$D$50,$A7,EaD_CP_S2!$E$2:$E$50)</f>
        <v>0</v>
      </c>
      <c r="AK7" s="16">
        <f>COUNTIF(EaD_CP_S2!$D$2:$D$50,$A7)</f>
        <v>0</v>
      </c>
      <c r="AL7" s="17">
        <f t="shared" si="33"/>
        <v>0</v>
      </c>
      <c r="AM7" s="17">
        <f t="shared" si="34"/>
        <v>0</v>
      </c>
      <c r="AN7" s="17">
        <f t="shared" si="35"/>
        <v>0</v>
      </c>
      <c r="AO7" s="17">
        <f t="shared" si="36"/>
        <v>0</v>
      </c>
      <c r="AP7" s="16"/>
      <c r="AQ7" s="18">
        <f t="shared" si="37"/>
        <v>0</v>
      </c>
      <c r="AR7" s="16"/>
      <c r="AS7" s="18">
        <f t="shared" si="42"/>
        <v>0</v>
      </c>
      <c r="AT7" s="16"/>
      <c r="AU7" s="18">
        <f t="shared" si="43"/>
        <v>0</v>
      </c>
      <c r="AV7" s="16"/>
      <c r="AW7" s="18">
        <f t="shared" si="1"/>
        <v>0</v>
      </c>
      <c r="AX7" s="16"/>
      <c r="AY7" s="18">
        <f t="shared" si="44"/>
        <v>0</v>
      </c>
      <c r="AZ7" s="18">
        <v>5</v>
      </c>
      <c r="BA7" s="18">
        <f t="shared" si="38"/>
        <v>5</v>
      </c>
      <c r="BB7" s="16"/>
      <c r="BC7" s="18">
        <f t="shared" si="2"/>
        <v>0</v>
      </c>
      <c r="BD7" s="16"/>
      <c r="BE7" s="18">
        <f t="shared" si="3"/>
        <v>0</v>
      </c>
      <c r="BF7" s="18">
        <v>1</v>
      </c>
      <c r="BG7" s="18">
        <f t="shared" si="39"/>
        <v>1</v>
      </c>
      <c r="BH7" s="16"/>
      <c r="BI7" s="18">
        <f t="shared" si="4"/>
        <v>0</v>
      </c>
      <c r="BJ7" s="16"/>
      <c r="BK7" s="18">
        <f t="shared" si="5"/>
        <v>0</v>
      </c>
      <c r="BL7" s="16"/>
      <c r="BM7" s="18">
        <f t="shared" si="45"/>
        <v>0</v>
      </c>
      <c r="BN7" s="18">
        <v>3</v>
      </c>
      <c r="BO7" s="18">
        <f t="shared" si="6"/>
        <v>3</v>
      </c>
      <c r="BP7" s="16"/>
      <c r="BQ7" s="18">
        <f t="shared" si="7"/>
        <v>0</v>
      </c>
      <c r="BR7" s="16"/>
      <c r="BS7" s="18">
        <f t="shared" si="8"/>
        <v>0</v>
      </c>
      <c r="BT7" s="16"/>
      <c r="BU7" s="18">
        <f t="shared" si="9"/>
        <v>0</v>
      </c>
      <c r="BV7" s="16"/>
      <c r="BW7" s="18">
        <f t="shared" si="10"/>
        <v>0</v>
      </c>
      <c r="BX7" s="16"/>
      <c r="BY7" s="18">
        <f t="shared" si="11"/>
        <v>0</v>
      </c>
      <c r="BZ7" s="16"/>
      <c r="CA7" s="18">
        <f t="shared" si="12"/>
        <v>0</v>
      </c>
      <c r="CB7" s="16"/>
      <c r="CC7" s="18">
        <f t="shared" si="13"/>
        <v>0</v>
      </c>
      <c r="CD7" s="16"/>
      <c r="CE7" s="18">
        <f t="shared" si="14"/>
        <v>0</v>
      </c>
      <c r="CF7" s="16"/>
      <c r="CG7" s="18">
        <f t="shared" si="15"/>
        <v>0</v>
      </c>
      <c r="CH7" s="16"/>
      <c r="CI7" s="18">
        <f t="shared" si="16"/>
        <v>0</v>
      </c>
      <c r="CJ7" s="16"/>
      <c r="CK7" s="18">
        <f t="shared" si="17"/>
        <v>0</v>
      </c>
      <c r="CL7" s="16"/>
      <c r="CM7" s="18">
        <f t="shared" si="18"/>
        <v>0</v>
      </c>
      <c r="CN7" s="16"/>
      <c r="CO7" s="18">
        <f t="shared" si="19"/>
        <v>0</v>
      </c>
      <c r="CP7" s="18">
        <v>2</v>
      </c>
      <c r="CQ7" s="18">
        <f t="shared" si="20"/>
        <v>2</v>
      </c>
      <c r="CR7" s="16"/>
      <c r="CS7" s="18">
        <f t="shared" si="21"/>
        <v>0</v>
      </c>
      <c r="CT7" s="19">
        <f t="shared" si="22"/>
        <v>18</v>
      </c>
      <c r="CU7" s="19">
        <f t="shared" si="23"/>
        <v>18</v>
      </c>
      <c r="CV7" s="20">
        <f t="shared" ref="CV7:CW7" si="48">SUM(AP7,AR7,AT7,AV7,AX7,AZ7,BB7,BD7,BF7,BH7,BJ7,BL7,BN7,BP7,BR7,BT7,BV7,BX7,BZ7,CB7,CD7,CF7,CH7,CJ7,CL7,CN7,CP7,CR7)</f>
        <v>11</v>
      </c>
      <c r="CW7" s="20">
        <f t="shared" si="48"/>
        <v>11</v>
      </c>
      <c r="CX7" s="21">
        <v>37</v>
      </c>
      <c r="CY7" s="22">
        <f t="shared" si="25"/>
        <v>29</v>
      </c>
      <c r="CZ7" s="22">
        <f t="shared" si="26"/>
        <v>4</v>
      </c>
      <c r="DA7" s="22">
        <f t="shared" si="27"/>
        <v>29</v>
      </c>
      <c r="DB7" s="23">
        <f t="shared" si="28"/>
        <v>4</v>
      </c>
      <c r="DC7" s="24" t="str">
        <f t="shared" si="29"/>
        <v>SI</v>
      </c>
      <c r="DD7" s="25" t="e">
        <f t="shared" si="30"/>
        <v>#VALUE!</v>
      </c>
      <c r="DE7" s="26" t="str">
        <f t="shared" si="31"/>
        <v>NO</v>
      </c>
    </row>
    <row r="8" spans="1:109" ht="15" customHeight="1">
      <c r="A8" s="29" t="s">
        <v>292</v>
      </c>
      <c r="B8" s="16">
        <f>SUMIF(TICS!$D$2:$D$214,$A8,TICS!$E$2:$E$214)</f>
        <v>0</v>
      </c>
      <c r="C8" s="16">
        <f>COUNTIF(TICS!$D$2:$D$214,$A8)</f>
        <v>0</v>
      </c>
      <c r="D8" s="16">
        <f>SUMIF(ISC!$D$2:$D$228,$A8,ISC!$E$2:$E$228)</f>
        <v>4</v>
      </c>
      <c r="E8" s="16">
        <f>COUNTIF(ISC!$D$2:$D$228,$A8)</f>
        <v>1</v>
      </c>
      <c r="F8" s="16">
        <f>SUMIF(IA!$D$2:$D$281,$A8,IA!$E$2:$E$281)</f>
        <v>5</v>
      </c>
      <c r="G8" s="16">
        <f>COUNTIF(IA!$D$2:$D$281,$A8)</f>
        <v>1</v>
      </c>
      <c r="H8" s="16">
        <f>SUMIF(IGE!$D$3:$D$298,$A8,IGE!$E$3:$E$298)</f>
        <v>4</v>
      </c>
      <c r="I8" s="16">
        <f>COUNTIF(IGE!$D$3:$D$299,$A8)</f>
        <v>1</v>
      </c>
      <c r="J8" s="16">
        <f>SUMIF(CP!$D$2:$D$253,$A8,CP!$E$2:$E$253)</f>
        <v>0</v>
      </c>
      <c r="K8" s="16">
        <f>COUNTIF(CP!$D$2:$D$253,$A8)</f>
        <v>0</v>
      </c>
      <c r="L8" s="16">
        <f>SUMIF(IEM!$D$2:$D$266,$A8,IEM!$E$2:$E$266)</f>
        <v>0</v>
      </c>
      <c r="M8" s="16">
        <f>COUNTIF(IEM!$D$2:$D$266,$A8)</f>
        <v>0</v>
      </c>
      <c r="N8" s="16">
        <f>SUMIF(IIA!$D$2:$D$214,$A8,IIA!$E$2:$E$214)</f>
        <v>4</v>
      </c>
      <c r="O8" s="16">
        <f>COUNTIF(IIA!$D$2:$D$214,$A8)</f>
        <v>1</v>
      </c>
      <c r="P8" s="17">
        <f t="shared" ref="P8:Q8" si="49">SUM(B8,D8,F8,H8,J8,L8,N8)</f>
        <v>17</v>
      </c>
      <c r="Q8" s="17">
        <f t="shared" si="49"/>
        <v>4</v>
      </c>
      <c r="R8" s="16">
        <f>SUMIF(IA_S1!$D$2:$D$201,$A8,IA_S1!$E$2:$E$201)</f>
        <v>0</v>
      </c>
      <c r="S8" s="16">
        <f>COUNTIF(IA_S1!$D$2:$D$200,$A8)</f>
        <v>0</v>
      </c>
      <c r="T8" s="16">
        <f>SUMIF(IA_S2!$D$2:$D$201,$A8,IA_S2!$E$2:$E$201)</f>
        <v>0</v>
      </c>
      <c r="U8" s="16">
        <f>COUNTIF(IA_S2!$D$2:$D$200,$A8)</f>
        <v>0</v>
      </c>
      <c r="V8" s="16">
        <f>SUMIF(CP_S1!$D$2:$D$204,$A8,CP_S1!$E$2:$E$204)</f>
        <v>0</v>
      </c>
      <c r="W8" s="16">
        <f>COUNTIF(CP_S1!$D$2:$D$203,$A8)</f>
        <v>0</v>
      </c>
      <c r="X8" s="16">
        <f>SUMIF(CP_S2!$D$2:$D$198,$A8,CP_S2!$E$2:$E$198)</f>
        <v>0</v>
      </c>
      <c r="Y8" s="16">
        <f>COUNTIF(CP_S2!$D$2:$D$197,$A8)</f>
        <v>0</v>
      </c>
      <c r="Z8" s="16">
        <f>SUMIF(EaD_IA_S1!$D$2:$D$236,$A8,EaD_IA_S1!$E$2:$E$236)</f>
        <v>0</v>
      </c>
      <c r="AA8" s="16">
        <f>COUNTIF(EaD_IA_S1!$D$2:$D$235,$A8)</f>
        <v>0</v>
      </c>
      <c r="AB8" s="16">
        <f>SUMIF(EaD_IA_S2!$D$2:$D$1223,$A8,EaD_IA_S2!$E$2:$E$1223)</f>
        <v>0</v>
      </c>
      <c r="AC8" s="16">
        <f>COUNTIF(EaD_IA_S2!$D$2:$D$1222,$A8)</f>
        <v>0</v>
      </c>
      <c r="AD8" s="16">
        <f>SUMIF(EaD_ISC_S1!$D$2:$D$214,$A8,EaD_ISC_S1!$E$2:$E$214)</f>
        <v>0</v>
      </c>
      <c r="AE8" s="16">
        <f>COUNTIF(EaD_ISC_S1!$D$2:$D$213,$A8)</f>
        <v>0</v>
      </c>
      <c r="AF8" s="16">
        <f>SUMIF(EaD_ISC_S2!$D$2:$D$224,$A8,EaD_ISC_S2!$E$2:$E$224)</f>
        <v>0</v>
      </c>
      <c r="AG8" s="16">
        <f>COUNTIF(EaD_ISC_S2!$D$2:$D$223,$A8)</f>
        <v>0</v>
      </c>
      <c r="AH8" s="16">
        <f>SUMIF(EaD_CP_S1!$D$2:$D$1050,$A8,EaD_CP_S1!$E$2:$E$1050)</f>
        <v>0</v>
      </c>
      <c r="AI8" s="16">
        <f>COUNTIF(EaD_CP_S1!$D$2:$D$1050,$A8)</f>
        <v>0</v>
      </c>
      <c r="AJ8" s="16">
        <f>SUMIF(EaD_CP_S2!$D$2:$D$50,$A8,EaD_CP_S2!$E$2:$E$50)</f>
        <v>0</v>
      </c>
      <c r="AK8" s="16">
        <f>COUNTIF(EaD_CP_S2!$D$2:$D$50,$A8)</f>
        <v>0</v>
      </c>
      <c r="AL8" s="17">
        <f t="shared" si="33"/>
        <v>0</v>
      </c>
      <c r="AM8" s="17">
        <f t="shared" si="34"/>
        <v>0</v>
      </c>
      <c r="AN8" s="17">
        <f t="shared" si="35"/>
        <v>0</v>
      </c>
      <c r="AO8" s="17">
        <f t="shared" si="36"/>
        <v>0</v>
      </c>
      <c r="AP8" s="18">
        <v>3</v>
      </c>
      <c r="AQ8" s="18">
        <f t="shared" si="37"/>
        <v>3</v>
      </c>
      <c r="AR8" s="16"/>
      <c r="AS8" s="18">
        <f t="shared" si="42"/>
        <v>0</v>
      </c>
      <c r="AT8" s="18">
        <v>3</v>
      </c>
      <c r="AU8" s="18">
        <f t="shared" si="43"/>
        <v>3</v>
      </c>
      <c r="AV8" s="16"/>
      <c r="AW8" s="18">
        <f t="shared" si="1"/>
        <v>0</v>
      </c>
      <c r="AX8" s="16"/>
      <c r="AY8" s="18">
        <f t="shared" si="44"/>
        <v>0</v>
      </c>
      <c r="AZ8" s="18">
        <v>2</v>
      </c>
      <c r="BA8" s="18">
        <f t="shared" si="38"/>
        <v>2</v>
      </c>
      <c r="BB8" s="16"/>
      <c r="BC8" s="18">
        <f t="shared" si="2"/>
        <v>0</v>
      </c>
      <c r="BD8" s="16"/>
      <c r="BE8" s="18">
        <f t="shared" si="3"/>
        <v>0</v>
      </c>
      <c r="BF8" s="18">
        <v>1</v>
      </c>
      <c r="BG8" s="18">
        <f t="shared" si="39"/>
        <v>1</v>
      </c>
      <c r="BH8" s="16"/>
      <c r="BI8" s="18">
        <f t="shared" si="4"/>
        <v>0</v>
      </c>
      <c r="BJ8" s="16"/>
      <c r="BK8" s="18">
        <f t="shared" si="5"/>
        <v>0</v>
      </c>
      <c r="BL8" s="16"/>
      <c r="BM8" s="18">
        <f t="shared" si="45"/>
        <v>0</v>
      </c>
      <c r="BN8" s="16"/>
      <c r="BO8" s="18">
        <f t="shared" si="6"/>
        <v>0</v>
      </c>
      <c r="BP8" s="16"/>
      <c r="BQ8" s="18">
        <f t="shared" si="7"/>
        <v>0</v>
      </c>
      <c r="BR8" s="16"/>
      <c r="BS8" s="18">
        <f t="shared" si="8"/>
        <v>0</v>
      </c>
      <c r="BT8" s="16"/>
      <c r="BU8" s="18">
        <f t="shared" si="9"/>
        <v>0</v>
      </c>
      <c r="BV8" s="16"/>
      <c r="BW8" s="18">
        <f t="shared" si="10"/>
        <v>0</v>
      </c>
      <c r="BX8" s="16"/>
      <c r="BY8" s="18">
        <f t="shared" si="11"/>
        <v>0</v>
      </c>
      <c r="BZ8" s="16"/>
      <c r="CA8" s="18">
        <f t="shared" si="12"/>
        <v>0</v>
      </c>
      <c r="CB8" s="16"/>
      <c r="CC8" s="18">
        <f t="shared" si="13"/>
        <v>0</v>
      </c>
      <c r="CD8" s="16"/>
      <c r="CE8" s="18">
        <f t="shared" si="14"/>
        <v>0</v>
      </c>
      <c r="CF8" s="16"/>
      <c r="CG8" s="18">
        <f t="shared" si="15"/>
        <v>0</v>
      </c>
      <c r="CH8" s="16"/>
      <c r="CI8" s="18">
        <f t="shared" si="16"/>
        <v>0</v>
      </c>
      <c r="CJ8" s="16"/>
      <c r="CK8" s="18">
        <f t="shared" si="17"/>
        <v>0</v>
      </c>
      <c r="CL8" s="16"/>
      <c r="CM8" s="18">
        <f t="shared" si="18"/>
        <v>0</v>
      </c>
      <c r="CN8" s="16"/>
      <c r="CO8" s="18">
        <f t="shared" si="19"/>
        <v>0</v>
      </c>
      <c r="CP8" s="18">
        <v>1</v>
      </c>
      <c r="CQ8" s="18">
        <f t="shared" si="20"/>
        <v>1</v>
      </c>
      <c r="CR8" s="16"/>
      <c r="CS8" s="18">
        <f t="shared" si="21"/>
        <v>0</v>
      </c>
      <c r="CT8" s="19">
        <f t="shared" si="22"/>
        <v>17</v>
      </c>
      <c r="CU8" s="19">
        <f t="shared" si="23"/>
        <v>17</v>
      </c>
      <c r="CV8" s="20">
        <f t="shared" ref="CV8:CW8" si="50">SUM(AP8,AR8,AT8,AV8,AX8,AZ8,BB8,BD8,BF8,BH8,BJ8,BL8,BN8,BP8,BR8,BT8,BV8,BX8,BZ8,CB8,CD8,CF8,CH8,CJ8,CL8,CN8,CP8,CR8)</f>
        <v>10</v>
      </c>
      <c r="CW8" s="20">
        <f t="shared" si="50"/>
        <v>10</v>
      </c>
      <c r="CX8" s="21">
        <v>39</v>
      </c>
      <c r="CY8" s="22">
        <f t="shared" si="25"/>
        <v>27</v>
      </c>
      <c r="CZ8" s="22">
        <f t="shared" si="26"/>
        <v>4</v>
      </c>
      <c r="DA8" s="22">
        <f t="shared" si="27"/>
        <v>27</v>
      </c>
      <c r="DB8" s="23">
        <f t="shared" si="28"/>
        <v>4</v>
      </c>
      <c r="DC8" s="24" t="str">
        <f t="shared" si="29"/>
        <v>SI</v>
      </c>
      <c r="DD8" s="25" t="e">
        <f t="shared" si="30"/>
        <v>#VALUE!</v>
      </c>
      <c r="DE8" s="26" t="str">
        <f t="shared" si="31"/>
        <v>NO</v>
      </c>
    </row>
    <row r="9" spans="1:109" ht="15" customHeight="1">
      <c r="A9" s="32" t="s">
        <v>293</v>
      </c>
      <c r="B9" s="16">
        <f>SUMIF(TICS!$D$2:$D$214,$A9,TICS!$E$2:$E$214)</f>
        <v>0</v>
      </c>
      <c r="C9" s="16">
        <f>COUNTIF(TICS!$D$2:$D$214,$A9)</f>
        <v>0</v>
      </c>
      <c r="D9" s="16">
        <f>SUMIF(ISC!$D$2:$D$228,$A9,ISC!$E$2:$E$228)</f>
        <v>4</v>
      </c>
      <c r="E9" s="16">
        <f>COUNTIF(ISC!$D$2:$D$228,$A9)</f>
        <v>1</v>
      </c>
      <c r="F9" s="16">
        <f>SUMIF(IA!$D$2:$D$281,$A9,IA!$E$2:$E$281)</f>
        <v>5</v>
      </c>
      <c r="G9" s="16">
        <f>COUNTIF(IA!$D$2:$D$281,$A9)</f>
        <v>1</v>
      </c>
      <c r="H9" s="16">
        <f>SUMIF(IGE!$D$3:$D$298,$A9,IGE!$E$3:$E$298)</f>
        <v>5</v>
      </c>
      <c r="I9" s="16">
        <f>COUNTIF(IGE!$D$3:$D$299,$A9)</f>
        <v>1</v>
      </c>
      <c r="J9" s="16">
        <f>SUMIF(CP!$D$2:$D$253,$A9,CP!$E$2:$E$253)</f>
        <v>0</v>
      </c>
      <c r="K9" s="16">
        <f>COUNTIF(CP!$D$2:$D$253,$A9)</f>
        <v>0</v>
      </c>
      <c r="L9" s="16">
        <f>SUMIF(IEM!$D$2:$D$266,$A9,IEM!$E$2:$E$266)</f>
        <v>0</v>
      </c>
      <c r="M9" s="16">
        <f>COUNTIF(IEM!$D$2:$D$266,$A9)</f>
        <v>0</v>
      </c>
      <c r="N9" s="16">
        <f>SUMIF(IIA!$D$2:$D$214,$A9,IIA!$E$2:$E$214)</f>
        <v>3</v>
      </c>
      <c r="O9" s="16">
        <f>COUNTIF(IIA!$D$2:$D$214,$A9)</f>
        <v>1</v>
      </c>
      <c r="P9" s="17">
        <f t="shared" ref="P9:Q9" si="51">SUM(B9,D9,F9,H9,J9,L9,N9)</f>
        <v>17</v>
      </c>
      <c r="Q9" s="17">
        <f t="shared" si="51"/>
        <v>4</v>
      </c>
      <c r="R9" s="16">
        <f>SUMIF(IA_S1!$D$2:$D$201,$A9,IA_S1!$E$2:$E$201)</f>
        <v>0</v>
      </c>
      <c r="S9" s="16">
        <f>COUNTIF(IA_S1!$D$2:$D$200,$A9)</f>
        <v>0</v>
      </c>
      <c r="T9" s="16">
        <f>SUMIF(IA_S2!$D$2:$D$201,$A9,IA_S2!$E$2:$E$201)</f>
        <v>0</v>
      </c>
      <c r="U9" s="16">
        <f>COUNTIF(IA_S2!$D$2:$D$200,$A9)</f>
        <v>0</v>
      </c>
      <c r="V9" s="16">
        <f>SUMIF(CP_S1!$D$2:$D$204,$A9,CP_S1!$E$2:$E$204)</f>
        <v>0</v>
      </c>
      <c r="W9" s="16">
        <f>COUNTIF(CP_S1!$D$2:$D$203,$A9)</f>
        <v>0</v>
      </c>
      <c r="X9" s="16">
        <f>SUMIF(CP_S2!$D$2:$D$198,$A9,CP_S2!$E$2:$E$198)</f>
        <v>0</v>
      </c>
      <c r="Y9" s="16">
        <f>COUNTIF(CP_S2!$D$2:$D$197,$A9)</f>
        <v>0</v>
      </c>
      <c r="Z9" s="16">
        <f>SUMIF(EaD_IA_S1!$D$2:$D$236,$A9,EaD_IA_S1!$E$2:$E$236)</f>
        <v>0</v>
      </c>
      <c r="AA9" s="16">
        <f>COUNTIF(EaD_IA_S1!$D$2:$D$235,$A9)</f>
        <v>0</v>
      </c>
      <c r="AB9" s="16">
        <f>SUMIF(EaD_IA_S2!$D$2:$D$1223,$A9,EaD_IA_S2!$E$2:$E$1223)</f>
        <v>0</v>
      </c>
      <c r="AC9" s="16">
        <f>COUNTIF(EaD_IA_S2!$D$2:$D$1222,$A9)</f>
        <v>0</v>
      </c>
      <c r="AD9" s="16">
        <f>SUMIF(EaD_ISC_S1!$D$2:$D$214,$A9,EaD_ISC_S1!$E$2:$E$214)</f>
        <v>0</v>
      </c>
      <c r="AE9" s="16">
        <f>COUNTIF(EaD_ISC_S1!$D$2:$D$213,$A9)</f>
        <v>0</v>
      </c>
      <c r="AF9" s="16">
        <f>SUMIF(EaD_ISC_S2!$D$2:$D$224,$A9,EaD_ISC_S2!$E$2:$E$224)</f>
        <v>0</v>
      </c>
      <c r="AG9" s="16">
        <f>COUNTIF(EaD_ISC_S2!$D$2:$D$223,$A9)</f>
        <v>0</v>
      </c>
      <c r="AH9" s="16">
        <f>SUMIF(EaD_CP_S1!$D$2:$D$1050,$A9,EaD_CP_S1!$E$2:$E$1050)</f>
        <v>0</v>
      </c>
      <c r="AI9" s="16">
        <f>COUNTIF(EaD_CP_S1!$D$2:$D$1050,$A9)</f>
        <v>0</v>
      </c>
      <c r="AJ9" s="16">
        <f>SUMIF(EaD_CP_S2!$D$2:$D$50,$A9,EaD_CP_S2!$E$2:$E$50)</f>
        <v>0</v>
      </c>
      <c r="AK9" s="16">
        <f>COUNTIF(EaD_CP_S2!$D$2:$D$50,$A9)</f>
        <v>0</v>
      </c>
      <c r="AL9" s="17">
        <f t="shared" si="33"/>
        <v>0</v>
      </c>
      <c r="AM9" s="17">
        <f t="shared" si="34"/>
        <v>0</v>
      </c>
      <c r="AN9" s="17">
        <f t="shared" si="35"/>
        <v>0</v>
      </c>
      <c r="AO9" s="17">
        <f t="shared" si="36"/>
        <v>0</v>
      </c>
      <c r="AP9" s="18">
        <v>9</v>
      </c>
      <c r="AQ9" s="18">
        <f t="shared" si="37"/>
        <v>9</v>
      </c>
      <c r="AR9" s="16"/>
      <c r="AS9" s="18">
        <f t="shared" si="42"/>
        <v>0</v>
      </c>
      <c r="AT9" s="16"/>
      <c r="AU9" s="18">
        <f t="shared" si="43"/>
        <v>0</v>
      </c>
      <c r="AV9" s="16"/>
      <c r="AW9" s="18">
        <f t="shared" si="1"/>
        <v>0</v>
      </c>
      <c r="AX9" s="16"/>
      <c r="AY9" s="18">
        <f t="shared" si="44"/>
        <v>0</v>
      </c>
      <c r="AZ9" s="18"/>
      <c r="BA9" s="18">
        <f t="shared" si="38"/>
        <v>0</v>
      </c>
      <c r="BB9" s="16"/>
      <c r="BC9" s="18">
        <f t="shared" si="2"/>
        <v>0</v>
      </c>
      <c r="BD9" s="16"/>
      <c r="BE9" s="18">
        <f t="shared" si="3"/>
        <v>0</v>
      </c>
      <c r="BF9" s="16"/>
      <c r="BG9" s="18">
        <f t="shared" si="39"/>
        <v>0</v>
      </c>
      <c r="BH9" s="16"/>
      <c r="BI9" s="18">
        <f t="shared" si="4"/>
        <v>0</v>
      </c>
      <c r="BJ9" s="16"/>
      <c r="BK9" s="18">
        <f t="shared" si="5"/>
        <v>0</v>
      </c>
      <c r="BL9" s="16"/>
      <c r="BM9" s="18">
        <f t="shared" si="45"/>
        <v>0</v>
      </c>
      <c r="BN9" s="16"/>
      <c r="BO9" s="18">
        <f t="shared" si="6"/>
        <v>0</v>
      </c>
      <c r="BP9" s="16"/>
      <c r="BQ9" s="18">
        <f t="shared" si="7"/>
        <v>0</v>
      </c>
      <c r="BR9" s="16"/>
      <c r="BS9" s="18">
        <f t="shared" si="8"/>
        <v>0</v>
      </c>
      <c r="BT9" s="16"/>
      <c r="BU9" s="18">
        <f t="shared" si="9"/>
        <v>0</v>
      </c>
      <c r="BV9" s="16"/>
      <c r="BW9" s="18">
        <f t="shared" si="10"/>
        <v>0</v>
      </c>
      <c r="BX9" s="16"/>
      <c r="BY9" s="18">
        <f t="shared" si="11"/>
        <v>0</v>
      </c>
      <c r="BZ9" s="16"/>
      <c r="CA9" s="18">
        <f t="shared" si="12"/>
        <v>0</v>
      </c>
      <c r="CB9" s="16"/>
      <c r="CC9" s="18">
        <f t="shared" si="13"/>
        <v>0</v>
      </c>
      <c r="CD9" s="16"/>
      <c r="CE9" s="18">
        <f t="shared" si="14"/>
        <v>0</v>
      </c>
      <c r="CF9" s="16"/>
      <c r="CG9" s="18">
        <f t="shared" si="15"/>
        <v>0</v>
      </c>
      <c r="CH9" s="16"/>
      <c r="CI9" s="18">
        <f t="shared" si="16"/>
        <v>0</v>
      </c>
      <c r="CJ9" s="16"/>
      <c r="CK9" s="18">
        <f t="shared" si="17"/>
        <v>0</v>
      </c>
      <c r="CL9" s="16"/>
      <c r="CM9" s="18">
        <f t="shared" si="18"/>
        <v>0</v>
      </c>
      <c r="CN9" s="16"/>
      <c r="CO9" s="18">
        <f t="shared" si="19"/>
        <v>0</v>
      </c>
      <c r="CP9" s="18">
        <v>2</v>
      </c>
      <c r="CQ9" s="18">
        <v>2</v>
      </c>
      <c r="CR9" s="16"/>
      <c r="CS9" s="18">
        <f t="shared" si="21"/>
        <v>0</v>
      </c>
      <c r="CT9" s="19">
        <f t="shared" si="22"/>
        <v>17</v>
      </c>
      <c r="CU9" s="19">
        <f t="shared" si="23"/>
        <v>17</v>
      </c>
      <c r="CV9" s="20">
        <f t="shared" ref="CV9:CW9" si="52">SUM(AP9,AR9,AT9,AV9,AX9,AZ9,BB9,BD9,BF9,BH9,BJ9,BL9,BN9,BP9,BR9,BT9,BV9,BX9,BZ9,CB9,CD9,CF9,CH9,CJ9,CL9,CN9,CP9,CR9)</f>
        <v>11</v>
      </c>
      <c r="CW9" s="20">
        <f t="shared" si="52"/>
        <v>11</v>
      </c>
      <c r="CX9" s="21">
        <v>35</v>
      </c>
      <c r="CY9" s="22">
        <f t="shared" si="25"/>
        <v>28</v>
      </c>
      <c r="CZ9" s="22">
        <f t="shared" si="26"/>
        <v>4</v>
      </c>
      <c r="DA9" s="22">
        <f t="shared" si="27"/>
        <v>28</v>
      </c>
      <c r="DB9" s="23">
        <f t="shared" si="28"/>
        <v>4</v>
      </c>
      <c r="DC9" s="24" t="str">
        <f t="shared" si="29"/>
        <v>SI</v>
      </c>
      <c r="DD9" s="25" t="e">
        <f t="shared" si="30"/>
        <v>#VALUE!</v>
      </c>
      <c r="DE9" s="26" t="str">
        <f t="shared" si="31"/>
        <v>NO</v>
      </c>
    </row>
    <row r="10" spans="1:109" ht="15" customHeight="1">
      <c r="A10" s="29" t="s">
        <v>294</v>
      </c>
      <c r="B10" s="16">
        <f>SUMIF(TICS!$D$2:$D$214,$A10,TICS!$E$2:$E$214)</f>
        <v>0</v>
      </c>
      <c r="C10" s="16">
        <f>COUNTIF(TICS!$D$2:$D$214,$A10)</f>
        <v>0</v>
      </c>
      <c r="D10" s="16">
        <f>SUMIF(ISC!$D$2:$D$228,$A10,ISC!$E$2:$E$228)</f>
        <v>0</v>
      </c>
      <c r="E10" s="16">
        <f>COUNTIF(ISC!$D$2:$D$228,$A10)</f>
        <v>0</v>
      </c>
      <c r="F10" s="16">
        <f>SUMIF(IA!$D$2:$D$281,$A10,IA!$E$2:$E$281)</f>
        <v>0</v>
      </c>
      <c r="G10" s="16">
        <f>COUNTIF(IA!$D$2:$D$281,$A10)</f>
        <v>0</v>
      </c>
      <c r="H10" s="16">
        <f>SUMIF(IGE!$D$3:$D$298,$A10,IGE!$E$3:$E$298)</f>
        <v>0</v>
      </c>
      <c r="I10" s="16">
        <f>COUNTIF(IGE!$D$3:$D$299,$A10)</f>
        <v>0</v>
      </c>
      <c r="J10" s="16">
        <f>SUMIF(CP!$D$2:$D$253,$A10,CP!$E$2:$E$253)</f>
        <v>0</v>
      </c>
      <c r="K10" s="16">
        <f>COUNTIF(CP!$D$2:$D$253,$A10)</f>
        <v>0</v>
      </c>
      <c r="L10" s="16">
        <f>SUMIF(IEM!$D$2:$D$266,$A10,IEM!$E$2:$E$266)</f>
        <v>0</v>
      </c>
      <c r="M10" s="16">
        <f>COUNTIF(IEM!$D$2:$D$266,$A10)</f>
        <v>0</v>
      </c>
      <c r="N10" s="16">
        <f>SUMIF(IIA!$D$2:$D$214,$A10,IIA!$E$2:$E$214)</f>
        <v>0</v>
      </c>
      <c r="O10" s="16">
        <f>COUNTIF(IIA!$D$2:$D$214,$A10)</f>
        <v>0</v>
      </c>
      <c r="P10" s="17">
        <f t="shared" ref="P10:Q10" si="53">SUM(B10,D10,F10,H10,J10,L10,N10)</f>
        <v>0</v>
      </c>
      <c r="Q10" s="17">
        <f t="shared" si="53"/>
        <v>0</v>
      </c>
      <c r="R10" s="16">
        <f>SUMIF(IA_S1!$D$2:$D$201,$A10,IA_S1!$E$2:$E$201)</f>
        <v>0</v>
      </c>
      <c r="S10" s="16">
        <f>COUNTIF(IA_S1!$D$2:$D$200,$A10)</f>
        <v>0</v>
      </c>
      <c r="T10" s="16">
        <f>SUMIF(IA_S2!$D$2:$D$201,$A10,IA_S2!$E$2:$E$201)</f>
        <v>0</v>
      </c>
      <c r="U10" s="16">
        <f>COUNTIF(IA_S2!$D$2:$D$200,$A10)</f>
        <v>0</v>
      </c>
      <c r="V10" s="16">
        <f>SUMIF(CP_S1!$D$2:$D$204,$A10,CP_S1!$E$2:$E$204)</f>
        <v>0</v>
      </c>
      <c r="W10" s="16">
        <f>COUNTIF(CP_S1!$D$2:$D$203,$A10)</f>
        <v>0</v>
      </c>
      <c r="X10" s="16">
        <f>SUMIF(CP_S2!$D$2:$D$198,$A10,CP_S2!$E$2:$E$198)</f>
        <v>0</v>
      </c>
      <c r="Y10" s="16">
        <f>COUNTIF(CP_S2!$D$2:$D$197,$A10)</f>
        <v>0</v>
      </c>
      <c r="Z10" s="16">
        <f>SUMIF(EaD_IA_S1!$D$2:$D$236,$A10,EaD_IA_S1!$E$2:$E$236)</f>
        <v>0</v>
      </c>
      <c r="AA10" s="16">
        <f>COUNTIF(EaD_IA_S1!$D$2:$D$235,$A10)</f>
        <v>0</v>
      </c>
      <c r="AB10" s="16">
        <f>SUMIF(EaD_IA_S2!$D$2:$D$1223,$A10,EaD_IA_S2!$E$2:$E$1223)</f>
        <v>0</v>
      </c>
      <c r="AC10" s="16">
        <f>COUNTIF(EaD_IA_S2!$D$2:$D$1222,$A10)</f>
        <v>0</v>
      </c>
      <c r="AD10" s="16">
        <f>SUMIF(EaD_ISC_S1!$D$2:$D$214,$A10,EaD_ISC_S1!$E$2:$E$214)</f>
        <v>0</v>
      </c>
      <c r="AE10" s="16">
        <f>COUNTIF(EaD_ISC_S1!$D$2:$D$213,$A10)</f>
        <v>0</v>
      </c>
      <c r="AF10" s="16">
        <f>SUMIF(EaD_ISC_S2!$D$2:$D$224,$A10,EaD_ISC_S2!$E$2:$E$224)</f>
        <v>0</v>
      </c>
      <c r="AG10" s="16">
        <f>COUNTIF(EaD_ISC_S2!$D$2:$D$223,$A10)</f>
        <v>0</v>
      </c>
      <c r="AH10" s="16">
        <f>SUMIF(EaD_CP_S1!$D$2:$D$1050,$A10,EaD_CP_S1!$E$2:$E$1050)</f>
        <v>0</v>
      </c>
      <c r="AI10" s="16">
        <f>COUNTIF(EaD_CP_S1!$D$2:$D$1050,$A10)</f>
        <v>0</v>
      </c>
      <c r="AJ10" s="16">
        <f>SUMIF(EaD_CP_S2!$D$2:$D$50,$A10,EaD_CP_S2!$E$2:$E$50)</f>
        <v>0</v>
      </c>
      <c r="AK10" s="16">
        <f>COUNTIF(EaD_CP_S2!$D$2:$D$50,$A10)</f>
        <v>0</v>
      </c>
      <c r="AL10" s="17">
        <f t="shared" si="33"/>
        <v>0</v>
      </c>
      <c r="AM10" s="17">
        <f t="shared" si="34"/>
        <v>0</v>
      </c>
      <c r="AN10" s="17">
        <f t="shared" si="35"/>
        <v>0</v>
      </c>
      <c r="AO10" s="17">
        <f t="shared" si="36"/>
        <v>0</v>
      </c>
      <c r="AP10" s="16"/>
      <c r="AQ10" s="18">
        <f t="shared" si="37"/>
        <v>0</v>
      </c>
      <c r="AR10" s="16"/>
      <c r="AS10" s="18">
        <f t="shared" si="42"/>
        <v>0</v>
      </c>
      <c r="AT10" s="16"/>
      <c r="AU10" s="18">
        <f t="shared" si="43"/>
        <v>0</v>
      </c>
      <c r="AV10" s="18">
        <v>5</v>
      </c>
      <c r="AW10" s="18">
        <v>5</v>
      </c>
      <c r="AX10" s="16"/>
      <c r="AY10" s="18">
        <f t="shared" si="44"/>
        <v>0</v>
      </c>
      <c r="AZ10" s="18">
        <v>5</v>
      </c>
      <c r="BA10" s="18">
        <v>5</v>
      </c>
      <c r="BB10" s="16"/>
      <c r="BC10" s="18">
        <f t="shared" si="2"/>
        <v>0</v>
      </c>
      <c r="BD10" s="18">
        <v>14</v>
      </c>
      <c r="BE10" s="18">
        <f t="shared" si="3"/>
        <v>14</v>
      </c>
      <c r="BF10" s="18">
        <v>1</v>
      </c>
      <c r="BG10" s="18">
        <v>1</v>
      </c>
      <c r="BH10" s="16"/>
      <c r="BI10" s="18">
        <f t="shared" si="4"/>
        <v>0</v>
      </c>
      <c r="BJ10" s="16"/>
      <c r="BK10" s="18">
        <f t="shared" si="5"/>
        <v>0</v>
      </c>
      <c r="BL10" s="16"/>
      <c r="BM10" s="18">
        <f t="shared" si="45"/>
        <v>0</v>
      </c>
      <c r="BN10" s="16"/>
      <c r="BO10" s="18">
        <f t="shared" si="6"/>
        <v>0</v>
      </c>
      <c r="BP10" s="16"/>
      <c r="BQ10" s="18">
        <f t="shared" si="7"/>
        <v>0</v>
      </c>
      <c r="BR10" s="16"/>
      <c r="BS10" s="18">
        <f t="shared" si="8"/>
        <v>0</v>
      </c>
      <c r="BT10" s="16"/>
      <c r="BU10" s="18">
        <f t="shared" si="9"/>
        <v>0</v>
      </c>
      <c r="BV10" s="16"/>
      <c r="BW10" s="18">
        <f t="shared" si="10"/>
        <v>0</v>
      </c>
      <c r="BX10" s="16"/>
      <c r="BY10" s="18">
        <f t="shared" si="11"/>
        <v>0</v>
      </c>
      <c r="BZ10" s="16"/>
      <c r="CA10" s="18">
        <f t="shared" si="12"/>
        <v>0</v>
      </c>
      <c r="CB10" s="16"/>
      <c r="CC10" s="18">
        <f t="shared" si="13"/>
        <v>0</v>
      </c>
      <c r="CD10" s="16"/>
      <c r="CE10" s="18">
        <f t="shared" si="14"/>
        <v>0</v>
      </c>
      <c r="CF10" s="16"/>
      <c r="CG10" s="18">
        <f t="shared" si="15"/>
        <v>0</v>
      </c>
      <c r="CH10" s="16"/>
      <c r="CI10" s="18">
        <f t="shared" si="16"/>
        <v>0</v>
      </c>
      <c r="CJ10" s="16"/>
      <c r="CK10" s="18">
        <f t="shared" si="17"/>
        <v>0</v>
      </c>
      <c r="CL10" s="16"/>
      <c r="CM10" s="18">
        <f t="shared" si="18"/>
        <v>0</v>
      </c>
      <c r="CN10" s="16"/>
      <c r="CO10" s="18">
        <f t="shared" si="19"/>
        <v>0</v>
      </c>
      <c r="CP10" s="18"/>
      <c r="CQ10" s="18"/>
      <c r="CR10" s="18"/>
      <c r="CS10" s="18">
        <f t="shared" si="21"/>
        <v>0</v>
      </c>
      <c r="CT10" s="19">
        <f t="shared" si="22"/>
        <v>0</v>
      </c>
      <c r="CU10" s="19">
        <f t="shared" si="23"/>
        <v>0</v>
      </c>
      <c r="CV10" s="20">
        <f t="shared" ref="CV10:CW10" si="54">SUM(AP10,AR10,AT10,AV10,AX10,AZ10,BB10,BD10,BF10,BH10,BJ10,BL10,BN10,BP10,BR10,BT10,BV10,BX10,BZ10,CB10,CD10,CF10,CH10,CJ10,CL10,CN10,CP10,CR10)</f>
        <v>25</v>
      </c>
      <c r="CW10" s="20">
        <f t="shared" si="54"/>
        <v>25</v>
      </c>
      <c r="CX10" s="21">
        <v>39</v>
      </c>
      <c r="CY10" s="22">
        <f t="shared" si="25"/>
        <v>25</v>
      </c>
      <c r="CZ10" s="22">
        <f t="shared" si="26"/>
        <v>0</v>
      </c>
      <c r="DA10" s="22">
        <f t="shared" si="27"/>
        <v>25</v>
      </c>
      <c r="DB10" s="23">
        <f t="shared" si="28"/>
        <v>0</v>
      </c>
      <c r="DC10" s="24" t="str">
        <f t="shared" si="29"/>
        <v>NO</v>
      </c>
      <c r="DD10" s="25" t="e">
        <f t="shared" si="30"/>
        <v>#VALUE!</v>
      </c>
      <c r="DE10" s="26" t="str">
        <f t="shared" si="31"/>
        <v>NO</v>
      </c>
    </row>
    <row r="11" spans="1:109" ht="15" customHeight="1">
      <c r="A11" s="28" t="s">
        <v>295</v>
      </c>
      <c r="B11" s="16">
        <f>SUMIF(TICS!$D$2:$D$214,$A11,TICS!$E$2:$E$214)</f>
        <v>0</v>
      </c>
      <c r="C11" s="16">
        <f>COUNTIF(TICS!$D$2:$D$214,$A11)</f>
        <v>0</v>
      </c>
      <c r="D11" s="16">
        <f>SUMIF(ISC!$D$2:$D$228,$A11,ISC!$E$2:$E$228)</f>
        <v>5</v>
      </c>
      <c r="E11" s="16">
        <f>COUNTIF(ISC!$D$2:$D$228,$A11)</f>
        <v>1</v>
      </c>
      <c r="F11" s="16">
        <f>SUMIF(IA!$D$2:$D$281,$A11,IA!$E$2:$E$281)</f>
        <v>0</v>
      </c>
      <c r="G11" s="16">
        <f>COUNTIF(IA!$D$2:$D$281,$A11)</f>
        <v>0</v>
      </c>
      <c r="H11" s="16">
        <f>SUMIF(IGE!$D$3:$D$298,$A11,IGE!$E$3:$E$298)</f>
        <v>5</v>
      </c>
      <c r="I11" s="16">
        <f>COUNTIF(IGE!$D$3:$D$299,$A11)</f>
        <v>1</v>
      </c>
      <c r="J11" s="16">
        <f>SUMIF(CP!$D$2:$D$253,$A11,CP!$E$2:$E$253)</f>
        <v>0</v>
      </c>
      <c r="K11" s="16">
        <f>COUNTIF(CP!$D$2:$D$253,$A11)</f>
        <v>0</v>
      </c>
      <c r="L11" s="16">
        <f>SUMIF(IEM!$D$2:$D$266,$A11,IEM!$E$2:$E$266)</f>
        <v>0</v>
      </c>
      <c r="M11" s="16">
        <f>COUNTIF(IEM!$D$2:$D$266,$A11)</f>
        <v>0</v>
      </c>
      <c r="N11" s="16">
        <f>SUMIF(IIA!$D$2:$D$214,$A11,IIA!$E$2:$E$214)</f>
        <v>0</v>
      </c>
      <c r="O11" s="16">
        <f>COUNTIF(IIA!$D$2:$D$214,$A11)</f>
        <v>0</v>
      </c>
      <c r="P11" s="17">
        <f t="shared" ref="P11:Q11" si="55">SUM(B11,D11,F11,H11,J11,L11,N11)</f>
        <v>10</v>
      </c>
      <c r="Q11" s="17">
        <f t="shared" si="55"/>
        <v>2</v>
      </c>
      <c r="R11" s="16">
        <f>SUMIF(IA_S1!$D$2:$D$201,$A11,IA_S1!$E$2:$E$201)</f>
        <v>0</v>
      </c>
      <c r="S11" s="16">
        <f>COUNTIF(IA_S1!$D$2:$D$200,$A11)</f>
        <v>0</v>
      </c>
      <c r="T11" s="16">
        <f>SUMIF(IA_S2!$D$2:$D$201,$A11,IA_S2!$E$2:$E$201)</f>
        <v>0</v>
      </c>
      <c r="U11" s="16">
        <f>COUNTIF(IA_S2!$D$2:$D$200,$A11)</f>
        <v>0</v>
      </c>
      <c r="V11" s="16">
        <f>SUMIF(CP_S1!$D$2:$D$204,$A11,CP_S1!$E$2:$E$204)</f>
        <v>0</v>
      </c>
      <c r="W11" s="16">
        <f>COUNTIF(CP_S1!$D$2:$D$203,$A11)</f>
        <v>0</v>
      </c>
      <c r="X11" s="16">
        <f>SUMIF(CP_S2!$D$2:$D$198,$A11,CP_S2!$E$2:$E$198)</f>
        <v>0</v>
      </c>
      <c r="Y11" s="16">
        <f>COUNTIF(CP_S2!$D$2:$D$197,$A11)</f>
        <v>0</v>
      </c>
      <c r="Z11" s="16">
        <f>SUMIF(EaD_IA_S1!$D$2:$D$236,$A11,EaD_IA_S1!$E$2:$E$236)</f>
        <v>0</v>
      </c>
      <c r="AA11" s="16">
        <f>COUNTIF(EaD_IA_S1!$D$2:$D$235,$A11)</f>
        <v>0</v>
      </c>
      <c r="AB11" s="16">
        <f>SUMIF(EaD_IA_S2!$D$2:$D$1223,$A11,EaD_IA_S2!$E$2:$E$1223)</f>
        <v>0</v>
      </c>
      <c r="AC11" s="16">
        <f>COUNTIF(EaD_IA_S2!$D$2:$D$1222,$A11)</f>
        <v>0</v>
      </c>
      <c r="AD11" s="16">
        <f>SUMIF(EaD_ISC_S1!$D$2:$D$214,$A11,EaD_ISC_S1!$E$2:$E$214)</f>
        <v>0</v>
      </c>
      <c r="AE11" s="16">
        <f>COUNTIF(EaD_ISC_S1!$D$2:$D$213,$A11)</f>
        <v>0</v>
      </c>
      <c r="AF11" s="16">
        <f>SUMIF(EaD_ISC_S2!$D$2:$D$224,$A11,EaD_ISC_S2!$E$2:$E$224)</f>
        <v>0</v>
      </c>
      <c r="AG11" s="16">
        <f>COUNTIF(EaD_ISC_S2!$D$2:$D$223,$A11)</f>
        <v>0</v>
      </c>
      <c r="AH11" s="16">
        <f>SUMIF(EaD_CP_S1!$D$2:$D$1050,$A11,EaD_CP_S1!$E$2:$E$1050)</f>
        <v>0</v>
      </c>
      <c r="AI11" s="16">
        <f>COUNTIF(EaD_CP_S1!$D$2:$D$1050,$A11)</f>
        <v>0</v>
      </c>
      <c r="AJ11" s="16">
        <f>SUMIF(EaD_CP_S2!$D$2:$D$50,$A11,EaD_CP_S2!$E$2:$E$50)</f>
        <v>0</v>
      </c>
      <c r="AK11" s="16">
        <f>COUNTIF(EaD_CP_S2!$D$2:$D$50,$A11)</f>
        <v>0</v>
      </c>
      <c r="AL11" s="17">
        <f t="shared" si="33"/>
        <v>0</v>
      </c>
      <c r="AM11" s="17">
        <f t="shared" si="34"/>
        <v>0</v>
      </c>
      <c r="AN11" s="17">
        <f t="shared" si="35"/>
        <v>0</v>
      </c>
      <c r="AO11" s="17">
        <f t="shared" si="36"/>
        <v>0</v>
      </c>
      <c r="AP11" s="16"/>
      <c r="AQ11" s="18">
        <f t="shared" si="37"/>
        <v>0</v>
      </c>
      <c r="AR11" s="16"/>
      <c r="AS11" s="18">
        <f t="shared" si="42"/>
        <v>0</v>
      </c>
      <c r="AT11" s="16"/>
      <c r="AU11" s="18">
        <f t="shared" si="43"/>
        <v>0</v>
      </c>
      <c r="AV11" s="16"/>
      <c r="AW11" s="18">
        <f t="shared" ref="AW11:AW77" si="56">AV11</f>
        <v>0</v>
      </c>
      <c r="AX11" s="16"/>
      <c r="AY11" s="18">
        <f t="shared" si="44"/>
        <v>0</v>
      </c>
      <c r="AZ11" s="16"/>
      <c r="BA11" s="18">
        <f t="shared" ref="BA11:BA27" si="57">AZ11</f>
        <v>0</v>
      </c>
      <c r="BB11" s="16"/>
      <c r="BC11" s="18">
        <f t="shared" si="2"/>
        <v>0</v>
      </c>
      <c r="BD11" s="16"/>
      <c r="BE11" s="18">
        <f t="shared" si="3"/>
        <v>0</v>
      </c>
      <c r="BF11" s="16"/>
      <c r="BG11" s="18">
        <f t="shared" ref="BG11:BG26" si="58">BF11</f>
        <v>0</v>
      </c>
      <c r="BH11" s="16"/>
      <c r="BI11" s="18">
        <f t="shared" si="4"/>
        <v>0</v>
      </c>
      <c r="BJ11" s="16"/>
      <c r="BK11" s="18">
        <f t="shared" si="5"/>
        <v>0</v>
      </c>
      <c r="BL11" s="16"/>
      <c r="BM11" s="18">
        <f t="shared" si="45"/>
        <v>0</v>
      </c>
      <c r="BN11" s="16"/>
      <c r="BO11" s="18">
        <f t="shared" si="6"/>
        <v>0</v>
      </c>
      <c r="BP11" s="16"/>
      <c r="BQ11" s="18">
        <f t="shared" si="7"/>
        <v>0</v>
      </c>
      <c r="BR11" s="16"/>
      <c r="BS11" s="18">
        <f t="shared" si="8"/>
        <v>0</v>
      </c>
      <c r="BT11" s="16"/>
      <c r="BU11" s="18">
        <f t="shared" si="9"/>
        <v>0</v>
      </c>
      <c r="BV11" s="16"/>
      <c r="BW11" s="18">
        <f t="shared" si="10"/>
        <v>0</v>
      </c>
      <c r="BX11" s="16"/>
      <c r="BY11" s="18">
        <f t="shared" si="11"/>
        <v>0</v>
      </c>
      <c r="BZ11" s="16"/>
      <c r="CA11" s="18">
        <f t="shared" si="12"/>
        <v>0</v>
      </c>
      <c r="CB11" s="16"/>
      <c r="CC11" s="18">
        <f t="shared" si="13"/>
        <v>0</v>
      </c>
      <c r="CD11" s="16"/>
      <c r="CE11" s="18">
        <f t="shared" si="14"/>
        <v>0</v>
      </c>
      <c r="CF11" s="16"/>
      <c r="CG11" s="18">
        <f t="shared" si="15"/>
        <v>0</v>
      </c>
      <c r="CH11" s="16"/>
      <c r="CI11" s="18">
        <f t="shared" si="16"/>
        <v>0</v>
      </c>
      <c r="CJ11" s="16"/>
      <c r="CK11" s="18">
        <f t="shared" si="17"/>
        <v>0</v>
      </c>
      <c r="CL11" s="16"/>
      <c r="CM11" s="18">
        <f t="shared" si="18"/>
        <v>0</v>
      </c>
      <c r="CN11" s="16"/>
      <c r="CO11" s="18">
        <f t="shared" si="19"/>
        <v>0</v>
      </c>
      <c r="CP11" s="16"/>
      <c r="CQ11" s="18">
        <f t="shared" ref="CQ11:CQ13" si="59">CP11</f>
        <v>0</v>
      </c>
      <c r="CR11" s="16"/>
      <c r="CS11" s="18">
        <f t="shared" si="21"/>
        <v>0</v>
      </c>
      <c r="CT11" s="19">
        <f t="shared" si="22"/>
        <v>10</v>
      </c>
      <c r="CU11" s="19">
        <f t="shared" si="23"/>
        <v>10</v>
      </c>
      <c r="CV11" s="20">
        <f t="shared" ref="CV11:CW11" si="60">SUM(AP11,AR11,AT11,AV11,AX11,AZ11,BB11,BD11,BF11,BH11,BJ11,BL11,BN11,BP11,BR11,BT11,BV11,BX11,BZ11,CB11,CD11,CF11,CH11,CJ11,CL11,CN11,CP11,CR11)</f>
        <v>0</v>
      </c>
      <c r="CW11" s="20">
        <f t="shared" si="60"/>
        <v>0</v>
      </c>
      <c r="CX11" s="21" t="s">
        <v>64</v>
      </c>
      <c r="CY11" s="22">
        <f t="shared" si="25"/>
        <v>10</v>
      </c>
      <c r="CZ11" s="22">
        <f t="shared" si="26"/>
        <v>2</v>
      </c>
      <c r="DA11" s="22">
        <f t="shared" si="27"/>
        <v>10</v>
      </c>
      <c r="DB11" s="23">
        <f t="shared" si="28"/>
        <v>2</v>
      </c>
      <c r="DC11" s="24" t="str">
        <f t="shared" si="29"/>
        <v>SI</v>
      </c>
      <c r="DD11" s="25" t="e">
        <f t="shared" si="30"/>
        <v>#VALUE!</v>
      </c>
      <c r="DE11" s="26" t="str">
        <f t="shared" si="31"/>
        <v>NO</v>
      </c>
    </row>
    <row r="12" spans="1:109" ht="15" customHeight="1">
      <c r="A12" s="29" t="s">
        <v>296</v>
      </c>
      <c r="B12" s="16">
        <f>SUMIF(TICS!$D$2:$D$214,$A12,TICS!$E$2:$E$214)</f>
        <v>0</v>
      </c>
      <c r="C12" s="16">
        <f>COUNTIF(TICS!$D$2:$D$214,$A12)</f>
        <v>0</v>
      </c>
      <c r="D12" s="30">
        <f>SUMIF(ISC!$D$2:$D$228,$A12,ISC!$E$2:$E$228)</f>
        <v>5</v>
      </c>
      <c r="E12" s="30">
        <f>COUNTIF(ISC!$D$2:$D$228,$A12)</f>
        <v>1</v>
      </c>
      <c r="F12" s="30">
        <f>SUMIF(IA!$D$2:$D$281,$A12,IA!$E$2:$E$281)</f>
        <v>5</v>
      </c>
      <c r="G12" s="30">
        <f>COUNTIF(IA!$D$2:$D$281,$A12)</f>
        <v>1</v>
      </c>
      <c r="H12" s="16">
        <f>SUMIF(IGE!$D$3:$D$298,$A12,IGE!$E$3:$E$298)</f>
        <v>5</v>
      </c>
      <c r="I12" s="16">
        <f>COUNTIF(IGE!$D$3:$D$299,$A12)</f>
        <v>1</v>
      </c>
      <c r="J12" s="30">
        <f>SUMIF(CP!$D$2:$D$253,$A12,CP!$E$2:$E$253)</f>
        <v>0</v>
      </c>
      <c r="K12" s="30">
        <f>COUNTIF(CP!$D$2:$D$253,$A12)</f>
        <v>0</v>
      </c>
      <c r="L12" s="30">
        <f>SUMIF(IEM!$D$2:$D$266,$A12,IEM!$E$2:$E$266)</f>
        <v>0</v>
      </c>
      <c r="M12" s="16">
        <f>COUNTIF(IEM!$D$2:$D$266,$A12)</f>
        <v>0</v>
      </c>
      <c r="N12" s="16">
        <f>SUMIF(IIA!$D$2:$D$214,$A12,IIA!$E$2:$E$214)</f>
        <v>5</v>
      </c>
      <c r="O12" s="16">
        <f>COUNTIF(IIA!$D$2:$D$214,$A12)</f>
        <v>1</v>
      </c>
      <c r="P12" s="17">
        <f t="shared" ref="P12:Q12" si="61">SUM(B12,D12,F12,H12,J12,L12,N12)</f>
        <v>20</v>
      </c>
      <c r="Q12" s="17">
        <f t="shared" si="61"/>
        <v>4</v>
      </c>
      <c r="R12" s="30">
        <f>SUMIF(IA_S1!$D$2:$D$201,$A12,IA_S1!$E$2:$E$201)</f>
        <v>0</v>
      </c>
      <c r="S12" s="30">
        <f>COUNTIF(IA_S1!$D$2:$D$200,$A12)</f>
        <v>0</v>
      </c>
      <c r="T12" s="30">
        <f>SUMIF(IA_S2!$D$2:$D$201,$A12,IA_S2!$E$2:$E$201)</f>
        <v>0</v>
      </c>
      <c r="U12" s="30">
        <f>COUNTIF(IA_S2!$D$2:$D$200,$A12)</f>
        <v>0</v>
      </c>
      <c r="V12" s="30">
        <f>SUMIF(CP_S1!$D$2:$D$204,$A12,CP_S1!$E$2:$E$204)</f>
        <v>0</v>
      </c>
      <c r="W12" s="30">
        <f>COUNTIF(CP_S1!$D$2:$D$203,$A12)</f>
        <v>0</v>
      </c>
      <c r="X12" s="30">
        <f>SUMIF(CP_S2!$D$2:$D$198,$A12,CP_S2!$E$2:$E$198)</f>
        <v>0</v>
      </c>
      <c r="Y12" s="30">
        <f>COUNTIF(CP_S2!$D$2:$D$197,$A12)</f>
        <v>0</v>
      </c>
      <c r="Z12" s="30">
        <f>SUMIF(EaD_IA_S1!$D$2:$D$236,$A12,EaD_IA_S1!$E$2:$E$236)</f>
        <v>0</v>
      </c>
      <c r="AA12" s="30">
        <f>COUNTIF(EaD_IA_S1!$D$2:$D$235,$A12)</f>
        <v>0</v>
      </c>
      <c r="AB12" s="30">
        <f>SUMIF(EaD_IA_S2!$D$2:$D$1223,$A12,EaD_IA_S2!$E$2:$E$1223)</f>
        <v>0</v>
      </c>
      <c r="AC12" s="30">
        <f>COUNTIF(EaD_IA_S2!$D$2:$D$1222,$A12)</f>
        <v>0</v>
      </c>
      <c r="AD12" s="30">
        <f>SUMIF(EaD_ISC_S1!$D$2:$D$214,$A12,EaD_ISC_S1!$E$2:$E$214)</f>
        <v>0</v>
      </c>
      <c r="AE12" s="30">
        <f>COUNTIF(EaD_ISC_S1!$D$2:$D$213,$A12)</f>
        <v>0</v>
      </c>
      <c r="AF12" s="30">
        <f>SUMIF(EaD_ISC_S2!$D$2:$D$224,$A12,EaD_ISC_S2!$E$2:$E$224)</f>
        <v>0</v>
      </c>
      <c r="AG12" s="30">
        <f>COUNTIF(EaD_ISC_S2!$D$2:$D$223,$A12)</f>
        <v>0</v>
      </c>
      <c r="AH12" s="16">
        <f>SUMIF(EaD_CP_S1!$D$2:$D$1050,$A12,EaD_CP_S1!$E$2:$E$1050)</f>
        <v>0</v>
      </c>
      <c r="AI12" s="16">
        <f>COUNTIF(EaD_CP_S1!$D$2:$D$1050,$A12)</f>
        <v>0</v>
      </c>
      <c r="AJ12" s="16">
        <f>SUMIF(EaD_CP_S2!$D$2:$D$50,$A12,EaD_CP_S2!$E$2:$E$50)</f>
        <v>0</v>
      </c>
      <c r="AK12" s="16">
        <f>COUNTIF(EaD_CP_S2!$D$2:$D$50,$A12)</f>
        <v>0</v>
      </c>
      <c r="AL12" s="17">
        <f t="shared" si="33"/>
        <v>0</v>
      </c>
      <c r="AM12" s="17">
        <f t="shared" si="34"/>
        <v>0</v>
      </c>
      <c r="AN12" s="17">
        <f t="shared" si="35"/>
        <v>0</v>
      </c>
      <c r="AO12" s="17">
        <f t="shared" si="36"/>
        <v>0</v>
      </c>
      <c r="AP12" s="30"/>
      <c r="AQ12" s="18">
        <f t="shared" si="37"/>
        <v>0</v>
      </c>
      <c r="AR12" s="30"/>
      <c r="AS12" s="18">
        <f t="shared" si="42"/>
        <v>0</v>
      </c>
      <c r="AT12" s="31"/>
      <c r="AU12" s="18"/>
      <c r="AV12" s="30"/>
      <c r="AW12" s="18">
        <f t="shared" si="56"/>
        <v>0</v>
      </c>
      <c r="AX12" s="30"/>
      <c r="AY12" s="18">
        <f t="shared" si="44"/>
        <v>0</v>
      </c>
      <c r="AZ12" s="30"/>
      <c r="BA12" s="18">
        <f t="shared" si="57"/>
        <v>0</v>
      </c>
      <c r="BB12" s="30"/>
      <c r="BC12" s="18">
        <f t="shared" si="2"/>
        <v>0</v>
      </c>
      <c r="BD12" s="30"/>
      <c r="BE12" s="18">
        <f t="shared" si="3"/>
        <v>0</v>
      </c>
      <c r="BF12" s="30"/>
      <c r="BG12" s="18">
        <f t="shared" si="58"/>
        <v>0</v>
      </c>
      <c r="BH12" s="30"/>
      <c r="BI12" s="18">
        <f t="shared" si="4"/>
        <v>0</v>
      </c>
      <c r="BJ12" s="30"/>
      <c r="BK12" s="18">
        <f t="shared" si="5"/>
        <v>0</v>
      </c>
      <c r="BL12" s="30"/>
      <c r="BM12" s="18">
        <f t="shared" si="45"/>
        <v>0</v>
      </c>
      <c r="BN12" s="30"/>
      <c r="BO12" s="18">
        <f t="shared" si="6"/>
        <v>0</v>
      </c>
      <c r="BP12" s="30"/>
      <c r="BQ12" s="18">
        <f t="shared" si="7"/>
        <v>0</v>
      </c>
      <c r="BR12" s="30"/>
      <c r="BS12" s="18">
        <f t="shared" si="8"/>
        <v>0</v>
      </c>
      <c r="BT12" s="30"/>
      <c r="BU12" s="18">
        <f t="shared" si="9"/>
        <v>0</v>
      </c>
      <c r="BV12" s="30"/>
      <c r="BW12" s="18">
        <f t="shared" si="10"/>
        <v>0</v>
      </c>
      <c r="BX12" s="30"/>
      <c r="BY12" s="18">
        <f t="shared" si="11"/>
        <v>0</v>
      </c>
      <c r="BZ12" s="30"/>
      <c r="CA12" s="18">
        <f t="shared" si="12"/>
        <v>0</v>
      </c>
      <c r="CB12" s="30"/>
      <c r="CC12" s="18">
        <f t="shared" si="13"/>
        <v>0</v>
      </c>
      <c r="CD12" s="30"/>
      <c r="CE12" s="18">
        <f t="shared" si="14"/>
        <v>0</v>
      </c>
      <c r="CF12" s="30"/>
      <c r="CG12" s="18">
        <f t="shared" si="15"/>
        <v>0</v>
      </c>
      <c r="CH12" s="30"/>
      <c r="CI12" s="18">
        <f t="shared" si="16"/>
        <v>0</v>
      </c>
      <c r="CJ12" s="30"/>
      <c r="CK12" s="18">
        <f t="shared" si="17"/>
        <v>0</v>
      </c>
      <c r="CL12" s="30"/>
      <c r="CM12" s="18">
        <f t="shared" si="18"/>
        <v>0</v>
      </c>
      <c r="CN12" s="30"/>
      <c r="CO12" s="18">
        <f t="shared" si="19"/>
        <v>0</v>
      </c>
      <c r="CP12" s="30"/>
      <c r="CQ12" s="18">
        <f t="shared" si="59"/>
        <v>0</v>
      </c>
      <c r="CR12" s="30"/>
      <c r="CS12" s="18">
        <f t="shared" si="21"/>
        <v>0</v>
      </c>
      <c r="CT12" s="19">
        <f t="shared" si="22"/>
        <v>20</v>
      </c>
      <c r="CU12" s="19">
        <f t="shared" si="23"/>
        <v>20</v>
      </c>
      <c r="CV12" s="20">
        <f t="shared" ref="CV12:CW12" si="62">SUM(AP12,AR12,AT12,AV12,AX12,AZ12,BB12,BD12,BF12,BH12,BJ12,BL12,BN12,BP12,BR12,BT12,BV12,BX12,BZ12,CB12,CD12,CF12,CH12,CJ12,CL12,CN12,CP12,CR12)</f>
        <v>0</v>
      </c>
      <c r="CW12" s="20">
        <f t="shared" si="62"/>
        <v>0</v>
      </c>
      <c r="CX12" s="21" t="s">
        <v>64</v>
      </c>
      <c r="CY12" s="22">
        <f t="shared" si="25"/>
        <v>20</v>
      </c>
      <c r="CZ12" s="22">
        <f t="shared" si="26"/>
        <v>4</v>
      </c>
      <c r="DA12" s="22">
        <f t="shared" si="27"/>
        <v>20</v>
      </c>
      <c r="DB12" s="23">
        <f t="shared" si="28"/>
        <v>4</v>
      </c>
      <c r="DC12" s="24" t="str">
        <f t="shared" si="29"/>
        <v>SI</v>
      </c>
      <c r="DD12" s="25" t="e">
        <f t="shared" si="30"/>
        <v>#VALUE!</v>
      </c>
      <c r="DE12" s="26" t="str">
        <f t="shared" si="31"/>
        <v>NO</v>
      </c>
    </row>
    <row r="13" spans="1:109" ht="15" customHeight="1">
      <c r="A13" s="32" t="s">
        <v>297</v>
      </c>
      <c r="B13" s="16">
        <f>SUMIF(TICS!$D$2:$D$214,$A13,TICS!$E$2:$E$214)</f>
        <v>0</v>
      </c>
      <c r="C13" s="16">
        <f>COUNTIF(TICS!$D$2:$D$214,$A13)</f>
        <v>0</v>
      </c>
      <c r="D13" s="16">
        <f>SUMIF(ISC!$D$2:$D$228,$A13,ISC!$E$2:$E$228)</f>
        <v>8</v>
      </c>
      <c r="E13" s="16">
        <f>COUNTIF(ISC!$D$2:$D$228,$A13)</f>
        <v>2</v>
      </c>
      <c r="F13" s="16">
        <f>SUMIF(IA!$D$2:$D$281,$A13,IA!$E$2:$E$281)</f>
        <v>5</v>
      </c>
      <c r="G13" s="16">
        <f>COUNTIF(IA!$D$2:$D$281,$A13)</f>
        <v>1</v>
      </c>
      <c r="H13" s="16">
        <f>SUMIF(IGE!$D$3:$D$298,$A13,IGE!$E$3:$E$298)</f>
        <v>5</v>
      </c>
      <c r="I13" s="16">
        <f>COUNTIF(IGE!$D$3:$D$299,$A13)</f>
        <v>1</v>
      </c>
      <c r="J13" s="16">
        <f>SUMIF(CP!$D$2:$D$253,$A13,CP!$E$2:$E$253)</f>
        <v>0</v>
      </c>
      <c r="K13" s="16">
        <f>COUNTIF(CP!$D$2:$D$253,$A13)</f>
        <v>0</v>
      </c>
      <c r="L13" s="16">
        <f>SUMIF(IEM!$D$2:$D$266,$A13,IEM!$E$2:$E$266)</f>
        <v>0</v>
      </c>
      <c r="M13" s="16">
        <f>COUNTIF(IEM!$D$2:$D$266,$A13)</f>
        <v>0</v>
      </c>
      <c r="N13" s="16">
        <f>SUMIF(IIA!$D$2:$D$214,$A13,IIA!$E$2:$E$214)</f>
        <v>5</v>
      </c>
      <c r="O13" s="16">
        <f>COUNTIF(IIA!$D$2:$D$214,$A13)</f>
        <v>1</v>
      </c>
      <c r="P13" s="17">
        <f t="shared" ref="P13:Q13" si="63">SUM(B13,D13,F13,H13,J13,L13,N13)</f>
        <v>23</v>
      </c>
      <c r="Q13" s="17">
        <f t="shared" si="63"/>
        <v>5</v>
      </c>
      <c r="R13" s="16">
        <f>SUMIF(IA_S1!$D$2:$D$201,$A13,IA_S1!$E$2:$E$201)</f>
        <v>0</v>
      </c>
      <c r="S13" s="16">
        <f>COUNTIF(IA_S1!$D$2:$D$200,$A13)</f>
        <v>0</v>
      </c>
      <c r="T13" s="16">
        <f>SUMIF(IA_S2!$D$2:$D$201,$A13,IA_S2!$E$2:$E$201)</f>
        <v>0</v>
      </c>
      <c r="U13" s="16">
        <f>COUNTIF(IA_S2!$D$2:$D$200,$A13)</f>
        <v>0</v>
      </c>
      <c r="V13" s="16">
        <f>SUMIF(CP_S1!$D$2:$D$204,$A13,CP_S1!$E$2:$E$204)</f>
        <v>0</v>
      </c>
      <c r="W13" s="16">
        <f>COUNTIF(CP_S1!$D$2:$D$203,$A13)</f>
        <v>0</v>
      </c>
      <c r="X13" s="16">
        <f>SUMIF(CP_S2!$D$2:$D$198,$A13,CP_S2!$E$2:$E$198)</f>
        <v>0</v>
      </c>
      <c r="Y13" s="16">
        <f>COUNTIF(CP_S2!$D$2:$D$197,$A13)</f>
        <v>0</v>
      </c>
      <c r="Z13" s="16">
        <f>SUMIF(EaD_IA_S1!$D$2:$D$236,$A13,EaD_IA_S1!$E$2:$E$236)</f>
        <v>0</v>
      </c>
      <c r="AA13" s="16">
        <f>COUNTIF(EaD_IA_S1!$D$2:$D$235,$A13)</f>
        <v>0</v>
      </c>
      <c r="AB13" s="16">
        <f>SUMIF(EaD_IA_S2!$D$2:$D$1223,$A13,EaD_IA_S2!$E$2:$E$1223)</f>
        <v>0</v>
      </c>
      <c r="AC13" s="16">
        <f>COUNTIF(EaD_IA_S2!$D$2:$D$1222,$A13)</f>
        <v>0</v>
      </c>
      <c r="AD13" s="16">
        <f>SUMIF(EaD_ISC_S1!$D$2:$D$214,$A13,EaD_ISC_S1!$E$2:$E$214)</f>
        <v>0</v>
      </c>
      <c r="AE13" s="16">
        <f>COUNTIF(EaD_ISC_S1!$D$2:$D$213,$A13)</f>
        <v>0</v>
      </c>
      <c r="AF13" s="16">
        <f>SUMIF(EaD_ISC_S2!$D$2:$D$224,$A13,EaD_ISC_S2!$E$2:$E$224)</f>
        <v>0</v>
      </c>
      <c r="AG13" s="16">
        <f>COUNTIF(EaD_ISC_S2!$D$2:$D$223,$A13)</f>
        <v>0</v>
      </c>
      <c r="AH13" s="16">
        <f>SUMIF(EaD_CP_S1!$D$2:$D$1050,$A13,EaD_CP_S1!$E$2:$E$1050)</f>
        <v>0</v>
      </c>
      <c r="AI13" s="16">
        <f>COUNTIF(EaD_CP_S1!$D$2:$D$1050,$A13)</f>
        <v>0</v>
      </c>
      <c r="AJ13" s="16">
        <f>SUMIF(EaD_CP_S2!$D$2:$D$50,$A13,EaD_CP_S2!$E$2:$E$50)</f>
        <v>0</v>
      </c>
      <c r="AK13" s="16">
        <f>COUNTIF(EaD_CP_S2!$D$2:$D$50,$A13)</f>
        <v>0</v>
      </c>
      <c r="AL13" s="17">
        <f t="shared" si="33"/>
        <v>0</v>
      </c>
      <c r="AM13" s="17">
        <f t="shared" si="34"/>
        <v>0</v>
      </c>
      <c r="AN13" s="17">
        <f t="shared" si="35"/>
        <v>0</v>
      </c>
      <c r="AO13" s="17">
        <f t="shared" si="36"/>
        <v>0</v>
      </c>
      <c r="AP13" s="18">
        <v>8</v>
      </c>
      <c r="AQ13" s="18">
        <f t="shared" si="37"/>
        <v>8</v>
      </c>
      <c r="AR13" s="16"/>
      <c r="AS13" s="18">
        <f t="shared" si="42"/>
        <v>0</v>
      </c>
      <c r="AT13" s="18">
        <v>3</v>
      </c>
      <c r="AU13" s="18">
        <v>3</v>
      </c>
      <c r="AV13" s="16"/>
      <c r="AW13" s="18">
        <f t="shared" si="56"/>
        <v>0</v>
      </c>
      <c r="AX13" s="16"/>
      <c r="AY13" s="18">
        <f t="shared" si="44"/>
        <v>0</v>
      </c>
      <c r="AZ13" s="16"/>
      <c r="BA13" s="18">
        <f t="shared" si="57"/>
        <v>0</v>
      </c>
      <c r="BB13" s="16"/>
      <c r="BC13" s="18">
        <f t="shared" si="2"/>
        <v>0</v>
      </c>
      <c r="BD13" s="16"/>
      <c r="BE13" s="18">
        <f t="shared" si="3"/>
        <v>0</v>
      </c>
      <c r="BF13" s="16"/>
      <c r="BG13" s="18">
        <f t="shared" si="58"/>
        <v>0</v>
      </c>
      <c r="BH13" s="16"/>
      <c r="BI13" s="18">
        <f t="shared" si="4"/>
        <v>0</v>
      </c>
      <c r="BJ13" s="16"/>
      <c r="BK13" s="18">
        <f t="shared" si="5"/>
        <v>0</v>
      </c>
      <c r="BL13" s="16"/>
      <c r="BM13" s="18">
        <f t="shared" si="45"/>
        <v>0</v>
      </c>
      <c r="BN13" s="16"/>
      <c r="BO13" s="18">
        <f t="shared" si="6"/>
        <v>0</v>
      </c>
      <c r="BP13" s="16"/>
      <c r="BQ13" s="18">
        <f t="shared" si="7"/>
        <v>0</v>
      </c>
      <c r="BR13" s="16"/>
      <c r="BS13" s="18">
        <f t="shared" si="8"/>
        <v>0</v>
      </c>
      <c r="BT13" s="16"/>
      <c r="BU13" s="18">
        <f t="shared" si="9"/>
        <v>0</v>
      </c>
      <c r="BV13" s="16"/>
      <c r="BW13" s="18">
        <f t="shared" si="10"/>
        <v>0</v>
      </c>
      <c r="BX13" s="16"/>
      <c r="BY13" s="18">
        <f t="shared" si="11"/>
        <v>0</v>
      </c>
      <c r="BZ13" s="16"/>
      <c r="CA13" s="18">
        <f t="shared" si="12"/>
        <v>0</v>
      </c>
      <c r="CB13" s="16"/>
      <c r="CC13" s="18">
        <f t="shared" si="13"/>
        <v>0</v>
      </c>
      <c r="CD13" s="16"/>
      <c r="CE13" s="18">
        <f t="shared" si="14"/>
        <v>0</v>
      </c>
      <c r="CF13" s="16"/>
      <c r="CG13" s="18">
        <f t="shared" si="15"/>
        <v>0</v>
      </c>
      <c r="CH13" s="16"/>
      <c r="CI13" s="18">
        <f t="shared" si="16"/>
        <v>0</v>
      </c>
      <c r="CJ13" s="16"/>
      <c r="CK13" s="18">
        <f t="shared" si="17"/>
        <v>0</v>
      </c>
      <c r="CL13" s="16"/>
      <c r="CM13" s="18">
        <f t="shared" si="18"/>
        <v>0</v>
      </c>
      <c r="CN13" s="16"/>
      <c r="CO13" s="18">
        <f t="shared" si="19"/>
        <v>0</v>
      </c>
      <c r="CP13" s="18">
        <v>1</v>
      </c>
      <c r="CQ13" s="18">
        <f t="shared" si="59"/>
        <v>1</v>
      </c>
      <c r="CR13" s="18"/>
      <c r="CS13" s="18">
        <f t="shared" si="21"/>
        <v>0</v>
      </c>
      <c r="CT13" s="19">
        <f t="shared" si="22"/>
        <v>23</v>
      </c>
      <c r="CU13" s="19">
        <f t="shared" si="23"/>
        <v>23</v>
      </c>
      <c r="CV13" s="20">
        <f t="shared" ref="CV13:CW13" si="64">SUM(AP13,AR13,AT13,AV13,AX13,AZ13,BB13,BD13,BF13,BH13,BJ13,BL13,BN13,BP13,BR13,BT13,BV13,BX13,BZ13,CB13,CD13,CF13,CH13,CJ13,CL13,CN13,CP13,CR13)</f>
        <v>12</v>
      </c>
      <c r="CW13" s="20">
        <f t="shared" si="64"/>
        <v>12</v>
      </c>
      <c r="CX13" s="21">
        <v>39</v>
      </c>
      <c r="CY13" s="22">
        <f t="shared" si="25"/>
        <v>35</v>
      </c>
      <c r="CZ13" s="22">
        <f t="shared" si="26"/>
        <v>5</v>
      </c>
      <c r="DA13" s="22">
        <f t="shared" si="27"/>
        <v>35</v>
      </c>
      <c r="DB13" s="23">
        <f t="shared" si="28"/>
        <v>5</v>
      </c>
      <c r="DC13" s="24" t="str">
        <f t="shared" si="29"/>
        <v>SI</v>
      </c>
      <c r="DD13" s="25" t="e">
        <f t="shared" si="30"/>
        <v>#VALUE!</v>
      </c>
      <c r="DE13" s="26" t="str">
        <f t="shared" si="31"/>
        <v>NO</v>
      </c>
    </row>
    <row r="14" spans="1:109" ht="15" customHeight="1">
      <c r="A14" s="29" t="s">
        <v>298</v>
      </c>
      <c r="B14" s="16">
        <f>SUMIF(TICS!$D$2:$D$214,$A14,TICS!$E$2:$E$214)</f>
        <v>0</v>
      </c>
      <c r="C14" s="16">
        <f>COUNTIF(TICS!$D$2:$D$214,$A14)</f>
        <v>0</v>
      </c>
      <c r="D14" s="30">
        <f>SUMIF(ISC!$D$2:$D$228,$A14,ISC!$E$2:$E$228)</f>
        <v>10</v>
      </c>
      <c r="E14" s="30">
        <f>COUNTIF(ISC!$D$2:$D$228,$A14)</f>
        <v>2</v>
      </c>
      <c r="F14" s="30">
        <f>SUMIF(IA!$D$2:$D$281,$A14,IA!$E$2:$E$281)</f>
        <v>6</v>
      </c>
      <c r="G14" s="30">
        <f>COUNTIF(IA!$D$2:$D$281,$A14)</f>
        <v>1</v>
      </c>
      <c r="H14" s="16">
        <f>SUMIF(IGE!$D$3:$D$298,$A14,IGE!$E$3:$E$298)</f>
        <v>4</v>
      </c>
      <c r="I14" s="16">
        <f>COUNTIF(IGE!$D$3:$D$299,$A14)</f>
        <v>1</v>
      </c>
      <c r="J14" s="30">
        <f>SUMIF(CP!$D$2:$D$253,$A14,CP!$E$2:$E$253)</f>
        <v>0</v>
      </c>
      <c r="K14" s="30">
        <f>COUNTIF(CP!$D$2:$D$253,$A14)</f>
        <v>0</v>
      </c>
      <c r="L14" s="30">
        <f>SUMIF(IEM!$D$2:$D$266,$A14,IEM!$E$2:$E$266)</f>
        <v>0</v>
      </c>
      <c r="M14" s="30">
        <f>COUNTIF(IEM!$D$2:$D$266,$A14)</f>
        <v>0</v>
      </c>
      <c r="N14" s="30">
        <f>SUMIF(IIA!$D$2:$D$214,$A14,IIA!$E$2:$E$214)</f>
        <v>6</v>
      </c>
      <c r="O14" s="30">
        <f>COUNTIF(IIA!$D$2:$D$214,$A14)</f>
        <v>1</v>
      </c>
      <c r="P14" s="17">
        <f t="shared" ref="P14:Q14" si="65">SUM(B14,D14,F14,H14,J14,L14,N14)</f>
        <v>26</v>
      </c>
      <c r="Q14" s="17">
        <f t="shared" si="65"/>
        <v>5</v>
      </c>
      <c r="R14" s="30">
        <f>SUMIF(IA_S1!$D$2:$D$201,$A14,IA_S1!$E$2:$E$201)</f>
        <v>0</v>
      </c>
      <c r="S14" s="30">
        <f>COUNTIF(IA_S1!$D$2:$D$200,$A14)</f>
        <v>0</v>
      </c>
      <c r="T14" s="30">
        <f>SUMIF(IA_S2!$D$2:$D$201,$A14,IA_S2!$E$2:$E$201)</f>
        <v>5</v>
      </c>
      <c r="U14" s="30">
        <f>COUNTIF(IA_S2!$D$2:$D$200,$A14)</f>
        <v>1</v>
      </c>
      <c r="V14" s="30">
        <f>SUMIF(CP_S1!$D$2:$D$204,$A14,CP_S1!$E$2:$E$204)</f>
        <v>0</v>
      </c>
      <c r="W14" s="30">
        <f>COUNTIF(CP_S1!$D$2:$D$203,$A14)</f>
        <v>0</v>
      </c>
      <c r="X14" s="30">
        <f>SUMIF(CP_S2!$D$2:$D$198,$A14,CP_S2!$E$2:$E$198)</f>
        <v>0</v>
      </c>
      <c r="Y14" s="30">
        <f>COUNTIF(CP_S2!$D$2:$D$197,$A14)</f>
        <v>0</v>
      </c>
      <c r="Z14" s="30">
        <f>SUMIF(EaD_IA_S1!$D$2:$D$236,$A14,EaD_IA_S1!$E$2:$E$236)</f>
        <v>0</v>
      </c>
      <c r="AA14" s="30">
        <f>COUNTIF(EaD_IA_S1!$D$2:$D$235,$A14)</f>
        <v>0</v>
      </c>
      <c r="AB14" s="30">
        <f>SUMIF(EaD_IA_S2!$D$2:$D$1223,$A14,EaD_IA_S2!$E$2:$E$1223)</f>
        <v>0</v>
      </c>
      <c r="AC14" s="30">
        <f>COUNTIF(EaD_IA_S2!$D$2:$D$1222,$A14)</f>
        <v>0</v>
      </c>
      <c r="AD14" s="30">
        <f>SUMIF(EaD_ISC_S1!$D$2:$D$214,$A14,EaD_ISC_S1!$E$2:$E$214)</f>
        <v>0</v>
      </c>
      <c r="AE14" s="30">
        <f>COUNTIF(EaD_ISC_S1!$D$2:$D$213,$A14)</f>
        <v>0</v>
      </c>
      <c r="AF14" s="30">
        <f>SUMIF(EaD_ISC_S2!$D$2:$D$224,$A14,EaD_ISC_S2!$E$2:$E$224)</f>
        <v>0</v>
      </c>
      <c r="AG14" s="30">
        <f>COUNTIF(EaD_ISC_S2!$D$2:$D$223,$A14)</f>
        <v>0</v>
      </c>
      <c r="AH14" s="16">
        <f>SUMIF(EaD_CP_S1!$D$2:$D$1050,$A14,EaD_CP_S1!$E$2:$E$1050)</f>
        <v>0</v>
      </c>
      <c r="AI14" s="16">
        <f>COUNTIF(EaD_CP_S1!$D$2:$D$1050,$A14)</f>
        <v>0</v>
      </c>
      <c r="AJ14" s="16">
        <f>SUMIF(EaD_CP_S2!$D$2:$D$50,$A14,EaD_CP_S2!$E$2:$E$50)</f>
        <v>0</v>
      </c>
      <c r="AK14" s="16">
        <f>COUNTIF(EaD_CP_S2!$D$2:$D$50,$A14)</f>
        <v>0</v>
      </c>
      <c r="AL14" s="17">
        <f t="shared" si="33"/>
        <v>0</v>
      </c>
      <c r="AM14" s="17">
        <f t="shared" si="34"/>
        <v>0</v>
      </c>
      <c r="AN14" s="17">
        <f t="shared" si="35"/>
        <v>5</v>
      </c>
      <c r="AO14" s="17">
        <f t="shared" si="36"/>
        <v>1</v>
      </c>
      <c r="AP14" s="18">
        <v>5</v>
      </c>
      <c r="AQ14" s="18">
        <v>5</v>
      </c>
      <c r="AR14" s="18">
        <v>4</v>
      </c>
      <c r="AS14" s="18">
        <f t="shared" si="42"/>
        <v>4</v>
      </c>
      <c r="AT14" s="16"/>
      <c r="AU14" s="18">
        <f t="shared" ref="AU14:AU24" si="66">AT14</f>
        <v>0</v>
      </c>
      <c r="AV14" s="16"/>
      <c r="AW14" s="18">
        <f t="shared" si="56"/>
        <v>0</v>
      </c>
      <c r="AX14" s="16"/>
      <c r="AY14" s="18">
        <f t="shared" si="44"/>
        <v>0</v>
      </c>
      <c r="AZ14" s="16"/>
      <c r="BA14" s="18">
        <f t="shared" si="57"/>
        <v>0</v>
      </c>
      <c r="BB14" s="16"/>
      <c r="BC14" s="18">
        <f t="shared" si="2"/>
        <v>0</v>
      </c>
      <c r="BD14" s="16"/>
      <c r="BE14" s="18">
        <f t="shared" si="3"/>
        <v>0</v>
      </c>
      <c r="BF14" s="16"/>
      <c r="BG14" s="18">
        <f t="shared" si="58"/>
        <v>0</v>
      </c>
      <c r="BH14" s="16"/>
      <c r="BI14" s="18">
        <f t="shared" si="4"/>
        <v>0</v>
      </c>
      <c r="BJ14" s="16"/>
      <c r="BK14" s="18">
        <f t="shared" si="5"/>
        <v>0</v>
      </c>
      <c r="BL14" s="16"/>
      <c r="BM14" s="18">
        <f t="shared" si="45"/>
        <v>0</v>
      </c>
      <c r="BN14" s="16"/>
      <c r="BO14" s="18">
        <f t="shared" si="6"/>
        <v>0</v>
      </c>
      <c r="BP14" s="16"/>
      <c r="BQ14" s="18">
        <f t="shared" si="7"/>
        <v>0</v>
      </c>
      <c r="BR14" s="16"/>
      <c r="BS14" s="18">
        <f t="shared" si="8"/>
        <v>0</v>
      </c>
      <c r="BT14" s="16"/>
      <c r="BU14" s="18">
        <f t="shared" si="9"/>
        <v>0</v>
      </c>
      <c r="BV14" s="16"/>
      <c r="BW14" s="18">
        <f t="shared" si="10"/>
        <v>0</v>
      </c>
      <c r="BX14" s="16"/>
      <c r="BY14" s="18">
        <f t="shared" si="11"/>
        <v>0</v>
      </c>
      <c r="BZ14" s="16"/>
      <c r="CA14" s="18">
        <f t="shared" si="12"/>
        <v>0</v>
      </c>
      <c r="CB14" s="16"/>
      <c r="CC14" s="18">
        <f t="shared" si="13"/>
        <v>0</v>
      </c>
      <c r="CD14" s="16"/>
      <c r="CE14" s="18">
        <f t="shared" si="14"/>
        <v>0</v>
      </c>
      <c r="CF14" s="16"/>
      <c r="CG14" s="18">
        <f t="shared" si="15"/>
        <v>0</v>
      </c>
      <c r="CH14" s="16"/>
      <c r="CI14" s="18">
        <f t="shared" si="16"/>
        <v>0</v>
      </c>
      <c r="CJ14" s="16"/>
      <c r="CK14" s="18">
        <f t="shared" si="17"/>
        <v>0</v>
      </c>
      <c r="CL14" s="16"/>
      <c r="CM14" s="18">
        <f t="shared" si="18"/>
        <v>0</v>
      </c>
      <c r="CN14" s="16"/>
      <c r="CO14" s="18">
        <f t="shared" si="19"/>
        <v>0</v>
      </c>
      <c r="CP14" s="18">
        <v>4</v>
      </c>
      <c r="CQ14" s="18">
        <v>4</v>
      </c>
      <c r="CR14" s="16"/>
      <c r="CS14" s="18">
        <f t="shared" si="21"/>
        <v>0</v>
      </c>
      <c r="CT14" s="19">
        <f t="shared" si="22"/>
        <v>26</v>
      </c>
      <c r="CU14" s="19">
        <f t="shared" si="23"/>
        <v>31</v>
      </c>
      <c r="CV14" s="20">
        <f t="shared" ref="CV14:CW14" si="67">SUM(AP14,AR14,AT14,AV14,AX14,AZ14,BB14,BD14,BF14,BH14,BJ14,BL14,BN14,BP14,BR14,BT14,BV14,BX14,BZ14,CB14,CD14,CF14,CH14,CJ14,CL14,CN14,CP14,CR14)</f>
        <v>13</v>
      </c>
      <c r="CW14" s="20">
        <f t="shared" si="67"/>
        <v>13</v>
      </c>
      <c r="CX14" s="21">
        <v>40</v>
      </c>
      <c r="CY14" s="22">
        <f t="shared" si="25"/>
        <v>39</v>
      </c>
      <c r="CZ14" s="22">
        <f t="shared" si="26"/>
        <v>5</v>
      </c>
      <c r="DA14" s="22">
        <f t="shared" si="27"/>
        <v>44</v>
      </c>
      <c r="DB14" s="23">
        <f t="shared" si="28"/>
        <v>6</v>
      </c>
      <c r="DC14" s="24" t="str">
        <f t="shared" si="29"/>
        <v>SI</v>
      </c>
      <c r="DD14" s="25" t="e">
        <f t="shared" si="30"/>
        <v>#VALUE!</v>
      </c>
      <c r="DE14" s="26" t="str">
        <f t="shared" si="31"/>
        <v>NO</v>
      </c>
    </row>
    <row r="15" spans="1:109" ht="15" customHeight="1">
      <c r="A15" s="28" t="s">
        <v>299</v>
      </c>
      <c r="B15" s="16">
        <f>SUMIF(TICS!$D$2:$D$214,$A15,TICS!$E$2:$E$214)</f>
        <v>0</v>
      </c>
      <c r="C15" s="16">
        <f>COUNTIF(TICS!$D$2:$D$214,$A15)</f>
        <v>0</v>
      </c>
      <c r="D15" s="30">
        <f>SUMIF(ISC!$D$2:$D$228,$A15,ISC!$E$2:$E$228)</f>
        <v>9</v>
      </c>
      <c r="E15" s="30">
        <f>COUNTIF(ISC!$D$2:$D$228,$A15)</f>
        <v>2</v>
      </c>
      <c r="F15" s="30">
        <f>SUMIF(IA!$D$2:$D$281,$A15,IA!$E$2:$E$281)</f>
        <v>4</v>
      </c>
      <c r="G15" s="30">
        <f>COUNTIF(IA!$D$2:$D$281,$A15)</f>
        <v>1</v>
      </c>
      <c r="H15" s="16">
        <f>SUMIF(IGE!$D$3:$D$298,$A15,IGE!$E$3:$E$298)</f>
        <v>5</v>
      </c>
      <c r="I15" s="16">
        <f>COUNTIF(IGE!$D$3:$D$299,$A15)</f>
        <v>1</v>
      </c>
      <c r="J15" s="30">
        <f>SUMIF(CP!$D$2:$D$253,$A15,CP!$E$2:$E$253)</f>
        <v>6</v>
      </c>
      <c r="K15" s="30">
        <f>COUNTIF(CP!$D$2:$D$253,$A15)</f>
        <v>1</v>
      </c>
      <c r="L15" s="30">
        <f>SUMIF(IEM!$D$2:$D$266,$A15,IEM!$E$2:$E$266)</f>
        <v>0</v>
      </c>
      <c r="M15" s="30">
        <f>COUNTIF(IEM!$D$2:$D$266,$A15)</f>
        <v>0</v>
      </c>
      <c r="N15" s="30">
        <f>SUMIF(IIA!$D$2:$D$214,$A15,IIA!$E$2:$E$214)</f>
        <v>6</v>
      </c>
      <c r="O15" s="30">
        <f>COUNTIF(IIA!$D$2:$D$214,$A15)</f>
        <v>1</v>
      </c>
      <c r="P15" s="17">
        <f t="shared" ref="P15:Q15" si="68">SUM(B15,D15,F15,H15,J15,L15,N15)</f>
        <v>30</v>
      </c>
      <c r="Q15" s="17">
        <f t="shared" si="68"/>
        <v>6</v>
      </c>
      <c r="R15" s="30">
        <f>SUMIF(IA_S1!$D$2:$D$201,$A15,IA_S1!$E$2:$E$201)</f>
        <v>0</v>
      </c>
      <c r="S15" s="30">
        <f>COUNTIF(IA_S1!$D$2:$D$200,$A15)</f>
        <v>0</v>
      </c>
      <c r="T15" s="30">
        <f>SUMIF(IA_S2!$D$2:$D$201,$A15,IA_S2!$E$2:$E$201)</f>
        <v>4</v>
      </c>
      <c r="U15" s="30">
        <f>COUNTIF(IA_S2!$D$2:$D$200,$A15)</f>
        <v>1</v>
      </c>
      <c r="V15" s="30">
        <f>SUMIF(CP_S1!$D$2:$D$204,$A15,CP_S1!$E$2:$E$204)</f>
        <v>0</v>
      </c>
      <c r="W15" s="30">
        <f>COUNTIF(CP_S1!$D$2:$D$203,$A15)</f>
        <v>0</v>
      </c>
      <c r="X15" s="30">
        <f>SUMIF(CP_S2!$D$2:$D$198,$A15,CP_S2!$E$2:$E$198)</f>
        <v>0</v>
      </c>
      <c r="Y15" s="30">
        <f>COUNTIF(CP_S2!$D$2:$D$197,$A15)</f>
        <v>0</v>
      </c>
      <c r="Z15" s="30">
        <f>SUMIF(EaD_IA_S1!$D$2:$D$236,$A15,EaD_IA_S1!$E$2:$E$236)</f>
        <v>0</v>
      </c>
      <c r="AA15" s="30">
        <f>COUNTIF(EaD_IA_S1!$D$2:$D$235,$A15)</f>
        <v>0</v>
      </c>
      <c r="AB15" s="30">
        <f>SUMIF(EaD_IA_S2!$D$2:$D$1223,$A15,EaD_IA_S2!$E$2:$E$1223)</f>
        <v>0</v>
      </c>
      <c r="AC15" s="30">
        <f>COUNTIF(EaD_IA_S2!$D$2:$D$1222,$A15)</f>
        <v>0</v>
      </c>
      <c r="AD15" s="30">
        <f>SUMIF(EaD_ISC_S1!$D$2:$D$214,$A15,EaD_ISC_S1!$E$2:$E$214)</f>
        <v>0</v>
      </c>
      <c r="AE15" s="30">
        <f>COUNTIF(EaD_ISC_S1!$D$2:$D$213,$A15)</f>
        <v>0</v>
      </c>
      <c r="AF15" s="30">
        <f>SUMIF(EaD_ISC_S2!$D$2:$D$224,$A15,EaD_ISC_S2!$E$2:$E$224)</f>
        <v>0</v>
      </c>
      <c r="AG15" s="30">
        <f>COUNTIF(EaD_ISC_S2!$D$2:$D$223,$A15)</f>
        <v>0</v>
      </c>
      <c r="AH15" s="16">
        <f>SUMIF(EaD_CP_S1!$D$2:$D$1050,$A15,EaD_CP_S1!$E$2:$E$1050)</f>
        <v>0</v>
      </c>
      <c r="AI15" s="16">
        <f>COUNTIF(EaD_CP_S1!$D$2:$D$1050,$A15)</f>
        <v>0</v>
      </c>
      <c r="AJ15" s="16">
        <f>SUMIF(EaD_CP_S2!$D$2:$D$50,$A15,EaD_CP_S2!$E$2:$E$50)</f>
        <v>0</v>
      </c>
      <c r="AK15" s="16">
        <f>COUNTIF(EaD_CP_S2!$D$2:$D$50,$A15)</f>
        <v>0</v>
      </c>
      <c r="AL15" s="17">
        <f t="shared" si="33"/>
        <v>0</v>
      </c>
      <c r="AM15" s="17">
        <f t="shared" si="34"/>
        <v>0</v>
      </c>
      <c r="AN15" s="17">
        <f t="shared" si="35"/>
        <v>4</v>
      </c>
      <c r="AO15" s="17">
        <f t="shared" si="36"/>
        <v>1</v>
      </c>
      <c r="AP15" s="30"/>
      <c r="AQ15" s="18">
        <f t="shared" ref="AQ15:AQ24" si="69">AP15</f>
        <v>0</v>
      </c>
      <c r="AR15" s="30"/>
      <c r="AS15" s="18">
        <f t="shared" si="42"/>
        <v>0</v>
      </c>
      <c r="AT15" s="30"/>
      <c r="AU15" s="18">
        <f t="shared" si="66"/>
        <v>0</v>
      </c>
      <c r="AV15" s="30"/>
      <c r="AW15" s="18">
        <f t="shared" si="56"/>
        <v>0</v>
      </c>
      <c r="AX15" s="30"/>
      <c r="AY15" s="18">
        <f t="shared" si="44"/>
        <v>0</v>
      </c>
      <c r="AZ15" s="30"/>
      <c r="BA15" s="18">
        <f t="shared" si="57"/>
        <v>0</v>
      </c>
      <c r="BB15" s="30"/>
      <c r="BC15" s="18">
        <f t="shared" si="2"/>
        <v>0</v>
      </c>
      <c r="BD15" s="30"/>
      <c r="BE15" s="18">
        <f t="shared" si="3"/>
        <v>0</v>
      </c>
      <c r="BF15" s="30"/>
      <c r="BG15" s="18">
        <f t="shared" si="58"/>
        <v>0</v>
      </c>
      <c r="BH15" s="30"/>
      <c r="BI15" s="18">
        <f t="shared" si="4"/>
        <v>0</v>
      </c>
      <c r="BJ15" s="30"/>
      <c r="BK15" s="18">
        <f t="shared" si="5"/>
        <v>0</v>
      </c>
      <c r="BL15" s="30"/>
      <c r="BM15" s="18">
        <f t="shared" si="45"/>
        <v>0</v>
      </c>
      <c r="BN15" s="30"/>
      <c r="BO15" s="18">
        <f t="shared" si="6"/>
        <v>0</v>
      </c>
      <c r="BP15" s="30"/>
      <c r="BQ15" s="18">
        <f t="shared" si="7"/>
        <v>0</v>
      </c>
      <c r="BR15" s="30"/>
      <c r="BS15" s="18">
        <f t="shared" si="8"/>
        <v>0</v>
      </c>
      <c r="BT15" s="30"/>
      <c r="BU15" s="18">
        <f t="shared" si="9"/>
        <v>0</v>
      </c>
      <c r="BV15" s="30"/>
      <c r="BW15" s="18">
        <f t="shared" si="10"/>
        <v>0</v>
      </c>
      <c r="BX15" s="30"/>
      <c r="BY15" s="18">
        <f t="shared" si="11"/>
        <v>0</v>
      </c>
      <c r="BZ15" s="30"/>
      <c r="CA15" s="18">
        <f t="shared" si="12"/>
        <v>0</v>
      </c>
      <c r="CB15" s="30"/>
      <c r="CC15" s="18">
        <f t="shared" si="13"/>
        <v>0</v>
      </c>
      <c r="CD15" s="30"/>
      <c r="CE15" s="18">
        <f t="shared" si="14"/>
        <v>0</v>
      </c>
      <c r="CF15" s="30"/>
      <c r="CG15" s="18">
        <f t="shared" si="15"/>
        <v>0</v>
      </c>
      <c r="CH15" s="30"/>
      <c r="CI15" s="18">
        <f t="shared" si="16"/>
        <v>0</v>
      </c>
      <c r="CJ15" s="30"/>
      <c r="CK15" s="18">
        <f t="shared" si="17"/>
        <v>0</v>
      </c>
      <c r="CL15" s="30"/>
      <c r="CM15" s="18">
        <f t="shared" si="18"/>
        <v>0</v>
      </c>
      <c r="CN15" s="30"/>
      <c r="CO15" s="18">
        <f t="shared" si="19"/>
        <v>0</v>
      </c>
      <c r="CP15" s="30"/>
      <c r="CQ15" s="18">
        <f t="shared" ref="CQ15:CQ24" si="70">CP15</f>
        <v>0</v>
      </c>
      <c r="CR15" s="30"/>
      <c r="CS15" s="18">
        <f t="shared" si="21"/>
        <v>0</v>
      </c>
      <c r="CT15" s="19">
        <f t="shared" si="22"/>
        <v>30</v>
      </c>
      <c r="CU15" s="19">
        <f t="shared" si="23"/>
        <v>34</v>
      </c>
      <c r="CV15" s="20">
        <f t="shared" ref="CV15:CW15" si="71">SUM(AP15,AR15,AT15,AV15,AX15,AZ15,BB15,BD15,BF15,BH15,BJ15,BL15,BN15,BP15,BR15,BT15,BV15,BX15,BZ15,CB15,CD15,CF15,CH15,CJ15,CL15,CN15,CP15,CR15)</f>
        <v>0</v>
      </c>
      <c r="CW15" s="20">
        <f t="shared" si="71"/>
        <v>0</v>
      </c>
      <c r="CX15" s="21" t="s">
        <v>64</v>
      </c>
      <c r="CY15" s="22">
        <f t="shared" si="25"/>
        <v>30</v>
      </c>
      <c r="CZ15" s="22">
        <f t="shared" si="26"/>
        <v>6</v>
      </c>
      <c r="DA15" s="22">
        <f t="shared" si="27"/>
        <v>34</v>
      </c>
      <c r="DB15" s="23">
        <f t="shared" si="28"/>
        <v>7</v>
      </c>
      <c r="DC15" s="24" t="str">
        <f t="shared" si="29"/>
        <v>SI</v>
      </c>
      <c r="DD15" s="25" t="e">
        <f t="shared" si="30"/>
        <v>#VALUE!</v>
      </c>
      <c r="DE15" s="26" t="str">
        <f t="shared" si="31"/>
        <v>NO</v>
      </c>
    </row>
    <row r="16" spans="1:109" ht="15" customHeight="1">
      <c r="A16" s="28" t="s">
        <v>300</v>
      </c>
      <c r="B16" s="16">
        <f>SUMIF(TICS!$D$2:$D$214,$A16,TICS!$E$2:$E$214)</f>
        <v>0</v>
      </c>
      <c r="C16" s="16">
        <f>COUNTIF(TICS!$D$2:$D$214,$A16)</f>
        <v>0</v>
      </c>
      <c r="D16" s="16">
        <f>SUMIF(ISC!$D$2:$D$228,$A16,ISC!$E$2:$E$228)</f>
        <v>4</v>
      </c>
      <c r="E16" s="16">
        <f>COUNTIF(ISC!$D$2:$D$228,$A16)</f>
        <v>1</v>
      </c>
      <c r="F16" s="16">
        <f>SUMIF(IA!$D$2:$D$281,$A16,IA!$E$2:$E$281)</f>
        <v>5</v>
      </c>
      <c r="G16" s="16">
        <f>COUNTIF(IA!$D$2:$D$281,$A16)</f>
        <v>1</v>
      </c>
      <c r="H16" s="16">
        <f>SUMIF(IGE!$D$3:$D$298,$A16,IGE!$E$3:$E$298)</f>
        <v>5</v>
      </c>
      <c r="I16" s="16">
        <f>COUNTIF(IGE!$D$3:$D$299,$A16)</f>
        <v>1</v>
      </c>
      <c r="J16" s="16">
        <f>SUMIF(CP!$D$2:$D$253,$A16,CP!$E$2:$E$253)</f>
        <v>4</v>
      </c>
      <c r="K16" s="16">
        <f>COUNTIF(CP!$D$2:$D$253,$A16)</f>
        <v>1</v>
      </c>
      <c r="L16" s="16">
        <f>SUMIF(IEM!$D$2:$D$266,$A16,IEM!$E$2:$E$266)</f>
        <v>0</v>
      </c>
      <c r="M16" s="16">
        <f>COUNTIF(IEM!$D$2:$D$266,$A16)</f>
        <v>0</v>
      </c>
      <c r="N16" s="16">
        <f>SUMIF(IIA!$D$2:$D$214,$A16,IIA!$E$2:$E$214)</f>
        <v>5</v>
      </c>
      <c r="O16" s="16">
        <f>COUNTIF(IIA!$D$2:$D$214,$A16)</f>
        <v>1</v>
      </c>
      <c r="P16" s="17">
        <f t="shared" ref="P16:Q16" si="72">SUM(B16,D16,F16,H16,J16,L16,N16)</f>
        <v>23</v>
      </c>
      <c r="Q16" s="17">
        <f t="shared" si="72"/>
        <v>5</v>
      </c>
      <c r="R16" s="16">
        <f>SUMIF(IA_S1!$D$2:$D$201,$A16,IA_S1!$E$2:$E$201)</f>
        <v>0</v>
      </c>
      <c r="S16" s="16">
        <f>COUNTIF(IA_S1!$D$2:$D$200,$A16)</f>
        <v>0</v>
      </c>
      <c r="T16" s="16">
        <f>SUMIF(IA_S2!$D$2:$D$201,$A16,IA_S2!$E$2:$E$201)</f>
        <v>5</v>
      </c>
      <c r="U16" s="16">
        <f>COUNTIF(IA_S2!$D$2:$D$200,$A16)</f>
        <v>1</v>
      </c>
      <c r="V16" s="16">
        <f>SUMIF(CP_S1!$D$2:$D$204,$A16,CP_S1!$E$2:$E$204)</f>
        <v>0</v>
      </c>
      <c r="W16" s="16">
        <f>COUNTIF(CP_S1!$D$2:$D$203,$A16)</f>
        <v>0</v>
      </c>
      <c r="X16" s="16">
        <f>SUMIF(CP_S2!$D$2:$D$198,$A16,CP_S2!$E$2:$E$198)</f>
        <v>0</v>
      </c>
      <c r="Y16" s="16">
        <f>COUNTIF(CP_S2!$D$2:$D$197,$A16)</f>
        <v>0</v>
      </c>
      <c r="Z16" s="16">
        <f>SUMIF(EaD_IA_S1!$D$2:$D$236,$A16,EaD_IA_S1!$E$2:$E$236)</f>
        <v>0</v>
      </c>
      <c r="AA16" s="16">
        <f>COUNTIF(EaD_IA_S1!$D$2:$D$235,$A16)</f>
        <v>0</v>
      </c>
      <c r="AB16" s="16">
        <f>SUMIF(EaD_IA_S2!$D$2:$D$1223,$A16,EaD_IA_S2!$E$2:$E$1223)</f>
        <v>0</v>
      </c>
      <c r="AC16" s="16">
        <f>COUNTIF(EaD_IA_S2!$D$2:$D$1222,$A16)</f>
        <v>0</v>
      </c>
      <c r="AD16" s="16">
        <f>SUMIF(EaD_ISC_S1!$D$2:$D$214,$A16,EaD_ISC_S1!$E$2:$E$214)</f>
        <v>0</v>
      </c>
      <c r="AE16" s="16">
        <f>COUNTIF(EaD_ISC_S1!$D$2:$D$213,$A16)</f>
        <v>0</v>
      </c>
      <c r="AF16" s="16">
        <f>SUMIF(EaD_ISC_S2!$D$2:$D$224,$A16,EaD_ISC_S2!$E$2:$E$224)</f>
        <v>0</v>
      </c>
      <c r="AG16" s="16">
        <f>COUNTIF(EaD_ISC_S2!$D$2:$D$223,$A16)</f>
        <v>0</v>
      </c>
      <c r="AH16" s="16">
        <f>SUMIF(EaD_CP_S1!$D$2:$D$1050,$A16,EaD_CP_S1!$E$2:$E$1050)</f>
        <v>0</v>
      </c>
      <c r="AI16" s="16">
        <f>COUNTIF(EaD_CP_S1!$D$2:$D$1050,$A16)</f>
        <v>0</v>
      </c>
      <c r="AJ16" s="16">
        <f>SUMIF(EaD_CP_S2!$D$2:$D$50,$A16,EaD_CP_S2!$E$2:$E$50)</f>
        <v>0</v>
      </c>
      <c r="AK16" s="16">
        <f>COUNTIF(EaD_CP_S2!$D$2:$D$50,$A16)</f>
        <v>0</v>
      </c>
      <c r="AL16" s="17">
        <f t="shared" si="33"/>
        <v>0</v>
      </c>
      <c r="AM16" s="17">
        <f t="shared" si="34"/>
        <v>0</v>
      </c>
      <c r="AN16" s="17">
        <f t="shared" si="35"/>
        <v>5</v>
      </c>
      <c r="AO16" s="17">
        <f t="shared" si="36"/>
        <v>1</v>
      </c>
      <c r="AP16" s="16"/>
      <c r="AQ16" s="18">
        <f t="shared" si="69"/>
        <v>0</v>
      </c>
      <c r="AR16" s="16"/>
      <c r="AS16" s="18">
        <f t="shared" si="42"/>
        <v>0</v>
      </c>
      <c r="AT16" s="16"/>
      <c r="AU16" s="18">
        <f t="shared" si="66"/>
        <v>0</v>
      </c>
      <c r="AV16" s="16"/>
      <c r="AW16" s="18">
        <f t="shared" si="56"/>
        <v>0</v>
      </c>
      <c r="AX16" s="16"/>
      <c r="AY16" s="18">
        <f t="shared" si="44"/>
        <v>0</v>
      </c>
      <c r="AZ16" s="16"/>
      <c r="BA16" s="18">
        <f t="shared" si="57"/>
        <v>0</v>
      </c>
      <c r="BB16" s="16"/>
      <c r="BC16" s="18">
        <f t="shared" si="2"/>
        <v>0</v>
      </c>
      <c r="BD16" s="16"/>
      <c r="BE16" s="18">
        <f t="shared" si="3"/>
        <v>0</v>
      </c>
      <c r="BF16" s="16"/>
      <c r="BG16" s="18">
        <f t="shared" si="58"/>
        <v>0</v>
      </c>
      <c r="BH16" s="16"/>
      <c r="BI16" s="18">
        <f t="shared" si="4"/>
        <v>0</v>
      </c>
      <c r="BJ16" s="16"/>
      <c r="BK16" s="18">
        <f t="shared" si="5"/>
        <v>0</v>
      </c>
      <c r="BL16" s="16"/>
      <c r="BM16" s="18">
        <f t="shared" si="45"/>
        <v>0</v>
      </c>
      <c r="BN16" s="16"/>
      <c r="BO16" s="18">
        <f t="shared" si="6"/>
        <v>0</v>
      </c>
      <c r="BP16" s="16"/>
      <c r="BQ16" s="18">
        <f t="shared" si="7"/>
        <v>0</v>
      </c>
      <c r="BR16" s="16"/>
      <c r="BS16" s="18">
        <f t="shared" si="8"/>
        <v>0</v>
      </c>
      <c r="BT16" s="16"/>
      <c r="BU16" s="18">
        <f t="shared" si="9"/>
        <v>0</v>
      </c>
      <c r="BV16" s="16"/>
      <c r="BW16" s="18">
        <f t="shared" si="10"/>
        <v>0</v>
      </c>
      <c r="BX16" s="16"/>
      <c r="BY16" s="18">
        <f t="shared" si="11"/>
        <v>0</v>
      </c>
      <c r="BZ16" s="16"/>
      <c r="CA16" s="18">
        <f t="shared" si="12"/>
        <v>0</v>
      </c>
      <c r="CB16" s="16"/>
      <c r="CC16" s="18">
        <f t="shared" si="13"/>
        <v>0</v>
      </c>
      <c r="CD16" s="16"/>
      <c r="CE16" s="18">
        <f t="shared" si="14"/>
        <v>0</v>
      </c>
      <c r="CF16" s="16"/>
      <c r="CG16" s="18">
        <f t="shared" si="15"/>
        <v>0</v>
      </c>
      <c r="CH16" s="16"/>
      <c r="CI16" s="18">
        <f t="shared" si="16"/>
        <v>0</v>
      </c>
      <c r="CJ16" s="16"/>
      <c r="CK16" s="18">
        <f t="shared" si="17"/>
        <v>0</v>
      </c>
      <c r="CL16" s="16"/>
      <c r="CM16" s="18">
        <f t="shared" si="18"/>
        <v>0</v>
      </c>
      <c r="CN16" s="16"/>
      <c r="CO16" s="18">
        <f t="shared" si="19"/>
        <v>0</v>
      </c>
      <c r="CP16" s="16"/>
      <c r="CQ16" s="18">
        <f t="shared" si="70"/>
        <v>0</v>
      </c>
      <c r="CR16" s="16"/>
      <c r="CS16" s="18">
        <f t="shared" si="21"/>
        <v>0</v>
      </c>
      <c r="CT16" s="19">
        <f t="shared" si="22"/>
        <v>23</v>
      </c>
      <c r="CU16" s="19">
        <f t="shared" si="23"/>
        <v>28</v>
      </c>
      <c r="CV16" s="20">
        <f t="shared" ref="CV16:CW16" si="73">SUM(AP16,AR16,AT16,AV16,AX16,AZ16,BB16,BD16,BF16,BH16,BJ16,BL16,BN16,BP16,BR16,BT16,BV16,BX16,BZ16,CB16,CD16,CF16,CH16,CJ16,CL16,CN16,CP16,CR16)</f>
        <v>0</v>
      </c>
      <c r="CW16" s="20">
        <f t="shared" si="73"/>
        <v>0</v>
      </c>
      <c r="CX16" s="21" t="s">
        <v>64</v>
      </c>
      <c r="CY16" s="22">
        <f t="shared" si="25"/>
        <v>23</v>
      </c>
      <c r="CZ16" s="22">
        <f t="shared" si="26"/>
        <v>5</v>
      </c>
      <c r="DA16" s="22">
        <f t="shared" si="27"/>
        <v>28</v>
      </c>
      <c r="DB16" s="23">
        <f t="shared" si="28"/>
        <v>6</v>
      </c>
      <c r="DC16" s="24" t="str">
        <f t="shared" si="29"/>
        <v>SI</v>
      </c>
      <c r="DD16" s="25" t="e">
        <f t="shared" si="30"/>
        <v>#VALUE!</v>
      </c>
      <c r="DE16" s="26" t="str">
        <f t="shared" si="31"/>
        <v>NO</v>
      </c>
    </row>
    <row r="17" spans="1:109" ht="15" customHeight="1">
      <c r="A17" s="28" t="s">
        <v>301</v>
      </c>
      <c r="B17" s="16">
        <f>SUMIF(TICS!$D$2:$D$214,$A17,TICS!$E$2:$E$214)</f>
        <v>0</v>
      </c>
      <c r="C17" s="16">
        <f>COUNTIF(TICS!$D$2:$D$214,$A17)</f>
        <v>0</v>
      </c>
      <c r="D17" s="16">
        <f>SUMIF(ISC!$D$2:$D$228,$A17,ISC!$E$2:$E$228)</f>
        <v>0</v>
      </c>
      <c r="E17" s="16">
        <f>COUNTIF(ISC!$D$2:$D$228,$A17)</f>
        <v>0</v>
      </c>
      <c r="F17" s="16">
        <f>SUMIF(IA!$D$2:$D$281,$A17,IA!$E$2:$E$281)</f>
        <v>5</v>
      </c>
      <c r="G17" s="16">
        <f>COUNTIF(IA!$D$2:$D$281,$A17)</f>
        <v>1</v>
      </c>
      <c r="H17" s="16">
        <f>SUMIF(IGE!$D$3:$D$298,$A17,IGE!$E$3:$E$298)</f>
        <v>0</v>
      </c>
      <c r="I17" s="16">
        <f>COUNTIF(IGE!$D$3:$D$299,$A17)</f>
        <v>0</v>
      </c>
      <c r="J17" s="16">
        <f>SUMIF(CP!$D$2:$D$253,$A17,CP!$E$2:$E$253)</f>
        <v>4</v>
      </c>
      <c r="K17" s="16">
        <f>COUNTIF(CP!$D$2:$D$253,$A17)</f>
        <v>1</v>
      </c>
      <c r="L17" s="16">
        <f>SUMIF(IEM!$D$2:$D$266,$A17,IEM!$E$2:$E$266)</f>
        <v>0</v>
      </c>
      <c r="M17" s="16">
        <f>COUNTIF(IEM!$D$2:$D$266,$A17)</f>
        <v>0</v>
      </c>
      <c r="N17" s="16">
        <f>SUMIF(IIA!$D$2:$D$214,$A17,IIA!$E$2:$E$214)</f>
        <v>5</v>
      </c>
      <c r="O17" s="16">
        <f>COUNTIF(IIA!$D$2:$D$214,$A17)</f>
        <v>1</v>
      </c>
      <c r="P17" s="17">
        <f t="shared" ref="P17:Q17" si="74">SUM(B17,D17,F17,H17,J17,L17,N17)</f>
        <v>14</v>
      </c>
      <c r="Q17" s="17">
        <f t="shared" si="74"/>
        <v>3</v>
      </c>
      <c r="R17" s="16">
        <f>SUMIF(IA_S1!$D$2:$D$201,$A17,IA_S1!$E$2:$E$201)</f>
        <v>0</v>
      </c>
      <c r="S17" s="16">
        <f>COUNTIF(IA_S1!$D$2:$D$200,$A17)</f>
        <v>0</v>
      </c>
      <c r="T17" s="16">
        <f>SUMIF(IA_S2!$D$2:$D$201,$A17,IA_S2!$E$2:$E$201)</f>
        <v>0</v>
      </c>
      <c r="U17" s="16">
        <f>COUNTIF(IA_S2!$D$2:$D$200,$A17)</f>
        <v>0</v>
      </c>
      <c r="V17" s="16">
        <f>SUMIF(CP_S1!$D$2:$D$204,$A17,CP_S1!$E$2:$E$204)</f>
        <v>0</v>
      </c>
      <c r="W17" s="16">
        <f>COUNTIF(CP_S1!$D$2:$D$203,$A17)</f>
        <v>0</v>
      </c>
      <c r="X17" s="16">
        <f>SUMIF(CP_S2!$D$2:$D$198,$A17,CP_S2!$E$2:$E$198)</f>
        <v>0</v>
      </c>
      <c r="Y17" s="16">
        <f>COUNTIF(CP_S2!$D$2:$D$197,$A17)</f>
        <v>0</v>
      </c>
      <c r="Z17" s="16">
        <f>SUMIF(EaD_IA_S1!$D$2:$D$236,$A17,EaD_IA_S1!$E$2:$E$236)</f>
        <v>0</v>
      </c>
      <c r="AA17" s="16">
        <f>COUNTIF(EaD_IA_S1!$D$2:$D$235,$A17)</f>
        <v>0</v>
      </c>
      <c r="AB17" s="16">
        <f>SUMIF(EaD_IA_S2!$D$2:$D$1223,$A17,EaD_IA_S2!$E$2:$E$1223)</f>
        <v>0</v>
      </c>
      <c r="AC17" s="16">
        <f>COUNTIF(EaD_IA_S2!$D$2:$D$1222,$A17)</f>
        <v>0</v>
      </c>
      <c r="AD17" s="16">
        <f>SUMIF(EaD_ISC_S1!$D$2:$D$214,$A17,EaD_ISC_S1!$E$2:$E$214)</f>
        <v>0</v>
      </c>
      <c r="AE17" s="16">
        <f>COUNTIF(EaD_ISC_S1!$D$2:$D$213,$A17)</f>
        <v>0</v>
      </c>
      <c r="AF17" s="16">
        <f>SUMIF(EaD_ISC_S2!$D$2:$D$224,$A17,EaD_ISC_S2!$E$2:$E$224)</f>
        <v>0</v>
      </c>
      <c r="AG17" s="16">
        <f>COUNTIF(EaD_ISC_S2!$D$2:$D$223,$A17)</f>
        <v>0</v>
      </c>
      <c r="AH17" s="16">
        <f>SUMIF(EaD_CP_S1!$D$2:$D$1050,$A17,EaD_CP_S1!$E$2:$E$1050)</f>
        <v>0</v>
      </c>
      <c r="AI17" s="16">
        <f>COUNTIF(EaD_CP_S1!$D$2:$D$1050,$A17)</f>
        <v>0</v>
      </c>
      <c r="AJ17" s="16">
        <f>SUMIF(EaD_CP_S2!$D$2:$D$50,$A17,EaD_CP_S2!$E$2:$E$50)</f>
        <v>0</v>
      </c>
      <c r="AK17" s="16">
        <f>COUNTIF(EaD_CP_S2!$D$2:$D$50,$A17)</f>
        <v>0</v>
      </c>
      <c r="AL17" s="17">
        <f t="shared" si="33"/>
        <v>0</v>
      </c>
      <c r="AM17" s="17">
        <f t="shared" si="34"/>
        <v>0</v>
      </c>
      <c r="AN17" s="17">
        <f t="shared" si="35"/>
        <v>0</v>
      </c>
      <c r="AO17" s="17">
        <f t="shared" si="36"/>
        <v>0</v>
      </c>
      <c r="AP17" s="18">
        <v>5</v>
      </c>
      <c r="AQ17" s="18">
        <f t="shared" si="69"/>
        <v>5</v>
      </c>
      <c r="AR17" s="16"/>
      <c r="AS17" s="18">
        <f t="shared" si="42"/>
        <v>0</v>
      </c>
      <c r="AT17" s="16"/>
      <c r="AU17" s="18">
        <f t="shared" si="66"/>
        <v>0</v>
      </c>
      <c r="AV17" s="16"/>
      <c r="AW17" s="18">
        <f t="shared" si="56"/>
        <v>0</v>
      </c>
      <c r="AX17" s="16"/>
      <c r="AY17" s="18">
        <f t="shared" si="44"/>
        <v>0</v>
      </c>
      <c r="AZ17" s="16"/>
      <c r="BA17" s="18">
        <f t="shared" si="57"/>
        <v>0</v>
      </c>
      <c r="BB17" s="16"/>
      <c r="BC17" s="18">
        <f t="shared" si="2"/>
        <v>0</v>
      </c>
      <c r="BD17" s="16"/>
      <c r="BE17" s="18">
        <f t="shared" si="3"/>
        <v>0</v>
      </c>
      <c r="BF17" s="16"/>
      <c r="BG17" s="18">
        <f t="shared" si="58"/>
        <v>0</v>
      </c>
      <c r="BH17" s="16"/>
      <c r="BI17" s="18">
        <f t="shared" si="4"/>
        <v>0</v>
      </c>
      <c r="BJ17" s="16"/>
      <c r="BK17" s="18">
        <f t="shared" si="5"/>
        <v>0</v>
      </c>
      <c r="BL17" s="16"/>
      <c r="BM17" s="18">
        <f t="shared" si="45"/>
        <v>0</v>
      </c>
      <c r="BN17" s="16"/>
      <c r="BO17" s="18">
        <f t="shared" si="6"/>
        <v>0</v>
      </c>
      <c r="BP17" s="18">
        <v>4</v>
      </c>
      <c r="BQ17" s="18">
        <f t="shared" si="7"/>
        <v>4</v>
      </c>
      <c r="BR17" s="16"/>
      <c r="BS17" s="18">
        <f t="shared" si="8"/>
        <v>0</v>
      </c>
      <c r="BT17" s="16"/>
      <c r="BU17" s="18">
        <f t="shared" si="9"/>
        <v>0</v>
      </c>
      <c r="BV17" s="16"/>
      <c r="BW17" s="18">
        <f t="shared" si="10"/>
        <v>0</v>
      </c>
      <c r="BX17" s="16"/>
      <c r="BY17" s="18">
        <f t="shared" si="11"/>
        <v>0</v>
      </c>
      <c r="BZ17" s="16"/>
      <c r="CA17" s="18">
        <f t="shared" si="12"/>
        <v>0</v>
      </c>
      <c r="CB17" s="16"/>
      <c r="CC17" s="18">
        <f t="shared" si="13"/>
        <v>0</v>
      </c>
      <c r="CD17" s="16"/>
      <c r="CE17" s="18">
        <f t="shared" si="14"/>
        <v>0</v>
      </c>
      <c r="CF17" s="16"/>
      <c r="CG17" s="18">
        <f t="shared" si="15"/>
        <v>0</v>
      </c>
      <c r="CH17" s="16"/>
      <c r="CI17" s="18">
        <f t="shared" si="16"/>
        <v>0</v>
      </c>
      <c r="CJ17" s="16"/>
      <c r="CK17" s="18">
        <f t="shared" si="17"/>
        <v>0</v>
      </c>
      <c r="CL17" s="16"/>
      <c r="CM17" s="18">
        <f t="shared" si="18"/>
        <v>0</v>
      </c>
      <c r="CN17" s="16"/>
      <c r="CO17" s="18">
        <f t="shared" si="19"/>
        <v>0</v>
      </c>
      <c r="CP17" s="16"/>
      <c r="CQ17" s="18">
        <f t="shared" si="70"/>
        <v>0</v>
      </c>
      <c r="CR17" s="16"/>
      <c r="CS17" s="18">
        <f t="shared" si="21"/>
        <v>0</v>
      </c>
      <c r="CT17" s="19">
        <f t="shared" si="22"/>
        <v>14</v>
      </c>
      <c r="CU17" s="19">
        <f t="shared" si="23"/>
        <v>14</v>
      </c>
      <c r="CV17" s="20">
        <f t="shared" ref="CV17:CW17" si="75">SUM(AP17,AR17,AT17,AV17,AX17,AZ17,BB17,BD17,BF17,BH17,BJ17,BL17,BN17,BP17,BR17,BT17,BV17,BX17,BZ17,CB17,CD17,CF17,CH17,CJ17,CL17,CN17,CP17,CR17)</f>
        <v>9</v>
      </c>
      <c r="CW17" s="20">
        <f t="shared" si="75"/>
        <v>9</v>
      </c>
      <c r="CX17" s="21">
        <v>39</v>
      </c>
      <c r="CY17" s="22">
        <f t="shared" si="25"/>
        <v>23</v>
      </c>
      <c r="CZ17" s="22">
        <f t="shared" si="26"/>
        <v>3</v>
      </c>
      <c r="DA17" s="22">
        <f t="shared" si="27"/>
        <v>23</v>
      </c>
      <c r="DB17" s="23">
        <f t="shared" si="28"/>
        <v>3</v>
      </c>
      <c r="DC17" s="24" t="str">
        <f t="shared" si="29"/>
        <v>SI</v>
      </c>
      <c r="DD17" s="25" t="e">
        <f t="shared" si="30"/>
        <v>#VALUE!</v>
      </c>
      <c r="DE17" s="26" t="str">
        <f t="shared" si="31"/>
        <v>NO</v>
      </c>
    </row>
    <row r="18" spans="1:109" ht="15" customHeight="1">
      <c r="A18" s="29" t="s">
        <v>302</v>
      </c>
      <c r="B18" s="16">
        <f>SUMIF(TICS!$D$2:$D$214,$A18,TICS!$E$2:$E$214)</f>
        <v>0</v>
      </c>
      <c r="C18" s="16">
        <f>COUNTIF(TICS!$D$2:$D$214,$A18)</f>
        <v>0</v>
      </c>
      <c r="D18" s="30">
        <f>SUMIF(ISC!$D$2:$D$228,$A18,ISC!$E$2:$E$228)</f>
        <v>5</v>
      </c>
      <c r="E18" s="30">
        <f>COUNTIF(ISC!$D$2:$D$228,$A18)</f>
        <v>1</v>
      </c>
      <c r="F18" s="30">
        <f>SUMIF(IA!$D$2:$D$281,$A18,IA!$E$2:$E$281)</f>
        <v>0</v>
      </c>
      <c r="G18" s="30">
        <f>COUNTIF(IA!$D$2:$D$281,$A18)</f>
        <v>0</v>
      </c>
      <c r="H18" s="16">
        <f>SUMIF(IGE!$D$3:$D$298,$A18,IGE!$E$3:$E$298)</f>
        <v>4</v>
      </c>
      <c r="I18" s="16">
        <f>COUNTIF(IGE!$D$3:$D$299,$A18)</f>
        <v>1</v>
      </c>
      <c r="J18" s="30">
        <f>SUMIF(CP!$D$2:$D$253,$A18,CP!$E$2:$E$253)</f>
        <v>4</v>
      </c>
      <c r="K18" s="30">
        <f>COUNTIF(CP!$D$2:$D$253,$A18)</f>
        <v>1</v>
      </c>
      <c r="L18" s="30">
        <f>SUMIF(IEM!$D$2:$D$266,$A18,IEM!$E$2:$E$266)</f>
        <v>0</v>
      </c>
      <c r="M18" s="30">
        <f>COUNTIF(IEM!$D$2:$D$266,$A18)</f>
        <v>0</v>
      </c>
      <c r="N18" s="16">
        <f>SUMIF(IIA!$D$2:$D$214,$A18,IIA!$E$2:$E$214)</f>
        <v>0</v>
      </c>
      <c r="O18" s="16">
        <f>COUNTIF(IIA!$D$2:$D$214,$A18)</f>
        <v>0</v>
      </c>
      <c r="P18" s="17">
        <f t="shared" ref="P18:Q18" si="76">SUM(B18,D18,F18,H18,J18,L18,N18)</f>
        <v>13</v>
      </c>
      <c r="Q18" s="17">
        <f t="shared" si="76"/>
        <v>3</v>
      </c>
      <c r="R18" s="30">
        <f>SUMIF(IA_S1!$D$2:$D$201,$A18,IA_S1!$E$2:$E$201)</f>
        <v>0</v>
      </c>
      <c r="S18" s="30">
        <f>COUNTIF(IA_S1!$D$2:$D$200,$A18)</f>
        <v>0</v>
      </c>
      <c r="T18" s="30">
        <f>SUMIF(IA_S2!$D$2:$D$201,$A18,IA_S2!$E$2:$E$201)</f>
        <v>5</v>
      </c>
      <c r="U18" s="30">
        <f>COUNTIF(IA_S2!$D$2:$D$200,$A18)</f>
        <v>1</v>
      </c>
      <c r="V18" s="30">
        <f>SUMIF(CP_S1!$D$2:$D$204,$A18,CP_S1!$E$2:$E$204)</f>
        <v>0</v>
      </c>
      <c r="W18" s="30">
        <f>COUNTIF(CP_S1!$D$2:$D$203,$A18)</f>
        <v>0</v>
      </c>
      <c r="X18" s="30">
        <f>SUMIF(CP_S2!$D$2:$D$198,$A18,CP_S2!$E$2:$E$198)</f>
        <v>0</v>
      </c>
      <c r="Y18" s="30">
        <f>COUNTIF(CP_S2!$D$2:$D$197,$A18)</f>
        <v>0</v>
      </c>
      <c r="Z18" s="30">
        <f>SUMIF(EaD_IA_S1!$D$2:$D$236,$A18,EaD_IA_S1!$E$2:$E$236)</f>
        <v>0</v>
      </c>
      <c r="AA18" s="30">
        <f>COUNTIF(EaD_IA_S1!$D$2:$D$235,$A18)</f>
        <v>0</v>
      </c>
      <c r="AB18" s="30">
        <f>SUMIF(EaD_IA_S2!$D$2:$D$1223,$A18,EaD_IA_S2!$E$2:$E$1223)</f>
        <v>0</v>
      </c>
      <c r="AC18" s="30">
        <f>COUNTIF(EaD_IA_S2!$D$2:$D$1222,$A18)</f>
        <v>0</v>
      </c>
      <c r="AD18" s="30">
        <f>SUMIF(EaD_ISC_S1!$D$2:$D$214,$A18,EaD_ISC_S1!$E$2:$E$214)</f>
        <v>0</v>
      </c>
      <c r="AE18" s="30">
        <f>COUNTIF(EaD_ISC_S1!$D$2:$D$213,$A18)</f>
        <v>0</v>
      </c>
      <c r="AF18" s="30">
        <f>SUMIF(EaD_ISC_S2!$D$2:$D$224,$A18,EaD_ISC_S2!$E$2:$E$224)</f>
        <v>0</v>
      </c>
      <c r="AG18" s="30">
        <f>COUNTIF(EaD_ISC_S2!$D$2:$D$223,$A18)</f>
        <v>0</v>
      </c>
      <c r="AH18" s="16">
        <f>SUMIF(EaD_CP_S1!$D$2:$D$1050,$A18,EaD_CP_S1!$E$2:$E$1050)</f>
        <v>0</v>
      </c>
      <c r="AI18" s="16">
        <f>COUNTIF(EaD_CP_S1!$D$2:$D$1050,$A18)</f>
        <v>0</v>
      </c>
      <c r="AJ18" s="16">
        <f>SUMIF(EaD_CP_S2!$D$2:$D$50,$A18,EaD_CP_S2!$E$2:$E$50)</f>
        <v>0</v>
      </c>
      <c r="AK18" s="16">
        <f>COUNTIF(EaD_CP_S2!$D$2:$D$50,$A18)</f>
        <v>0</v>
      </c>
      <c r="AL18" s="17">
        <f t="shared" si="33"/>
        <v>0</v>
      </c>
      <c r="AM18" s="17">
        <f t="shared" si="34"/>
        <v>0</v>
      </c>
      <c r="AN18" s="17">
        <f t="shared" si="35"/>
        <v>5</v>
      </c>
      <c r="AO18" s="17">
        <f t="shared" si="36"/>
        <v>1</v>
      </c>
      <c r="AP18" s="30"/>
      <c r="AQ18" s="18">
        <f t="shared" si="69"/>
        <v>0</v>
      </c>
      <c r="AR18" s="30"/>
      <c r="AS18" s="18">
        <f t="shared" si="42"/>
        <v>0</v>
      </c>
      <c r="AT18" s="30"/>
      <c r="AU18" s="18">
        <f t="shared" si="66"/>
        <v>0</v>
      </c>
      <c r="AV18" s="30"/>
      <c r="AW18" s="18">
        <f t="shared" si="56"/>
        <v>0</v>
      </c>
      <c r="AX18" s="30"/>
      <c r="AY18" s="18">
        <f t="shared" si="44"/>
        <v>0</v>
      </c>
      <c r="AZ18" s="30"/>
      <c r="BA18" s="18">
        <f t="shared" si="57"/>
        <v>0</v>
      </c>
      <c r="BB18" s="30"/>
      <c r="BC18" s="18">
        <f t="shared" si="2"/>
        <v>0</v>
      </c>
      <c r="BD18" s="30"/>
      <c r="BE18" s="18">
        <f t="shared" si="3"/>
        <v>0</v>
      </c>
      <c r="BF18" s="30"/>
      <c r="BG18" s="18">
        <f t="shared" si="58"/>
        <v>0</v>
      </c>
      <c r="BH18" s="30"/>
      <c r="BI18" s="18">
        <f t="shared" si="4"/>
        <v>0</v>
      </c>
      <c r="BJ18" s="30"/>
      <c r="BK18" s="18">
        <f t="shared" si="5"/>
        <v>0</v>
      </c>
      <c r="BL18" s="30"/>
      <c r="BM18" s="18">
        <f t="shared" si="45"/>
        <v>0</v>
      </c>
      <c r="BN18" s="30"/>
      <c r="BO18" s="18">
        <f t="shared" si="6"/>
        <v>0</v>
      </c>
      <c r="BP18" s="30"/>
      <c r="BQ18" s="18">
        <f t="shared" si="7"/>
        <v>0</v>
      </c>
      <c r="BR18" s="30"/>
      <c r="BS18" s="18">
        <f t="shared" si="8"/>
        <v>0</v>
      </c>
      <c r="BT18" s="30"/>
      <c r="BU18" s="18">
        <f t="shared" si="9"/>
        <v>0</v>
      </c>
      <c r="BV18" s="30"/>
      <c r="BW18" s="18">
        <f t="shared" si="10"/>
        <v>0</v>
      </c>
      <c r="BX18" s="30"/>
      <c r="BY18" s="18">
        <f t="shared" si="11"/>
        <v>0</v>
      </c>
      <c r="BZ18" s="30"/>
      <c r="CA18" s="18">
        <f t="shared" si="12"/>
        <v>0</v>
      </c>
      <c r="CB18" s="30"/>
      <c r="CC18" s="18">
        <f t="shared" si="13"/>
        <v>0</v>
      </c>
      <c r="CD18" s="30"/>
      <c r="CE18" s="18">
        <f t="shared" si="14"/>
        <v>0</v>
      </c>
      <c r="CF18" s="30"/>
      <c r="CG18" s="18">
        <f t="shared" si="15"/>
        <v>0</v>
      </c>
      <c r="CH18" s="30"/>
      <c r="CI18" s="18">
        <f t="shared" si="16"/>
        <v>0</v>
      </c>
      <c r="CJ18" s="30"/>
      <c r="CK18" s="18">
        <f t="shared" si="17"/>
        <v>0</v>
      </c>
      <c r="CL18" s="30"/>
      <c r="CM18" s="18">
        <f t="shared" si="18"/>
        <v>0</v>
      </c>
      <c r="CN18" s="30"/>
      <c r="CO18" s="18">
        <f t="shared" si="19"/>
        <v>0</v>
      </c>
      <c r="CP18" s="30"/>
      <c r="CQ18" s="18">
        <f t="shared" si="70"/>
        <v>0</v>
      </c>
      <c r="CR18" s="30"/>
      <c r="CS18" s="18">
        <f t="shared" si="21"/>
        <v>0</v>
      </c>
      <c r="CT18" s="19">
        <f t="shared" si="22"/>
        <v>13</v>
      </c>
      <c r="CU18" s="19">
        <f t="shared" si="23"/>
        <v>18</v>
      </c>
      <c r="CV18" s="20">
        <f t="shared" ref="CV18:CW18" si="77">SUM(AP18,AR18,AT18,AV18,AX18,AZ18,BB18,BD18,BF18,BH18,BJ18,BL18,BN18,BP18,BR18,BT18,BV18,BX18,BZ18,CB18,CD18,CF18,CH18,CJ18,CL18,CN18,CP18,CR18)</f>
        <v>0</v>
      </c>
      <c r="CW18" s="20">
        <f t="shared" si="77"/>
        <v>0</v>
      </c>
      <c r="CX18" s="21" t="s">
        <v>64</v>
      </c>
      <c r="CY18" s="22">
        <f t="shared" si="25"/>
        <v>13</v>
      </c>
      <c r="CZ18" s="22">
        <f t="shared" si="26"/>
        <v>3</v>
      </c>
      <c r="DA18" s="22">
        <f t="shared" si="27"/>
        <v>18</v>
      </c>
      <c r="DB18" s="23">
        <f t="shared" si="28"/>
        <v>4</v>
      </c>
      <c r="DC18" s="24" t="str">
        <f t="shared" si="29"/>
        <v>SI</v>
      </c>
      <c r="DD18" s="25" t="e">
        <f t="shared" si="30"/>
        <v>#VALUE!</v>
      </c>
      <c r="DE18" s="26" t="str">
        <f t="shared" si="31"/>
        <v>NO</v>
      </c>
    </row>
    <row r="19" spans="1:109" ht="15" customHeight="1">
      <c r="A19" s="28" t="s">
        <v>303</v>
      </c>
      <c r="B19" s="16">
        <f>SUMIF(TICS!$D$2:$D$214,$A19,TICS!$E$2:$E$214)</f>
        <v>0</v>
      </c>
      <c r="C19" s="16">
        <f>COUNTIF(TICS!$D$2:$D$214,$A19)</f>
        <v>0</v>
      </c>
      <c r="D19" s="16">
        <f>SUMIF(ISC!$D$2:$D$228,$A19,ISC!$E$2:$E$228)</f>
        <v>5</v>
      </c>
      <c r="E19" s="16">
        <f>COUNTIF(ISC!$D$2:$D$228,$A19)</f>
        <v>1</v>
      </c>
      <c r="F19" s="16">
        <f>SUMIF(IA!$D$2:$D$281,$A19,IA!$E$2:$E$281)</f>
        <v>0</v>
      </c>
      <c r="G19" s="16">
        <f>COUNTIF(IA!$D$2:$D$281,$A19)</f>
        <v>0</v>
      </c>
      <c r="H19" s="16">
        <f>SUMIF(IGE!$D$3:$D$298,$A19,IGE!$E$3:$E$298)</f>
        <v>6</v>
      </c>
      <c r="I19" s="16">
        <f>COUNTIF(IGE!$D$3:$D$299,$A19)</f>
        <v>1</v>
      </c>
      <c r="J19" s="16">
        <f>SUMIF(CP!$D$2:$D$253,$A19,CP!$E$2:$E$253)</f>
        <v>4</v>
      </c>
      <c r="K19" s="16">
        <f>COUNTIF(CP!$D$2:$D$253,$A19)</f>
        <v>1</v>
      </c>
      <c r="L19" s="16">
        <f>SUMIF(IEM!$D$2:$D$266,$A19,IEM!$E$2:$E$266)</f>
        <v>0</v>
      </c>
      <c r="M19" s="16">
        <f>COUNTIF(IEM!$D$2:$D$266,$A19)</f>
        <v>0</v>
      </c>
      <c r="N19" s="16">
        <f>SUMIF(IIA!$D$2:$D$214,$A19,IIA!$E$2:$E$214)</f>
        <v>5</v>
      </c>
      <c r="O19" s="16">
        <f>COUNTIF(IIA!$D$2:$D$214,$A19)</f>
        <v>1</v>
      </c>
      <c r="P19" s="17">
        <f t="shared" ref="P19:Q19" si="78">SUM(B19,D19,F19,H19,J19,L19,N19)</f>
        <v>20</v>
      </c>
      <c r="Q19" s="17">
        <f t="shared" si="78"/>
        <v>4</v>
      </c>
      <c r="R19" s="16">
        <f>SUMIF(IA_S1!$D$2:$D$201,$A19,IA_S1!$E$2:$E$201)</f>
        <v>0</v>
      </c>
      <c r="S19" s="16">
        <f>COUNTIF(IA_S1!$D$2:$D$200,$A19)</f>
        <v>0</v>
      </c>
      <c r="T19" s="16">
        <f>SUMIF(IA_S2!$D$2:$D$201,$A19,IA_S2!$E$2:$E$201)</f>
        <v>4</v>
      </c>
      <c r="U19" s="16">
        <f>COUNTIF(IA_S2!$D$2:$D$200,$A19)</f>
        <v>1</v>
      </c>
      <c r="V19" s="16">
        <f>SUMIF(CP_S1!$D$2:$D$204,$A19,CP_S1!$E$2:$E$204)</f>
        <v>0</v>
      </c>
      <c r="W19" s="16">
        <f>COUNTIF(CP_S1!$D$2:$D$203,$A19)</f>
        <v>0</v>
      </c>
      <c r="X19" s="16">
        <f>SUMIF(CP_S2!$D$2:$D$198,$A19,CP_S2!$E$2:$E$198)</f>
        <v>0</v>
      </c>
      <c r="Y19" s="16">
        <f>COUNTIF(CP_S2!$D$2:$D$197,$A19)</f>
        <v>0</v>
      </c>
      <c r="Z19" s="16">
        <f>SUMIF(EaD_IA_S1!$D$2:$D$236,$A19,EaD_IA_S1!$E$2:$E$236)</f>
        <v>0</v>
      </c>
      <c r="AA19" s="16">
        <f>COUNTIF(EaD_IA_S1!$D$2:$D$235,$A19)</f>
        <v>0</v>
      </c>
      <c r="AB19" s="16">
        <f>SUMIF(EaD_IA_S2!$D$2:$D$1223,$A19,EaD_IA_S2!$E$2:$E$1223)</f>
        <v>0</v>
      </c>
      <c r="AC19" s="16">
        <f>COUNTIF(EaD_IA_S2!$D$2:$D$1222,$A19)</f>
        <v>0</v>
      </c>
      <c r="AD19" s="16">
        <f>SUMIF(EaD_ISC_S1!$D$2:$D$214,$A19,EaD_ISC_S1!$E$2:$E$214)</f>
        <v>0</v>
      </c>
      <c r="AE19" s="16">
        <f>COUNTIF(EaD_ISC_S1!$D$2:$D$213,$A19)</f>
        <v>0</v>
      </c>
      <c r="AF19" s="16">
        <f>SUMIF(EaD_ISC_S2!$D$2:$D$224,$A19,EaD_ISC_S2!$E$2:$E$224)</f>
        <v>0</v>
      </c>
      <c r="AG19" s="16">
        <f>COUNTIF(EaD_ISC_S2!$D$2:$D$223,$A19)</f>
        <v>0</v>
      </c>
      <c r="AH19" s="16">
        <f>SUMIF(EaD_CP_S1!$D$2:$D$1050,$A19,EaD_CP_S1!$E$2:$E$1050)</f>
        <v>0</v>
      </c>
      <c r="AI19" s="16">
        <f>COUNTIF(EaD_CP_S1!$D$2:$D$1050,$A19)</f>
        <v>0</v>
      </c>
      <c r="AJ19" s="16">
        <f>SUMIF(EaD_CP_S2!$D$2:$D$50,$A19,EaD_CP_S2!$E$2:$E$50)</f>
        <v>0</v>
      </c>
      <c r="AK19" s="16">
        <f>COUNTIF(EaD_CP_S2!$D$2:$D$50,$A19)</f>
        <v>0</v>
      </c>
      <c r="AL19" s="17">
        <f t="shared" si="33"/>
        <v>0</v>
      </c>
      <c r="AM19" s="17">
        <f t="shared" si="34"/>
        <v>0</v>
      </c>
      <c r="AN19" s="17">
        <f t="shared" si="35"/>
        <v>4</v>
      </c>
      <c r="AO19" s="17">
        <f t="shared" si="36"/>
        <v>1</v>
      </c>
      <c r="AP19" s="16"/>
      <c r="AQ19" s="18">
        <f t="shared" si="69"/>
        <v>0</v>
      </c>
      <c r="AR19" s="16"/>
      <c r="AS19" s="18">
        <f t="shared" si="42"/>
        <v>0</v>
      </c>
      <c r="AT19" s="16"/>
      <c r="AU19" s="18">
        <f t="shared" si="66"/>
        <v>0</v>
      </c>
      <c r="AV19" s="16"/>
      <c r="AW19" s="18">
        <f t="shared" si="56"/>
        <v>0</v>
      </c>
      <c r="AX19" s="16"/>
      <c r="AY19" s="18">
        <f t="shared" si="44"/>
        <v>0</v>
      </c>
      <c r="AZ19" s="16"/>
      <c r="BA19" s="18">
        <f t="shared" si="57"/>
        <v>0</v>
      </c>
      <c r="BB19" s="16"/>
      <c r="BC19" s="18">
        <f t="shared" si="2"/>
        <v>0</v>
      </c>
      <c r="BD19" s="16"/>
      <c r="BE19" s="18">
        <f t="shared" si="3"/>
        <v>0</v>
      </c>
      <c r="BF19" s="16"/>
      <c r="BG19" s="18">
        <f t="shared" si="58"/>
        <v>0</v>
      </c>
      <c r="BH19" s="16"/>
      <c r="BI19" s="18">
        <f t="shared" si="4"/>
        <v>0</v>
      </c>
      <c r="BJ19" s="16"/>
      <c r="BK19" s="18">
        <f t="shared" si="5"/>
        <v>0</v>
      </c>
      <c r="BL19" s="16"/>
      <c r="BM19" s="18">
        <f t="shared" si="45"/>
        <v>0</v>
      </c>
      <c r="BN19" s="16"/>
      <c r="BO19" s="18">
        <f t="shared" si="6"/>
        <v>0</v>
      </c>
      <c r="BP19" s="16"/>
      <c r="BQ19" s="18">
        <f t="shared" si="7"/>
        <v>0</v>
      </c>
      <c r="BR19" s="16"/>
      <c r="BS19" s="18">
        <f t="shared" si="8"/>
        <v>0</v>
      </c>
      <c r="BT19" s="16"/>
      <c r="BU19" s="18">
        <f t="shared" si="9"/>
        <v>0</v>
      </c>
      <c r="BV19" s="16"/>
      <c r="BW19" s="18">
        <f t="shared" si="10"/>
        <v>0</v>
      </c>
      <c r="BX19" s="16"/>
      <c r="BY19" s="18">
        <f t="shared" si="11"/>
        <v>0</v>
      </c>
      <c r="BZ19" s="16"/>
      <c r="CA19" s="18">
        <f t="shared" si="12"/>
        <v>0</v>
      </c>
      <c r="CB19" s="16"/>
      <c r="CC19" s="18">
        <f t="shared" si="13"/>
        <v>0</v>
      </c>
      <c r="CD19" s="16"/>
      <c r="CE19" s="18">
        <f t="shared" si="14"/>
        <v>0</v>
      </c>
      <c r="CF19" s="16"/>
      <c r="CG19" s="18">
        <f t="shared" si="15"/>
        <v>0</v>
      </c>
      <c r="CH19" s="16"/>
      <c r="CI19" s="18">
        <f t="shared" si="16"/>
        <v>0</v>
      </c>
      <c r="CJ19" s="16"/>
      <c r="CK19" s="18">
        <f t="shared" si="17"/>
        <v>0</v>
      </c>
      <c r="CL19" s="16"/>
      <c r="CM19" s="18">
        <f t="shared" si="18"/>
        <v>0</v>
      </c>
      <c r="CN19" s="16"/>
      <c r="CO19" s="18">
        <f t="shared" si="19"/>
        <v>0</v>
      </c>
      <c r="CP19" s="16"/>
      <c r="CQ19" s="18">
        <f t="shared" si="70"/>
        <v>0</v>
      </c>
      <c r="CR19" s="16"/>
      <c r="CS19" s="18">
        <f t="shared" si="21"/>
        <v>0</v>
      </c>
      <c r="CT19" s="19">
        <f t="shared" si="22"/>
        <v>20</v>
      </c>
      <c r="CU19" s="19">
        <f t="shared" si="23"/>
        <v>24</v>
      </c>
      <c r="CV19" s="20">
        <f t="shared" ref="CV19:CW19" si="79">SUM(AP19,AR19,AT19,AV19,AX19,AZ19,BB19,BD19,BF19,BH19,BJ19,BL19,BN19,BP19,BR19,BT19,BV19,BX19,BZ19,CB19,CD19,CF19,CH19,CJ19,CL19,CN19,CP19,CR19)</f>
        <v>0</v>
      </c>
      <c r="CW19" s="20">
        <f t="shared" si="79"/>
        <v>0</v>
      </c>
      <c r="CX19" s="21" t="s">
        <v>64</v>
      </c>
      <c r="CY19" s="22">
        <f t="shared" si="25"/>
        <v>20</v>
      </c>
      <c r="CZ19" s="22">
        <f t="shared" si="26"/>
        <v>4</v>
      </c>
      <c r="DA19" s="22">
        <f t="shared" si="27"/>
        <v>24</v>
      </c>
      <c r="DB19" s="23">
        <f t="shared" si="28"/>
        <v>5</v>
      </c>
      <c r="DC19" s="24" t="str">
        <f t="shared" si="29"/>
        <v>SI</v>
      </c>
      <c r="DD19" s="25" t="e">
        <f t="shared" si="30"/>
        <v>#VALUE!</v>
      </c>
      <c r="DE19" s="26" t="str">
        <f t="shared" si="31"/>
        <v>NO</v>
      </c>
    </row>
    <row r="20" spans="1:109" ht="15" customHeight="1">
      <c r="A20" s="28" t="s">
        <v>304</v>
      </c>
      <c r="B20" s="16">
        <f>SUMIF(TICS!$D$2:$D$214,$A20,TICS!$E$2:$E$214)</f>
        <v>0</v>
      </c>
      <c r="C20" s="16">
        <f>COUNTIF(TICS!$D$2:$D$214,$A20)</f>
        <v>0</v>
      </c>
      <c r="D20" s="16">
        <f>SUMIF(ISC!$D$2:$D$228,$A20,ISC!$E$2:$E$228)</f>
        <v>4</v>
      </c>
      <c r="E20" s="16">
        <f>COUNTIF(ISC!$D$2:$D$228,$A20)</f>
        <v>1</v>
      </c>
      <c r="F20" s="16">
        <f>SUMIF(IA!$D$2:$D$281,$A20,IA!$E$2:$E$281)</f>
        <v>0</v>
      </c>
      <c r="G20" s="16">
        <f>COUNTIF(IA!$D$2:$D$281,$A20)</f>
        <v>0</v>
      </c>
      <c r="H20" s="16">
        <f>SUMIF(IGE!$D$3:$D$298,$A20,IGE!$E$3:$E$298)</f>
        <v>5</v>
      </c>
      <c r="I20" s="16">
        <f>COUNTIF(IGE!$D$3:$D$299,$A20)</f>
        <v>1</v>
      </c>
      <c r="J20" s="16">
        <f>SUMIF(CP!$D$2:$D$253,$A20,CP!$E$2:$E$253)</f>
        <v>5</v>
      </c>
      <c r="K20" s="16">
        <f>COUNTIF(CP!$D$2:$D$253,$A20)</f>
        <v>1</v>
      </c>
      <c r="L20" s="16">
        <f>SUMIF(IEM!$D$2:$D$266,$A20,IEM!$E$2:$E$266)</f>
        <v>0</v>
      </c>
      <c r="M20" s="16">
        <f>COUNTIF(IEM!$D$2:$D$266,$A20)</f>
        <v>0</v>
      </c>
      <c r="N20" s="16">
        <f>SUMIF(IIA!$D$2:$D$214,$A20,IIA!$E$2:$E$214)</f>
        <v>6</v>
      </c>
      <c r="O20" s="16">
        <f>COUNTIF(IIA!$D$2:$D$214,$A20)</f>
        <v>1</v>
      </c>
      <c r="P20" s="17">
        <f t="shared" ref="P20:Q20" si="80">SUM(B20,D20,F20,H20,J20,L20,N20)</f>
        <v>20</v>
      </c>
      <c r="Q20" s="17">
        <f t="shared" si="80"/>
        <v>4</v>
      </c>
      <c r="R20" s="16">
        <f>SUMIF(IA_S1!$D$2:$D$201,$A20,IA_S1!$E$2:$E$201)</f>
        <v>0</v>
      </c>
      <c r="S20" s="16">
        <f>COUNTIF(IA_S1!$D$2:$D$200,$A20)</f>
        <v>0</v>
      </c>
      <c r="T20" s="16">
        <f>SUMIF(IA_S2!$D$2:$D$201,$A20,IA_S2!$E$2:$E$201)</f>
        <v>4</v>
      </c>
      <c r="U20" s="16">
        <f>COUNTIF(IA_S2!$D$2:$D$200,$A20)</f>
        <v>1</v>
      </c>
      <c r="V20" s="16">
        <f>SUMIF(CP_S1!$D$2:$D$204,$A20,CP_S1!$E$2:$E$204)</f>
        <v>0</v>
      </c>
      <c r="W20" s="16">
        <f>COUNTIF(CP_S1!$D$2:$D$203,$A20)</f>
        <v>0</v>
      </c>
      <c r="X20" s="16">
        <f>SUMIF(CP_S2!$D$2:$D$198,$A20,CP_S2!$E$2:$E$198)</f>
        <v>0</v>
      </c>
      <c r="Y20" s="16">
        <f>COUNTIF(CP_S2!$D$2:$D$197,$A20)</f>
        <v>0</v>
      </c>
      <c r="Z20" s="16">
        <f>SUMIF(EaD_IA_S1!$D$2:$D$236,$A20,EaD_IA_S1!$E$2:$E$236)</f>
        <v>0</v>
      </c>
      <c r="AA20" s="16">
        <f>COUNTIF(EaD_IA_S1!$D$2:$D$235,$A20)</f>
        <v>0</v>
      </c>
      <c r="AB20" s="16">
        <f>SUMIF(EaD_IA_S2!$D$2:$D$1223,$A20,EaD_IA_S2!$E$2:$E$1223)</f>
        <v>0</v>
      </c>
      <c r="AC20" s="16">
        <f>COUNTIF(EaD_IA_S2!$D$2:$D$1222,$A20)</f>
        <v>0</v>
      </c>
      <c r="AD20" s="16">
        <f>SUMIF(EaD_ISC_S1!$D$2:$D$214,$A20,EaD_ISC_S1!$E$2:$E$214)</f>
        <v>0</v>
      </c>
      <c r="AE20" s="16">
        <f>COUNTIF(EaD_ISC_S1!$D$2:$D$213,$A20)</f>
        <v>0</v>
      </c>
      <c r="AF20" s="16">
        <f>SUMIF(EaD_ISC_S2!$D$2:$D$224,$A20,EaD_ISC_S2!$E$2:$E$224)</f>
        <v>0</v>
      </c>
      <c r="AG20" s="16">
        <f>COUNTIF(EaD_ISC_S2!$D$2:$D$223,$A20)</f>
        <v>0</v>
      </c>
      <c r="AH20" s="16">
        <f>SUMIF(EaD_CP_S1!$D$2:$D$1050,$A20,EaD_CP_S1!$E$2:$E$1050)</f>
        <v>0</v>
      </c>
      <c r="AI20" s="16">
        <f>COUNTIF(EaD_CP_S1!$D$2:$D$1050,$A20)</f>
        <v>0</v>
      </c>
      <c r="AJ20" s="16">
        <f>SUMIF(EaD_CP_S2!$D$2:$D$50,$A20,EaD_CP_S2!$E$2:$E$50)</f>
        <v>0</v>
      </c>
      <c r="AK20" s="16">
        <f>COUNTIF(EaD_CP_S2!$D$2:$D$50,$A20)</f>
        <v>0</v>
      </c>
      <c r="AL20" s="17">
        <f t="shared" si="33"/>
        <v>0</v>
      </c>
      <c r="AM20" s="17">
        <f t="shared" si="34"/>
        <v>0</v>
      </c>
      <c r="AN20" s="17">
        <f t="shared" si="35"/>
        <v>4</v>
      </c>
      <c r="AO20" s="17">
        <f t="shared" si="36"/>
        <v>1</v>
      </c>
      <c r="AP20" s="16"/>
      <c r="AQ20" s="18">
        <f t="shared" si="69"/>
        <v>0</v>
      </c>
      <c r="AR20" s="16"/>
      <c r="AS20" s="18">
        <f t="shared" si="42"/>
        <v>0</v>
      </c>
      <c r="AT20" s="16"/>
      <c r="AU20" s="18">
        <f t="shared" si="66"/>
        <v>0</v>
      </c>
      <c r="AV20" s="16"/>
      <c r="AW20" s="18">
        <f t="shared" si="56"/>
        <v>0</v>
      </c>
      <c r="AX20" s="16"/>
      <c r="AY20" s="18">
        <f t="shared" si="44"/>
        <v>0</v>
      </c>
      <c r="AZ20" s="16"/>
      <c r="BA20" s="18">
        <f t="shared" si="57"/>
        <v>0</v>
      </c>
      <c r="BB20" s="16"/>
      <c r="BC20" s="18">
        <f t="shared" si="2"/>
        <v>0</v>
      </c>
      <c r="BD20" s="16"/>
      <c r="BE20" s="18">
        <f t="shared" si="3"/>
        <v>0</v>
      </c>
      <c r="BF20" s="16"/>
      <c r="BG20" s="18">
        <f t="shared" si="58"/>
        <v>0</v>
      </c>
      <c r="BH20" s="16"/>
      <c r="BI20" s="18">
        <f t="shared" si="4"/>
        <v>0</v>
      </c>
      <c r="BJ20" s="16"/>
      <c r="BK20" s="18">
        <f t="shared" si="5"/>
        <v>0</v>
      </c>
      <c r="BL20" s="16"/>
      <c r="BM20" s="18">
        <f t="shared" si="45"/>
        <v>0</v>
      </c>
      <c r="BN20" s="16"/>
      <c r="BO20" s="18">
        <f t="shared" si="6"/>
        <v>0</v>
      </c>
      <c r="BP20" s="16"/>
      <c r="BQ20" s="18">
        <f t="shared" si="7"/>
        <v>0</v>
      </c>
      <c r="BR20" s="16"/>
      <c r="BS20" s="18">
        <f t="shared" si="8"/>
        <v>0</v>
      </c>
      <c r="BT20" s="16"/>
      <c r="BU20" s="18">
        <f t="shared" si="9"/>
        <v>0</v>
      </c>
      <c r="BV20" s="16"/>
      <c r="BW20" s="18">
        <f t="shared" si="10"/>
        <v>0</v>
      </c>
      <c r="BX20" s="16"/>
      <c r="BY20" s="18">
        <f t="shared" si="11"/>
        <v>0</v>
      </c>
      <c r="BZ20" s="16"/>
      <c r="CA20" s="18">
        <f t="shared" si="12"/>
        <v>0</v>
      </c>
      <c r="CB20" s="16"/>
      <c r="CC20" s="18">
        <f t="shared" si="13"/>
        <v>0</v>
      </c>
      <c r="CD20" s="16"/>
      <c r="CE20" s="18">
        <f t="shared" si="14"/>
        <v>0</v>
      </c>
      <c r="CF20" s="16"/>
      <c r="CG20" s="18">
        <f t="shared" si="15"/>
        <v>0</v>
      </c>
      <c r="CH20" s="16"/>
      <c r="CI20" s="18">
        <f t="shared" si="16"/>
        <v>0</v>
      </c>
      <c r="CJ20" s="16"/>
      <c r="CK20" s="18">
        <f t="shared" si="17"/>
        <v>0</v>
      </c>
      <c r="CL20" s="16"/>
      <c r="CM20" s="18">
        <f t="shared" si="18"/>
        <v>0</v>
      </c>
      <c r="CN20" s="16"/>
      <c r="CO20" s="18">
        <f t="shared" si="19"/>
        <v>0</v>
      </c>
      <c r="CP20" s="16"/>
      <c r="CQ20" s="18">
        <f t="shared" si="70"/>
        <v>0</v>
      </c>
      <c r="CR20" s="16"/>
      <c r="CS20" s="18">
        <f t="shared" si="21"/>
        <v>0</v>
      </c>
      <c r="CT20" s="19">
        <f t="shared" si="22"/>
        <v>20</v>
      </c>
      <c r="CU20" s="19">
        <f t="shared" si="23"/>
        <v>24</v>
      </c>
      <c r="CV20" s="20">
        <f t="shared" ref="CV20:CW20" si="81">SUM(AP20,AR20,AT20,AV20,AX20,AZ20,BB20,BD20,BF20,BH20,BJ20,BL20,BN20,BP20,BR20,BT20,BV20,BX20,BZ20,CB20,CD20,CF20,CH20,CJ20,CL20,CN20,CP20,CR20)</f>
        <v>0</v>
      </c>
      <c r="CW20" s="20">
        <f t="shared" si="81"/>
        <v>0</v>
      </c>
      <c r="CX20" s="21" t="s">
        <v>64</v>
      </c>
      <c r="CY20" s="22">
        <f t="shared" si="25"/>
        <v>20</v>
      </c>
      <c r="CZ20" s="22">
        <f t="shared" si="26"/>
        <v>4</v>
      </c>
      <c r="DA20" s="22">
        <f t="shared" si="27"/>
        <v>24</v>
      </c>
      <c r="DB20" s="23">
        <f t="shared" si="28"/>
        <v>5</v>
      </c>
      <c r="DC20" s="24" t="str">
        <f t="shared" si="29"/>
        <v>SI</v>
      </c>
      <c r="DD20" s="25" t="e">
        <f t="shared" si="30"/>
        <v>#VALUE!</v>
      </c>
      <c r="DE20" s="26" t="str">
        <f t="shared" si="31"/>
        <v>NO</v>
      </c>
    </row>
    <row r="21" spans="1:109" ht="15" customHeight="1">
      <c r="A21" s="28" t="s">
        <v>305</v>
      </c>
      <c r="B21" s="16">
        <f>SUMIF(TICS!$D$2:$D$214,$A21,TICS!$E$2:$E$214)</f>
        <v>0</v>
      </c>
      <c r="C21" s="16">
        <f>COUNTIF(TICS!$D$2:$D$214,$A21)</f>
        <v>0</v>
      </c>
      <c r="D21" s="16">
        <f>SUMIF(ISC!$D$2:$D$228,$A21,ISC!$E$2:$E$228)</f>
        <v>4</v>
      </c>
      <c r="E21" s="16">
        <f>COUNTIF(ISC!$D$2:$D$228,$A21)</f>
        <v>1</v>
      </c>
      <c r="F21" s="16">
        <f>SUMIF(IA!$D$2:$D$281,$A21,IA!$E$2:$E$281)</f>
        <v>0</v>
      </c>
      <c r="G21" s="16">
        <f>COUNTIF(IA!$D$2:$D$281,$A21)</f>
        <v>0</v>
      </c>
      <c r="H21" s="16">
        <f>SUMIF(IGE!$D$3:$D$298,$A21,IGE!$E$3:$E$298)</f>
        <v>6</v>
      </c>
      <c r="I21" s="16">
        <f>COUNTIF(IGE!$D$3:$D$299,$A21)</f>
        <v>1</v>
      </c>
      <c r="J21" s="16">
        <f>SUMIF(CP!$D$2:$D$253,$A21,CP!$E$2:$E$253)</f>
        <v>0</v>
      </c>
      <c r="K21" s="16">
        <f>COUNTIF(CP!$D$2:$D$253,$A21)</f>
        <v>0</v>
      </c>
      <c r="L21" s="16">
        <f>SUMIF(IEM!$D$2:$D$266,$A21,IEM!$E$2:$E$266)</f>
        <v>0</v>
      </c>
      <c r="M21" s="16">
        <f>COUNTIF(IEM!$D$2:$D$266,$A21)</f>
        <v>0</v>
      </c>
      <c r="N21" s="16">
        <f>SUMIF(IIA!$D$2:$D$214,$A21,IIA!$E$2:$E$214)</f>
        <v>4</v>
      </c>
      <c r="O21" s="16">
        <f>COUNTIF(IIA!$D$2:$D$214,$A21)</f>
        <v>1</v>
      </c>
      <c r="P21" s="17">
        <f t="shared" ref="P21:Q21" si="82">SUM(B21,D21,F21,H21,J21,L21,N21)</f>
        <v>14</v>
      </c>
      <c r="Q21" s="17">
        <f t="shared" si="82"/>
        <v>3</v>
      </c>
      <c r="R21" s="16">
        <f>SUMIF(IA_S1!$D$2:$D$201,$A21,IA_S1!$E$2:$E$201)</f>
        <v>0</v>
      </c>
      <c r="S21" s="16">
        <f>COUNTIF(IA_S1!$D$2:$D$200,$A21)</f>
        <v>0</v>
      </c>
      <c r="T21" s="16">
        <f>SUMIF(IA_S2!$D$2:$D$201,$A21,IA_S2!$E$2:$E$201)</f>
        <v>0</v>
      </c>
      <c r="U21" s="16">
        <f>COUNTIF(IA_S2!$D$2:$D$200,$A21)</f>
        <v>0</v>
      </c>
      <c r="V21" s="16">
        <f>SUMIF(CP_S1!$D$2:$D$204,$A21,CP_S1!$E$2:$E$204)</f>
        <v>0</v>
      </c>
      <c r="W21" s="16">
        <f>COUNTIF(CP_S1!$D$2:$D$203,$A21)</f>
        <v>0</v>
      </c>
      <c r="X21" s="16">
        <f>SUMIF(CP_S2!$D$2:$D$198,$A21,CP_S2!$E$2:$E$198)</f>
        <v>0</v>
      </c>
      <c r="Y21" s="16">
        <f>COUNTIF(CP_S2!$D$2:$D$197,$A21)</f>
        <v>0</v>
      </c>
      <c r="Z21" s="16">
        <f>SUMIF(EaD_IA_S1!$D$2:$D$236,$A21,EaD_IA_S1!$E$2:$E$236)</f>
        <v>0</v>
      </c>
      <c r="AA21" s="16">
        <f>COUNTIF(EaD_IA_S1!$D$2:$D$235,$A21)</f>
        <v>0</v>
      </c>
      <c r="AB21" s="16">
        <f>SUMIF(EaD_IA_S2!$D$2:$D$1223,$A21,EaD_IA_S2!$E$2:$E$1223)</f>
        <v>0</v>
      </c>
      <c r="AC21" s="16">
        <f>COUNTIF(EaD_IA_S2!$D$2:$D$1222,$A21)</f>
        <v>0</v>
      </c>
      <c r="AD21" s="16">
        <f>SUMIF(EaD_ISC_S1!$D$2:$D$214,$A21,EaD_ISC_S1!$E$2:$E$214)</f>
        <v>0</v>
      </c>
      <c r="AE21" s="16">
        <f>COUNTIF(EaD_ISC_S1!$D$2:$D$213,$A21)</f>
        <v>0</v>
      </c>
      <c r="AF21" s="16">
        <f>SUMIF(EaD_ISC_S2!$D$2:$D$224,$A21,EaD_ISC_S2!$E$2:$E$224)</f>
        <v>0</v>
      </c>
      <c r="AG21" s="16">
        <f>COUNTIF(EaD_ISC_S2!$D$2:$D$223,$A21)</f>
        <v>0</v>
      </c>
      <c r="AH21" s="16">
        <f>SUMIF(EaD_CP_S1!$D$2:$D$1050,$A21,EaD_CP_S1!$E$2:$E$1050)</f>
        <v>0</v>
      </c>
      <c r="AI21" s="16">
        <f>COUNTIF(EaD_CP_S1!$D$2:$D$1050,$A21)</f>
        <v>0</v>
      </c>
      <c r="AJ21" s="16">
        <f>SUMIF(EaD_CP_S2!$D$2:$D$50,$A21,EaD_CP_S2!$E$2:$E$50)</f>
        <v>0</v>
      </c>
      <c r="AK21" s="16">
        <f>COUNTIF(EaD_CP_S2!$D$2:$D$50,$A21)</f>
        <v>0</v>
      </c>
      <c r="AL21" s="17">
        <f t="shared" si="33"/>
        <v>0</v>
      </c>
      <c r="AM21" s="17">
        <f t="shared" si="34"/>
        <v>0</v>
      </c>
      <c r="AN21" s="17">
        <f t="shared" si="35"/>
        <v>0</v>
      </c>
      <c r="AO21" s="17">
        <f t="shared" si="36"/>
        <v>0</v>
      </c>
      <c r="AP21" s="16"/>
      <c r="AQ21" s="18">
        <f t="shared" si="69"/>
        <v>0</v>
      </c>
      <c r="AR21" s="16"/>
      <c r="AS21" s="18">
        <f t="shared" si="42"/>
        <v>0</v>
      </c>
      <c r="AT21" s="16"/>
      <c r="AU21" s="18">
        <f t="shared" si="66"/>
        <v>0</v>
      </c>
      <c r="AV21" s="16"/>
      <c r="AW21" s="18">
        <f t="shared" si="56"/>
        <v>0</v>
      </c>
      <c r="AX21" s="16"/>
      <c r="AY21" s="18">
        <f t="shared" si="44"/>
        <v>0</v>
      </c>
      <c r="AZ21" s="16"/>
      <c r="BA21" s="18">
        <f t="shared" si="57"/>
        <v>0</v>
      </c>
      <c r="BB21" s="16"/>
      <c r="BC21" s="18">
        <f t="shared" si="2"/>
        <v>0</v>
      </c>
      <c r="BD21" s="16"/>
      <c r="BE21" s="18">
        <f t="shared" si="3"/>
        <v>0</v>
      </c>
      <c r="BF21" s="16"/>
      <c r="BG21" s="18">
        <f t="shared" si="58"/>
        <v>0</v>
      </c>
      <c r="BH21" s="16"/>
      <c r="BI21" s="18">
        <f t="shared" si="4"/>
        <v>0</v>
      </c>
      <c r="BJ21" s="16"/>
      <c r="BK21" s="18">
        <f t="shared" si="5"/>
        <v>0</v>
      </c>
      <c r="BL21" s="16"/>
      <c r="BM21" s="18">
        <f t="shared" si="45"/>
        <v>0</v>
      </c>
      <c r="BN21" s="16"/>
      <c r="BO21" s="18">
        <f t="shared" si="6"/>
        <v>0</v>
      </c>
      <c r="BP21" s="16"/>
      <c r="BQ21" s="18">
        <f t="shared" si="7"/>
        <v>0</v>
      </c>
      <c r="BR21" s="16"/>
      <c r="BS21" s="18">
        <f t="shared" si="8"/>
        <v>0</v>
      </c>
      <c r="BT21" s="16"/>
      <c r="BU21" s="18">
        <f t="shared" si="9"/>
        <v>0</v>
      </c>
      <c r="BV21" s="16"/>
      <c r="BW21" s="18">
        <f t="shared" si="10"/>
        <v>0</v>
      </c>
      <c r="BX21" s="16"/>
      <c r="BY21" s="18">
        <f t="shared" si="11"/>
        <v>0</v>
      </c>
      <c r="BZ21" s="16"/>
      <c r="CA21" s="18">
        <f t="shared" si="12"/>
        <v>0</v>
      </c>
      <c r="CB21" s="16"/>
      <c r="CC21" s="18">
        <f t="shared" si="13"/>
        <v>0</v>
      </c>
      <c r="CD21" s="16"/>
      <c r="CE21" s="18">
        <f t="shared" si="14"/>
        <v>0</v>
      </c>
      <c r="CF21" s="16"/>
      <c r="CG21" s="18">
        <f t="shared" si="15"/>
        <v>0</v>
      </c>
      <c r="CH21" s="16"/>
      <c r="CI21" s="18">
        <f t="shared" si="16"/>
        <v>0</v>
      </c>
      <c r="CJ21" s="16"/>
      <c r="CK21" s="18">
        <f t="shared" si="17"/>
        <v>0</v>
      </c>
      <c r="CL21" s="16"/>
      <c r="CM21" s="18">
        <f t="shared" si="18"/>
        <v>0</v>
      </c>
      <c r="CN21" s="16"/>
      <c r="CO21" s="18">
        <f t="shared" si="19"/>
        <v>0</v>
      </c>
      <c r="CP21" s="16"/>
      <c r="CQ21" s="18">
        <f t="shared" si="70"/>
        <v>0</v>
      </c>
      <c r="CR21" s="16"/>
      <c r="CS21" s="18">
        <f t="shared" si="21"/>
        <v>0</v>
      </c>
      <c r="CT21" s="19">
        <f t="shared" si="22"/>
        <v>14</v>
      </c>
      <c r="CU21" s="19">
        <f t="shared" si="23"/>
        <v>14</v>
      </c>
      <c r="CV21" s="20">
        <f t="shared" ref="CV21:CW21" si="83">SUM(AP21,AR21,AT21,AV21,AX21,AZ21,BB21,BD21,BF21,BH21,BJ21,BL21,BN21,BP21,BR21,BT21,BV21,BX21,BZ21,CB21,CD21,CF21,CH21,CJ21,CL21,CN21,CP21,CR21)</f>
        <v>0</v>
      </c>
      <c r="CW21" s="20">
        <f t="shared" si="83"/>
        <v>0</v>
      </c>
      <c r="CX21" s="21">
        <v>9</v>
      </c>
      <c r="CY21" s="22">
        <f t="shared" si="25"/>
        <v>14</v>
      </c>
      <c r="CZ21" s="22">
        <f t="shared" si="26"/>
        <v>3</v>
      </c>
      <c r="DA21" s="22">
        <f t="shared" si="27"/>
        <v>14</v>
      </c>
      <c r="DB21" s="23">
        <f t="shared" si="28"/>
        <v>3</v>
      </c>
      <c r="DC21" s="24" t="str">
        <f t="shared" si="29"/>
        <v>SI</v>
      </c>
      <c r="DD21" s="25" t="e">
        <f t="shared" si="30"/>
        <v>#VALUE!</v>
      </c>
      <c r="DE21" s="26" t="str">
        <f t="shared" si="31"/>
        <v>NO</v>
      </c>
    </row>
    <row r="22" spans="1:109" ht="15" customHeight="1">
      <c r="A22" s="29" t="s">
        <v>306</v>
      </c>
      <c r="B22" s="16">
        <f>SUMIF(TICS!$D$2:$D$214,$A22,TICS!$E$2:$E$214)</f>
        <v>0</v>
      </c>
      <c r="C22" s="16">
        <f>COUNTIF(TICS!$D$2:$D$214,$A22)</f>
        <v>0</v>
      </c>
      <c r="D22" s="30">
        <f>SUMIF(ISC!$D$2:$D$228,$A22,ISC!$E$2:$E$228)</f>
        <v>5</v>
      </c>
      <c r="E22" s="30">
        <f>COUNTIF(ISC!$D$2:$D$228,$A22)</f>
        <v>1</v>
      </c>
      <c r="F22" s="30">
        <f>SUMIF(IA!$D$2:$D$281,$A22,IA!$E$2:$E$281)</f>
        <v>0</v>
      </c>
      <c r="G22" s="30">
        <f>COUNTIF(IA!$D$2:$D$281,$A22)</f>
        <v>0</v>
      </c>
      <c r="H22" s="16">
        <f>SUMIF(IGE!$D$3:$D$298,$A22,IGE!$E$3:$E$298)</f>
        <v>5</v>
      </c>
      <c r="I22" s="16">
        <f>COUNTIF(IGE!$D$3:$D$299,$A22)</f>
        <v>1</v>
      </c>
      <c r="J22" s="30">
        <f>SUMIF(CP!$D$2:$D$253,$A22,CP!$E$2:$E$253)</f>
        <v>6</v>
      </c>
      <c r="K22" s="30">
        <f>COUNTIF(CP!$D$2:$D$253,$A22)</f>
        <v>1</v>
      </c>
      <c r="L22" s="30">
        <f>SUMIF(IEM!$D$2:$D$266,$A22,IEM!$E$2:$E$266)</f>
        <v>0</v>
      </c>
      <c r="M22" s="30">
        <f>COUNTIF(IEM!$D$2:$D$266,$A22)</f>
        <v>0</v>
      </c>
      <c r="N22" s="16">
        <f>SUMIF(IIA!$D$2:$D$214,$A22,IIA!$E$2:$E$214)</f>
        <v>6</v>
      </c>
      <c r="O22" s="16">
        <f>COUNTIF(IIA!$D$2:$D$214,$A22)</f>
        <v>1</v>
      </c>
      <c r="P22" s="17">
        <f t="shared" ref="P22:Q22" si="84">SUM(B22,D22,F22,H22,J22,L22,N22)</f>
        <v>22</v>
      </c>
      <c r="Q22" s="17">
        <f t="shared" si="84"/>
        <v>4</v>
      </c>
      <c r="R22" s="30">
        <f>SUMIF(IA_S1!$D$2:$D$201,$A22,IA_S1!$E$2:$E$201)</f>
        <v>0</v>
      </c>
      <c r="S22" s="30">
        <f>COUNTIF(IA_S1!$D$2:$D$200,$A22)</f>
        <v>0</v>
      </c>
      <c r="T22" s="30">
        <f>SUMIF(IA_S2!$D$2:$D$201,$A22,IA_S2!$E$2:$E$201)</f>
        <v>4</v>
      </c>
      <c r="U22" s="30">
        <f>COUNTIF(IA_S2!$D$2:$D$200,$A22)</f>
        <v>1</v>
      </c>
      <c r="V22" s="30">
        <f>SUMIF(CP_S1!$D$2:$D$204,$A22,CP_S1!$E$2:$E$204)</f>
        <v>0</v>
      </c>
      <c r="W22" s="30">
        <f>COUNTIF(CP_S1!$D$2:$D$203,$A22)</f>
        <v>0</v>
      </c>
      <c r="X22" s="30">
        <f>SUMIF(CP_S2!$D$2:$D$198,$A22,CP_S2!$E$2:$E$198)</f>
        <v>0</v>
      </c>
      <c r="Y22" s="30">
        <f>COUNTIF(CP_S2!$D$2:$D$197,$A22)</f>
        <v>0</v>
      </c>
      <c r="Z22" s="30">
        <f>SUMIF(EaD_IA_S1!$D$2:$D$236,$A22,EaD_IA_S1!$E$2:$E$236)</f>
        <v>0</v>
      </c>
      <c r="AA22" s="30">
        <f>COUNTIF(EaD_IA_S1!$D$2:$D$235,$A22)</f>
        <v>0</v>
      </c>
      <c r="AB22" s="30">
        <f>SUMIF(EaD_IA_S2!$D$2:$D$1223,$A22,EaD_IA_S2!$E$2:$E$1223)</f>
        <v>0</v>
      </c>
      <c r="AC22" s="30">
        <f>COUNTIF(EaD_IA_S2!$D$2:$D$1222,$A22)</f>
        <v>0</v>
      </c>
      <c r="AD22" s="30">
        <f>SUMIF(EaD_ISC_S1!$D$2:$D$214,$A22,EaD_ISC_S1!$E$2:$E$214)</f>
        <v>0</v>
      </c>
      <c r="AE22" s="30">
        <f>COUNTIF(EaD_ISC_S1!$D$2:$D$213,$A22)</f>
        <v>0</v>
      </c>
      <c r="AF22" s="30">
        <f>SUMIF(EaD_ISC_S2!$D$2:$D$224,$A22,EaD_ISC_S2!$E$2:$E$224)</f>
        <v>0</v>
      </c>
      <c r="AG22" s="30">
        <f>COUNTIF(EaD_ISC_S2!$D$2:$D$223,$A22)</f>
        <v>0</v>
      </c>
      <c r="AH22" s="16">
        <f>SUMIF(EaD_CP_S1!$D$2:$D$1050,$A22,EaD_CP_S1!$E$2:$E$1050)</f>
        <v>0</v>
      </c>
      <c r="AI22" s="16">
        <f>COUNTIF(EaD_CP_S1!$D$2:$D$1050,$A22)</f>
        <v>0</v>
      </c>
      <c r="AJ22" s="16">
        <f>SUMIF(EaD_CP_S2!$D$2:$D$50,$A22,EaD_CP_S2!$E$2:$E$50)</f>
        <v>0</v>
      </c>
      <c r="AK22" s="16">
        <f>COUNTIF(EaD_CP_S2!$D$2:$D$50,$A22)</f>
        <v>0</v>
      </c>
      <c r="AL22" s="17">
        <f t="shared" si="33"/>
        <v>0</v>
      </c>
      <c r="AM22" s="17">
        <f t="shared" si="34"/>
        <v>0</v>
      </c>
      <c r="AN22" s="17">
        <f t="shared" si="35"/>
        <v>4</v>
      </c>
      <c r="AO22" s="17">
        <f t="shared" si="36"/>
        <v>1</v>
      </c>
      <c r="AP22" s="30"/>
      <c r="AQ22" s="18">
        <f t="shared" si="69"/>
        <v>0</v>
      </c>
      <c r="AR22" s="30"/>
      <c r="AS22" s="18">
        <f t="shared" si="42"/>
        <v>0</v>
      </c>
      <c r="AT22" s="30"/>
      <c r="AU22" s="18">
        <f t="shared" si="66"/>
        <v>0</v>
      </c>
      <c r="AV22" s="30"/>
      <c r="AW22" s="18">
        <f t="shared" si="56"/>
        <v>0</v>
      </c>
      <c r="AX22" s="30"/>
      <c r="AY22" s="18">
        <f t="shared" si="44"/>
        <v>0</v>
      </c>
      <c r="AZ22" s="30"/>
      <c r="BA22" s="18">
        <f t="shared" si="57"/>
        <v>0</v>
      </c>
      <c r="BB22" s="30"/>
      <c r="BC22" s="18">
        <f t="shared" si="2"/>
        <v>0</v>
      </c>
      <c r="BD22" s="30"/>
      <c r="BE22" s="18">
        <f t="shared" si="3"/>
        <v>0</v>
      </c>
      <c r="BF22" s="30"/>
      <c r="BG22" s="18">
        <f t="shared" si="58"/>
        <v>0</v>
      </c>
      <c r="BH22" s="30"/>
      <c r="BI22" s="18">
        <f t="shared" si="4"/>
        <v>0</v>
      </c>
      <c r="BJ22" s="30"/>
      <c r="BK22" s="18">
        <f t="shared" si="5"/>
        <v>0</v>
      </c>
      <c r="BL22" s="30"/>
      <c r="BM22" s="18">
        <f t="shared" si="45"/>
        <v>0</v>
      </c>
      <c r="BN22" s="30"/>
      <c r="BO22" s="18">
        <f t="shared" si="6"/>
        <v>0</v>
      </c>
      <c r="BP22" s="30"/>
      <c r="BQ22" s="18">
        <f t="shared" si="7"/>
        <v>0</v>
      </c>
      <c r="BR22" s="30"/>
      <c r="BS22" s="18">
        <f t="shared" si="8"/>
        <v>0</v>
      </c>
      <c r="BT22" s="30"/>
      <c r="BU22" s="18">
        <f t="shared" si="9"/>
        <v>0</v>
      </c>
      <c r="BV22" s="30"/>
      <c r="BW22" s="18">
        <f t="shared" si="10"/>
        <v>0</v>
      </c>
      <c r="BX22" s="30"/>
      <c r="BY22" s="18">
        <f t="shared" si="11"/>
        <v>0</v>
      </c>
      <c r="BZ22" s="30"/>
      <c r="CA22" s="18">
        <f t="shared" si="12"/>
        <v>0</v>
      </c>
      <c r="CB22" s="30"/>
      <c r="CC22" s="18">
        <f t="shared" si="13"/>
        <v>0</v>
      </c>
      <c r="CD22" s="30"/>
      <c r="CE22" s="18">
        <f t="shared" si="14"/>
        <v>0</v>
      </c>
      <c r="CF22" s="30"/>
      <c r="CG22" s="18">
        <f t="shared" si="15"/>
        <v>0</v>
      </c>
      <c r="CH22" s="30"/>
      <c r="CI22" s="18">
        <f t="shared" si="16"/>
        <v>0</v>
      </c>
      <c r="CJ22" s="30"/>
      <c r="CK22" s="18">
        <f t="shared" si="17"/>
        <v>0</v>
      </c>
      <c r="CL22" s="30"/>
      <c r="CM22" s="18">
        <f t="shared" si="18"/>
        <v>0</v>
      </c>
      <c r="CN22" s="30"/>
      <c r="CO22" s="18">
        <f t="shared" si="19"/>
        <v>0</v>
      </c>
      <c r="CP22" s="31">
        <v>2</v>
      </c>
      <c r="CQ22" s="18">
        <f t="shared" si="70"/>
        <v>2</v>
      </c>
      <c r="CR22" s="30"/>
      <c r="CS22" s="18">
        <f t="shared" si="21"/>
        <v>0</v>
      </c>
      <c r="CT22" s="19">
        <f t="shared" si="22"/>
        <v>22</v>
      </c>
      <c r="CU22" s="19">
        <f t="shared" si="23"/>
        <v>26</v>
      </c>
      <c r="CV22" s="20">
        <f t="shared" ref="CV22:CW22" si="85">SUM(AP22,AR22,AT22,AV22,AX22,AZ22,BB22,BD22,BF22,BH22,BJ22,BL22,BN22,BP22,BR22,BT22,BV22,BX22,BZ22,CB22,CD22,CF22,CH22,CJ22,CL22,CN22,CP22,CR22)</f>
        <v>2</v>
      </c>
      <c r="CW22" s="20">
        <f t="shared" si="85"/>
        <v>2</v>
      </c>
      <c r="CX22" s="21" t="s">
        <v>64</v>
      </c>
      <c r="CY22" s="22">
        <f t="shared" si="25"/>
        <v>24</v>
      </c>
      <c r="CZ22" s="22">
        <f t="shared" si="26"/>
        <v>4</v>
      </c>
      <c r="DA22" s="22">
        <f t="shared" si="27"/>
        <v>28</v>
      </c>
      <c r="DB22" s="23">
        <f t="shared" si="28"/>
        <v>5</v>
      </c>
      <c r="DC22" s="24" t="str">
        <f t="shared" si="29"/>
        <v>SI</v>
      </c>
      <c r="DD22" s="25" t="e">
        <f t="shared" si="30"/>
        <v>#VALUE!</v>
      </c>
      <c r="DE22" s="26" t="str">
        <f t="shared" si="31"/>
        <v>NO</v>
      </c>
    </row>
    <row r="23" spans="1:109" ht="15" customHeight="1">
      <c r="A23" s="29" t="s">
        <v>307</v>
      </c>
      <c r="B23" s="16">
        <f>SUMIF(TICS!$D$2:$D$214,$A23,TICS!$E$2:$E$214)</f>
        <v>0</v>
      </c>
      <c r="C23" s="16">
        <f>COUNTIF(TICS!$D$2:$D$214,$A23)</f>
        <v>0</v>
      </c>
      <c r="D23" s="30">
        <f>SUMIF(ISC!$D$2:$D$228,$A23,ISC!$E$2:$E$228)</f>
        <v>5</v>
      </c>
      <c r="E23" s="30">
        <f>COUNTIF(ISC!$D$2:$D$228,$A23)</f>
        <v>1</v>
      </c>
      <c r="F23" s="30">
        <f>SUMIF(IA!$D$2:$D$281,$A23,IA!$E$2:$E$281)</f>
        <v>0</v>
      </c>
      <c r="G23" s="30">
        <f>COUNTIF(IA!$D$2:$D$281,$A23)</f>
        <v>0</v>
      </c>
      <c r="H23" s="16">
        <f>SUMIF(IGE!$D$3:$D$298,$A23,IGE!$E$3:$E$298)</f>
        <v>5</v>
      </c>
      <c r="I23" s="16">
        <f>COUNTIF(IGE!$D$3:$D$299,$A23)</f>
        <v>1</v>
      </c>
      <c r="J23" s="30">
        <f>SUMIF(CP!$D$2:$D$253,$A23,CP!$E$2:$E$253)</f>
        <v>4</v>
      </c>
      <c r="K23" s="30">
        <f>COUNTIF(CP!$D$2:$D$253,$A23)</f>
        <v>1</v>
      </c>
      <c r="L23" s="30">
        <f>SUMIF(IEM!$D$2:$D$266,$A23,IEM!$E$2:$E$266)</f>
        <v>4</v>
      </c>
      <c r="M23" s="30">
        <f>COUNTIF(IEM!$D$2:$D$266,$A23)</f>
        <v>1</v>
      </c>
      <c r="N23" s="16">
        <f>SUMIF(IIA!$D$2:$D$214,$A23,IIA!$E$2:$E$214)</f>
        <v>6</v>
      </c>
      <c r="O23" s="16">
        <f>COUNTIF(IIA!$D$2:$D$214,$A23)</f>
        <v>1</v>
      </c>
      <c r="P23" s="17">
        <f t="shared" ref="P23:Q23" si="86">SUM(B23,D23,F23,H23,J23,L23,N23)</f>
        <v>24</v>
      </c>
      <c r="Q23" s="17">
        <f t="shared" si="86"/>
        <v>5</v>
      </c>
      <c r="R23" s="30">
        <f>SUMIF(IA_S1!$D$2:$D$201,$A23,IA_S1!$E$2:$E$201)</f>
        <v>0</v>
      </c>
      <c r="S23" s="30">
        <f>COUNTIF(IA_S1!$D$2:$D$200,$A23)</f>
        <v>0</v>
      </c>
      <c r="T23" s="30">
        <f>SUMIF(IA_S2!$D$2:$D$201,$A23,IA_S2!$E$2:$E$201)</f>
        <v>5</v>
      </c>
      <c r="U23" s="30">
        <f>COUNTIF(IA_S2!$D$2:$D$200,$A23)</f>
        <v>1</v>
      </c>
      <c r="V23" s="30">
        <f>SUMIF(CP_S1!$D$2:$D$204,$A23,CP_S1!$E$2:$E$204)</f>
        <v>0</v>
      </c>
      <c r="W23" s="30">
        <f>COUNTIF(CP_S1!$D$2:$D$203,$A23)</f>
        <v>0</v>
      </c>
      <c r="X23" s="30">
        <f>SUMIF(CP_S2!$D$2:$D$198,$A23,CP_S2!$E$2:$E$198)</f>
        <v>0</v>
      </c>
      <c r="Y23" s="30">
        <f>COUNTIF(CP_S2!$D$2:$D$197,$A23)</f>
        <v>0</v>
      </c>
      <c r="Z23" s="30">
        <f>SUMIF(EaD_IA_S1!$D$2:$D$236,$A23,EaD_IA_S1!$E$2:$E$236)</f>
        <v>0</v>
      </c>
      <c r="AA23" s="30">
        <f>COUNTIF(EaD_IA_S1!$D$2:$D$235,$A23)</f>
        <v>0</v>
      </c>
      <c r="AB23" s="30">
        <f>SUMIF(EaD_IA_S2!$D$2:$D$1223,$A23,EaD_IA_S2!$E$2:$E$1223)</f>
        <v>0</v>
      </c>
      <c r="AC23" s="30">
        <f>COUNTIF(EaD_IA_S2!$D$2:$D$1222,$A23)</f>
        <v>0</v>
      </c>
      <c r="AD23" s="30">
        <f>SUMIF(EaD_ISC_S1!$D$2:$D$214,$A23,EaD_ISC_S1!$E$2:$E$214)</f>
        <v>0</v>
      </c>
      <c r="AE23" s="30">
        <f>COUNTIF(EaD_ISC_S1!$D$2:$D$213,$A23)</f>
        <v>0</v>
      </c>
      <c r="AF23" s="30">
        <f>SUMIF(EaD_ISC_S2!$D$2:$D$224,$A23,EaD_ISC_S2!$E$2:$E$224)</f>
        <v>0</v>
      </c>
      <c r="AG23" s="30">
        <f>COUNTIF(EaD_ISC_S2!$D$2:$D$223,$A23)</f>
        <v>0</v>
      </c>
      <c r="AH23" s="16">
        <f>SUMIF(EaD_CP_S1!$D$2:$D$1050,$A23,EaD_CP_S1!$E$2:$E$1050)</f>
        <v>0</v>
      </c>
      <c r="AI23" s="16">
        <f>COUNTIF(EaD_CP_S1!$D$2:$D$1050,$A23)</f>
        <v>0</v>
      </c>
      <c r="AJ23" s="16">
        <f>SUMIF(EaD_CP_S2!$D$2:$D$50,$A23,EaD_CP_S2!$E$2:$E$50)</f>
        <v>0</v>
      </c>
      <c r="AK23" s="16">
        <f>COUNTIF(EaD_CP_S2!$D$2:$D$50,$A23)</f>
        <v>0</v>
      </c>
      <c r="AL23" s="17">
        <f t="shared" si="33"/>
        <v>0</v>
      </c>
      <c r="AM23" s="17">
        <f t="shared" si="34"/>
        <v>0</v>
      </c>
      <c r="AN23" s="17">
        <f t="shared" si="35"/>
        <v>5</v>
      </c>
      <c r="AO23" s="17">
        <f t="shared" si="36"/>
        <v>1</v>
      </c>
      <c r="AP23" s="30"/>
      <c r="AQ23" s="18">
        <f t="shared" si="69"/>
        <v>0</v>
      </c>
      <c r="AR23" s="30"/>
      <c r="AS23" s="18">
        <f t="shared" si="42"/>
        <v>0</v>
      </c>
      <c r="AT23" s="30"/>
      <c r="AU23" s="18">
        <f t="shared" si="66"/>
        <v>0</v>
      </c>
      <c r="AV23" s="30"/>
      <c r="AW23" s="18">
        <f t="shared" si="56"/>
        <v>0</v>
      </c>
      <c r="AX23" s="30"/>
      <c r="AY23" s="18">
        <f t="shared" si="44"/>
        <v>0</v>
      </c>
      <c r="AZ23" s="31">
        <v>1</v>
      </c>
      <c r="BA23" s="18">
        <f t="shared" si="57"/>
        <v>1</v>
      </c>
      <c r="BB23" s="30"/>
      <c r="BC23" s="18">
        <f t="shared" si="2"/>
        <v>0</v>
      </c>
      <c r="BD23" s="30"/>
      <c r="BE23" s="18">
        <f t="shared" si="3"/>
        <v>0</v>
      </c>
      <c r="BF23" s="31">
        <v>1</v>
      </c>
      <c r="BG23" s="18">
        <f t="shared" si="58"/>
        <v>1</v>
      </c>
      <c r="BH23" s="30"/>
      <c r="BI23" s="18">
        <f t="shared" si="4"/>
        <v>0</v>
      </c>
      <c r="BJ23" s="30"/>
      <c r="BK23" s="18">
        <f t="shared" si="5"/>
        <v>0</v>
      </c>
      <c r="BL23" s="30"/>
      <c r="BM23" s="18">
        <f t="shared" si="45"/>
        <v>0</v>
      </c>
      <c r="BN23" s="31">
        <v>5</v>
      </c>
      <c r="BO23" s="18">
        <f t="shared" si="6"/>
        <v>5</v>
      </c>
      <c r="BP23" s="30"/>
      <c r="BQ23" s="18">
        <f t="shared" si="7"/>
        <v>0</v>
      </c>
      <c r="BR23" s="30"/>
      <c r="BS23" s="18">
        <f t="shared" si="8"/>
        <v>0</v>
      </c>
      <c r="BT23" s="30"/>
      <c r="BU23" s="18">
        <f t="shared" si="9"/>
        <v>0</v>
      </c>
      <c r="BV23" s="30"/>
      <c r="BW23" s="18">
        <f t="shared" si="10"/>
        <v>0</v>
      </c>
      <c r="BX23" s="30"/>
      <c r="BY23" s="18">
        <f t="shared" si="11"/>
        <v>0</v>
      </c>
      <c r="BZ23" s="30"/>
      <c r="CA23" s="18">
        <f t="shared" si="12"/>
        <v>0</v>
      </c>
      <c r="CB23" s="30"/>
      <c r="CC23" s="18">
        <f t="shared" si="13"/>
        <v>0</v>
      </c>
      <c r="CD23" s="30"/>
      <c r="CE23" s="18">
        <f t="shared" si="14"/>
        <v>0</v>
      </c>
      <c r="CF23" s="30"/>
      <c r="CG23" s="18">
        <f t="shared" si="15"/>
        <v>0</v>
      </c>
      <c r="CH23" s="30"/>
      <c r="CI23" s="18">
        <f t="shared" si="16"/>
        <v>0</v>
      </c>
      <c r="CJ23" s="30"/>
      <c r="CK23" s="18">
        <f t="shared" si="17"/>
        <v>0</v>
      </c>
      <c r="CL23" s="30"/>
      <c r="CM23" s="18">
        <f t="shared" si="18"/>
        <v>0</v>
      </c>
      <c r="CN23" s="30"/>
      <c r="CO23" s="18">
        <f t="shared" si="19"/>
        <v>0</v>
      </c>
      <c r="CP23" s="31">
        <v>3</v>
      </c>
      <c r="CQ23" s="18">
        <f t="shared" si="70"/>
        <v>3</v>
      </c>
      <c r="CR23" s="30"/>
      <c r="CS23" s="18">
        <f t="shared" si="21"/>
        <v>0</v>
      </c>
      <c r="CT23" s="19">
        <f t="shared" si="22"/>
        <v>24</v>
      </c>
      <c r="CU23" s="19">
        <f t="shared" si="23"/>
        <v>29</v>
      </c>
      <c r="CV23" s="20">
        <f t="shared" ref="CV23:CW23" si="87">SUM(AP23,AR23,AT23,AV23,AX23,AZ23,BB23,BD23,BF23,BH23,BJ23,BL23,BN23,BP23,BR23,BT23,BV23,BX23,BZ23,CB23,CD23,CF23,CH23,CJ23,CL23,CN23,CP23,CR23)</f>
        <v>10</v>
      </c>
      <c r="CW23" s="20">
        <f t="shared" si="87"/>
        <v>10</v>
      </c>
      <c r="CX23" s="21">
        <v>34</v>
      </c>
      <c r="CY23" s="22">
        <f t="shared" si="25"/>
        <v>34</v>
      </c>
      <c r="CZ23" s="22">
        <f t="shared" si="26"/>
        <v>5</v>
      </c>
      <c r="DA23" s="22">
        <f t="shared" si="27"/>
        <v>39</v>
      </c>
      <c r="DB23" s="23">
        <f t="shared" si="28"/>
        <v>6</v>
      </c>
      <c r="DC23" s="24" t="str">
        <f t="shared" si="29"/>
        <v>SI</v>
      </c>
      <c r="DD23" s="25" t="e">
        <f t="shared" si="30"/>
        <v>#VALUE!</v>
      </c>
      <c r="DE23" s="26" t="str">
        <f t="shared" si="31"/>
        <v>NO</v>
      </c>
    </row>
    <row r="24" spans="1:109" ht="15" customHeight="1">
      <c r="A24" s="29" t="s">
        <v>308</v>
      </c>
      <c r="B24" s="16">
        <f>SUMIF(TICS!$D$2:$D$214,$A24,TICS!$E$2:$E$214)</f>
        <v>0</v>
      </c>
      <c r="C24" s="16">
        <f>COUNTIF(TICS!$D$2:$D$214,$A24)</f>
        <v>0</v>
      </c>
      <c r="D24" s="30">
        <f>SUMIF(ISC!$D$2:$D$228,$A24,ISC!$E$2:$E$228)</f>
        <v>0</v>
      </c>
      <c r="E24" s="30">
        <f>COUNTIF(ISC!$D$2:$D$228,$A24)</f>
        <v>0</v>
      </c>
      <c r="F24" s="30">
        <f>SUMIF(IA!$D$2:$D$281,$A24,IA!$E$2:$E$281)</f>
        <v>0</v>
      </c>
      <c r="G24" s="30">
        <f>COUNTIF(IA!$D$2:$D$281,$A24)</f>
        <v>0</v>
      </c>
      <c r="H24" s="16">
        <f>SUMIF(IGE!$D$3:$D$298,$A24,IGE!$E$3:$E$298)</f>
        <v>0</v>
      </c>
      <c r="I24" s="16">
        <f>COUNTIF(IGE!$D$3:$D$299,$A24)</f>
        <v>0</v>
      </c>
      <c r="J24" s="30">
        <f>SUMIF(CP!$D$2:$D$253,$A24,CP!$E$2:$E$253)</f>
        <v>4</v>
      </c>
      <c r="K24" s="30">
        <f>COUNTIF(CP!$D$2:$D$253,$A24)</f>
        <v>1</v>
      </c>
      <c r="L24" s="30">
        <f>SUMIF(IEM!$D$2:$D$266,$A24,IEM!$E$2:$E$266)</f>
        <v>5</v>
      </c>
      <c r="M24" s="30">
        <f>COUNTIF(IEM!$D$2:$D$266,$A24)</f>
        <v>1</v>
      </c>
      <c r="N24" s="16">
        <f>SUMIF(IIA!$D$2:$D$214,$A24,IIA!$E$2:$E$214)</f>
        <v>6</v>
      </c>
      <c r="O24" s="16">
        <f>COUNTIF(IIA!$D$2:$D$214,$A24)</f>
        <v>1</v>
      </c>
      <c r="P24" s="17">
        <f t="shared" ref="P24:Q24" si="88">SUM(B24,D24,F24,H24,J24,L24,N24)</f>
        <v>15</v>
      </c>
      <c r="Q24" s="17">
        <f t="shared" si="88"/>
        <v>3</v>
      </c>
      <c r="R24" s="30">
        <f>SUMIF(IA_S1!$D$2:$D$201,$A24,IA_S1!$E$2:$E$201)</f>
        <v>0</v>
      </c>
      <c r="S24" s="30">
        <f>COUNTIF(IA_S1!$D$2:$D$200,$A24)</f>
        <v>0</v>
      </c>
      <c r="T24" s="30">
        <f>SUMIF(IA_S2!$D$2:$D$201,$A24,IA_S2!$E$2:$E$201)</f>
        <v>4</v>
      </c>
      <c r="U24" s="30">
        <f>COUNTIF(IA_S2!$D$2:$D$200,$A24)</f>
        <v>1</v>
      </c>
      <c r="V24" s="30">
        <f>SUMIF(CP_S1!$D$2:$D$204,$A24,CP_S1!$E$2:$E$204)</f>
        <v>0</v>
      </c>
      <c r="W24" s="30">
        <f>COUNTIF(CP_S1!$D$2:$D$203,$A24)</f>
        <v>0</v>
      </c>
      <c r="X24" s="30">
        <f>SUMIF(CP_S2!$D$2:$D$198,$A24,CP_S2!$E$2:$E$198)</f>
        <v>0</v>
      </c>
      <c r="Y24" s="30">
        <f>COUNTIF(CP_S2!$D$2:$D$197,$A24)</f>
        <v>0</v>
      </c>
      <c r="Z24" s="30">
        <f>SUMIF(EaD_IA_S1!$D$2:$D$236,$A24,EaD_IA_S1!$E$2:$E$236)</f>
        <v>0</v>
      </c>
      <c r="AA24" s="30">
        <f>COUNTIF(EaD_IA_S1!$D$2:$D$235,$A24)</f>
        <v>0</v>
      </c>
      <c r="AB24" s="30">
        <f>SUMIF(EaD_IA_S2!$D$2:$D$1223,$A24,EaD_IA_S2!$E$2:$E$1223)</f>
        <v>0</v>
      </c>
      <c r="AC24" s="30">
        <f>COUNTIF(EaD_IA_S2!$D$2:$D$1222,$A24)</f>
        <v>0</v>
      </c>
      <c r="AD24" s="30">
        <f>SUMIF(EaD_ISC_S1!$D$2:$D$214,$A24,EaD_ISC_S1!$E$2:$E$214)</f>
        <v>0</v>
      </c>
      <c r="AE24" s="30">
        <f>COUNTIF(EaD_ISC_S1!$D$2:$D$213,$A24)</f>
        <v>0</v>
      </c>
      <c r="AF24" s="30">
        <f>SUMIF(EaD_ISC_S2!$D$2:$D$224,$A24,EaD_ISC_S2!$E$2:$E$224)</f>
        <v>0</v>
      </c>
      <c r="AG24" s="30">
        <f>COUNTIF(EaD_ISC_S2!$D$2:$D$223,$A24)</f>
        <v>0</v>
      </c>
      <c r="AH24" s="16">
        <f>SUMIF(EaD_CP_S1!$D$2:$D$1050,$A24,EaD_CP_S1!$E$2:$E$1050)</f>
        <v>0</v>
      </c>
      <c r="AI24" s="16">
        <f>COUNTIF(EaD_CP_S1!$D$2:$D$1050,$A24)</f>
        <v>0</v>
      </c>
      <c r="AJ24" s="16">
        <f>SUMIF(EaD_CP_S2!$D$2:$D$50,$A24,EaD_CP_S2!$E$2:$E$50)</f>
        <v>0</v>
      </c>
      <c r="AK24" s="16">
        <f>COUNTIF(EaD_CP_S2!$D$2:$D$50,$A24)</f>
        <v>0</v>
      </c>
      <c r="AL24" s="17">
        <f t="shared" si="33"/>
        <v>0</v>
      </c>
      <c r="AM24" s="17">
        <f t="shared" si="34"/>
        <v>0</v>
      </c>
      <c r="AN24" s="17">
        <f t="shared" si="35"/>
        <v>4</v>
      </c>
      <c r="AO24" s="17">
        <f t="shared" si="36"/>
        <v>1</v>
      </c>
      <c r="AP24" s="30"/>
      <c r="AQ24" s="18">
        <f t="shared" si="69"/>
        <v>0</v>
      </c>
      <c r="AR24" s="30"/>
      <c r="AS24" s="18">
        <f t="shared" si="42"/>
        <v>0</v>
      </c>
      <c r="AT24" s="30"/>
      <c r="AU24" s="18">
        <f t="shared" si="66"/>
        <v>0</v>
      </c>
      <c r="AV24" s="30"/>
      <c r="AW24" s="18">
        <f t="shared" si="56"/>
        <v>0</v>
      </c>
      <c r="AX24" s="30"/>
      <c r="AY24" s="18">
        <f t="shared" si="44"/>
        <v>0</v>
      </c>
      <c r="AZ24" s="30"/>
      <c r="BA24" s="18">
        <f t="shared" si="57"/>
        <v>0</v>
      </c>
      <c r="BB24" s="30"/>
      <c r="BC24" s="18">
        <f t="shared" si="2"/>
        <v>0</v>
      </c>
      <c r="BD24" s="30"/>
      <c r="BE24" s="18">
        <f t="shared" si="3"/>
        <v>0</v>
      </c>
      <c r="BF24" s="30"/>
      <c r="BG24" s="18">
        <f t="shared" si="58"/>
        <v>0</v>
      </c>
      <c r="BH24" s="30"/>
      <c r="BI24" s="18">
        <f t="shared" si="4"/>
        <v>0</v>
      </c>
      <c r="BJ24" s="30"/>
      <c r="BK24" s="18">
        <f t="shared" si="5"/>
        <v>0</v>
      </c>
      <c r="BL24" s="30"/>
      <c r="BM24" s="18">
        <f t="shared" si="45"/>
        <v>0</v>
      </c>
      <c r="BN24" s="30"/>
      <c r="BO24" s="18">
        <f t="shared" si="6"/>
        <v>0</v>
      </c>
      <c r="BP24" s="30"/>
      <c r="BQ24" s="18">
        <f t="shared" si="7"/>
        <v>0</v>
      </c>
      <c r="BR24" s="30"/>
      <c r="BS24" s="18">
        <f t="shared" si="8"/>
        <v>0</v>
      </c>
      <c r="BT24" s="30"/>
      <c r="BU24" s="18">
        <f t="shared" si="9"/>
        <v>0</v>
      </c>
      <c r="BV24" s="30"/>
      <c r="BW24" s="18">
        <f t="shared" si="10"/>
        <v>0</v>
      </c>
      <c r="BX24" s="30"/>
      <c r="BY24" s="18">
        <f t="shared" si="11"/>
        <v>0</v>
      </c>
      <c r="BZ24" s="30"/>
      <c r="CA24" s="18">
        <f t="shared" si="12"/>
        <v>0</v>
      </c>
      <c r="CB24" s="30"/>
      <c r="CC24" s="18">
        <f t="shared" si="13"/>
        <v>0</v>
      </c>
      <c r="CD24" s="30"/>
      <c r="CE24" s="18">
        <f t="shared" si="14"/>
        <v>0</v>
      </c>
      <c r="CF24" s="30"/>
      <c r="CG24" s="18">
        <f t="shared" si="15"/>
        <v>0</v>
      </c>
      <c r="CH24" s="30"/>
      <c r="CI24" s="18">
        <f t="shared" si="16"/>
        <v>0</v>
      </c>
      <c r="CJ24" s="30"/>
      <c r="CK24" s="18">
        <f t="shared" si="17"/>
        <v>0</v>
      </c>
      <c r="CL24" s="30"/>
      <c r="CM24" s="18">
        <f t="shared" si="18"/>
        <v>0</v>
      </c>
      <c r="CN24" s="30"/>
      <c r="CO24" s="18">
        <f t="shared" si="19"/>
        <v>0</v>
      </c>
      <c r="CP24" s="30"/>
      <c r="CQ24" s="18">
        <f t="shared" si="70"/>
        <v>0</v>
      </c>
      <c r="CR24" s="30"/>
      <c r="CS24" s="18">
        <f t="shared" si="21"/>
        <v>0</v>
      </c>
      <c r="CT24" s="19">
        <f t="shared" si="22"/>
        <v>15</v>
      </c>
      <c r="CU24" s="19">
        <f t="shared" si="23"/>
        <v>19</v>
      </c>
      <c r="CV24" s="20">
        <f t="shared" ref="CV24:CW24" si="89">SUM(AP24,AR24,AT24,AV24,AX24,AZ24,BB24,BD24,BF24,BH24,BJ24,BL24,BN24,BP24,BR24,BT24,BV24,BX24,BZ24,CB24,CD24,CF24,CH24,CJ24,CL24,CN24,CP24,CR24)</f>
        <v>0</v>
      </c>
      <c r="CW24" s="20">
        <f t="shared" si="89"/>
        <v>0</v>
      </c>
      <c r="CX24" s="21" t="s">
        <v>64</v>
      </c>
      <c r="CY24" s="22">
        <f t="shared" si="25"/>
        <v>15</v>
      </c>
      <c r="CZ24" s="22">
        <f t="shared" si="26"/>
        <v>3</v>
      </c>
      <c r="DA24" s="22">
        <f t="shared" si="27"/>
        <v>19</v>
      </c>
      <c r="DB24" s="23">
        <f t="shared" si="28"/>
        <v>4</v>
      </c>
      <c r="DC24" s="24" t="str">
        <f t="shared" si="29"/>
        <v>SI</v>
      </c>
      <c r="DD24" s="25" t="e">
        <f t="shared" si="30"/>
        <v>#VALUE!</v>
      </c>
      <c r="DE24" s="26" t="str">
        <f t="shared" si="31"/>
        <v>NO</v>
      </c>
    </row>
    <row r="25" spans="1:109" ht="15" customHeight="1">
      <c r="A25" s="29" t="s">
        <v>309</v>
      </c>
      <c r="B25" s="16">
        <f>SUMIF(TICS!$D$2:$D$214,$A25,TICS!$E$2:$E$214)</f>
        <v>0</v>
      </c>
      <c r="C25" s="16">
        <f>COUNTIF(TICS!$D$2:$D$214,$A25)</f>
        <v>0</v>
      </c>
      <c r="D25" s="30">
        <f>SUMIF(ISC!$D$2:$D$228,$A25,ISC!$E$2:$E$228)</f>
        <v>9</v>
      </c>
      <c r="E25" s="30">
        <f>COUNTIF(ISC!$D$2:$D$228,$A25)</f>
        <v>2</v>
      </c>
      <c r="F25" s="30">
        <f>SUMIF(IA!$D$2:$D$281,$A25,IA!$E$2:$E$281)</f>
        <v>0</v>
      </c>
      <c r="G25" s="30">
        <f>COUNTIF(IA!$D$2:$D$281,$A25)</f>
        <v>0</v>
      </c>
      <c r="H25" s="16">
        <f>SUMIF(IGE!$D$3:$D$298,$A25,IGE!$E$3:$E$298)</f>
        <v>5</v>
      </c>
      <c r="I25" s="16">
        <f>COUNTIF(IGE!$D$3:$D$299,$A25)</f>
        <v>1</v>
      </c>
      <c r="J25" s="30">
        <f>SUMIF(CP!$D$2:$D$253,$A25,CP!$E$2:$E$253)</f>
        <v>4</v>
      </c>
      <c r="K25" s="30">
        <f>COUNTIF(CP!$D$2:$D$253,$A25)</f>
        <v>1</v>
      </c>
      <c r="L25" s="30">
        <f>SUMIF(IEM!$D$2:$D$266,$A25,IEM!$E$2:$E$266)</f>
        <v>4</v>
      </c>
      <c r="M25" s="30">
        <f>COUNTIF(IEM!$D$2:$D$266,$A25)</f>
        <v>1</v>
      </c>
      <c r="N25" s="16">
        <f>SUMIF(IIA!$D$2:$D$214,$A25,IIA!$E$2:$E$214)</f>
        <v>0</v>
      </c>
      <c r="O25" s="16">
        <f>COUNTIF(IIA!$D$2:$D$214,$A25)</f>
        <v>0</v>
      </c>
      <c r="P25" s="17">
        <f t="shared" ref="P25:Q25" si="90">SUM(B25,D25,F25,H25,J25,L25,N25)</f>
        <v>22</v>
      </c>
      <c r="Q25" s="17">
        <f t="shared" si="90"/>
        <v>5</v>
      </c>
      <c r="R25" s="30">
        <f>SUMIF(IA_S1!$D$2:$D$201,$A25,IA_S1!$E$2:$E$201)</f>
        <v>0</v>
      </c>
      <c r="S25" s="30">
        <f>COUNTIF(IA_S1!$D$2:$D$200,$A25)</f>
        <v>0</v>
      </c>
      <c r="T25" s="30">
        <f>SUMIF(IA_S2!$D$2:$D$201,$A25,IA_S2!$E$2:$E$201)</f>
        <v>0</v>
      </c>
      <c r="U25" s="30">
        <f>COUNTIF(IA_S2!$D$2:$D$200,$A25)</f>
        <v>0</v>
      </c>
      <c r="V25" s="30">
        <f>SUMIF(CP_S1!$D$2:$D$204,$A25,CP_S1!$E$2:$E$204)</f>
        <v>0</v>
      </c>
      <c r="W25" s="30">
        <f>COUNTIF(CP_S1!$D$2:$D$203,$A25)</f>
        <v>0</v>
      </c>
      <c r="X25" s="30">
        <f>SUMIF(CP_S2!$D$2:$D$198,$A25,CP_S2!$E$2:$E$198)</f>
        <v>0</v>
      </c>
      <c r="Y25" s="30">
        <f>COUNTIF(CP_S2!$D$2:$D$197,$A25)</f>
        <v>0</v>
      </c>
      <c r="Z25" s="30">
        <f>SUMIF(EaD_IA_S1!$D$2:$D$236,$A25,EaD_IA_S1!$E$2:$E$236)</f>
        <v>0</v>
      </c>
      <c r="AA25" s="30">
        <f>COUNTIF(EaD_IA_S1!$D$2:$D$235,$A25)</f>
        <v>0</v>
      </c>
      <c r="AB25" s="30">
        <f>SUMIF(EaD_IA_S2!$D$2:$D$1223,$A25,EaD_IA_S2!$E$2:$E$1223)</f>
        <v>0</v>
      </c>
      <c r="AC25" s="30">
        <f>COUNTIF(EaD_IA_S2!$D$2:$D$1222,$A25)</f>
        <v>0</v>
      </c>
      <c r="AD25" s="30">
        <f>SUMIF(EaD_ISC_S1!$D$2:$D$214,$A25,EaD_ISC_S1!$E$2:$E$214)</f>
        <v>0</v>
      </c>
      <c r="AE25" s="30">
        <f>COUNTIF(EaD_ISC_S1!$D$2:$D$213,$A25)</f>
        <v>0</v>
      </c>
      <c r="AF25" s="30">
        <f>SUMIF(EaD_ISC_S2!$D$2:$D$224,$A25,EaD_ISC_S2!$E$2:$E$224)</f>
        <v>0</v>
      </c>
      <c r="AG25" s="30">
        <f>COUNTIF(EaD_ISC_S2!$D$2:$D$223,$A25)</f>
        <v>0</v>
      </c>
      <c r="AH25" s="16">
        <f>SUMIF(EaD_CP_S1!$D$2:$D$1050,$A25,EaD_CP_S1!$E$2:$E$1050)</f>
        <v>10</v>
      </c>
      <c r="AI25" s="16">
        <f>COUNTIF(EaD_CP_S1!$D$2:$D$1050,$A25)</f>
        <v>2</v>
      </c>
      <c r="AJ25" s="16">
        <f>SUMIF(EaD_CP_S2!$D$2:$D$50,$A25,EaD_CP_S2!$E$2:$E$50)</f>
        <v>10</v>
      </c>
      <c r="AK25" s="16">
        <f>COUNTIF(EaD_CP_S2!$D$2:$D$50,$A25)</f>
        <v>2</v>
      </c>
      <c r="AL25" s="17">
        <f t="shared" si="33"/>
        <v>10</v>
      </c>
      <c r="AM25" s="17">
        <f t="shared" si="34"/>
        <v>2</v>
      </c>
      <c r="AN25" s="17">
        <f t="shared" si="35"/>
        <v>10</v>
      </c>
      <c r="AO25" s="17">
        <f t="shared" si="36"/>
        <v>2</v>
      </c>
      <c r="AP25" s="31">
        <v>5</v>
      </c>
      <c r="AQ25" s="18">
        <v>5</v>
      </c>
      <c r="AR25" s="31">
        <v>4</v>
      </c>
      <c r="AS25" s="18">
        <v>4</v>
      </c>
      <c r="AT25" s="31"/>
      <c r="AU25" s="18"/>
      <c r="AV25" s="30"/>
      <c r="AW25" s="18">
        <f t="shared" si="56"/>
        <v>0</v>
      </c>
      <c r="AX25" s="30"/>
      <c r="AY25" s="18">
        <f t="shared" si="44"/>
        <v>0</v>
      </c>
      <c r="AZ25" s="30"/>
      <c r="BA25" s="18">
        <f t="shared" si="57"/>
        <v>0</v>
      </c>
      <c r="BB25" s="30"/>
      <c r="BC25" s="18">
        <f t="shared" si="2"/>
        <v>0</v>
      </c>
      <c r="BD25" s="30"/>
      <c r="BE25" s="18">
        <f t="shared" si="3"/>
        <v>0</v>
      </c>
      <c r="BF25" s="30"/>
      <c r="BG25" s="18">
        <f t="shared" si="58"/>
        <v>0</v>
      </c>
      <c r="BH25" s="30"/>
      <c r="BI25" s="18">
        <f t="shared" si="4"/>
        <v>0</v>
      </c>
      <c r="BJ25" s="30"/>
      <c r="BK25" s="18">
        <f t="shared" si="5"/>
        <v>0</v>
      </c>
      <c r="BL25" s="30"/>
      <c r="BM25" s="18">
        <f t="shared" si="45"/>
        <v>0</v>
      </c>
      <c r="BN25" s="30"/>
      <c r="BO25" s="18">
        <f t="shared" si="6"/>
        <v>0</v>
      </c>
      <c r="BP25" s="30"/>
      <c r="BQ25" s="18">
        <f t="shared" si="7"/>
        <v>0</v>
      </c>
      <c r="BR25" s="30"/>
      <c r="BS25" s="18">
        <f t="shared" si="8"/>
        <v>0</v>
      </c>
      <c r="BT25" s="30"/>
      <c r="BU25" s="18">
        <f t="shared" si="9"/>
        <v>0</v>
      </c>
      <c r="BV25" s="30"/>
      <c r="BW25" s="18">
        <f t="shared" si="10"/>
        <v>0</v>
      </c>
      <c r="BX25" s="30"/>
      <c r="BY25" s="18">
        <f t="shared" si="11"/>
        <v>0</v>
      </c>
      <c r="BZ25" s="30"/>
      <c r="CA25" s="18">
        <f t="shared" si="12"/>
        <v>0</v>
      </c>
      <c r="CB25" s="30"/>
      <c r="CC25" s="18">
        <f t="shared" si="13"/>
        <v>0</v>
      </c>
      <c r="CD25" s="30"/>
      <c r="CE25" s="18">
        <f t="shared" si="14"/>
        <v>0</v>
      </c>
      <c r="CF25" s="30"/>
      <c r="CG25" s="18">
        <f t="shared" si="15"/>
        <v>0</v>
      </c>
      <c r="CH25" s="30"/>
      <c r="CI25" s="18">
        <f t="shared" si="16"/>
        <v>0</v>
      </c>
      <c r="CJ25" s="30"/>
      <c r="CK25" s="18">
        <f t="shared" si="17"/>
        <v>0</v>
      </c>
      <c r="CL25" s="30"/>
      <c r="CM25" s="18">
        <f t="shared" si="18"/>
        <v>0</v>
      </c>
      <c r="CN25" s="30"/>
      <c r="CO25" s="18">
        <f t="shared" si="19"/>
        <v>0</v>
      </c>
      <c r="CP25" s="31">
        <v>3</v>
      </c>
      <c r="CQ25" s="18">
        <v>3</v>
      </c>
      <c r="CR25" s="30"/>
      <c r="CS25" s="18">
        <f t="shared" si="21"/>
        <v>0</v>
      </c>
      <c r="CT25" s="19">
        <f t="shared" si="22"/>
        <v>32</v>
      </c>
      <c r="CU25" s="19">
        <f t="shared" si="23"/>
        <v>32</v>
      </c>
      <c r="CV25" s="20">
        <f t="shared" ref="CV25:CW25" si="91">SUM(AP25,AR25,AT25,AV25,AX25,AZ25,BB25,BD25,BF25,BH25,BJ25,BL25,BN25,BP25,BR25,BT25,BV25,BX25,BZ25,CB25,CD25,CF25,CH25,CJ25,CL25,CN25,CP25,CR25)</f>
        <v>12</v>
      </c>
      <c r="CW25" s="20">
        <f t="shared" si="91"/>
        <v>12</v>
      </c>
      <c r="CX25" s="21">
        <v>40</v>
      </c>
      <c r="CY25" s="22">
        <f t="shared" si="25"/>
        <v>44</v>
      </c>
      <c r="CZ25" s="22">
        <f t="shared" si="26"/>
        <v>7</v>
      </c>
      <c r="DA25" s="22">
        <f t="shared" si="27"/>
        <v>44</v>
      </c>
      <c r="DB25" s="23">
        <f t="shared" si="28"/>
        <v>7</v>
      </c>
      <c r="DC25" s="24" t="str">
        <f t="shared" si="29"/>
        <v>SI</v>
      </c>
      <c r="DD25" s="25" t="e">
        <f t="shared" si="30"/>
        <v>#VALUE!</v>
      </c>
      <c r="DE25" s="26" t="str">
        <f t="shared" si="31"/>
        <v>SI</v>
      </c>
    </row>
    <row r="26" spans="1:109" ht="15" customHeight="1">
      <c r="A26" s="28" t="s">
        <v>310</v>
      </c>
      <c r="B26" s="16">
        <f>SUMIF(TICS!$D$2:$D$214,$A26,TICS!$E$2:$E$214)</f>
        <v>0</v>
      </c>
      <c r="C26" s="16">
        <f>COUNTIF(TICS!$D$2:$D$214,$A26)</f>
        <v>0</v>
      </c>
      <c r="D26" s="16">
        <f>SUMIF(ISC!$D$2:$D$228,$A26,ISC!$E$2:$E$228)</f>
        <v>9</v>
      </c>
      <c r="E26" s="16">
        <f>COUNTIF(ISC!$D$2:$D$228,$A26)</f>
        <v>2</v>
      </c>
      <c r="F26" s="16">
        <f>SUMIF(IA!$D$2:$D$281,$A26,IA!$E$2:$E$281)</f>
        <v>0</v>
      </c>
      <c r="G26" s="16">
        <f>COUNTIF(IA!$D$2:$D$281,$A26)</f>
        <v>0</v>
      </c>
      <c r="H26" s="16">
        <f>SUMIF(IGE!$D$3:$D$298,$A26,IGE!$E$3:$E$298)</f>
        <v>5</v>
      </c>
      <c r="I26" s="16">
        <f>COUNTIF(IGE!$D$3:$D$299,$A26)</f>
        <v>1</v>
      </c>
      <c r="J26" s="16">
        <f>SUMIF(CP!$D$2:$D$253,$A26,CP!$E$2:$E$253)</f>
        <v>4</v>
      </c>
      <c r="K26" s="16">
        <f>COUNTIF(CP!$D$2:$D$253,$A26)</f>
        <v>1</v>
      </c>
      <c r="L26" s="16">
        <f>SUMIF(IEM!$D$2:$D$266,$A26,IEM!$E$2:$E$266)</f>
        <v>5</v>
      </c>
      <c r="M26" s="16">
        <f>COUNTIF(IEM!$D$2:$D$266,$A26)</f>
        <v>1</v>
      </c>
      <c r="N26" s="16">
        <f>SUMIF(IIA!$D$2:$D$214,$A26,IIA!$E$2:$E$214)</f>
        <v>6</v>
      </c>
      <c r="O26" s="16">
        <f>COUNTIF(IIA!$D$2:$D$214,$A26)</f>
        <v>1</v>
      </c>
      <c r="P26" s="17">
        <f t="shared" ref="P26:Q26" si="92">SUM(B26,D26,F26,H26,J26,L26,N26)</f>
        <v>29</v>
      </c>
      <c r="Q26" s="17">
        <f t="shared" si="92"/>
        <v>6</v>
      </c>
      <c r="R26" s="16">
        <f>SUMIF(IA_S1!$D$2:$D$201,$A26,IA_S1!$E$2:$E$201)</f>
        <v>0</v>
      </c>
      <c r="S26" s="16">
        <f>COUNTIF(IA_S1!$D$2:$D$200,$A26)</f>
        <v>0</v>
      </c>
      <c r="T26" s="16">
        <f>SUMIF(IA_S2!$D$2:$D$201,$A26,IA_S2!$E$2:$E$201)</f>
        <v>5</v>
      </c>
      <c r="U26" s="16">
        <f>COUNTIF(IA_S2!$D$2:$D$200,$A26)</f>
        <v>1</v>
      </c>
      <c r="V26" s="16">
        <f>SUMIF(CP_S1!$D$2:$D$204,$A26,CP_S1!$E$2:$E$204)</f>
        <v>0</v>
      </c>
      <c r="W26" s="16">
        <f>COUNTIF(CP_S1!$D$2:$D$203,$A26)</f>
        <v>0</v>
      </c>
      <c r="X26" s="16">
        <f>SUMIF(CP_S2!$D$2:$D$198,$A26,CP_S2!$E$2:$E$198)</f>
        <v>0</v>
      </c>
      <c r="Y26" s="16">
        <f>COUNTIF(CP_S2!$D$2:$D$197,$A26)</f>
        <v>0</v>
      </c>
      <c r="Z26" s="16">
        <f>SUMIF(EaD_IA_S1!$D$2:$D$236,$A26,EaD_IA_S1!$E$2:$E$236)</f>
        <v>0</v>
      </c>
      <c r="AA26" s="16">
        <f>COUNTIF(EaD_IA_S1!$D$2:$D$235,$A26)</f>
        <v>0</v>
      </c>
      <c r="AB26" s="16">
        <f>SUMIF(EaD_IA_S2!$D$2:$D$1223,$A26,EaD_IA_S2!$E$2:$E$1223)</f>
        <v>0</v>
      </c>
      <c r="AC26" s="16">
        <f>COUNTIF(EaD_IA_S2!$D$2:$D$1222,$A26)</f>
        <v>0</v>
      </c>
      <c r="AD26" s="16">
        <f>SUMIF(EaD_ISC_S1!$D$2:$D$214,$A26,EaD_ISC_S1!$E$2:$E$214)</f>
        <v>0</v>
      </c>
      <c r="AE26" s="16">
        <f>COUNTIF(EaD_ISC_S1!$D$2:$D$213,$A26)</f>
        <v>0</v>
      </c>
      <c r="AF26" s="16">
        <f>SUMIF(EaD_ISC_S2!$D$2:$D$224,$A26,EaD_ISC_S2!$E$2:$E$224)</f>
        <v>0</v>
      </c>
      <c r="AG26" s="16">
        <f>COUNTIF(EaD_ISC_S2!$D$2:$D$223,$A26)</f>
        <v>0</v>
      </c>
      <c r="AH26" s="16">
        <f>SUMIF(EaD_CP_S1!$D$2:$D$1050,$A26,EaD_CP_S1!$E$2:$E$1050)</f>
        <v>8</v>
      </c>
      <c r="AI26" s="16">
        <f>COUNTIF(EaD_CP_S1!$D$2:$D$1050,$A26)</f>
        <v>2</v>
      </c>
      <c r="AJ26" s="16">
        <f>SUMIF(EaD_CP_S2!$D$2:$D$50,$A26,EaD_CP_S2!$E$2:$E$50)</f>
        <v>8</v>
      </c>
      <c r="AK26" s="16">
        <f>COUNTIF(EaD_CP_S2!$D$2:$D$50,$A26)</f>
        <v>2</v>
      </c>
      <c r="AL26" s="17">
        <f t="shared" si="33"/>
        <v>8</v>
      </c>
      <c r="AM26" s="17">
        <f t="shared" si="34"/>
        <v>2</v>
      </c>
      <c r="AN26" s="17">
        <f t="shared" si="35"/>
        <v>13</v>
      </c>
      <c r="AO26" s="17">
        <f t="shared" si="36"/>
        <v>3</v>
      </c>
      <c r="AP26" s="18">
        <v>7</v>
      </c>
      <c r="AQ26" s="18">
        <v>7</v>
      </c>
      <c r="AR26" s="18">
        <v>4</v>
      </c>
      <c r="AS26" s="18">
        <f t="shared" ref="AS26:AS28" si="93">AR26</f>
        <v>4</v>
      </c>
      <c r="AT26" s="16"/>
      <c r="AU26" s="18">
        <f t="shared" ref="AU26:AU33" si="94">AT26</f>
        <v>0</v>
      </c>
      <c r="AV26" s="16"/>
      <c r="AW26" s="18">
        <f t="shared" si="56"/>
        <v>0</v>
      </c>
      <c r="AX26" s="16"/>
      <c r="AY26" s="18">
        <f t="shared" si="44"/>
        <v>0</v>
      </c>
      <c r="AZ26" s="16"/>
      <c r="BA26" s="18">
        <f t="shared" si="57"/>
        <v>0</v>
      </c>
      <c r="BB26" s="16"/>
      <c r="BC26" s="18">
        <f t="shared" si="2"/>
        <v>0</v>
      </c>
      <c r="BD26" s="16"/>
      <c r="BE26" s="18">
        <f t="shared" si="3"/>
        <v>0</v>
      </c>
      <c r="BF26" s="16"/>
      <c r="BG26" s="18">
        <f t="shared" si="58"/>
        <v>0</v>
      </c>
      <c r="BH26" s="16"/>
      <c r="BI26" s="18">
        <f t="shared" si="4"/>
        <v>0</v>
      </c>
      <c r="BJ26" s="16"/>
      <c r="BK26" s="18">
        <f t="shared" si="5"/>
        <v>0</v>
      </c>
      <c r="BL26" s="16"/>
      <c r="BM26" s="18">
        <f t="shared" si="45"/>
        <v>0</v>
      </c>
      <c r="BN26" s="16"/>
      <c r="BO26" s="18">
        <f t="shared" si="6"/>
        <v>0</v>
      </c>
      <c r="BP26" s="16"/>
      <c r="BQ26" s="18">
        <f t="shared" si="7"/>
        <v>0</v>
      </c>
      <c r="BR26" s="16"/>
      <c r="BS26" s="18">
        <f t="shared" si="8"/>
        <v>0</v>
      </c>
      <c r="BT26" s="16"/>
      <c r="BU26" s="18">
        <f t="shared" si="9"/>
        <v>0</v>
      </c>
      <c r="BV26" s="16"/>
      <c r="BW26" s="18">
        <f t="shared" si="10"/>
        <v>0</v>
      </c>
      <c r="BX26" s="16"/>
      <c r="BY26" s="18">
        <f t="shared" si="11"/>
        <v>0</v>
      </c>
      <c r="BZ26" s="16"/>
      <c r="CA26" s="18">
        <f t="shared" si="12"/>
        <v>0</v>
      </c>
      <c r="CB26" s="16"/>
      <c r="CC26" s="18">
        <f t="shared" si="13"/>
        <v>0</v>
      </c>
      <c r="CD26" s="16"/>
      <c r="CE26" s="18">
        <f t="shared" si="14"/>
        <v>0</v>
      </c>
      <c r="CF26" s="16"/>
      <c r="CG26" s="18">
        <f t="shared" si="15"/>
        <v>0</v>
      </c>
      <c r="CH26" s="16"/>
      <c r="CI26" s="18">
        <f t="shared" si="16"/>
        <v>0</v>
      </c>
      <c r="CJ26" s="16"/>
      <c r="CK26" s="18">
        <f t="shared" si="17"/>
        <v>0</v>
      </c>
      <c r="CL26" s="16"/>
      <c r="CM26" s="18">
        <f t="shared" si="18"/>
        <v>0</v>
      </c>
      <c r="CN26" s="16"/>
      <c r="CO26" s="18">
        <f t="shared" si="19"/>
        <v>0</v>
      </c>
      <c r="CP26" s="18">
        <v>6</v>
      </c>
      <c r="CQ26" s="18">
        <v>6</v>
      </c>
      <c r="CR26" s="16"/>
      <c r="CS26" s="18">
        <f t="shared" si="21"/>
        <v>0</v>
      </c>
      <c r="CT26" s="19">
        <f t="shared" si="22"/>
        <v>37</v>
      </c>
      <c r="CU26" s="19">
        <f t="shared" si="23"/>
        <v>42</v>
      </c>
      <c r="CV26" s="20">
        <f t="shared" ref="CV26:CW26" si="95">SUM(AP26,AR26,AT26,AV26,AX26,AZ26,BB26,BD26,BF26,BH26,BJ26,BL26,BN26,BP26,BR26,BT26,BV26,BX26,BZ26,CB26,CD26,CF26,CH26,CJ26,CL26,CN26,CP26,CR26)</f>
        <v>17</v>
      </c>
      <c r="CW26" s="20">
        <f t="shared" si="95"/>
        <v>17</v>
      </c>
      <c r="CX26" s="21">
        <v>40</v>
      </c>
      <c r="CY26" s="22">
        <f t="shared" si="25"/>
        <v>54</v>
      </c>
      <c r="CZ26" s="22">
        <f t="shared" si="26"/>
        <v>8</v>
      </c>
      <c r="DA26" s="22">
        <f t="shared" si="27"/>
        <v>59</v>
      </c>
      <c r="DB26" s="23">
        <f t="shared" si="28"/>
        <v>9</v>
      </c>
      <c r="DC26" s="24" t="str">
        <f t="shared" si="29"/>
        <v>SI</v>
      </c>
      <c r="DD26" s="25" t="e">
        <f t="shared" si="30"/>
        <v>#VALUE!</v>
      </c>
      <c r="DE26" s="26" t="str">
        <f t="shared" si="31"/>
        <v>SI</v>
      </c>
    </row>
    <row r="27" spans="1:109" ht="15" customHeight="1">
      <c r="A27" s="29" t="s">
        <v>311</v>
      </c>
      <c r="B27" s="16">
        <f>SUMIF(TICS!$D$2:$D$214,$A27,TICS!$E$2:$E$214)</f>
        <v>0</v>
      </c>
      <c r="C27" s="16">
        <f>COUNTIF(TICS!$D$2:$D$214,$A27)</f>
        <v>0</v>
      </c>
      <c r="D27" s="30">
        <f>SUMIF(ISC!$D$2:$D$228,$A27,ISC!$E$2:$E$228)</f>
        <v>8</v>
      </c>
      <c r="E27" s="30">
        <f>COUNTIF(ISC!$D$2:$D$228,$A27)</f>
        <v>2</v>
      </c>
      <c r="F27" s="30">
        <f>SUMIF(IA!$D$2:$D$281,$A27,IA!$E$2:$E$281)</f>
        <v>0</v>
      </c>
      <c r="G27" s="30">
        <f>COUNTIF(IA!$D$2:$D$281,$A27)</f>
        <v>0</v>
      </c>
      <c r="H27" s="16">
        <f>SUMIF(IGE!$D$3:$D$298,$A27,IGE!$E$3:$E$298)</f>
        <v>4</v>
      </c>
      <c r="I27" s="16">
        <f>COUNTIF(IGE!$D$3:$D$299,$A27)</f>
        <v>1</v>
      </c>
      <c r="J27" s="30">
        <f>SUMIF(CP!$D$2:$D$253,$A27,CP!$E$2:$E$253)</f>
        <v>5</v>
      </c>
      <c r="K27" s="30">
        <f>COUNTIF(CP!$D$2:$D$253,$A27)</f>
        <v>1</v>
      </c>
      <c r="L27" s="30">
        <f>SUMIF(IEM!$D$2:$D$266,$A27,IEM!$E$2:$E$266)</f>
        <v>4</v>
      </c>
      <c r="M27" s="30">
        <f>COUNTIF(IEM!$D$2:$D$266,$A27)</f>
        <v>1</v>
      </c>
      <c r="N27" s="16">
        <f>SUMIF(IIA!$D$2:$D$214,$A27,IIA!$E$2:$E$214)</f>
        <v>6</v>
      </c>
      <c r="O27" s="16">
        <f>COUNTIF(IIA!$D$2:$D$214,$A27)</f>
        <v>1</v>
      </c>
      <c r="P27" s="17">
        <f t="shared" ref="P27:Q27" si="96">SUM(B27,D27,F27,H27,J27,L27,N27)</f>
        <v>27</v>
      </c>
      <c r="Q27" s="17">
        <f t="shared" si="96"/>
        <v>6</v>
      </c>
      <c r="R27" s="30">
        <f>SUMIF(IA_S1!$D$2:$D$201,$A27,IA_S1!$E$2:$E$201)</f>
        <v>0</v>
      </c>
      <c r="S27" s="30">
        <f>COUNTIF(IA_S1!$D$2:$D$200,$A27)</f>
        <v>0</v>
      </c>
      <c r="T27" s="30">
        <f>SUMIF(IA_S2!$D$2:$D$201,$A27,IA_S2!$E$2:$E$201)</f>
        <v>5</v>
      </c>
      <c r="U27" s="30">
        <f>COUNTIF(IA_S2!$D$2:$D$200,$A27)</f>
        <v>1</v>
      </c>
      <c r="V27" s="30">
        <f>SUMIF(CP_S1!$D$2:$D$204,$A27,CP_S1!$E$2:$E$204)</f>
        <v>0</v>
      </c>
      <c r="W27" s="30">
        <f>COUNTIF(CP_S1!$D$2:$D$203,$A27)</f>
        <v>0</v>
      </c>
      <c r="X27" s="30">
        <f>SUMIF(CP_S2!$D$2:$D$198,$A27,CP_S2!$E$2:$E$198)</f>
        <v>0</v>
      </c>
      <c r="Y27" s="30">
        <f>COUNTIF(CP_S2!$D$2:$D$197,$A27)</f>
        <v>0</v>
      </c>
      <c r="Z27" s="30">
        <f>SUMIF(EaD_IA_S1!$D$2:$D$236,$A27,EaD_IA_S1!$E$2:$E$236)</f>
        <v>0</v>
      </c>
      <c r="AA27" s="30">
        <f>COUNTIF(EaD_IA_S1!$D$2:$D$235,$A27)</f>
        <v>0</v>
      </c>
      <c r="AB27" s="30">
        <f>SUMIF(EaD_IA_S2!$D$2:$D$1223,$A27,EaD_IA_S2!$E$2:$E$1223)</f>
        <v>0</v>
      </c>
      <c r="AC27" s="30">
        <f>COUNTIF(EaD_IA_S2!$D$2:$D$1222,$A27)</f>
        <v>0</v>
      </c>
      <c r="AD27" s="30">
        <f>SUMIF(EaD_ISC_S1!$D$2:$D$214,$A27,EaD_ISC_S1!$E$2:$E$214)</f>
        <v>0</v>
      </c>
      <c r="AE27" s="30">
        <f>COUNTIF(EaD_ISC_S1!$D$2:$D$213,$A27)</f>
        <v>0</v>
      </c>
      <c r="AF27" s="30">
        <f>SUMIF(EaD_ISC_S2!$D$2:$D$224,$A27,EaD_ISC_S2!$E$2:$E$224)</f>
        <v>0</v>
      </c>
      <c r="AG27" s="30">
        <f>COUNTIF(EaD_ISC_S2!$D$2:$D$223,$A27)</f>
        <v>0</v>
      </c>
      <c r="AH27" s="16">
        <f>SUMIF(EaD_CP_S1!$D$2:$D$1050,$A27,EaD_CP_S1!$E$2:$E$1050)</f>
        <v>4</v>
      </c>
      <c r="AI27" s="16">
        <f>COUNTIF(EaD_CP_S1!$D$2:$D$1050,$A27)</f>
        <v>1</v>
      </c>
      <c r="AJ27" s="16">
        <f>SUMIF(EaD_CP_S2!$D$2:$D$50,$A27,EaD_CP_S2!$E$2:$E$50)</f>
        <v>4</v>
      </c>
      <c r="AK27" s="16">
        <f>COUNTIF(EaD_CP_S2!$D$2:$D$50,$A27)</f>
        <v>1</v>
      </c>
      <c r="AL27" s="17">
        <f t="shared" si="33"/>
        <v>4</v>
      </c>
      <c r="AM27" s="17">
        <f t="shared" si="34"/>
        <v>1</v>
      </c>
      <c r="AN27" s="17">
        <f t="shared" si="35"/>
        <v>9</v>
      </c>
      <c r="AO27" s="17">
        <f t="shared" si="36"/>
        <v>2</v>
      </c>
      <c r="AP27" s="31">
        <v>5</v>
      </c>
      <c r="AQ27" s="18">
        <f t="shared" ref="AQ27:AQ29" si="97">AP27</f>
        <v>5</v>
      </c>
      <c r="AR27" s="30"/>
      <c r="AS27" s="18">
        <f t="shared" si="93"/>
        <v>0</v>
      </c>
      <c r="AT27" s="31">
        <v>3</v>
      </c>
      <c r="AU27" s="18">
        <f t="shared" si="94"/>
        <v>3</v>
      </c>
      <c r="AV27" s="30"/>
      <c r="AW27" s="18">
        <f t="shared" si="56"/>
        <v>0</v>
      </c>
      <c r="AX27" s="30"/>
      <c r="AY27" s="18">
        <f t="shared" si="44"/>
        <v>0</v>
      </c>
      <c r="AZ27" s="31">
        <v>1</v>
      </c>
      <c r="BA27" s="18">
        <f t="shared" si="57"/>
        <v>1</v>
      </c>
      <c r="BB27" s="30"/>
      <c r="BC27" s="18">
        <f t="shared" si="2"/>
        <v>0</v>
      </c>
      <c r="BD27" s="30"/>
      <c r="BE27" s="18">
        <f t="shared" si="3"/>
        <v>0</v>
      </c>
      <c r="BF27" s="31">
        <v>1</v>
      </c>
      <c r="BG27" s="18">
        <v>1</v>
      </c>
      <c r="BH27" s="30"/>
      <c r="BI27" s="18">
        <f t="shared" si="4"/>
        <v>0</v>
      </c>
      <c r="BJ27" s="30"/>
      <c r="BK27" s="18">
        <f t="shared" si="5"/>
        <v>0</v>
      </c>
      <c r="BL27" s="30"/>
      <c r="BM27" s="18">
        <f t="shared" si="45"/>
        <v>0</v>
      </c>
      <c r="BN27" s="30"/>
      <c r="BO27" s="18">
        <f t="shared" si="6"/>
        <v>0</v>
      </c>
      <c r="BP27" s="30"/>
      <c r="BQ27" s="18">
        <f t="shared" si="7"/>
        <v>0</v>
      </c>
      <c r="BR27" s="30"/>
      <c r="BS27" s="18">
        <f t="shared" si="8"/>
        <v>0</v>
      </c>
      <c r="BT27" s="30"/>
      <c r="BU27" s="18">
        <f t="shared" si="9"/>
        <v>0</v>
      </c>
      <c r="BV27" s="30"/>
      <c r="BW27" s="18">
        <f t="shared" si="10"/>
        <v>0</v>
      </c>
      <c r="BX27" s="30"/>
      <c r="BY27" s="18">
        <f t="shared" si="11"/>
        <v>0</v>
      </c>
      <c r="BZ27" s="30"/>
      <c r="CA27" s="18">
        <f t="shared" si="12"/>
        <v>0</v>
      </c>
      <c r="CB27" s="30"/>
      <c r="CC27" s="18">
        <f t="shared" si="13"/>
        <v>0</v>
      </c>
      <c r="CD27" s="30"/>
      <c r="CE27" s="18">
        <f t="shared" si="14"/>
        <v>0</v>
      </c>
      <c r="CF27" s="30"/>
      <c r="CG27" s="18">
        <f t="shared" si="15"/>
        <v>0</v>
      </c>
      <c r="CH27" s="30"/>
      <c r="CI27" s="18">
        <f t="shared" si="16"/>
        <v>0</v>
      </c>
      <c r="CJ27" s="30"/>
      <c r="CK27" s="18">
        <f t="shared" si="17"/>
        <v>0</v>
      </c>
      <c r="CL27" s="30"/>
      <c r="CM27" s="18">
        <f t="shared" si="18"/>
        <v>0</v>
      </c>
      <c r="CN27" s="30"/>
      <c r="CO27" s="18">
        <f t="shared" si="19"/>
        <v>0</v>
      </c>
      <c r="CP27" s="31">
        <v>1</v>
      </c>
      <c r="CQ27" s="18">
        <f t="shared" ref="CQ27:CQ29" si="98">CP27</f>
        <v>1</v>
      </c>
      <c r="CR27" s="30"/>
      <c r="CS27" s="18">
        <f t="shared" si="21"/>
        <v>0</v>
      </c>
      <c r="CT27" s="19">
        <f t="shared" si="22"/>
        <v>31</v>
      </c>
      <c r="CU27" s="19">
        <f t="shared" si="23"/>
        <v>36</v>
      </c>
      <c r="CV27" s="20">
        <f t="shared" ref="CV27:CW27" si="99">SUM(AP27,AR27,AT27,AV27,AX27,AZ27,BB27,BD27,BF27,BH27,BJ27,BL27,BN27,BP27,BR27,BT27,BV27,BX27,BZ27,CB27,CD27,CF27,CH27,CJ27,CL27,CN27,CP27,CR27)</f>
        <v>11</v>
      </c>
      <c r="CW27" s="20">
        <f t="shared" si="99"/>
        <v>11</v>
      </c>
      <c r="CX27" s="21">
        <v>40</v>
      </c>
      <c r="CY27" s="22">
        <f t="shared" si="25"/>
        <v>42</v>
      </c>
      <c r="CZ27" s="22">
        <f t="shared" si="26"/>
        <v>7</v>
      </c>
      <c r="DA27" s="22">
        <f t="shared" si="27"/>
        <v>47</v>
      </c>
      <c r="DB27" s="23">
        <f t="shared" si="28"/>
        <v>8</v>
      </c>
      <c r="DC27" s="24" t="str">
        <f t="shared" si="29"/>
        <v>SI</v>
      </c>
      <c r="DD27" s="25" t="e">
        <f t="shared" si="30"/>
        <v>#VALUE!</v>
      </c>
      <c r="DE27" s="26" t="str">
        <f t="shared" si="31"/>
        <v>SI</v>
      </c>
    </row>
    <row r="28" spans="1:109" ht="15" customHeight="1">
      <c r="A28" s="28" t="s">
        <v>312</v>
      </c>
      <c r="B28" s="16">
        <f>SUMIF(TICS!$D$2:$D$214,$A28,TICS!$E$2:$E$214)</f>
        <v>0</v>
      </c>
      <c r="C28" s="16">
        <f>COUNTIF(TICS!$D$2:$D$214,$A28)</f>
        <v>0</v>
      </c>
      <c r="D28" s="16">
        <f>SUMIF(ISC!$D$2:$D$228,$A28,ISC!$E$2:$E$228)</f>
        <v>9</v>
      </c>
      <c r="E28" s="16">
        <f>COUNTIF(ISC!$D$2:$D$228,$A28)</f>
        <v>2</v>
      </c>
      <c r="F28" s="16">
        <f>SUMIF(IA!$D$2:$D$281,$A28,IA!$E$2:$E$281)</f>
        <v>0</v>
      </c>
      <c r="G28" s="16">
        <f>COUNTIF(IA!$D$2:$D$281,$A28)</f>
        <v>0</v>
      </c>
      <c r="H28" s="16">
        <f>SUMIF(IGE!$D$3:$D$298,$A28,IGE!$E$3:$E$298)</f>
        <v>5</v>
      </c>
      <c r="I28" s="16">
        <f>COUNTIF(IGE!$D$3:$D$299,$A28)</f>
        <v>1</v>
      </c>
      <c r="J28" s="16">
        <f>SUMIF(CP!$D$2:$D$253,$A28,CP!$E$2:$E$253)</f>
        <v>0</v>
      </c>
      <c r="K28" s="16">
        <f>COUNTIF(CP!$D$2:$D$253,$A28)</f>
        <v>0</v>
      </c>
      <c r="L28" s="16">
        <f>SUMIF(IEM!$D$2:$D$266,$A28,IEM!$E$2:$E$266)</f>
        <v>4</v>
      </c>
      <c r="M28" s="16">
        <f>COUNTIF(IEM!$D$2:$D$266,$A28)</f>
        <v>1</v>
      </c>
      <c r="N28" s="16">
        <f>SUMIF(IIA!$D$2:$D$214,$A28,IIA!$E$2:$E$214)</f>
        <v>5</v>
      </c>
      <c r="O28" s="16">
        <f>COUNTIF(IIA!$D$2:$D$214,$A28)</f>
        <v>1</v>
      </c>
      <c r="P28" s="17">
        <f t="shared" ref="P28:Q28" si="100">SUM(B28,D28,F28,H28,J28,L28,N28)</f>
        <v>23</v>
      </c>
      <c r="Q28" s="17">
        <f t="shared" si="100"/>
        <v>5</v>
      </c>
      <c r="R28" s="16">
        <f>SUMIF(IA_S1!$D$2:$D$201,$A28,IA_S1!$E$2:$E$201)</f>
        <v>0</v>
      </c>
      <c r="S28" s="16">
        <f>COUNTIF(IA_S1!$D$2:$D$200,$A28)</f>
        <v>0</v>
      </c>
      <c r="T28" s="16">
        <f>SUMIF(IA_S2!$D$2:$D$201,$A28,IA_S2!$E$2:$E$201)</f>
        <v>5</v>
      </c>
      <c r="U28" s="16">
        <f>COUNTIF(IA_S2!$D$2:$D$200,$A28)</f>
        <v>1</v>
      </c>
      <c r="V28" s="16">
        <f>SUMIF(CP_S1!$D$2:$D$204,$A28,CP_S1!$E$2:$E$204)</f>
        <v>0</v>
      </c>
      <c r="W28" s="16">
        <f>COUNTIF(CP_S1!$D$2:$D$203,$A28)</f>
        <v>0</v>
      </c>
      <c r="X28" s="16">
        <f>SUMIF(CP_S2!$D$2:$D$198,$A28,CP_S2!$E$2:$E$198)</f>
        <v>0</v>
      </c>
      <c r="Y28" s="16">
        <f>COUNTIF(CP_S2!$D$2:$D$197,$A28)</f>
        <v>0</v>
      </c>
      <c r="Z28" s="16">
        <f>SUMIF(EaD_IA_S1!$D$2:$D$236,$A28,EaD_IA_S1!$E$2:$E$236)</f>
        <v>0</v>
      </c>
      <c r="AA28" s="16">
        <f>COUNTIF(EaD_IA_S1!$D$2:$D$235,$A28)</f>
        <v>0</v>
      </c>
      <c r="AB28" s="16">
        <f>SUMIF(EaD_IA_S2!$D$2:$D$1223,$A28,EaD_IA_S2!$E$2:$E$1223)</f>
        <v>0</v>
      </c>
      <c r="AC28" s="16">
        <f>COUNTIF(EaD_IA_S2!$D$2:$D$1222,$A28)</f>
        <v>0</v>
      </c>
      <c r="AD28" s="16">
        <f>SUMIF(EaD_ISC_S1!$D$2:$D$214,$A28,EaD_ISC_S1!$E$2:$E$214)</f>
        <v>0</v>
      </c>
      <c r="AE28" s="16">
        <f>COUNTIF(EaD_ISC_S1!$D$2:$D$213,$A28)</f>
        <v>0</v>
      </c>
      <c r="AF28" s="16">
        <f>SUMIF(EaD_ISC_S2!$D$2:$D$224,$A28,EaD_ISC_S2!$E$2:$E$224)</f>
        <v>0</v>
      </c>
      <c r="AG28" s="16">
        <f>COUNTIF(EaD_ISC_S2!$D$2:$D$223,$A28)</f>
        <v>0</v>
      </c>
      <c r="AH28" s="16">
        <f>SUMIF(EaD_CP_S1!$D$2:$D$1050,$A28,EaD_CP_S1!$E$2:$E$1050)</f>
        <v>9</v>
      </c>
      <c r="AI28" s="16">
        <f>COUNTIF(EaD_CP_S1!$D$2:$D$1050,$A28)</f>
        <v>2</v>
      </c>
      <c r="AJ28" s="16">
        <f>SUMIF(EaD_CP_S2!$D$2:$D$50,$A28,EaD_CP_S2!$E$2:$E$50)</f>
        <v>9</v>
      </c>
      <c r="AK28" s="16">
        <f>COUNTIF(EaD_CP_S2!$D$2:$D$50,$A28)</f>
        <v>2</v>
      </c>
      <c r="AL28" s="17">
        <f t="shared" si="33"/>
        <v>9</v>
      </c>
      <c r="AM28" s="17">
        <f t="shared" si="34"/>
        <v>2</v>
      </c>
      <c r="AN28" s="17">
        <f t="shared" si="35"/>
        <v>14</v>
      </c>
      <c r="AO28" s="17">
        <f t="shared" si="36"/>
        <v>3</v>
      </c>
      <c r="AP28" s="18">
        <v>4</v>
      </c>
      <c r="AQ28" s="18">
        <f t="shared" si="97"/>
        <v>4</v>
      </c>
      <c r="AR28" s="16"/>
      <c r="AS28" s="18">
        <f t="shared" si="93"/>
        <v>0</v>
      </c>
      <c r="AT28" s="16"/>
      <c r="AU28" s="18">
        <f t="shared" si="94"/>
        <v>0</v>
      </c>
      <c r="AV28" s="16"/>
      <c r="AW28" s="18">
        <f t="shared" si="56"/>
        <v>0</v>
      </c>
      <c r="AX28" s="16"/>
      <c r="AY28" s="18">
        <f t="shared" si="44"/>
        <v>0</v>
      </c>
      <c r="AZ28" s="18">
        <v>7</v>
      </c>
      <c r="BA28" s="18">
        <v>7</v>
      </c>
      <c r="BB28" s="16"/>
      <c r="BC28" s="18">
        <f t="shared" si="2"/>
        <v>0</v>
      </c>
      <c r="BD28" s="16"/>
      <c r="BE28" s="18">
        <f t="shared" si="3"/>
        <v>0</v>
      </c>
      <c r="BF28" s="18">
        <v>1</v>
      </c>
      <c r="BG28" s="18">
        <f t="shared" ref="BG28:BG43" si="101">BF28</f>
        <v>1</v>
      </c>
      <c r="BH28" s="16"/>
      <c r="BI28" s="18">
        <f t="shared" si="4"/>
        <v>0</v>
      </c>
      <c r="BJ28" s="16"/>
      <c r="BK28" s="18">
        <f t="shared" si="5"/>
        <v>0</v>
      </c>
      <c r="BL28" s="16"/>
      <c r="BM28" s="18">
        <f t="shared" si="45"/>
        <v>0</v>
      </c>
      <c r="BN28" s="16"/>
      <c r="BO28" s="18">
        <f t="shared" si="6"/>
        <v>0</v>
      </c>
      <c r="BP28" s="16"/>
      <c r="BQ28" s="18">
        <f t="shared" si="7"/>
        <v>0</v>
      </c>
      <c r="BR28" s="16"/>
      <c r="BS28" s="18">
        <f t="shared" si="8"/>
        <v>0</v>
      </c>
      <c r="BT28" s="18">
        <v>4</v>
      </c>
      <c r="BU28" s="18">
        <f t="shared" si="9"/>
        <v>4</v>
      </c>
      <c r="BV28" s="16"/>
      <c r="BW28" s="18">
        <f t="shared" si="10"/>
        <v>0</v>
      </c>
      <c r="BX28" s="16"/>
      <c r="BY28" s="18">
        <f t="shared" si="11"/>
        <v>0</v>
      </c>
      <c r="BZ28" s="16"/>
      <c r="CA28" s="18">
        <f t="shared" si="12"/>
        <v>0</v>
      </c>
      <c r="CB28" s="16"/>
      <c r="CC28" s="18">
        <f t="shared" si="13"/>
        <v>0</v>
      </c>
      <c r="CD28" s="16"/>
      <c r="CE28" s="18">
        <f t="shared" si="14"/>
        <v>0</v>
      </c>
      <c r="CF28" s="16"/>
      <c r="CG28" s="18">
        <f t="shared" si="15"/>
        <v>0</v>
      </c>
      <c r="CH28" s="16"/>
      <c r="CI28" s="18">
        <f t="shared" si="16"/>
        <v>0</v>
      </c>
      <c r="CJ28" s="16"/>
      <c r="CK28" s="18">
        <f t="shared" si="17"/>
        <v>0</v>
      </c>
      <c r="CL28" s="16"/>
      <c r="CM28" s="18">
        <f t="shared" si="18"/>
        <v>0</v>
      </c>
      <c r="CN28" s="16"/>
      <c r="CO28" s="18">
        <f t="shared" si="19"/>
        <v>0</v>
      </c>
      <c r="CP28" s="16"/>
      <c r="CQ28" s="18">
        <f t="shared" si="98"/>
        <v>0</v>
      </c>
      <c r="CR28" s="16"/>
      <c r="CS28" s="18">
        <f t="shared" si="21"/>
        <v>0</v>
      </c>
      <c r="CT28" s="19">
        <f t="shared" si="22"/>
        <v>32</v>
      </c>
      <c r="CU28" s="19">
        <f t="shared" si="23"/>
        <v>37</v>
      </c>
      <c r="CV28" s="20">
        <f t="shared" ref="CV28:CW28" si="102">SUM(AP28,AR28,AT28,AV28,AX28,AZ28,BB28,BD28,BF28,BH28,BJ28,BL28,BN28,BP28,BR28,BT28,BV28,BX28,BZ28,CB28,CD28,CF28,CH28,CJ28,CL28,CN28,CP28,CR28)</f>
        <v>16</v>
      </c>
      <c r="CW28" s="20">
        <f t="shared" si="102"/>
        <v>16</v>
      </c>
      <c r="CX28" s="21">
        <v>36</v>
      </c>
      <c r="CY28" s="22">
        <f t="shared" si="25"/>
        <v>48</v>
      </c>
      <c r="CZ28" s="22">
        <f t="shared" si="26"/>
        <v>7</v>
      </c>
      <c r="DA28" s="22">
        <f t="shared" si="27"/>
        <v>53</v>
      </c>
      <c r="DB28" s="23">
        <f t="shared" si="28"/>
        <v>8</v>
      </c>
      <c r="DC28" s="24" t="str">
        <f t="shared" si="29"/>
        <v>SI</v>
      </c>
      <c r="DD28" s="25" t="e">
        <f t="shared" si="30"/>
        <v>#VALUE!</v>
      </c>
      <c r="DE28" s="26" t="str">
        <f t="shared" si="31"/>
        <v>SI</v>
      </c>
    </row>
    <row r="29" spans="1:109" ht="15" customHeight="1">
      <c r="A29" s="28" t="s">
        <v>313</v>
      </c>
      <c r="B29" s="16">
        <f>SUMIF(TICS!$D$2:$D$214,$A29,TICS!$E$2:$E$214)</f>
        <v>0</v>
      </c>
      <c r="C29" s="16">
        <f>COUNTIF(TICS!$D$2:$D$214,$A29)</f>
        <v>0</v>
      </c>
      <c r="D29" s="16">
        <f>SUMIF(ISC!$D$2:$D$228,$A29,ISC!$E$2:$E$228)</f>
        <v>10</v>
      </c>
      <c r="E29" s="16">
        <f>COUNTIF(ISC!$D$2:$D$228,$A29)</f>
        <v>2</v>
      </c>
      <c r="F29" s="16">
        <f>SUMIF(IA!$D$2:$D$281,$A29,IA!$E$2:$E$281)</f>
        <v>0</v>
      </c>
      <c r="G29" s="16">
        <f>COUNTIF(IA!$D$2:$D$281,$A29)</f>
        <v>0</v>
      </c>
      <c r="H29" s="16">
        <f>SUMIF(IGE!$D$3:$D$298,$A29,IGE!$E$3:$E$298)</f>
        <v>5</v>
      </c>
      <c r="I29" s="16">
        <f>COUNTIF(IGE!$D$3:$D$299,$A29)</f>
        <v>1</v>
      </c>
      <c r="J29" s="16">
        <f>SUMIF(CP!$D$2:$D$253,$A29,CP!$E$2:$E$253)</f>
        <v>6</v>
      </c>
      <c r="K29" s="16">
        <f>COUNTIF(CP!$D$2:$D$253,$A29)</f>
        <v>1</v>
      </c>
      <c r="L29" s="16">
        <f>SUMIF(IEM!$D$2:$D$266,$A29,IEM!$E$2:$E$266)</f>
        <v>0</v>
      </c>
      <c r="M29" s="16">
        <f>COUNTIF(IEM!$D$2:$D$266,$A29)</f>
        <v>0</v>
      </c>
      <c r="N29" s="16">
        <f>SUMIF(IIA!$D$2:$D$214,$A29,IIA!$E$2:$E$214)</f>
        <v>6</v>
      </c>
      <c r="O29" s="16">
        <f>COUNTIF(IIA!$D$2:$D$214,$A29)</f>
        <v>1</v>
      </c>
      <c r="P29" s="17">
        <f t="shared" ref="P29:Q29" si="103">SUM(B29,D29,F29,H29,J29,L29,N29)</f>
        <v>27</v>
      </c>
      <c r="Q29" s="17">
        <f t="shared" si="103"/>
        <v>5</v>
      </c>
      <c r="R29" s="16">
        <f>SUMIF(IA_S1!$D$2:$D$201,$A29,IA_S1!$E$2:$E$201)</f>
        <v>0</v>
      </c>
      <c r="S29" s="16">
        <f>COUNTIF(IA_S1!$D$2:$D$200,$A29)</f>
        <v>0</v>
      </c>
      <c r="T29" s="16">
        <f>SUMIF(IA_S2!$D$2:$D$201,$A29,IA_S2!$E$2:$E$201)</f>
        <v>0</v>
      </c>
      <c r="U29" s="16">
        <f>COUNTIF(IA_S2!$D$2:$D$200,$A29)</f>
        <v>0</v>
      </c>
      <c r="V29" s="16">
        <f>SUMIF(CP_S1!$D$2:$D$204,$A29,CP_S1!$E$2:$E$204)</f>
        <v>0</v>
      </c>
      <c r="W29" s="16">
        <f>COUNTIF(CP_S1!$D$2:$D$203,$A29)</f>
        <v>0</v>
      </c>
      <c r="X29" s="16">
        <f>SUMIF(CP_S2!$D$2:$D$198,$A29,CP_S2!$E$2:$E$198)</f>
        <v>0</v>
      </c>
      <c r="Y29" s="16">
        <f>COUNTIF(CP_S2!$D$2:$D$197,$A29)</f>
        <v>0</v>
      </c>
      <c r="Z29" s="16">
        <f>SUMIF(EaD_IA_S1!$D$2:$D$236,$A29,EaD_IA_S1!$E$2:$E$236)</f>
        <v>0</v>
      </c>
      <c r="AA29" s="16">
        <f>COUNTIF(EaD_IA_S1!$D$2:$D$235,$A29)</f>
        <v>0</v>
      </c>
      <c r="AB29" s="16">
        <f>SUMIF(EaD_IA_S2!$D$2:$D$1223,$A29,EaD_IA_S2!$E$2:$E$1223)</f>
        <v>0</v>
      </c>
      <c r="AC29" s="16">
        <f>COUNTIF(EaD_IA_S2!$D$2:$D$1222,$A29)</f>
        <v>0</v>
      </c>
      <c r="AD29" s="16">
        <f>SUMIF(EaD_ISC_S1!$D$2:$D$214,$A29,EaD_ISC_S1!$E$2:$E$214)</f>
        <v>0</v>
      </c>
      <c r="AE29" s="16">
        <f>COUNTIF(EaD_ISC_S1!$D$2:$D$213,$A29)</f>
        <v>0</v>
      </c>
      <c r="AF29" s="16">
        <f>SUMIF(EaD_ISC_S2!$D$2:$D$224,$A29,EaD_ISC_S2!$E$2:$E$224)</f>
        <v>0</v>
      </c>
      <c r="AG29" s="16">
        <f>COUNTIF(EaD_ISC_S2!$D$2:$D$223,$A29)</f>
        <v>0</v>
      </c>
      <c r="AH29" s="16">
        <f>SUMIF(EaD_CP_S1!$D$2:$D$1050,$A29,EaD_CP_S1!$E$2:$E$1050)</f>
        <v>9</v>
      </c>
      <c r="AI29" s="16">
        <f>COUNTIF(EaD_CP_S1!$D$2:$D$1050,$A29)</f>
        <v>2</v>
      </c>
      <c r="AJ29" s="16">
        <f>SUMIF(EaD_CP_S2!$D$2:$D$50,$A29,EaD_CP_S2!$E$2:$E$50)</f>
        <v>9</v>
      </c>
      <c r="AK29" s="16">
        <f>COUNTIF(EaD_CP_S2!$D$2:$D$50,$A29)</f>
        <v>2</v>
      </c>
      <c r="AL29" s="17">
        <f t="shared" si="33"/>
        <v>9</v>
      </c>
      <c r="AM29" s="17">
        <f t="shared" si="34"/>
        <v>2</v>
      </c>
      <c r="AN29" s="17">
        <f t="shared" si="35"/>
        <v>9</v>
      </c>
      <c r="AO29" s="17">
        <f t="shared" si="36"/>
        <v>2</v>
      </c>
      <c r="AP29" s="16"/>
      <c r="AQ29" s="18">
        <f t="shared" si="97"/>
        <v>0</v>
      </c>
      <c r="AR29" s="18">
        <v>4</v>
      </c>
      <c r="AS29" s="18">
        <v>4</v>
      </c>
      <c r="AT29" s="16"/>
      <c r="AU29" s="18">
        <f t="shared" si="94"/>
        <v>0</v>
      </c>
      <c r="AV29" s="18">
        <v>5</v>
      </c>
      <c r="AW29" s="18">
        <f t="shared" si="56"/>
        <v>5</v>
      </c>
      <c r="AX29" s="16"/>
      <c r="AY29" s="18">
        <f t="shared" si="44"/>
        <v>0</v>
      </c>
      <c r="AZ29" s="16"/>
      <c r="BA29" s="18">
        <f>AZ29</f>
        <v>0</v>
      </c>
      <c r="BB29" s="16"/>
      <c r="BC29" s="18">
        <f t="shared" si="2"/>
        <v>0</v>
      </c>
      <c r="BD29" s="16"/>
      <c r="BE29" s="18">
        <f t="shared" si="3"/>
        <v>0</v>
      </c>
      <c r="BF29" s="16"/>
      <c r="BG29" s="18">
        <f t="shared" si="101"/>
        <v>0</v>
      </c>
      <c r="BH29" s="16"/>
      <c r="BI29" s="18">
        <f t="shared" si="4"/>
        <v>0</v>
      </c>
      <c r="BJ29" s="16"/>
      <c r="BK29" s="18">
        <f t="shared" si="5"/>
        <v>0</v>
      </c>
      <c r="BL29" s="16"/>
      <c r="BM29" s="18">
        <f t="shared" si="45"/>
        <v>0</v>
      </c>
      <c r="BN29" s="16"/>
      <c r="BO29" s="18">
        <f t="shared" si="6"/>
        <v>0</v>
      </c>
      <c r="BP29" s="16"/>
      <c r="BQ29" s="18">
        <f t="shared" si="7"/>
        <v>0</v>
      </c>
      <c r="BR29" s="16"/>
      <c r="BS29" s="18">
        <f t="shared" si="8"/>
        <v>0</v>
      </c>
      <c r="BT29" s="16"/>
      <c r="BU29" s="18">
        <f t="shared" si="9"/>
        <v>0</v>
      </c>
      <c r="BV29" s="16"/>
      <c r="BW29" s="18">
        <f t="shared" si="10"/>
        <v>0</v>
      </c>
      <c r="BX29" s="16"/>
      <c r="BY29" s="18">
        <f t="shared" si="11"/>
        <v>0</v>
      </c>
      <c r="BZ29" s="16"/>
      <c r="CA29" s="18">
        <f t="shared" si="12"/>
        <v>0</v>
      </c>
      <c r="CB29" s="16"/>
      <c r="CC29" s="18">
        <f t="shared" si="13"/>
        <v>0</v>
      </c>
      <c r="CD29" s="16"/>
      <c r="CE29" s="18">
        <f t="shared" si="14"/>
        <v>0</v>
      </c>
      <c r="CF29" s="16"/>
      <c r="CG29" s="18">
        <f t="shared" si="15"/>
        <v>0</v>
      </c>
      <c r="CH29" s="16"/>
      <c r="CI29" s="18">
        <f t="shared" si="16"/>
        <v>0</v>
      </c>
      <c r="CJ29" s="16"/>
      <c r="CK29" s="18">
        <f t="shared" si="17"/>
        <v>0</v>
      </c>
      <c r="CL29" s="16"/>
      <c r="CM29" s="18">
        <f t="shared" si="18"/>
        <v>0</v>
      </c>
      <c r="CN29" s="16"/>
      <c r="CO29" s="18">
        <f t="shared" si="19"/>
        <v>0</v>
      </c>
      <c r="CP29" s="18">
        <v>2</v>
      </c>
      <c r="CQ29" s="18">
        <f t="shared" si="98"/>
        <v>2</v>
      </c>
      <c r="CR29" s="16"/>
      <c r="CS29" s="18">
        <f t="shared" si="21"/>
        <v>0</v>
      </c>
      <c r="CT29" s="19">
        <f t="shared" si="22"/>
        <v>36</v>
      </c>
      <c r="CU29" s="19">
        <f t="shared" si="23"/>
        <v>36</v>
      </c>
      <c r="CV29" s="20">
        <f t="shared" ref="CV29:CW29" si="104">SUM(AP29,AR29,AT29,AV29,AX29,AZ29,BB29,BD29,BF29,BH29,BJ29,BL29,BN29,BP29,BR29,BT29,BV29,BX29,BZ29,CB29,CD29,CF29,CH29,CJ29,CL29,CN29,CP29,CR29)</f>
        <v>11</v>
      </c>
      <c r="CW29" s="20">
        <f t="shared" si="104"/>
        <v>11</v>
      </c>
      <c r="CX29" s="21">
        <v>39</v>
      </c>
      <c r="CY29" s="22">
        <f t="shared" si="25"/>
        <v>47</v>
      </c>
      <c r="CZ29" s="22">
        <f t="shared" si="26"/>
        <v>7</v>
      </c>
      <c r="DA29" s="22">
        <f t="shared" si="27"/>
        <v>47</v>
      </c>
      <c r="DB29" s="23">
        <f t="shared" si="28"/>
        <v>7</v>
      </c>
      <c r="DC29" s="24" t="str">
        <f t="shared" si="29"/>
        <v>SI</v>
      </c>
      <c r="DD29" s="25" t="e">
        <f t="shared" si="30"/>
        <v>#VALUE!</v>
      </c>
      <c r="DE29" s="26" t="str">
        <f t="shared" si="31"/>
        <v>SI</v>
      </c>
    </row>
    <row r="30" spans="1:109" ht="15" customHeight="1">
      <c r="A30" s="28" t="s">
        <v>314</v>
      </c>
      <c r="B30" s="16">
        <f>SUMIF(TICS!$D$2:$D$214,$A30,TICS!$E$2:$E$214)</f>
        <v>0</v>
      </c>
      <c r="C30" s="16">
        <f>COUNTIF(TICS!$D$2:$D$214,$A30)</f>
        <v>0</v>
      </c>
      <c r="D30" s="16">
        <f>SUMIF(ISC!$D$2:$D$228,$A30,ISC!$E$2:$E$228)</f>
        <v>9</v>
      </c>
      <c r="E30" s="16">
        <f>COUNTIF(ISC!$D$2:$D$228,$A30)</f>
        <v>2</v>
      </c>
      <c r="F30" s="16">
        <f>SUMIF(IA!$D$2:$D$281,$A30,IA!$E$2:$E$281)</f>
        <v>0</v>
      </c>
      <c r="G30" s="16">
        <f>COUNTIF(IA!$D$2:$D$281,$A30)</f>
        <v>0</v>
      </c>
      <c r="H30" s="16">
        <f>SUMIF(IGE!$D$3:$D$298,$A30,IGE!$E$3:$E$298)</f>
        <v>5</v>
      </c>
      <c r="I30" s="16">
        <f>COUNTIF(IGE!$D$3:$D$299,$A30)</f>
        <v>1</v>
      </c>
      <c r="J30" s="16">
        <f>SUMIF(CP!$D$2:$D$253,$A30,CP!$E$2:$E$253)</f>
        <v>4</v>
      </c>
      <c r="K30" s="16">
        <f>COUNTIF(CP!$D$2:$D$253,$A30)</f>
        <v>1</v>
      </c>
      <c r="L30" s="16">
        <f>SUMIF(IEM!$D$2:$D$266,$A30,IEM!$E$2:$E$266)</f>
        <v>4</v>
      </c>
      <c r="M30" s="16">
        <f>COUNTIF(IEM!$D$2:$D$266,$A30)</f>
        <v>1</v>
      </c>
      <c r="N30" s="16">
        <f>SUMIF(IIA!$D$2:$D$214,$A30,IIA!$E$2:$E$214)</f>
        <v>4</v>
      </c>
      <c r="O30" s="16">
        <f>COUNTIF(IIA!$D$2:$D$214,$A30)</f>
        <v>1</v>
      </c>
      <c r="P30" s="17">
        <f t="shared" ref="P30:Q30" si="105">SUM(B30,D30,F30,H30,J30,L30,N30)</f>
        <v>26</v>
      </c>
      <c r="Q30" s="17">
        <f t="shared" si="105"/>
        <v>6</v>
      </c>
      <c r="R30" s="16">
        <f>SUMIF(IA_S1!$D$2:$D$201,$A30,IA_S1!$E$2:$E$201)</f>
        <v>0</v>
      </c>
      <c r="S30" s="16">
        <f>COUNTIF(IA_S1!$D$2:$D$200,$A30)</f>
        <v>0</v>
      </c>
      <c r="T30" s="16">
        <f>SUMIF(IA_S2!$D$2:$D$201,$A30,IA_S2!$E$2:$E$201)</f>
        <v>4</v>
      </c>
      <c r="U30" s="16">
        <f>COUNTIF(IA_S2!$D$2:$D$200,$A30)</f>
        <v>1</v>
      </c>
      <c r="V30" s="16">
        <f>SUMIF(CP_S1!$D$2:$D$204,$A30,CP_S1!$E$2:$E$204)</f>
        <v>0</v>
      </c>
      <c r="W30" s="16">
        <f>COUNTIF(CP_S1!$D$2:$D$203,$A30)</f>
        <v>0</v>
      </c>
      <c r="X30" s="16">
        <f>SUMIF(CP_S2!$D$2:$D$198,$A30,CP_S2!$E$2:$E$198)</f>
        <v>0</v>
      </c>
      <c r="Y30" s="16">
        <f>COUNTIF(CP_S2!$D$2:$D$197,$A30)</f>
        <v>0</v>
      </c>
      <c r="Z30" s="16">
        <f>SUMIF(EaD_IA_S1!$D$2:$D$236,$A30,EaD_IA_S1!$E$2:$E$236)</f>
        <v>0</v>
      </c>
      <c r="AA30" s="16">
        <f>COUNTIF(EaD_IA_S1!$D$2:$D$235,$A30)</f>
        <v>0</v>
      </c>
      <c r="AB30" s="16">
        <f>SUMIF(EaD_IA_S2!$D$2:$D$1223,$A30,EaD_IA_S2!$E$2:$E$1223)</f>
        <v>0</v>
      </c>
      <c r="AC30" s="16">
        <f>COUNTIF(EaD_IA_S2!$D$2:$D$1222,$A30)</f>
        <v>0</v>
      </c>
      <c r="AD30" s="16">
        <f>SUMIF(EaD_ISC_S1!$D$2:$D$214,$A30,EaD_ISC_S1!$E$2:$E$214)</f>
        <v>0</v>
      </c>
      <c r="AE30" s="16">
        <f>COUNTIF(EaD_ISC_S1!$D$2:$D$213,$A30)</f>
        <v>0</v>
      </c>
      <c r="AF30" s="16">
        <f>SUMIF(EaD_ISC_S2!$D$2:$D$224,$A30,EaD_ISC_S2!$E$2:$E$224)</f>
        <v>0</v>
      </c>
      <c r="AG30" s="16">
        <f>COUNTIF(EaD_ISC_S2!$D$2:$D$223,$A30)</f>
        <v>0</v>
      </c>
      <c r="AH30" s="16">
        <f>SUMIF(EaD_CP_S1!$D$2:$D$1050,$A30,EaD_CP_S1!$E$2:$E$1050)</f>
        <v>9</v>
      </c>
      <c r="AI30" s="16">
        <f>COUNTIF(EaD_CP_S1!$D$2:$D$1050,$A30)</f>
        <v>2</v>
      </c>
      <c r="AJ30" s="16">
        <f>SUMIF(EaD_CP_S2!$D$2:$D$50,$A30,EaD_CP_S2!$E$2:$E$50)</f>
        <v>9</v>
      </c>
      <c r="AK30" s="16">
        <f>COUNTIF(EaD_CP_S2!$D$2:$D$50,$A30)</f>
        <v>2</v>
      </c>
      <c r="AL30" s="17">
        <f t="shared" si="33"/>
        <v>9</v>
      </c>
      <c r="AM30" s="17">
        <f t="shared" si="34"/>
        <v>2</v>
      </c>
      <c r="AN30" s="17">
        <f t="shared" si="35"/>
        <v>13</v>
      </c>
      <c r="AO30" s="17">
        <f t="shared" si="36"/>
        <v>3</v>
      </c>
      <c r="AP30" s="16"/>
      <c r="AQ30" s="18"/>
      <c r="AR30" s="18">
        <v>4</v>
      </c>
      <c r="AS30" s="18">
        <v>4</v>
      </c>
      <c r="AT30" s="16"/>
      <c r="AU30" s="18">
        <f t="shared" si="94"/>
        <v>0</v>
      </c>
      <c r="AV30" s="16"/>
      <c r="AW30" s="18">
        <f t="shared" si="56"/>
        <v>0</v>
      </c>
      <c r="AX30" s="16"/>
      <c r="AY30" s="18">
        <f t="shared" si="44"/>
        <v>0</v>
      </c>
      <c r="AZ30" s="18">
        <v>6</v>
      </c>
      <c r="BA30" s="18">
        <v>6</v>
      </c>
      <c r="BB30" s="16"/>
      <c r="BC30" s="18">
        <f t="shared" si="2"/>
        <v>0</v>
      </c>
      <c r="BD30" s="16"/>
      <c r="BE30" s="18">
        <f t="shared" si="3"/>
        <v>0</v>
      </c>
      <c r="BF30" s="18">
        <v>1</v>
      </c>
      <c r="BG30" s="18">
        <f t="shared" si="101"/>
        <v>1</v>
      </c>
      <c r="BH30" s="16"/>
      <c r="BI30" s="18">
        <f t="shared" si="4"/>
        <v>0</v>
      </c>
      <c r="BJ30" s="16"/>
      <c r="BK30" s="18">
        <f t="shared" si="5"/>
        <v>0</v>
      </c>
      <c r="BL30" s="16"/>
      <c r="BM30" s="18">
        <f t="shared" si="45"/>
        <v>0</v>
      </c>
      <c r="BN30" s="16"/>
      <c r="BO30" s="18">
        <f t="shared" si="6"/>
        <v>0</v>
      </c>
      <c r="BP30" s="16"/>
      <c r="BQ30" s="18">
        <f t="shared" si="7"/>
        <v>0</v>
      </c>
      <c r="BR30" s="16"/>
      <c r="BS30" s="18">
        <f t="shared" si="8"/>
        <v>0</v>
      </c>
      <c r="BT30" s="16"/>
      <c r="BU30" s="18">
        <f t="shared" si="9"/>
        <v>0</v>
      </c>
      <c r="BV30" s="16"/>
      <c r="BW30" s="18">
        <f t="shared" si="10"/>
        <v>0</v>
      </c>
      <c r="BX30" s="16"/>
      <c r="BY30" s="18">
        <f t="shared" si="11"/>
        <v>0</v>
      </c>
      <c r="BZ30" s="16"/>
      <c r="CA30" s="18">
        <f t="shared" si="12"/>
        <v>0</v>
      </c>
      <c r="CB30" s="16"/>
      <c r="CC30" s="18">
        <f t="shared" si="13"/>
        <v>0</v>
      </c>
      <c r="CD30" s="16"/>
      <c r="CE30" s="18">
        <f t="shared" si="14"/>
        <v>0</v>
      </c>
      <c r="CF30" s="16"/>
      <c r="CG30" s="18">
        <f t="shared" si="15"/>
        <v>0</v>
      </c>
      <c r="CH30" s="16"/>
      <c r="CI30" s="18">
        <f t="shared" si="16"/>
        <v>0</v>
      </c>
      <c r="CJ30" s="16"/>
      <c r="CK30" s="18">
        <f t="shared" si="17"/>
        <v>0</v>
      </c>
      <c r="CL30" s="16"/>
      <c r="CM30" s="18">
        <f t="shared" si="18"/>
        <v>0</v>
      </c>
      <c r="CN30" s="16"/>
      <c r="CO30" s="18">
        <f t="shared" si="19"/>
        <v>0</v>
      </c>
      <c r="CP30" s="18">
        <v>2</v>
      </c>
      <c r="CQ30" s="18">
        <v>5</v>
      </c>
      <c r="CR30" s="16"/>
      <c r="CS30" s="18">
        <f t="shared" si="21"/>
        <v>0</v>
      </c>
      <c r="CT30" s="19">
        <f t="shared" si="22"/>
        <v>35</v>
      </c>
      <c r="CU30" s="19">
        <f t="shared" si="23"/>
        <v>39</v>
      </c>
      <c r="CV30" s="20">
        <f t="shared" ref="CV30:CW30" si="106">SUM(AP30,AR30,AT30,AV30,AX30,AZ30,BB30,BD30,BF30,BH30,BJ30,BL30,BN30,BP30,BR30,BT30,BV30,BX30,BZ30,CB30,CD30,CF30,CH30,CJ30,CL30,CN30,CP30,CR30)</f>
        <v>13</v>
      </c>
      <c r="CW30" s="20">
        <f t="shared" si="106"/>
        <v>16</v>
      </c>
      <c r="CX30" s="21">
        <v>36</v>
      </c>
      <c r="CY30" s="22">
        <f t="shared" si="25"/>
        <v>48</v>
      </c>
      <c r="CZ30" s="22">
        <f t="shared" si="26"/>
        <v>8</v>
      </c>
      <c r="DA30" s="22">
        <f t="shared" si="27"/>
        <v>55</v>
      </c>
      <c r="DB30" s="23">
        <f t="shared" si="28"/>
        <v>9</v>
      </c>
      <c r="DC30" s="24" t="str">
        <f t="shared" si="29"/>
        <v>SI</v>
      </c>
      <c r="DD30" s="25" t="e">
        <f t="shared" si="30"/>
        <v>#VALUE!</v>
      </c>
      <c r="DE30" s="26" t="str">
        <f t="shared" si="31"/>
        <v>SI</v>
      </c>
    </row>
    <row r="31" spans="1:109" ht="15" customHeight="1">
      <c r="A31" s="28" t="s">
        <v>315</v>
      </c>
      <c r="B31" s="16">
        <f>SUMIF(TICS!$D$2:$D$214,$A31,TICS!$E$2:$E$214)</f>
        <v>5</v>
      </c>
      <c r="C31" s="16">
        <f>COUNTIF(TICS!$D$2:$D$214,$A31)</f>
        <v>1</v>
      </c>
      <c r="D31" s="30">
        <f>SUMIF(ISC!$D$2:$D$228,$A31,ISC!$E$2:$E$228)</f>
        <v>0</v>
      </c>
      <c r="E31" s="30">
        <f>COUNTIF(ISC!$D$2:$D$228,$A31)</f>
        <v>0</v>
      </c>
      <c r="F31" s="30">
        <f>SUMIF(IA!$D$2:$D$281,$A31,IA!$E$2:$E$281)</f>
        <v>0</v>
      </c>
      <c r="G31" s="30">
        <f>COUNTIF(IA!$D$2:$D$281,$A31)</f>
        <v>0</v>
      </c>
      <c r="H31" s="16">
        <f>SUMIF(IGE!$D$3:$D$298,$A31,IGE!$E$3:$E$298)</f>
        <v>0</v>
      </c>
      <c r="I31" s="16">
        <f>COUNTIF(IGE!$D$3:$D$299,$A31)</f>
        <v>0</v>
      </c>
      <c r="J31" s="30">
        <f>SUMIF(CP!$D$2:$D$253,$A31,CP!$E$2:$E$253)</f>
        <v>4</v>
      </c>
      <c r="K31" s="30">
        <f>COUNTIF(CP!$D$2:$D$253,$A31)</f>
        <v>1</v>
      </c>
      <c r="L31" s="30">
        <f>SUMIF(IEM!$D$2:$D$266,$A31,IEM!$E$2:$E$266)</f>
        <v>5</v>
      </c>
      <c r="M31" s="30">
        <f>COUNTIF(IEM!$D$2:$D$266,$A31)</f>
        <v>1</v>
      </c>
      <c r="N31" s="16">
        <f>SUMIF(IIA!$D$2:$D$214,$A31,IIA!$E$2:$E$214)</f>
        <v>5</v>
      </c>
      <c r="O31" s="16">
        <f>COUNTIF(IIA!$D$2:$D$214,$A31)</f>
        <v>1</v>
      </c>
      <c r="P31" s="17">
        <f t="shared" ref="P31:Q31" si="107">SUM(B31,D31,F31,H31,J31,L31,N31)</f>
        <v>19</v>
      </c>
      <c r="Q31" s="17">
        <f t="shared" si="107"/>
        <v>4</v>
      </c>
      <c r="R31" s="30">
        <f>SUMIF(IA_S1!$D$2:$D$201,$A31,IA_S1!$E$2:$E$201)</f>
        <v>0</v>
      </c>
      <c r="S31" s="30">
        <f>COUNTIF(IA_S1!$D$2:$D$200,$A31)</f>
        <v>0</v>
      </c>
      <c r="T31" s="16">
        <f>SUMIF(IA_S2!$D$2:$D$201,$A31,IA_S2!$E$2:$E$201)</f>
        <v>5</v>
      </c>
      <c r="U31" s="30">
        <f>COUNTIF(IA_S2!$D$2:$D$200,$A31)</f>
        <v>1</v>
      </c>
      <c r="V31" s="16">
        <f>SUMIF(CP_S1!$D$2:$D$204,$A31,CP_S1!$E$2:$E$204)</f>
        <v>0</v>
      </c>
      <c r="W31" s="30">
        <f>COUNTIF(CP_S1!$D$2:$D$203,$A31)</f>
        <v>0</v>
      </c>
      <c r="X31" s="30">
        <f>SUMIF(CP_S2!$D$2:$D$198,$A31,CP_S2!$E$2:$E$198)</f>
        <v>0</v>
      </c>
      <c r="Y31" s="30">
        <f>COUNTIF(CP_S2!$D$2:$D$197,$A31)</f>
        <v>0</v>
      </c>
      <c r="Z31" s="30">
        <f>SUMIF(EaD_IA_S1!$D$2:$D$236,$A31,EaD_IA_S1!$E$2:$E$236)</f>
        <v>0</v>
      </c>
      <c r="AA31" s="30">
        <f>COUNTIF(EaD_IA_S1!$D$2:$D$235,$A31)</f>
        <v>0</v>
      </c>
      <c r="AB31" s="30">
        <f>SUMIF(EaD_IA_S2!$D$2:$D$1223,$A31,EaD_IA_S2!$E$2:$E$1223)</f>
        <v>0</v>
      </c>
      <c r="AC31" s="30">
        <f>COUNTIF(EaD_IA_S2!$D$2:$D$1222,$A31)</f>
        <v>0</v>
      </c>
      <c r="AD31" s="30">
        <f>SUMIF(EaD_ISC_S1!$D$2:$D$214,$A31,EaD_ISC_S1!$E$2:$E$214)</f>
        <v>0</v>
      </c>
      <c r="AE31" s="30">
        <f>COUNTIF(EaD_ISC_S1!$D$2:$D$213,$A31)</f>
        <v>0</v>
      </c>
      <c r="AF31" s="30">
        <f>SUMIF(EaD_ISC_S2!$D$2:$D$224,$A31,EaD_ISC_S2!$E$2:$E$224)</f>
        <v>0</v>
      </c>
      <c r="AG31" s="30">
        <f>COUNTIF(EaD_ISC_S2!$D$2:$D$223,$A31)</f>
        <v>0</v>
      </c>
      <c r="AH31" s="16">
        <f>SUMIF(EaD_CP_S1!$D$2:$D$1050,$A31,EaD_CP_S1!$E$2:$E$1050)</f>
        <v>6</v>
      </c>
      <c r="AI31" s="16">
        <f>COUNTIF(EaD_CP_S1!$D$2:$D$1050,$A31)</f>
        <v>1</v>
      </c>
      <c r="AJ31" s="16">
        <f>SUMIF(EaD_CP_S2!$D$2:$D$50,$A31,EaD_CP_S2!$E$2:$E$50)</f>
        <v>6</v>
      </c>
      <c r="AK31" s="16">
        <f>COUNTIF(EaD_CP_S2!$D$2:$D$50,$A31)</f>
        <v>1</v>
      </c>
      <c r="AL31" s="17">
        <f t="shared" si="33"/>
        <v>6</v>
      </c>
      <c r="AM31" s="17">
        <f t="shared" si="34"/>
        <v>1</v>
      </c>
      <c r="AN31" s="17">
        <f t="shared" si="35"/>
        <v>11</v>
      </c>
      <c r="AO31" s="17">
        <f t="shared" si="36"/>
        <v>2</v>
      </c>
      <c r="AP31" s="30"/>
      <c r="AQ31" s="31">
        <f t="shared" ref="AQ31:AQ47" si="108">AP31</f>
        <v>0</v>
      </c>
      <c r="AR31" s="30"/>
      <c r="AS31" s="31">
        <f t="shared" ref="AS31:AS101" si="109">AR31</f>
        <v>0</v>
      </c>
      <c r="AT31" s="30"/>
      <c r="AU31" s="31">
        <f t="shared" si="94"/>
        <v>0</v>
      </c>
      <c r="AV31" s="30"/>
      <c r="AW31" s="31">
        <f t="shared" si="56"/>
        <v>0</v>
      </c>
      <c r="AX31" s="30"/>
      <c r="AY31" s="31">
        <f t="shared" si="44"/>
        <v>0</v>
      </c>
      <c r="AZ31" s="30"/>
      <c r="BA31" s="31">
        <f t="shared" ref="BA31:BA77" si="110">AZ31</f>
        <v>0</v>
      </c>
      <c r="BB31" s="30"/>
      <c r="BC31" s="31">
        <f t="shared" si="2"/>
        <v>0</v>
      </c>
      <c r="BD31" s="30"/>
      <c r="BE31" s="31">
        <f t="shared" si="3"/>
        <v>0</v>
      </c>
      <c r="BF31" s="30"/>
      <c r="BG31" s="31">
        <f t="shared" si="101"/>
        <v>0</v>
      </c>
      <c r="BH31" s="30"/>
      <c r="BI31" s="31">
        <f t="shared" si="4"/>
        <v>0</v>
      </c>
      <c r="BJ31" s="30"/>
      <c r="BK31" s="31">
        <f t="shared" si="5"/>
        <v>0</v>
      </c>
      <c r="BL31" s="30"/>
      <c r="BM31" s="31">
        <f t="shared" si="45"/>
        <v>0</v>
      </c>
      <c r="BN31" s="31">
        <v>5</v>
      </c>
      <c r="BO31" s="31">
        <v>2</v>
      </c>
      <c r="BP31" s="30"/>
      <c r="BQ31" s="31">
        <f t="shared" si="7"/>
        <v>0</v>
      </c>
      <c r="BR31" s="30"/>
      <c r="BS31" s="31">
        <f t="shared" si="8"/>
        <v>0</v>
      </c>
      <c r="BT31" s="30"/>
      <c r="BU31" s="31">
        <f t="shared" si="9"/>
        <v>0</v>
      </c>
      <c r="BV31" s="30"/>
      <c r="BW31" s="31">
        <f t="shared" si="10"/>
        <v>0</v>
      </c>
      <c r="BX31" s="30"/>
      <c r="BY31" s="31">
        <f t="shared" si="11"/>
        <v>0</v>
      </c>
      <c r="BZ31" s="30"/>
      <c r="CA31" s="31">
        <f t="shared" si="12"/>
        <v>0</v>
      </c>
      <c r="CB31" s="30"/>
      <c r="CC31" s="31">
        <f t="shared" si="13"/>
        <v>0</v>
      </c>
      <c r="CD31" s="30"/>
      <c r="CE31" s="31">
        <f t="shared" si="14"/>
        <v>0</v>
      </c>
      <c r="CF31" s="30"/>
      <c r="CG31" s="31">
        <f t="shared" si="15"/>
        <v>0</v>
      </c>
      <c r="CH31" s="30"/>
      <c r="CI31" s="31">
        <f t="shared" si="16"/>
        <v>0</v>
      </c>
      <c r="CJ31" s="30"/>
      <c r="CK31" s="31">
        <f t="shared" si="17"/>
        <v>0</v>
      </c>
      <c r="CL31" s="30"/>
      <c r="CM31" s="31">
        <f t="shared" si="18"/>
        <v>0</v>
      </c>
      <c r="CN31" s="30"/>
      <c r="CO31" s="31">
        <f t="shared" si="19"/>
        <v>0</v>
      </c>
      <c r="CP31" s="31">
        <v>4</v>
      </c>
      <c r="CQ31" s="31">
        <f t="shared" ref="CQ31:CQ58" si="111">CP31</f>
        <v>4</v>
      </c>
      <c r="CR31" s="30"/>
      <c r="CS31" s="31">
        <f t="shared" si="21"/>
        <v>0</v>
      </c>
      <c r="CT31" s="19">
        <f t="shared" si="22"/>
        <v>25</v>
      </c>
      <c r="CU31" s="19">
        <f t="shared" si="23"/>
        <v>30</v>
      </c>
      <c r="CV31" s="20">
        <f t="shared" ref="CV31:CW31" si="112">SUM(AP31,AR31,AT31,AV31,AX31,AZ31,BB31,BD31,BF31,BH31,BJ31,BL31,BN31,BP31,BR31,BT31,BV31,BX31,BZ31,CB31,CD31,CF31,CH31,CJ31,CL31,CN31,CP31,CR31)</f>
        <v>9</v>
      </c>
      <c r="CW31" s="20">
        <f t="shared" si="112"/>
        <v>6</v>
      </c>
      <c r="CX31" s="21">
        <v>39</v>
      </c>
      <c r="CY31" s="22">
        <f t="shared" si="25"/>
        <v>34</v>
      </c>
      <c r="CZ31" s="22">
        <f t="shared" si="26"/>
        <v>5</v>
      </c>
      <c r="DA31" s="22">
        <f t="shared" si="27"/>
        <v>36</v>
      </c>
      <c r="DB31" s="23">
        <f t="shared" si="28"/>
        <v>6</v>
      </c>
      <c r="DC31" s="24" t="str">
        <f t="shared" si="29"/>
        <v>SI</v>
      </c>
      <c r="DD31" s="25" t="e">
        <f t="shared" si="30"/>
        <v>#VALUE!</v>
      </c>
      <c r="DE31" s="26" t="str">
        <f t="shared" si="31"/>
        <v>SI</v>
      </c>
    </row>
    <row r="32" spans="1:109" ht="15" customHeight="1">
      <c r="A32" s="28" t="s">
        <v>316</v>
      </c>
      <c r="B32" s="16">
        <f>SUMIF(TICS!$D$2:$D$214,$A32,TICS!$E$2:$E$214)</f>
        <v>5</v>
      </c>
      <c r="C32" s="16">
        <f>COUNTIF(TICS!$D$2:$D$214,$A32)</f>
        <v>1</v>
      </c>
      <c r="D32" s="30">
        <f>SUMIF(ISC!$D$2:$D$228,$A32,ISC!$E$2:$E$228)</f>
        <v>0</v>
      </c>
      <c r="E32" s="30">
        <f>COUNTIF(ISC!$D$2:$D$228,$A32)</f>
        <v>0</v>
      </c>
      <c r="F32" s="30">
        <f>SUMIF(IA!$D$2:$D$281,$A32,IA!$E$2:$E$281)</f>
        <v>0</v>
      </c>
      <c r="G32" s="30">
        <f>COUNTIF(IA!$D$2:$D$281,$A32)</f>
        <v>0</v>
      </c>
      <c r="H32" s="16">
        <f>SUMIF(IGE!$D$3:$D$298,$A32,IGE!$E$3:$E$298)</f>
        <v>0</v>
      </c>
      <c r="I32" s="16">
        <f>COUNTIF(IGE!$D$3:$D$299,$A32)</f>
        <v>0</v>
      </c>
      <c r="J32" s="30">
        <f>SUMIF(CP!$D$2:$D$253,$A32,CP!$E$2:$E$253)</f>
        <v>4</v>
      </c>
      <c r="K32" s="30">
        <f>COUNTIF(CP!$D$2:$D$253,$A32)</f>
        <v>1</v>
      </c>
      <c r="L32" s="30">
        <f>SUMIF(IEM!$D$2:$D$266,$A32,IEM!$E$2:$E$266)</f>
        <v>5</v>
      </c>
      <c r="M32" s="30">
        <f>COUNTIF(IEM!$D$2:$D$266,$A32)</f>
        <v>1</v>
      </c>
      <c r="N32" s="16">
        <f>SUMIF(IIA!$D$2:$D$214,$A32,IIA!$E$2:$E$214)</f>
        <v>0</v>
      </c>
      <c r="O32" s="16">
        <f>COUNTIF(IIA!$D$2:$D$214,$A32)</f>
        <v>0</v>
      </c>
      <c r="P32" s="17">
        <f t="shared" ref="P32:Q32" si="113">SUM(B32,D32,F32,H32,J32,L32,N32)</f>
        <v>14</v>
      </c>
      <c r="Q32" s="17">
        <f t="shared" si="113"/>
        <v>3</v>
      </c>
      <c r="R32" s="30">
        <f>SUMIF(IA_S1!$D$2:$D$201,$A32,IA_S1!$E$2:$E$201)</f>
        <v>0</v>
      </c>
      <c r="S32" s="30">
        <f>COUNTIF(IA_S1!$D$2:$D$200,$A32)</f>
        <v>0</v>
      </c>
      <c r="T32" s="30">
        <f>SUMIF(IA_S2!$D$2:$D$201,$A32,IA_S2!$E$2:$E$201)</f>
        <v>0</v>
      </c>
      <c r="U32" s="30">
        <f>COUNTIF(IA_S2!$D$2:$D$200,$A32)</f>
        <v>0</v>
      </c>
      <c r="V32" s="30">
        <f>SUMIF(CP_S1!$D$2:$D$204,$A32,CP_S1!$E$2:$E$204)</f>
        <v>0</v>
      </c>
      <c r="W32" s="30">
        <f>COUNTIF(CP_S1!$D$2:$D$203,$A32)</f>
        <v>0</v>
      </c>
      <c r="X32" s="30">
        <f>SUMIF(CP_S2!$D$2:$D$198,$A32,CP_S2!$E$2:$E$198)</f>
        <v>0</v>
      </c>
      <c r="Y32" s="30">
        <f>COUNTIF(CP_S2!$D$2:$D$197,$A32)</f>
        <v>0</v>
      </c>
      <c r="Z32" s="30">
        <f>SUMIF(EaD_IA_S1!$D$2:$D$236,$A32,EaD_IA_S1!$E$2:$E$236)</f>
        <v>0</v>
      </c>
      <c r="AA32" s="30">
        <f>COUNTIF(EaD_IA_S1!$D$2:$D$235,$A32)</f>
        <v>0</v>
      </c>
      <c r="AB32" s="30">
        <f>SUMIF(EaD_IA_S2!$D$2:$D$1223,$A32,EaD_IA_S2!$E$2:$E$1223)</f>
        <v>0</v>
      </c>
      <c r="AC32" s="30">
        <f>COUNTIF(EaD_IA_S2!$D$2:$D$1222,$A32)</f>
        <v>0</v>
      </c>
      <c r="AD32" s="30">
        <f>SUMIF(EaD_ISC_S1!$D$2:$D$214,$A32,EaD_ISC_S1!$E$2:$E$214)</f>
        <v>0</v>
      </c>
      <c r="AE32" s="30">
        <f>COUNTIF(EaD_ISC_S1!$D$2:$D$213,$A32)</f>
        <v>0</v>
      </c>
      <c r="AF32" s="30">
        <f>SUMIF(EaD_ISC_S2!$D$2:$D$224,$A32,EaD_ISC_S2!$E$2:$E$224)</f>
        <v>0</v>
      </c>
      <c r="AG32" s="30">
        <f>COUNTIF(EaD_ISC_S2!$D$2:$D$223,$A32)</f>
        <v>0</v>
      </c>
      <c r="AH32" s="16">
        <f>SUMIF(EaD_CP_S1!$D$2:$D$1050,$A32,EaD_CP_S1!$E$2:$E$1050)</f>
        <v>10</v>
      </c>
      <c r="AI32" s="16">
        <f>COUNTIF(EaD_CP_S1!$D$2:$D$1050,$A32)</f>
        <v>2</v>
      </c>
      <c r="AJ32" s="16">
        <f>SUMIF(EaD_CP_S2!$D$2:$D$50,$A32,EaD_CP_S2!$E$2:$E$50)</f>
        <v>10</v>
      </c>
      <c r="AK32" s="16">
        <f>COUNTIF(EaD_CP_S2!$D$2:$D$50,$A32)</f>
        <v>2</v>
      </c>
      <c r="AL32" s="17">
        <f t="shared" si="33"/>
        <v>10</v>
      </c>
      <c r="AM32" s="17">
        <f t="shared" si="34"/>
        <v>2</v>
      </c>
      <c r="AN32" s="17">
        <f t="shared" si="35"/>
        <v>10</v>
      </c>
      <c r="AO32" s="17">
        <f t="shared" si="36"/>
        <v>2</v>
      </c>
      <c r="AP32" s="31">
        <v>5</v>
      </c>
      <c r="AQ32" s="18">
        <f t="shared" si="108"/>
        <v>5</v>
      </c>
      <c r="AR32" s="30"/>
      <c r="AS32" s="18">
        <f t="shared" si="109"/>
        <v>0</v>
      </c>
      <c r="AT32" s="30"/>
      <c r="AU32" s="18">
        <f t="shared" si="94"/>
        <v>0</v>
      </c>
      <c r="AV32" s="30"/>
      <c r="AW32" s="18">
        <f t="shared" si="56"/>
        <v>0</v>
      </c>
      <c r="AX32" s="30"/>
      <c r="AY32" s="18">
        <f t="shared" si="44"/>
        <v>0</v>
      </c>
      <c r="AZ32" s="31">
        <v>1</v>
      </c>
      <c r="BA32" s="18">
        <f t="shared" si="110"/>
        <v>1</v>
      </c>
      <c r="BB32" s="30"/>
      <c r="BC32" s="18">
        <f t="shared" si="2"/>
        <v>0</v>
      </c>
      <c r="BD32" s="30"/>
      <c r="BE32" s="18">
        <f t="shared" si="3"/>
        <v>0</v>
      </c>
      <c r="BF32" s="31">
        <v>1</v>
      </c>
      <c r="BG32" s="18">
        <f t="shared" si="101"/>
        <v>1</v>
      </c>
      <c r="BH32" s="30"/>
      <c r="BI32" s="18">
        <f t="shared" si="4"/>
        <v>0</v>
      </c>
      <c r="BJ32" s="30"/>
      <c r="BK32" s="18">
        <f t="shared" si="5"/>
        <v>0</v>
      </c>
      <c r="BL32" s="30"/>
      <c r="BM32" s="18">
        <f t="shared" si="45"/>
        <v>0</v>
      </c>
      <c r="BN32" s="30"/>
      <c r="BO32" s="18">
        <f t="shared" ref="BO32:BO101" si="114">BN32</f>
        <v>0</v>
      </c>
      <c r="BP32" s="30"/>
      <c r="BQ32" s="18">
        <f t="shared" si="7"/>
        <v>0</v>
      </c>
      <c r="BR32" s="30"/>
      <c r="BS32" s="18">
        <f t="shared" si="8"/>
        <v>0</v>
      </c>
      <c r="BT32" s="30"/>
      <c r="BU32" s="18">
        <f t="shared" si="9"/>
        <v>0</v>
      </c>
      <c r="BV32" s="30"/>
      <c r="BW32" s="18">
        <f t="shared" si="10"/>
        <v>0</v>
      </c>
      <c r="BX32" s="31">
        <v>3</v>
      </c>
      <c r="BY32" s="18">
        <f t="shared" si="11"/>
        <v>3</v>
      </c>
      <c r="BZ32" s="30"/>
      <c r="CA32" s="18">
        <f t="shared" si="12"/>
        <v>0</v>
      </c>
      <c r="CB32" s="30"/>
      <c r="CC32" s="18">
        <f t="shared" si="13"/>
        <v>0</v>
      </c>
      <c r="CD32" s="30"/>
      <c r="CE32" s="18">
        <f t="shared" si="14"/>
        <v>0</v>
      </c>
      <c r="CF32" s="30"/>
      <c r="CG32" s="18">
        <f t="shared" si="15"/>
        <v>0</v>
      </c>
      <c r="CH32" s="30"/>
      <c r="CI32" s="18">
        <f t="shared" si="16"/>
        <v>0</v>
      </c>
      <c r="CJ32" s="30"/>
      <c r="CK32" s="18">
        <f t="shared" si="17"/>
        <v>0</v>
      </c>
      <c r="CL32" s="30"/>
      <c r="CM32" s="18">
        <f t="shared" si="18"/>
        <v>0</v>
      </c>
      <c r="CN32" s="30"/>
      <c r="CO32" s="18">
        <f t="shared" si="19"/>
        <v>0</v>
      </c>
      <c r="CP32" s="31">
        <v>1</v>
      </c>
      <c r="CQ32" s="18">
        <f t="shared" si="111"/>
        <v>1</v>
      </c>
      <c r="CR32" s="30"/>
      <c r="CS32" s="18">
        <f t="shared" si="21"/>
        <v>0</v>
      </c>
      <c r="CT32" s="19">
        <f t="shared" si="22"/>
        <v>24</v>
      </c>
      <c r="CU32" s="19">
        <f t="shared" si="23"/>
        <v>24</v>
      </c>
      <c r="CV32" s="20">
        <f t="shared" ref="CV32:CW32" si="115">SUM(AP32,AR32,AT32,AV32,AX32,AZ32,BB32,BD32,BF32,BH32,BJ32,BL32,BN32,BP32,BR32,BT32,BV32,BX32,BZ32,CB32,CD32,CF32,CH32,CJ32,CL32,CN32,CP32,CR32)</f>
        <v>11</v>
      </c>
      <c r="CW32" s="20">
        <f t="shared" si="115"/>
        <v>11</v>
      </c>
      <c r="CX32" s="21">
        <v>40</v>
      </c>
      <c r="CY32" s="22">
        <f t="shared" si="25"/>
        <v>35</v>
      </c>
      <c r="CZ32" s="22">
        <f t="shared" si="26"/>
        <v>5</v>
      </c>
      <c r="DA32" s="22">
        <f t="shared" si="27"/>
        <v>35</v>
      </c>
      <c r="DB32" s="23">
        <f t="shared" si="28"/>
        <v>5</v>
      </c>
      <c r="DC32" s="24" t="str">
        <f t="shared" si="29"/>
        <v>SI</v>
      </c>
      <c r="DD32" s="25" t="e">
        <f t="shared" si="30"/>
        <v>#VALUE!</v>
      </c>
      <c r="DE32" s="26" t="str">
        <f t="shared" si="31"/>
        <v>SI</v>
      </c>
    </row>
    <row r="33" spans="1:109" ht="15" customHeight="1">
      <c r="A33" s="29" t="s">
        <v>317</v>
      </c>
      <c r="B33" s="16">
        <f>SUMIF(TICS!$D$2:$D$214,$A33,TICS!$E$2:$E$214)</f>
        <v>5</v>
      </c>
      <c r="C33" s="16">
        <f>COUNTIF(TICS!$D$2:$D$214,$A33)</f>
        <v>1</v>
      </c>
      <c r="D33" s="16">
        <f>SUMIF(ISC!$D$2:$D$228,$A33,ISC!$E$2:$E$228)</f>
        <v>0</v>
      </c>
      <c r="E33" s="16">
        <f>COUNTIF(ISC!$D$2:$D$228,$A33)</f>
        <v>0</v>
      </c>
      <c r="F33" s="16">
        <f>SUMIF(IA!$D$2:$D$281,$A33,IA!$E$2:$E$281)</f>
        <v>0</v>
      </c>
      <c r="G33" s="16">
        <f>COUNTIF(IA!$D$2:$D$281,$A33)</f>
        <v>0</v>
      </c>
      <c r="H33" s="16">
        <f>SUMIF(IGE!$D$3:$D$298,$A33,IGE!$E$3:$E$298)</f>
        <v>0</v>
      </c>
      <c r="I33" s="16">
        <f>COUNTIF(IGE!$D$3:$D$299,$A33)</f>
        <v>0</v>
      </c>
      <c r="J33" s="16">
        <f>SUMIF(CP!$D$2:$D$253,$A33,CP!$E$2:$E$253)</f>
        <v>4</v>
      </c>
      <c r="K33" s="16">
        <f>COUNTIF(CP!$D$2:$D$253,$A33)</f>
        <v>1</v>
      </c>
      <c r="L33" s="16">
        <f>SUMIF(IEM!$D$2:$D$266,$A33,IEM!$E$2:$E$266)</f>
        <v>4</v>
      </c>
      <c r="M33" s="16">
        <f>COUNTIF(IEM!$D$2:$D$266,$A33)</f>
        <v>1</v>
      </c>
      <c r="N33" s="16">
        <f>SUMIF(IIA!$D$2:$D$214,$A33,IIA!$E$2:$E$214)</f>
        <v>0</v>
      </c>
      <c r="O33" s="16">
        <f>COUNTIF(IIA!$D$2:$D$214,$A33)</f>
        <v>0</v>
      </c>
      <c r="P33" s="17">
        <f t="shared" ref="P33:Q33" si="116">SUM(B33,D33,F33,H33,J33,L33,N33)</f>
        <v>13</v>
      </c>
      <c r="Q33" s="17">
        <f t="shared" si="116"/>
        <v>3</v>
      </c>
      <c r="R33" s="16">
        <f>SUMIF(IA_S1!$D$2:$D$201,$A33,IA_S1!$E$2:$E$201)</f>
        <v>0</v>
      </c>
      <c r="S33" s="16">
        <f>COUNTIF(IA_S1!$D$2:$D$200,$A33)</f>
        <v>0</v>
      </c>
      <c r="T33" s="16">
        <f>SUMIF(IA_S2!$D$2:$D$201,$A33,IA_S2!$E$2:$E$201)</f>
        <v>0</v>
      </c>
      <c r="U33" s="16">
        <f>COUNTIF(IA_S2!$D$2:$D$200,$A33)</f>
        <v>0</v>
      </c>
      <c r="V33" s="16">
        <f>SUMIF(CP_S1!$D$2:$D$204,$A33,CP_S1!$E$2:$E$204)</f>
        <v>4</v>
      </c>
      <c r="W33" s="16">
        <f>COUNTIF(CP_S1!$D$2:$D$203,$A33)</f>
        <v>1</v>
      </c>
      <c r="X33" s="16">
        <f>SUMIF(CP_S2!$D$2:$D$198,$A33,CP_S2!$E$2:$E$198)</f>
        <v>0</v>
      </c>
      <c r="Y33" s="16">
        <f>COUNTIF(CP_S2!$D$2:$D$197,$A33)</f>
        <v>0</v>
      </c>
      <c r="Z33" s="16">
        <f>SUMIF(EaD_IA_S1!$D$2:$D$236,$A33,EaD_IA_S1!$E$2:$E$236)</f>
        <v>0</v>
      </c>
      <c r="AA33" s="16">
        <f>COUNTIF(EaD_IA_S1!$D$2:$D$235,$A33)</f>
        <v>0</v>
      </c>
      <c r="AB33" s="16">
        <f>SUMIF(EaD_IA_S2!$D$2:$D$1223,$A33,EaD_IA_S2!$E$2:$E$1223)</f>
        <v>0</v>
      </c>
      <c r="AC33" s="16">
        <f>COUNTIF(EaD_IA_S2!$D$2:$D$1222,$A33)</f>
        <v>0</v>
      </c>
      <c r="AD33" s="16">
        <f>SUMIF(EaD_ISC_S1!$D$2:$D$214,$A33,EaD_ISC_S1!$E$2:$E$214)</f>
        <v>0</v>
      </c>
      <c r="AE33" s="16">
        <f>COUNTIF(EaD_ISC_S1!$D$2:$D$213,$A33)</f>
        <v>0</v>
      </c>
      <c r="AF33" s="16">
        <f>SUMIF(EaD_ISC_S2!$D$2:$D$224,$A33,EaD_ISC_S2!$E$2:$E$224)</f>
        <v>0</v>
      </c>
      <c r="AG33" s="16">
        <f>COUNTIF(EaD_ISC_S2!$D$2:$D$223,$A33)</f>
        <v>0</v>
      </c>
      <c r="AH33" s="16">
        <f>SUMIF(EaD_CP_S1!$D$2:$D$1050,$A33,EaD_CP_S1!$E$2:$E$1050)</f>
        <v>8</v>
      </c>
      <c r="AI33" s="16">
        <f>COUNTIF(EaD_CP_S1!$D$2:$D$1050,$A33)</f>
        <v>2</v>
      </c>
      <c r="AJ33" s="16">
        <f>SUMIF(EaD_CP_S2!$D$2:$D$50,$A33,EaD_CP_S2!$E$2:$E$50)</f>
        <v>8</v>
      </c>
      <c r="AK33" s="16">
        <f>COUNTIF(EaD_CP_S2!$D$2:$D$50,$A33)</f>
        <v>2</v>
      </c>
      <c r="AL33" s="17">
        <f t="shared" si="33"/>
        <v>12</v>
      </c>
      <c r="AM33" s="17">
        <f t="shared" si="34"/>
        <v>3</v>
      </c>
      <c r="AN33" s="17">
        <f t="shared" si="35"/>
        <v>8</v>
      </c>
      <c r="AO33" s="17">
        <f t="shared" si="36"/>
        <v>2</v>
      </c>
      <c r="AP33" s="16"/>
      <c r="AQ33" s="18">
        <f t="shared" si="108"/>
        <v>0</v>
      </c>
      <c r="AR33" s="16"/>
      <c r="AS33" s="18">
        <f t="shared" si="109"/>
        <v>0</v>
      </c>
      <c r="AT33" s="16"/>
      <c r="AU33" s="18">
        <f t="shared" si="94"/>
        <v>0</v>
      </c>
      <c r="AV33" s="16"/>
      <c r="AW33" s="18">
        <f t="shared" si="56"/>
        <v>0</v>
      </c>
      <c r="AX33" s="16"/>
      <c r="AY33" s="18">
        <f t="shared" si="44"/>
        <v>0</v>
      </c>
      <c r="AZ33" s="16"/>
      <c r="BA33" s="18">
        <f t="shared" si="110"/>
        <v>0</v>
      </c>
      <c r="BB33" s="16"/>
      <c r="BC33" s="18">
        <f t="shared" si="2"/>
        <v>0</v>
      </c>
      <c r="BD33" s="16"/>
      <c r="BE33" s="18">
        <f t="shared" si="3"/>
        <v>0</v>
      </c>
      <c r="BF33" s="16"/>
      <c r="BG33" s="18">
        <f t="shared" si="101"/>
        <v>0</v>
      </c>
      <c r="BH33" s="16"/>
      <c r="BI33" s="18">
        <f t="shared" si="4"/>
        <v>0</v>
      </c>
      <c r="BJ33" s="16"/>
      <c r="BK33" s="18">
        <f t="shared" si="5"/>
        <v>0</v>
      </c>
      <c r="BL33" s="16"/>
      <c r="BM33" s="18">
        <f t="shared" si="45"/>
        <v>0</v>
      </c>
      <c r="BN33" s="16"/>
      <c r="BO33" s="18">
        <f t="shared" si="114"/>
        <v>0</v>
      </c>
      <c r="BP33" s="16"/>
      <c r="BQ33" s="18">
        <f t="shared" si="7"/>
        <v>0</v>
      </c>
      <c r="BR33" s="16"/>
      <c r="BS33" s="18">
        <f t="shared" si="8"/>
        <v>0</v>
      </c>
      <c r="BT33" s="16"/>
      <c r="BU33" s="18">
        <f t="shared" si="9"/>
        <v>0</v>
      </c>
      <c r="BV33" s="16"/>
      <c r="BW33" s="18">
        <f t="shared" si="10"/>
        <v>0</v>
      </c>
      <c r="BX33" s="16"/>
      <c r="BY33" s="18">
        <f t="shared" si="11"/>
        <v>0</v>
      </c>
      <c r="BZ33" s="16"/>
      <c r="CA33" s="18">
        <f t="shared" si="12"/>
        <v>0</v>
      </c>
      <c r="CB33" s="16"/>
      <c r="CC33" s="18">
        <f t="shared" si="13"/>
        <v>0</v>
      </c>
      <c r="CD33" s="16"/>
      <c r="CE33" s="18">
        <f t="shared" si="14"/>
        <v>0</v>
      </c>
      <c r="CF33" s="16"/>
      <c r="CG33" s="18">
        <f t="shared" si="15"/>
        <v>0</v>
      </c>
      <c r="CH33" s="16"/>
      <c r="CI33" s="18">
        <f t="shared" si="16"/>
        <v>0</v>
      </c>
      <c r="CJ33" s="16"/>
      <c r="CK33" s="18">
        <f t="shared" si="17"/>
        <v>0</v>
      </c>
      <c r="CL33" s="16"/>
      <c r="CM33" s="18">
        <f t="shared" si="18"/>
        <v>0</v>
      </c>
      <c r="CN33" s="16"/>
      <c r="CO33" s="18">
        <f t="shared" si="19"/>
        <v>0</v>
      </c>
      <c r="CP33" s="16"/>
      <c r="CQ33" s="18">
        <f t="shared" si="111"/>
        <v>0</v>
      </c>
      <c r="CR33" s="16"/>
      <c r="CS33" s="18">
        <f t="shared" si="21"/>
        <v>0</v>
      </c>
      <c r="CT33" s="19">
        <f t="shared" si="22"/>
        <v>25</v>
      </c>
      <c r="CU33" s="19">
        <f t="shared" si="23"/>
        <v>21</v>
      </c>
      <c r="CV33" s="20">
        <f t="shared" ref="CV33:CW33" si="117">SUM(AP33,AR33,AT33,AV33,AX33,AZ33,BB33,BD33,BF33,BH33,BJ33,BL33,BN33,BP33,BR33,BT33,BV33,BX33,BZ33,CB33,CD33,CF33,CH33,CJ33,CL33,CN33,CP33,CR33)</f>
        <v>0</v>
      </c>
      <c r="CW33" s="20">
        <f t="shared" si="117"/>
        <v>0</v>
      </c>
      <c r="CX33" s="21" t="s">
        <v>64</v>
      </c>
      <c r="CY33" s="22">
        <f t="shared" si="25"/>
        <v>25</v>
      </c>
      <c r="CZ33" s="22">
        <f t="shared" si="26"/>
        <v>6</v>
      </c>
      <c r="DA33" s="22">
        <f t="shared" si="27"/>
        <v>21</v>
      </c>
      <c r="DB33" s="23">
        <f t="shared" si="28"/>
        <v>5</v>
      </c>
      <c r="DC33" s="24" t="str">
        <f t="shared" si="29"/>
        <v>SI</v>
      </c>
      <c r="DD33" s="25" t="e">
        <f t="shared" si="30"/>
        <v>#VALUE!</v>
      </c>
      <c r="DE33" s="26" t="str">
        <f t="shared" si="31"/>
        <v>SI</v>
      </c>
    </row>
    <row r="34" spans="1:109" ht="15" customHeight="1">
      <c r="A34" s="29" t="s">
        <v>318</v>
      </c>
      <c r="B34" s="16">
        <f>SUMIF(TICS!$D$2:$D$214,$A34,TICS!$E$2:$E$214)</f>
        <v>3</v>
      </c>
      <c r="C34" s="16">
        <f>COUNTIF(TICS!$D$2:$D$214,$A34)</f>
        <v>1</v>
      </c>
      <c r="D34" s="16">
        <f>SUMIF(ISC!$D$2:$D$228,$A34,ISC!$E$2:$E$228)</f>
        <v>0</v>
      </c>
      <c r="E34" s="16">
        <f>COUNTIF(ISC!$D$2:$D$228,$A34)</f>
        <v>0</v>
      </c>
      <c r="F34" s="16">
        <f>SUMIF(IA!$D$2:$D$281,$A34,IA!$E$2:$E$281)</f>
        <v>0</v>
      </c>
      <c r="G34" s="16">
        <f>COUNTIF(IA!$D$2:$D$281,$A34)</f>
        <v>0</v>
      </c>
      <c r="H34" s="16">
        <f>SUMIF(IGE!$D$3:$D$298,$A34,IGE!$E$3:$E$298)</f>
        <v>0</v>
      </c>
      <c r="I34" s="16">
        <f>COUNTIF(IGE!$D$3:$D$299,$A34)</f>
        <v>0</v>
      </c>
      <c r="J34" s="16">
        <f>SUMIF(CP!$D$2:$D$253,$A34,CP!$E$2:$E$253)</f>
        <v>4</v>
      </c>
      <c r="K34" s="16">
        <f>COUNTIF(CP!$D$2:$D$253,$A34)</f>
        <v>1</v>
      </c>
      <c r="L34" s="16">
        <f>SUMIF(IEM!$D$2:$D$266,$A34,IEM!$E$2:$E$266)</f>
        <v>4</v>
      </c>
      <c r="M34" s="16">
        <f>COUNTIF(IEM!$D$2:$D$266,$A34)</f>
        <v>1</v>
      </c>
      <c r="N34" s="16">
        <f>SUMIF(IIA!$D$2:$D$214,$A34,IIA!$E$2:$E$214)</f>
        <v>0</v>
      </c>
      <c r="O34" s="16">
        <f>COUNTIF(IIA!$D$2:$D$214,$A34)</f>
        <v>0</v>
      </c>
      <c r="P34" s="17">
        <f t="shared" ref="P34:Q34" si="118">SUM(B34,D34,F34,H34,J34,L34,N34)</f>
        <v>11</v>
      </c>
      <c r="Q34" s="17">
        <f t="shared" si="118"/>
        <v>3</v>
      </c>
      <c r="R34" s="16">
        <f>SUMIF(IA_S1!$D$2:$D$201,$A34,IA_S1!$E$2:$E$201)</f>
        <v>0</v>
      </c>
      <c r="S34" s="16">
        <f>COUNTIF(IA_S1!$D$2:$D$200,$A34)</f>
        <v>0</v>
      </c>
      <c r="T34" s="16">
        <f>SUMIF(IA_S2!$D$2:$D$201,$A34,IA_S2!$E$2:$E$201)</f>
        <v>0</v>
      </c>
      <c r="U34" s="16">
        <f>COUNTIF(IA_S2!$D$2:$D$200,$A34)</f>
        <v>0</v>
      </c>
      <c r="V34" s="16">
        <f>SUMIF(CP_S1!$D$2:$D$204,$A34,CP_S1!$E$2:$E$204)</f>
        <v>6</v>
      </c>
      <c r="W34" s="16">
        <f>COUNTIF(CP_S1!$D$2:$D$203,$A34)</f>
        <v>1</v>
      </c>
      <c r="X34" s="16">
        <f>SUMIF(CP_S2!$D$2:$D$198,$A34,CP_S2!$E$2:$E$198)</f>
        <v>0</v>
      </c>
      <c r="Y34" s="16">
        <f>COUNTIF(CP_S2!$D$2:$D$197,$A34)</f>
        <v>0</v>
      </c>
      <c r="Z34" s="16">
        <f>SUMIF(EaD_IA_S1!$D$2:$D$236,$A34,EaD_IA_S1!$E$2:$E$236)</f>
        <v>0</v>
      </c>
      <c r="AA34" s="16">
        <f>COUNTIF(EaD_IA_S1!$D$2:$D$235,$A34)</f>
        <v>0</v>
      </c>
      <c r="AB34" s="16">
        <f>SUMIF(EaD_IA_S2!$D$2:$D$1223,$A34,EaD_IA_S2!$E$2:$E$1223)</f>
        <v>0</v>
      </c>
      <c r="AC34" s="16">
        <f>COUNTIF(EaD_IA_S2!$D$2:$D$1222,$A34)</f>
        <v>0</v>
      </c>
      <c r="AD34" s="16">
        <f>SUMIF(EaD_ISC_S1!$D$2:$D$214,$A34,EaD_ISC_S1!$E$2:$E$214)</f>
        <v>0</v>
      </c>
      <c r="AE34" s="16">
        <f>COUNTIF(EaD_ISC_S1!$D$2:$D$213,$A34)</f>
        <v>0</v>
      </c>
      <c r="AF34" s="16">
        <f>SUMIF(EaD_ISC_S2!$D$2:$D$224,$A34,EaD_ISC_S2!$E$2:$E$224)</f>
        <v>0</v>
      </c>
      <c r="AG34" s="16">
        <f>COUNTIF(EaD_ISC_S2!$D$2:$D$223,$A34)</f>
        <v>0</v>
      </c>
      <c r="AH34" s="16">
        <f>SUMIF(EaD_CP_S1!$D$2:$D$1050,$A34,EaD_CP_S1!$E$2:$E$1050)</f>
        <v>8</v>
      </c>
      <c r="AI34" s="16">
        <f>COUNTIF(EaD_CP_S1!$D$2:$D$1050,$A34)</f>
        <v>2</v>
      </c>
      <c r="AJ34" s="16">
        <f>SUMIF(EaD_CP_S2!$D$2:$D$50,$A34,EaD_CP_S2!$E$2:$E$50)</f>
        <v>8</v>
      </c>
      <c r="AK34" s="16">
        <f>COUNTIF(EaD_CP_S2!$D$2:$D$50,$A34)</f>
        <v>2</v>
      </c>
      <c r="AL34" s="17">
        <f t="shared" si="33"/>
        <v>14</v>
      </c>
      <c r="AM34" s="17">
        <f t="shared" si="34"/>
        <v>3</v>
      </c>
      <c r="AN34" s="17">
        <f t="shared" si="35"/>
        <v>8</v>
      </c>
      <c r="AO34" s="17">
        <f t="shared" si="36"/>
        <v>2</v>
      </c>
      <c r="AP34" s="18">
        <v>5</v>
      </c>
      <c r="AQ34" s="18">
        <f t="shared" si="108"/>
        <v>5</v>
      </c>
      <c r="AR34" s="16"/>
      <c r="AS34" s="18">
        <f t="shared" si="109"/>
        <v>0</v>
      </c>
      <c r="AT34" s="18">
        <v>3</v>
      </c>
      <c r="AU34" s="18">
        <v>4</v>
      </c>
      <c r="AV34" s="16"/>
      <c r="AW34" s="18">
        <f t="shared" si="56"/>
        <v>0</v>
      </c>
      <c r="AX34" s="16"/>
      <c r="AY34" s="18">
        <f t="shared" si="44"/>
        <v>0</v>
      </c>
      <c r="AZ34" s="18">
        <v>1</v>
      </c>
      <c r="BA34" s="18">
        <f t="shared" si="110"/>
        <v>1</v>
      </c>
      <c r="BB34" s="16"/>
      <c r="BC34" s="18">
        <f t="shared" si="2"/>
        <v>0</v>
      </c>
      <c r="BD34" s="16"/>
      <c r="BE34" s="18">
        <f t="shared" si="3"/>
        <v>0</v>
      </c>
      <c r="BF34" s="18">
        <v>1</v>
      </c>
      <c r="BG34" s="18">
        <f t="shared" si="101"/>
        <v>1</v>
      </c>
      <c r="BH34" s="16"/>
      <c r="BI34" s="18">
        <f t="shared" si="4"/>
        <v>0</v>
      </c>
      <c r="BJ34" s="16"/>
      <c r="BK34" s="18">
        <f t="shared" si="5"/>
        <v>0</v>
      </c>
      <c r="BL34" s="16"/>
      <c r="BM34" s="18">
        <f t="shared" si="45"/>
        <v>0</v>
      </c>
      <c r="BN34" s="16"/>
      <c r="BO34" s="18">
        <f t="shared" si="114"/>
        <v>0</v>
      </c>
      <c r="BP34" s="16"/>
      <c r="BQ34" s="18">
        <f t="shared" si="7"/>
        <v>0</v>
      </c>
      <c r="BR34" s="16"/>
      <c r="BS34" s="18">
        <f t="shared" si="8"/>
        <v>0</v>
      </c>
      <c r="BT34" s="16"/>
      <c r="BU34" s="18">
        <f t="shared" si="9"/>
        <v>0</v>
      </c>
      <c r="BV34" s="16"/>
      <c r="BW34" s="18">
        <f t="shared" si="10"/>
        <v>0</v>
      </c>
      <c r="BX34" s="16"/>
      <c r="BY34" s="18">
        <f t="shared" si="11"/>
        <v>0</v>
      </c>
      <c r="BZ34" s="16"/>
      <c r="CA34" s="18">
        <f t="shared" si="12"/>
        <v>0</v>
      </c>
      <c r="CB34" s="16"/>
      <c r="CC34" s="18">
        <f t="shared" si="13"/>
        <v>0</v>
      </c>
      <c r="CD34" s="16"/>
      <c r="CE34" s="18">
        <f t="shared" si="14"/>
        <v>0</v>
      </c>
      <c r="CF34" s="16"/>
      <c r="CG34" s="18">
        <f t="shared" si="15"/>
        <v>0</v>
      </c>
      <c r="CH34" s="16"/>
      <c r="CI34" s="18">
        <f t="shared" si="16"/>
        <v>0</v>
      </c>
      <c r="CJ34" s="16"/>
      <c r="CK34" s="18">
        <f t="shared" si="17"/>
        <v>0</v>
      </c>
      <c r="CL34" s="16"/>
      <c r="CM34" s="18">
        <f t="shared" si="18"/>
        <v>0</v>
      </c>
      <c r="CN34" s="16"/>
      <c r="CO34" s="18">
        <f t="shared" si="19"/>
        <v>0</v>
      </c>
      <c r="CP34" s="18">
        <v>3</v>
      </c>
      <c r="CQ34" s="18">
        <f t="shared" si="111"/>
        <v>3</v>
      </c>
      <c r="CR34" s="16"/>
      <c r="CS34" s="18">
        <f t="shared" si="21"/>
        <v>0</v>
      </c>
      <c r="CT34" s="19">
        <f t="shared" si="22"/>
        <v>25</v>
      </c>
      <c r="CU34" s="19">
        <f t="shared" si="23"/>
        <v>19</v>
      </c>
      <c r="CV34" s="20">
        <f t="shared" ref="CV34:CW34" si="119">SUM(AP34,AR34,AT34,AV34,AX34,AZ34,BB34,BD34,BF34,BH34,BJ34,BL34,BN34,BP34,BR34,BT34,BV34,BX34,BZ34,CB34,CD34,CF34,CH34,CJ34,CL34,CN34,CP34,CR34)</f>
        <v>13</v>
      </c>
      <c r="CW34" s="20">
        <f t="shared" si="119"/>
        <v>14</v>
      </c>
      <c r="CX34" s="21">
        <v>40</v>
      </c>
      <c r="CY34" s="22">
        <f t="shared" si="25"/>
        <v>38</v>
      </c>
      <c r="CZ34" s="22">
        <f t="shared" si="26"/>
        <v>6</v>
      </c>
      <c r="DA34" s="22">
        <f t="shared" si="27"/>
        <v>33</v>
      </c>
      <c r="DB34" s="23">
        <f t="shared" si="28"/>
        <v>5</v>
      </c>
      <c r="DC34" s="24" t="str">
        <f t="shared" si="29"/>
        <v>SI</v>
      </c>
      <c r="DD34" s="25" t="e">
        <f t="shared" si="30"/>
        <v>#VALUE!</v>
      </c>
      <c r="DE34" s="26" t="str">
        <f t="shared" si="31"/>
        <v>SI</v>
      </c>
    </row>
    <row r="35" spans="1:109" ht="15" customHeight="1">
      <c r="A35" s="29" t="s">
        <v>319</v>
      </c>
      <c r="B35" s="16">
        <f>SUMIF(TICS!$D$2:$D$214,$A35,TICS!$E$2:$E$214)</f>
        <v>4</v>
      </c>
      <c r="C35" s="16">
        <f>COUNTIF(TICS!$D$2:$D$214,$A35)</f>
        <v>1</v>
      </c>
      <c r="D35" s="16">
        <f>SUMIF(ISC!$D$2:$D$228,$A35,ISC!$E$2:$E$228)</f>
        <v>0</v>
      </c>
      <c r="E35" s="16">
        <f>COUNTIF(ISC!$D$2:$D$228,$A35)</f>
        <v>0</v>
      </c>
      <c r="F35" s="16">
        <f>SUMIF(IA!$D$2:$D$281,$A35,IA!$E$2:$E$281)</f>
        <v>0</v>
      </c>
      <c r="G35" s="16">
        <f>COUNTIF(IA!$D$2:$D$281,$A35)</f>
        <v>0</v>
      </c>
      <c r="H35" s="16">
        <f>SUMIF(IGE!$D$3:$D$298,$A35,IGE!$E$3:$E$298)</f>
        <v>0</v>
      </c>
      <c r="I35" s="16">
        <f>COUNTIF(IGE!$D$3:$D$299,$A35)</f>
        <v>0</v>
      </c>
      <c r="J35" s="16">
        <f>SUMIF(CP!$D$2:$D$253,$A35,CP!$E$2:$E$253)</f>
        <v>4</v>
      </c>
      <c r="K35" s="16">
        <f>COUNTIF(CP!$D$2:$D$253,$A35)</f>
        <v>1</v>
      </c>
      <c r="L35" s="16">
        <f>SUMIF(IEM!$D$2:$D$266,$A35,IEM!$E$2:$E$266)</f>
        <v>4</v>
      </c>
      <c r="M35" s="16">
        <f>COUNTIF(IEM!$D$2:$D$266,$A35)</f>
        <v>1</v>
      </c>
      <c r="N35" s="16">
        <f>SUMIF(IIA!$D$2:$D$214,$A35,IIA!$E$2:$E$214)</f>
        <v>0</v>
      </c>
      <c r="O35" s="16">
        <f>COUNTIF(IIA!$D$2:$D$214,$A35)</f>
        <v>0</v>
      </c>
      <c r="P35" s="17">
        <f t="shared" ref="P35:Q35" si="120">SUM(B35,D35,F35,H35,J35,L35,N35)</f>
        <v>12</v>
      </c>
      <c r="Q35" s="17">
        <f t="shared" si="120"/>
        <v>3</v>
      </c>
      <c r="R35" s="16">
        <f>SUMIF(IA_S1!$D$2:$D$201,$A35,IA_S1!$E$2:$E$201)</f>
        <v>0</v>
      </c>
      <c r="S35" s="16">
        <f>COUNTIF(IA_S1!$D$2:$D$200,$A35)</f>
        <v>0</v>
      </c>
      <c r="T35" s="16">
        <f>SUMIF(IA_S2!$D$2:$D$201,$A35,IA_S2!$E$2:$E$201)</f>
        <v>5</v>
      </c>
      <c r="U35" s="16">
        <f>COUNTIF(IA_S2!$D$2:$D$200,$A35)</f>
        <v>1</v>
      </c>
      <c r="V35" s="16">
        <f>SUMIF(CP_S1!$D$2:$D$204,$A35,CP_S1!$E$2:$E$204)</f>
        <v>4</v>
      </c>
      <c r="W35" s="16">
        <f>COUNTIF(CP_S1!$D$2:$D$203,$A35)</f>
        <v>1</v>
      </c>
      <c r="X35" s="16">
        <f>SUMIF(CP_S2!$D$2:$D$198,$A35,CP_S2!$E$2:$E$198)</f>
        <v>0</v>
      </c>
      <c r="Y35" s="16">
        <f>COUNTIF(CP_S2!$D$2:$D$197,$A35)</f>
        <v>0</v>
      </c>
      <c r="Z35" s="16">
        <f>SUMIF(EaD_IA_S1!$D$2:$D$236,$A35,EaD_IA_S1!$E$2:$E$236)</f>
        <v>0</v>
      </c>
      <c r="AA35" s="16">
        <f>COUNTIF(EaD_IA_S1!$D$2:$D$235,$A35)</f>
        <v>0</v>
      </c>
      <c r="AB35" s="16">
        <f>SUMIF(EaD_IA_S2!$D$2:$D$1223,$A35,EaD_IA_S2!$E$2:$E$1223)</f>
        <v>0</v>
      </c>
      <c r="AC35" s="16">
        <f>COUNTIF(EaD_IA_S2!$D$2:$D$1222,$A35)</f>
        <v>0</v>
      </c>
      <c r="AD35" s="16">
        <f>SUMIF(EaD_ISC_S1!$D$2:$D$214,$A35,EaD_ISC_S1!$E$2:$E$214)</f>
        <v>0</v>
      </c>
      <c r="AE35" s="16">
        <f>COUNTIF(EaD_ISC_S1!$D$2:$D$213,$A35)</f>
        <v>0</v>
      </c>
      <c r="AF35" s="16">
        <f>SUMIF(EaD_ISC_S2!$D$2:$D$224,$A35,EaD_ISC_S2!$E$2:$E$224)</f>
        <v>0</v>
      </c>
      <c r="AG35" s="16">
        <f>COUNTIF(EaD_ISC_S2!$D$2:$D$223,$A35)</f>
        <v>0</v>
      </c>
      <c r="AH35" s="16">
        <f>SUMIF(EaD_CP_S1!$D$2:$D$1050,$A35,EaD_CP_S1!$E$2:$E$1050)</f>
        <v>4</v>
      </c>
      <c r="AI35" s="16">
        <f>COUNTIF(EaD_CP_S1!$D$2:$D$1050,$A35)</f>
        <v>1</v>
      </c>
      <c r="AJ35" s="16">
        <f>SUMIF(EaD_CP_S2!$D$2:$D$50,$A35,EaD_CP_S2!$E$2:$E$50)</f>
        <v>4</v>
      </c>
      <c r="AK35" s="16">
        <f>COUNTIF(EaD_CP_S2!$D$2:$D$50,$A35)</f>
        <v>1</v>
      </c>
      <c r="AL35" s="17">
        <f t="shared" si="33"/>
        <v>8</v>
      </c>
      <c r="AM35" s="17">
        <f t="shared" si="34"/>
        <v>2</v>
      </c>
      <c r="AN35" s="17">
        <f t="shared" si="35"/>
        <v>9</v>
      </c>
      <c r="AO35" s="17">
        <f t="shared" si="36"/>
        <v>2</v>
      </c>
      <c r="AP35" s="16"/>
      <c r="AQ35" s="18">
        <f t="shared" si="108"/>
        <v>0</v>
      </c>
      <c r="AR35" s="16"/>
      <c r="AS35" s="18">
        <f t="shared" si="109"/>
        <v>0</v>
      </c>
      <c r="AT35" s="16"/>
      <c r="AU35" s="18">
        <f t="shared" ref="AU35:AU45" si="121">AT35</f>
        <v>0</v>
      </c>
      <c r="AV35" s="16"/>
      <c r="AW35" s="18">
        <f t="shared" si="56"/>
        <v>0</v>
      </c>
      <c r="AX35" s="16"/>
      <c r="AY35" s="18">
        <f t="shared" si="44"/>
        <v>0</v>
      </c>
      <c r="AZ35" s="16"/>
      <c r="BA35" s="18">
        <f t="shared" si="110"/>
        <v>0</v>
      </c>
      <c r="BB35" s="16"/>
      <c r="BC35" s="18">
        <f t="shared" si="2"/>
        <v>0</v>
      </c>
      <c r="BD35" s="16"/>
      <c r="BE35" s="18">
        <f t="shared" si="3"/>
        <v>0</v>
      </c>
      <c r="BF35" s="16"/>
      <c r="BG35" s="18">
        <f t="shared" si="101"/>
        <v>0</v>
      </c>
      <c r="BH35" s="16"/>
      <c r="BI35" s="18">
        <f t="shared" si="4"/>
        <v>0</v>
      </c>
      <c r="BJ35" s="16"/>
      <c r="BK35" s="18">
        <f t="shared" si="5"/>
        <v>0</v>
      </c>
      <c r="BL35" s="16"/>
      <c r="BM35" s="18">
        <f t="shared" si="45"/>
        <v>0</v>
      </c>
      <c r="BN35" s="16"/>
      <c r="BO35" s="18">
        <f t="shared" si="114"/>
        <v>0</v>
      </c>
      <c r="BP35" s="16"/>
      <c r="BQ35" s="18">
        <f t="shared" si="7"/>
        <v>0</v>
      </c>
      <c r="BR35" s="16"/>
      <c r="BS35" s="18">
        <f t="shared" si="8"/>
        <v>0</v>
      </c>
      <c r="BT35" s="16"/>
      <c r="BU35" s="18">
        <f t="shared" si="9"/>
        <v>0</v>
      </c>
      <c r="BV35" s="16"/>
      <c r="BW35" s="18">
        <f t="shared" si="10"/>
        <v>0</v>
      </c>
      <c r="BX35" s="16"/>
      <c r="BY35" s="18">
        <f t="shared" si="11"/>
        <v>0</v>
      </c>
      <c r="BZ35" s="16"/>
      <c r="CA35" s="18">
        <f t="shared" si="12"/>
        <v>0</v>
      </c>
      <c r="CB35" s="16"/>
      <c r="CC35" s="18">
        <f t="shared" si="13"/>
        <v>0</v>
      </c>
      <c r="CD35" s="16"/>
      <c r="CE35" s="18">
        <f t="shared" si="14"/>
        <v>0</v>
      </c>
      <c r="CF35" s="16"/>
      <c r="CG35" s="18">
        <f t="shared" si="15"/>
        <v>0</v>
      </c>
      <c r="CH35" s="16"/>
      <c r="CI35" s="18">
        <f t="shared" si="16"/>
        <v>0</v>
      </c>
      <c r="CJ35" s="16"/>
      <c r="CK35" s="18">
        <f t="shared" si="17"/>
        <v>0</v>
      </c>
      <c r="CL35" s="16"/>
      <c r="CM35" s="18">
        <f t="shared" si="18"/>
        <v>0</v>
      </c>
      <c r="CN35" s="16"/>
      <c r="CO35" s="18">
        <f t="shared" si="19"/>
        <v>0</v>
      </c>
      <c r="CP35" s="16"/>
      <c r="CQ35" s="18">
        <f t="shared" si="111"/>
        <v>0</v>
      </c>
      <c r="CR35" s="16"/>
      <c r="CS35" s="18">
        <f t="shared" si="21"/>
        <v>0</v>
      </c>
      <c r="CT35" s="19">
        <f t="shared" si="22"/>
        <v>20</v>
      </c>
      <c r="CU35" s="19">
        <f t="shared" si="23"/>
        <v>21</v>
      </c>
      <c r="CV35" s="20">
        <f t="shared" ref="CV35:CW35" si="122">SUM(AP35,AR35,AT35,AV35,AX35,AZ35,BB35,BD35,BF35,BH35,BJ35,BL35,BN35,BP35,BR35,BT35,BV35,BX35,BZ35,CB35,CD35,CF35,CH35,CJ35,CL35,CN35,CP35,CR35)</f>
        <v>0</v>
      </c>
      <c r="CW35" s="20">
        <f t="shared" si="122"/>
        <v>0</v>
      </c>
      <c r="CX35" s="21" t="s">
        <v>64</v>
      </c>
      <c r="CY35" s="22">
        <f t="shared" si="25"/>
        <v>20</v>
      </c>
      <c r="CZ35" s="22">
        <f t="shared" si="26"/>
        <v>5</v>
      </c>
      <c r="DA35" s="22">
        <f t="shared" si="27"/>
        <v>21</v>
      </c>
      <c r="DB35" s="23">
        <f t="shared" si="28"/>
        <v>5</v>
      </c>
      <c r="DC35" s="24" t="str">
        <f t="shared" si="29"/>
        <v>SI</v>
      </c>
      <c r="DD35" s="25" t="e">
        <f t="shared" si="30"/>
        <v>#VALUE!</v>
      </c>
      <c r="DE35" s="26" t="str">
        <f t="shared" si="31"/>
        <v>SI</v>
      </c>
    </row>
    <row r="36" spans="1:109" ht="13.8">
      <c r="A36" s="29" t="s">
        <v>320</v>
      </c>
      <c r="B36" s="16">
        <f>SUMIF(TICS!$D$2:$D$214,$A36,TICS!$E$2:$E$214)</f>
        <v>4</v>
      </c>
      <c r="C36" s="16">
        <f>COUNTIF(TICS!$D$2:$D$214,$A36)</f>
        <v>1</v>
      </c>
      <c r="D36" s="16">
        <f>SUMIF(ISC!$D$2:$D$228,$A36,ISC!$E$2:$E$228)</f>
        <v>0</v>
      </c>
      <c r="E36" s="16">
        <f>COUNTIF(ISC!$D$2:$D$228,$A36)</f>
        <v>0</v>
      </c>
      <c r="F36" s="16">
        <f>SUMIF(IA!$D$2:$D$281,$A36,IA!$E$2:$E$281)</f>
        <v>0</v>
      </c>
      <c r="G36" s="16">
        <f>COUNTIF(IA!$D$2:$D$281,$A36)</f>
        <v>0</v>
      </c>
      <c r="H36" s="16">
        <f>SUMIF(IGE!$D$3:$D$298,$A36,IGE!$E$3:$E$298)</f>
        <v>0</v>
      </c>
      <c r="I36" s="16">
        <f>COUNTIF(IGE!$D$3:$D$299,$A36)</f>
        <v>0</v>
      </c>
      <c r="J36" s="16">
        <f>SUMIF(CP!$D$2:$D$253,$A36,CP!$E$2:$E$253)</f>
        <v>0</v>
      </c>
      <c r="K36" s="16">
        <f>COUNTIF(CP!$D$2:$D$253,$A36)</f>
        <v>0</v>
      </c>
      <c r="L36" s="16">
        <f>SUMIF(IEM!$D$2:$D$266,$A36,IEM!$E$2:$E$266)</f>
        <v>0</v>
      </c>
      <c r="M36" s="16">
        <f>COUNTIF(IEM!$D$2:$D$266,$A36)</f>
        <v>0</v>
      </c>
      <c r="N36" s="16">
        <f>SUMIF(IIA!$D$2:$D$214,$A36,IIA!$E$2:$E$214)</f>
        <v>0</v>
      </c>
      <c r="O36" s="16">
        <f>COUNTIF(IIA!$D$2:$D$214,$A36)</f>
        <v>0</v>
      </c>
      <c r="P36" s="17">
        <f t="shared" ref="P36:Q36" si="123">SUM(B36,D36,F36,H36,J36,L36,N36)</f>
        <v>4</v>
      </c>
      <c r="Q36" s="17">
        <f t="shared" si="123"/>
        <v>1</v>
      </c>
      <c r="R36" s="16">
        <f>SUMIF(IA_S1!$D$2:$D$201,$A36,IA_S1!$E$2:$E$201)</f>
        <v>0</v>
      </c>
      <c r="S36" s="16">
        <f>COUNTIF(IA_S1!$D$2:$D$200,$A36)</f>
        <v>0</v>
      </c>
      <c r="T36" s="16">
        <f>SUMIF(IA_S2!$D$2:$D$201,$A36,IA_S2!$E$2:$E$201)</f>
        <v>0</v>
      </c>
      <c r="U36" s="16">
        <f>COUNTIF(IA_S2!$D$2:$D$200,$A36)</f>
        <v>0</v>
      </c>
      <c r="V36" s="16">
        <f>SUMIF(CP_S1!$D$2:$D$204,$A36,CP_S1!$E$2:$E$204)</f>
        <v>0</v>
      </c>
      <c r="W36" s="16">
        <f>COUNTIF(CP_S1!$D$2:$D$203,$A36)</f>
        <v>0</v>
      </c>
      <c r="X36" s="16">
        <f>SUMIF(CP_S2!$D$2:$D$198,$A36,CP_S2!$E$2:$E$198)</f>
        <v>0</v>
      </c>
      <c r="Y36" s="16">
        <f>COUNTIF(CP_S2!$D$2:$D$197,$A36)</f>
        <v>0</v>
      </c>
      <c r="Z36" s="16">
        <f>SUMIF(EaD_IA_S1!$D$2:$D$236,$A36,EaD_IA_S1!$E$2:$E$236)</f>
        <v>0</v>
      </c>
      <c r="AA36" s="16">
        <f>COUNTIF(EaD_IA_S1!$D$2:$D$235,$A36)</f>
        <v>0</v>
      </c>
      <c r="AB36" s="16">
        <f>SUMIF(EaD_IA_S2!$D$2:$D$1223,$A36,EaD_IA_S2!$E$2:$E$1223)</f>
        <v>0</v>
      </c>
      <c r="AC36" s="16">
        <f>COUNTIF(EaD_IA_S2!$D$2:$D$1222,$A36)</f>
        <v>0</v>
      </c>
      <c r="AD36" s="16">
        <f>SUMIF(EaD_ISC_S1!$D$2:$D$214,$A36,EaD_ISC_S1!$E$2:$E$214)</f>
        <v>0</v>
      </c>
      <c r="AE36" s="16">
        <f>COUNTIF(EaD_ISC_S1!$D$2:$D$213,$A36)</f>
        <v>0</v>
      </c>
      <c r="AF36" s="16">
        <f>SUMIF(EaD_ISC_S2!$D$2:$D$224,$A36,EaD_ISC_S2!$E$2:$E$224)</f>
        <v>0</v>
      </c>
      <c r="AG36" s="16">
        <f>COUNTIF(EaD_ISC_S2!$D$2:$D$223,$A36)</f>
        <v>0</v>
      </c>
      <c r="AH36" s="16">
        <f>SUMIF(EaD_CP_S1!$D$2:$D$1050,$A36,EaD_CP_S1!$E$2:$E$1050)</f>
        <v>4</v>
      </c>
      <c r="AI36" s="16">
        <f>COUNTIF(EaD_CP_S1!$D$2:$D$1050,$A36)</f>
        <v>1</v>
      </c>
      <c r="AJ36" s="16">
        <f>SUMIF(EaD_CP_S2!$D$2:$D$50,$A36,EaD_CP_S2!$E$2:$E$50)</f>
        <v>4</v>
      </c>
      <c r="AK36" s="16">
        <f>COUNTIF(EaD_CP_S2!$D$2:$D$50,$A36)</f>
        <v>1</v>
      </c>
      <c r="AL36" s="17">
        <f t="shared" si="33"/>
        <v>4</v>
      </c>
      <c r="AM36" s="17">
        <f t="shared" si="34"/>
        <v>1</v>
      </c>
      <c r="AN36" s="17">
        <f t="shared" si="35"/>
        <v>4</v>
      </c>
      <c r="AO36" s="17">
        <f t="shared" si="36"/>
        <v>1</v>
      </c>
      <c r="AP36" s="16"/>
      <c r="AQ36" s="18">
        <f t="shared" si="108"/>
        <v>0</v>
      </c>
      <c r="AR36" s="16"/>
      <c r="AS36" s="18">
        <f t="shared" si="109"/>
        <v>0</v>
      </c>
      <c r="AT36" s="16"/>
      <c r="AU36" s="18">
        <f t="shared" si="121"/>
        <v>0</v>
      </c>
      <c r="AV36" s="16"/>
      <c r="AW36" s="18">
        <f t="shared" si="56"/>
        <v>0</v>
      </c>
      <c r="AX36" s="16"/>
      <c r="AY36" s="18">
        <f t="shared" si="44"/>
        <v>0</v>
      </c>
      <c r="AZ36" s="16"/>
      <c r="BA36" s="18">
        <f t="shared" si="110"/>
        <v>0</v>
      </c>
      <c r="BB36" s="16"/>
      <c r="BC36" s="18">
        <f t="shared" si="2"/>
        <v>0</v>
      </c>
      <c r="BD36" s="16"/>
      <c r="BE36" s="18">
        <f t="shared" si="3"/>
        <v>0</v>
      </c>
      <c r="BF36" s="16"/>
      <c r="BG36" s="18">
        <f t="shared" si="101"/>
        <v>0</v>
      </c>
      <c r="BH36" s="16"/>
      <c r="BI36" s="18">
        <f t="shared" si="4"/>
        <v>0</v>
      </c>
      <c r="BJ36" s="16"/>
      <c r="BK36" s="18">
        <f t="shared" si="5"/>
        <v>0</v>
      </c>
      <c r="BL36" s="16"/>
      <c r="BM36" s="18">
        <f t="shared" si="45"/>
        <v>0</v>
      </c>
      <c r="BN36" s="16"/>
      <c r="BO36" s="18">
        <f t="shared" si="114"/>
        <v>0</v>
      </c>
      <c r="BP36" s="16"/>
      <c r="BQ36" s="18">
        <f t="shared" si="7"/>
        <v>0</v>
      </c>
      <c r="BR36" s="16"/>
      <c r="BS36" s="18">
        <f t="shared" si="8"/>
        <v>0</v>
      </c>
      <c r="BT36" s="16"/>
      <c r="BU36" s="18">
        <f t="shared" si="9"/>
        <v>0</v>
      </c>
      <c r="BV36" s="16"/>
      <c r="BW36" s="18">
        <f t="shared" si="10"/>
        <v>0</v>
      </c>
      <c r="BX36" s="16"/>
      <c r="BY36" s="18">
        <f t="shared" si="11"/>
        <v>0</v>
      </c>
      <c r="BZ36" s="16"/>
      <c r="CA36" s="18">
        <f t="shared" si="12"/>
        <v>0</v>
      </c>
      <c r="CB36" s="16"/>
      <c r="CC36" s="18">
        <f t="shared" si="13"/>
        <v>0</v>
      </c>
      <c r="CD36" s="16"/>
      <c r="CE36" s="18">
        <f t="shared" si="14"/>
        <v>0</v>
      </c>
      <c r="CF36" s="16"/>
      <c r="CG36" s="18">
        <f t="shared" si="15"/>
        <v>0</v>
      </c>
      <c r="CH36" s="16"/>
      <c r="CI36" s="18">
        <f t="shared" si="16"/>
        <v>0</v>
      </c>
      <c r="CJ36" s="16"/>
      <c r="CK36" s="18">
        <f t="shared" si="17"/>
        <v>0</v>
      </c>
      <c r="CL36" s="16"/>
      <c r="CM36" s="18">
        <f t="shared" si="18"/>
        <v>0</v>
      </c>
      <c r="CN36" s="16"/>
      <c r="CO36" s="18">
        <f t="shared" si="19"/>
        <v>0</v>
      </c>
      <c r="CP36" s="16"/>
      <c r="CQ36" s="18">
        <f t="shared" si="111"/>
        <v>0</v>
      </c>
      <c r="CR36" s="16"/>
      <c r="CS36" s="18">
        <f t="shared" si="21"/>
        <v>0</v>
      </c>
      <c r="CT36" s="19">
        <f t="shared" si="22"/>
        <v>8</v>
      </c>
      <c r="CU36" s="19">
        <f t="shared" si="23"/>
        <v>8</v>
      </c>
      <c r="CV36" s="20">
        <f t="shared" ref="CV36:CW36" si="124">SUM(AP36,AR36,AT36,AV36,AX36,AZ36,BB36,BD36,BF36,BH36,BJ36,BL36,BN36,BP36,BR36,BT36,BV36,BX36,BZ36,CB36,CD36,CF36,CH36,CJ36,CL36,CN36,CP36,CR36)</f>
        <v>0</v>
      </c>
      <c r="CW36" s="20">
        <f t="shared" si="124"/>
        <v>0</v>
      </c>
      <c r="CX36" s="21" t="s">
        <v>64</v>
      </c>
      <c r="CY36" s="22">
        <f t="shared" si="25"/>
        <v>8</v>
      </c>
      <c r="CZ36" s="22">
        <f t="shared" si="26"/>
        <v>2</v>
      </c>
      <c r="DA36" s="22">
        <f t="shared" si="27"/>
        <v>8</v>
      </c>
      <c r="DB36" s="23">
        <f t="shared" si="28"/>
        <v>2</v>
      </c>
      <c r="DC36" s="24" t="str">
        <f t="shared" si="29"/>
        <v>SI</v>
      </c>
      <c r="DD36" s="25" t="e">
        <f t="shared" si="30"/>
        <v>#VALUE!</v>
      </c>
      <c r="DE36" s="26" t="str">
        <f t="shared" si="31"/>
        <v>SI</v>
      </c>
    </row>
    <row r="37" spans="1:109" ht="13.8">
      <c r="A37" s="28" t="s">
        <v>321</v>
      </c>
      <c r="B37" s="16">
        <f>SUMIF(TICS!$D$2:$D$214,$A37,TICS!$E$2:$E$214)</f>
        <v>0</v>
      </c>
      <c r="C37" s="16">
        <f>COUNTIF(TICS!$D$2:$D$214,$A37)</f>
        <v>0</v>
      </c>
      <c r="D37" s="16">
        <f>SUMIF(ISC!$D$2:$D$228,$A37,ISC!$E$2:$E$228)</f>
        <v>0</v>
      </c>
      <c r="E37" s="16">
        <f>COUNTIF(ISC!$D$2:$D$228,$A37)</f>
        <v>0</v>
      </c>
      <c r="F37" s="16">
        <f>SUMIF(IA!$D$2:$D$281,$A37,IA!$E$2:$E$281)</f>
        <v>0</v>
      </c>
      <c r="G37" s="16">
        <f>COUNTIF(IA!$D$2:$D$281,$A37)</f>
        <v>0</v>
      </c>
      <c r="H37" s="16">
        <f>SUMIF(IGE!$D$3:$D$298,$A37,IGE!$E$3:$E$298)</f>
        <v>0</v>
      </c>
      <c r="I37" s="16">
        <f>COUNTIF(IGE!$D$3:$D$299,$A37)</f>
        <v>0</v>
      </c>
      <c r="J37" s="16">
        <f>SUMIF(CP!$D$2:$D$253,$A37,CP!$E$2:$E$253)</f>
        <v>6</v>
      </c>
      <c r="K37" s="16">
        <f>COUNTIF(CP!$D$2:$D$253,$A37)</f>
        <v>1</v>
      </c>
      <c r="L37" s="16">
        <f>SUMIF(IEM!$D$2:$D$266,$A37,IEM!$E$2:$E$266)</f>
        <v>4</v>
      </c>
      <c r="M37" s="16">
        <f>COUNTIF(IEM!$D$2:$D$266,$A37)</f>
        <v>1</v>
      </c>
      <c r="N37" s="16">
        <f>SUMIF(IIA!$D$2:$D$214,$A37,IIA!$E$2:$E$214)</f>
        <v>0</v>
      </c>
      <c r="O37" s="16">
        <f>COUNTIF(IIA!$D$2:$D$214,$A37)</f>
        <v>0</v>
      </c>
      <c r="P37" s="17">
        <f t="shared" ref="P37:Q37" si="125">SUM(B37,D37,F37,H37,J37,L37,N37)</f>
        <v>10</v>
      </c>
      <c r="Q37" s="17">
        <f t="shared" si="125"/>
        <v>2</v>
      </c>
      <c r="R37" s="16">
        <f>SUMIF(IA_S1!$D$2:$D$201,$A37,IA_S1!$E$2:$E$201)</f>
        <v>0</v>
      </c>
      <c r="S37" s="16">
        <f>COUNTIF(IA_S1!$D$2:$D$200,$A37)</f>
        <v>0</v>
      </c>
      <c r="T37" s="16">
        <f>SUMIF(IA_S2!$D$2:$D$201,$A37,IA_S2!$E$2:$E$201)</f>
        <v>0</v>
      </c>
      <c r="U37" s="16">
        <f>COUNTIF(IA_S2!$D$2:$D$200,$A37)</f>
        <v>0</v>
      </c>
      <c r="V37" s="16">
        <f>SUMIF(CP_S1!$D$2:$D$204,$A37,CP_S1!$E$2:$E$204)</f>
        <v>4</v>
      </c>
      <c r="W37" s="16">
        <f>COUNTIF(CP_S1!$D$2:$D$203,$A37)</f>
        <v>1</v>
      </c>
      <c r="X37" s="16">
        <f>SUMIF(CP_S2!$D$2:$D$198,$A37,CP_S2!$E$2:$E$198)</f>
        <v>0</v>
      </c>
      <c r="Y37" s="16">
        <f>COUNTIF(CP_S2!$D$2:$D$197,$A37)</f>
        <v>0</v>
      </c>
      <c r="Z37" s="16">
        <f>SUMIF(EaD_IA_S1!$D$2:$D$236,$A37,EaD_IA_S1!$E$2:$E$236)</f>
        <v>0</v>
      </c>
      <c r="AA37" s="16">
        <f>COUNTIF(EaD_IA_S1!$D$2:$D$235,$A37)</f>
        <v>0</v>
      </c>
      <c r="AB37" s="16">
        <f>SUMIF(EaD_IA_S2!$D$2:$D$1223,$A37,EaD_IA_S2!$E$2:$E$1223)</f>
        <v>0</v>
      </c>
      <c r="AC37" s="16">
        <f>COUNTIF(EaD_IA_S2!$D$2:$D$1222,$A37)</f>
        <v>0</v>
      </c>
      <c r="AD37" s="16">
        <f>SUMIF(EaD_ISC_S1!$D$2:$D$214,$A37,EaD_ISC_S1!$E$2:$E$214)</f>
        <v>0</v>
      </c>
      <c r="AE37" s="16">
        <f>COUNTIF(EaD_ISC_S1!$D$2:$D$213,$A37)</f>
        <v>0</v>
      </c>
      <c r="AF37" s="16">
        <f>SUMIF(EaD_ISC_S2!$D$2:$D$224,$A37,EaD_ISC_S2!$E$2:$E$224)</f>
        <v>0</v>
      </c>
      <c r="AG37" s="16">
        <f>COUNTIF(EaD_ISC_S2!$D$2:$D$223,$A37)</f>
        <v>0</v>
      </c>
      <c r="AH37" s="16">
        <f>SUMIF(EaD_CP_S1!$D$2:$D$1050,$A37,EaD_CP_S1!$E$2:$E$1050)</f>
        <v>0</v>
      </c>
      <c r="AI37" s="16">
        <f>COUNTIF(EaD_CP_S1!$D$2:$D$1050,$A37)</f>
        <v>0</v>
      </c>
      <c r="AJ37" s="16">
        <f>SUMIF(EaD_CP_S2!$D$2:$D$50,$A37,EaD_CP_S2!$E$2:$E$50)</f>
        <v>0</v>
      </c>
      <c r="AK37" s="16">
        <f>COUNTIF(EaD_CP_S2!$D$2:$D$50,$A37)</f>
        <v>0</v>
      </c>
      <c r="AL37" s="17">
        <f t="shared" si="33"/>
        <v>4</v>
      </c>
      <c r="AM37" s="17">
        <f t="shared" si="34"/>
        <v>1</v>
      </c>
      <c r="AN37" s="17">
        <f t="shared" si="35"/>
        <v>0</v>
      </c>
      <c r="AO37" s="17">
        <f t="shared" si="36"/>
        <v>0</v>
      </c>
      <c r="AP37" s="18"/>
      <c r="AQ37" s="18">
        <f t="shared" si="108"/>
        <v>0</v>
      </c>
      <c r="AR37" s="16"/>
      <c r="AS37" s="18">
        <f t="shared" si="109"/>
        <v>0</v>
      </c>
      <c r="AT37" s="16"/>
      <c r="AU37" s="18">
        <f t="shared" si="121"/>
        <v>0</v>
      </c>
      <c r="AV37" s="16"/>
      <c r="AW37" s="18">
        <f t="shared" si="56"/>
        <v>0</v>
      </c>
      <c r="AX37" s="16"/>
      <c r="AY37" s="18">
        <f t="shared" si="44"/>
        <v>0</v>
      </c>
      <c r="AZ37" s="16"/>
      <c r="BA37" s="18">
        <f t="shared" si="110"/>
        <v>0</v>
      </c>
      <c r="BB37" s="16"/>
      <c r="BC37" s="18">
        <f t="shared" si="2"/>
        <v>0</v>
      </c>
      <c r="BD37" s="16"/>
      <c r="BE37" s="18">
        <f t="shared" si="3"/>
        <v>0</v>
      </c>
      <c r="BF37" s="16"/>
      <c r="BG37" s="18">
        <f t="shared" si="101"/>
        <v>0</v>
      </c>
      <c r="BH37" s="16"/>
      <c r="BI37" s="18">
        <f t="shared" si="4"/>
        <v>0</v>
      </c>
      <c r="BJ37" s="18">
        <v>20</v>
      </c>
      <c r="BK37" s="18">
        <f t="shared" si="5"/>
        <v>20</v>
      </c>
      <c r="BL37" s="16"/>
      <c r="BM37" s="18">
        <f t="shared" si="45"/>
        <v>0</v>
      </c>
      <c r="BN37" s="16"/>
      <c r="BO37" s="18">
        <f t="shared" si="114"/>
        <v>0</v>
      </c>
      <c r="BP37" s="16"/>
      <c r="BQ37" s="18">
        <f t="shared" si="7"/>
        <v>0</v>
      </c>
      <c r="BR37" s="16"/>
      <c r="BS37" s="18">
        <f t="shared" si="8"/>
        <v>0</v>
      </c>
      <c r="BT37" s="16"/>
      <c r="BU37" s="18">
        <f t="shared" si="9"/>
        <v>0</v>
      </c>
      <c r="BV37" s="16"/>
      <c r="BW37" s="18">
        <f t="shared" si="10"/>
        <v>0</v>
      </c>
      <c r="BX37" s="16"/>
      <c r="BY37" s="18">
        <f t="shared" si="11"/>
        <v>0</v>
      </c>
      <c r="BZ37" s="18">
        <v>2</v>
      </c>
      <c r="CA37" s="18">
        <f t="shared" si="12"/>
        <v>2</v>
      </c>
      <c r="CB37" s="16"/>
      <c r="CC37" s="18">
        <f t="shared" si="13"/>
        <v>0</v>
      </c>
      <c r="CD37" s="16"/>
      <c r="CE37" s="18">
        <f t="shared" si="14"/>
        <v>0</v>
      </c>
      <c r="CF37" s="16"/>
      <c r="CG37" s="18">
        <f t="shared" si="15"/>
        <v>0</v>
      </c>
      <c r="CH37" s="16"/>
      <c r="CI37" s="18">
        <f t="shared" si="16"/>
        <v>0</v>
      </c>
      <c r="CJ37" s="16"/>
      <c r="CK37" s="18">
        <f t="shared" si="17"/>
        <v>0</v>
      </c>
      <c r="CL37" s="16"/>
      <c r="CM37" s="18">
        <f t="shared" si="18"/>
        <v>0</v>
      </c>
      <c r="CN37" s="16"/>
      <c r="CO37" s="18">
        <f t="shared" si="19"/>
        <v>0</v>
      </c>
      <c r="CP37" s="16"/>
      <c r="CQ37" s="18">
        <f t="shared" si="111"/>
        <v>0</v>
      </c>
      <c r="CR37" s="16"/>
      <c r="CS37" s="18">
        <f t="shared" si="21"/>
        <v>0</v>
      </c>
      <c r="CT37" s="19">
        <f t="shared" si="22"/>
        <v>14</v>
      </c>
      <c r="CU37" s="19">
        <f t="shared" si="23"/>
        <v>10</v>
      </c>
      <c r="CV37" s="20">
        <f t="shared" ref="CV37:CW37" si="126">SUM(AP37,AR37,AT37,AV37,AX37,AZ37,BB37,BD37,BF37,BH37,BJ37,BL37,BN37,BP37,BR37,BT37,BV37,BX37,BZ37,CB37,CD37,CF37,CH37,CJ37,CL37,CN37,CP37,CR37)</f>
        <v>22</v>
      </c>
      <c r="CW37" s="20">
        <f t="shared" si="126"/>
        <v>22</v>
      </c>
      <c r="CX37" s="21">
        <v>40</v>
      </c>
      <c r="CY37" s="22">
        <f t="shared" si="25"/>
        <v>36</v>
      </c>
      <c r="CZ37" s="22">
        <f t="shared" si="26"/>
        <v>3</v>
      </c>
      <c r="DA37" s="22">
        <f t="shared" si="27"/>
        <v>32</v>
      </c>
      <c r="DB37" s="23">
        <f t="shared" si="28"/>
        <v>2</v>
      </c>
      <c r="DC37" s="24" t="str">
        <f t="shared" si="29"/>
        <v>SI</v>
      </c>
      <c r="DD37" s="25" t="e">
        <f t="shared" si="30"/>
        <v>#VALUE!</v>
      </c>
      <c r="DE37" s="26" t="str">
        <f t="shared" si="31"/>
        <v>NO</v>
      </c>
    </row>
    <row r="38" spans="1:109" ht="13.8">
      <c r="A38" s="29" t="s">
        <v>322</v>
      </c>
      <c r="B38" s="16">
        <f>SUMIF(TICS!$D$2:$D$214,$A38,TICS!$E$2:$E$214)</f>
        <v>5</v>
      </c>
      <c r="C38" s="16">
        <f>COUNTIF(TICS!$D$2:$D$214,$A38)</f>
        <v>1</v>
      </c>
      <c r="D38" s="30">
        <f>SUMIF(ISC!$D$2:$D$228,$A38,ISC!$E$2:$E$228)</f>
        <v>0</v>
      </c>
      <c r="E38" s="30">
        <f>COUNTIF(ISC!$D$2:$D$228,$A38)</f>
        <v>0</v>
      </c>
      <c r="F38" s="30">
        <f>SUMIF(IA!$D$2:$D$281,$A38,IA!$E$2:$E$281)</f>
        <v>0</v>
      </c>
      <c r="G38" s="30">
        <f>COUNTIF(IA!$D$2:$D$281,$A38)</f>
        <v>0</v>
      </c>
      <c r="H38" s="16">
        <f>SUMIF(IGE!$D$3:$D$298,$A38,IGE!$E$3:$E$298)</f>
        <v>0</v>
      </c>
      <c r="I38" s="16">
        <f>COUNTIF(IGE!$D$3:$D$299,$A38)</f>
        <v>0</v>
      </c>
      <c r="J38" s="30">
        <f>SUMIF(CP!$D$2:$D$253,$A38,CP!$E$2:$E$253)</f>
        <v>4</v>
      </c>
      <c r="K38" s="30">
        <f>COUNTIF(CP!$D$2:$D$253,$A38)</f>
        <v>1</v>
      </c>
      <c r="L38" s="30">
        <f>SUMIF(IEM!$D$2:$D$266,$A38,IEM!$E$2:$E$266)</f>
        <v>5</v>
      </c>
      <c r="M38" s="30">
        <f>COUNTIF(IEM!$D$2:$D$266,$A38)</f>
        <v>1</v>
      </c>
      <c r="N38" s="16">
        <f>SUMIF(IIA!$D$2:$D$214,$A38,IIA!$E$2:$E$214)</f>
        <v>0</v>
      </c>
      <c r="O38" s="16">
        <f>COUNTIF(IIA!$D$2:$D$214,$A38)</f>
        <v>0</v>
      </c>
      <c r="P38" s="17">
        <f t="shared" ref="P38:Q38" si="127">SUM(B38,D38,F38,H38,J38,L38,N38)</f>
        <v>14</v>
      </c>
      <c r="Q38" s="17">
        <f t="shared" si="127"/>
        <v>3</v>
      </c>
      <c r="R38" s="30">
        <f>SUMIF(IA_S1!$D$2:$D$201,$A38,IA_S1!$E$2:$E$201)</f>
        <v>0</v>
      </c>
      <c r="S38" s="30">
        <f>COUNTIF(IA_S1!$D$2:$D$200,$A38)</f>
        <v>0</v>
      </c>
      <c r="T38" s="30">
        <f>SUMIF(IA_S2!$D$2:$D$201,$A38,IA_S2!$E$2:$E$201)</f>
        <v>0</v>
      </c>
      <c r="U38" s="30">
        <f>COUNTIF(IA_S2!$D$2:$D$200,$A38)</f>
        <v>0</v>
      </c>
      <c r="V38" s="30">
        <f>SUMIF(CP_S1!$D$2:$D$204,$A38,CP_S1!$E$2:$E$204)</f>
        <v>4</v>
      </c>
      <c r="W38" s="30">
        <f>COUNTIF(CP_S1!$D$2:$D$203,$A38)</f>
        <v>1</v>
      </c>
      <c r="X38" s="30">
        <f>SUMIF(CP_S2!$D$2:$D$198,$A38,CP_S2!$E$2:$E$198)</f>
        <v>0</v>
      </c>
      <c r="Y38" s="30">
        <f>COUNTIF(CP_S2!$D$2:$D$197,$A38)</f>
        <v>0</v>
      </c>
      <c r="Z38" s="30">
        <f>SUMIF(EaD_IA_S1!$D$2:$D$236,$A38,EaD_IA_S1!$E$2:$E$236)</f>
        <v>0</v>
      </c>
      <c r="AA38" s="30">
        <f>COUNTIF(EaD_IA_S1!$D$2:$D$235,$A38)</f>
        <v>0</v>
      </c>
      <c r="AB38" s="30">
        <f>SUMIF(EaD_IA_S2!$D$2:$D$1223,$A38,EaD_IA_S2!$E$2:$E$1223)</f>
        <v>0</v>
      </c>
      <c r="AC38" s="30">
        <f>COUNTIF(EaD_IA_S2!$D$2:$D$1222,$A38)</f>
        <v>0</v>
      </c>
      <c r="AD38" s="30">
        <f>SUMIF(EaD_ISC_S1!$D$2:$D$214,$A38,EaD_ISC_S1!$E$2:$E$214)</f>
        <v>0</v>
      </c>
      <c r="AE38" s="30">
        <f>COUNTIF(EaD_ISC_S1!$D$2:$D$213,$A38)</f>
        <v>0</v>
      </c>
      <c r="AF38" s="30">
        <f>SUMIF(EaD_ISC_S2!$D$2:$D$224,$A38,EaD_ISC_S2!$E$2:$E$224)</f>
        <v>0</v>
      </c>
      <c r="AG38" s="30">
        <f>COUNTIF(EaD_ISC_S2!$D$2:$D$223,$A38)</f>
        <v>0</v>
      </c>
      <c r="AH38" s="16">
        <f>SUMIF(EaD_CP_S1!$D$2:$D$1050,$A38,EaD_CP_S1!$E$2:$E$1050)</f>
        <v>0</v>
      </c>
      <c r="AI38" s="16">
        <f>COUNTIF(EaD_CP_S1!$D$2:$D$1050,$A38)</f>
        <v>0</v>
      </c>
      <c r="AJ38" s="16">
        <f>SUMIF(EaD_CP_S2!$D$2:$D$50,$A38,EaD_CP_S2!$E$2:$E$50)</f>
        <v>0</v>
      </c>
      <c r="AK38" s="16">
        <f>COUNTIF(EaD_CP_S2!$D$2:$D$50,$A38)</f>
        <v>0</v>
      </c>
      <c r="AL38" s="17">
        <f t="shared" si="33"/>
        <v>4</v>
      </c>
      <c r="AM38" s="17">
        <f t="shared" si="34"/>
        <v>1</v>
      </c>
      <c r="AN38" s="17">
        <f t="shared" si="35"/>
        <v>0</v>
      </c>
      <c r="AO38" s="17">
        <f t="shared" si="36"/>
        <v>0</v>
      </c>
      <c r="AP38" s="30"/>
      <c r="AQ38" s="18">
        <f t="shared" si="108"/>
        <v>0</v>
      </c>
      <c r="AR38" s="30"/>
      <c r="AS38" s="18">
        <f t="shared" si="109"/>
        <v>0</v>
      </c>
      <c r="AT38" s="30"/>
      <c r="AU38" s="18">
        <f t="shared" si="121"/>
        <v>0</v>
      </c>
      <c r="AV38" s="30"/>
      <c r="AW38" s="18">
        <f t="shared" si="56"/>
        <v>0</v>
      </c>
      <c r="AX38" s="30"/>
      <c r="AY38" s="18">
        <f t="shared" si="44"/>
        <v>0</v>
      </c>
      <c r="AZ38" s="30"/>
      <c r="BA38" s="18">
        <f t="shared" si="110"/>
        <v>0</v>
      </c>
      <c r="BB38" s="30"/>
      <c r="BC38" s="18">
        <f t="shared" si="2"/>
        <v>0</v>
      </c>
      <c r="BD38" s="30"/>
      <c r="BE38" s="18">
        <f t="shared" si="3"/>
        <v>0</v>
      </c>
      <c r="BF38" s="30"/>
      <c r="BG38" s="18">
        <f t="shared" si="101"/>
        <v>0</v>
      </c>
      <c r="BH38" s="30"/>
      <c r="BI38" s="18">
        <f t="shared" si="4"/>
        <v>0</v>
      </c>
      <c r="BJ38" s="30"/>
      <c r="BK38" s="18">
        <f t="shared" si="5"/>
        <v>0</v>
      </c>
      <c r="BL38" s="31">
        <v>3</v>
      </c>
      <c r="BM38" s="18">
        <f t="shared" si="45"/>
        <v>3</v>
      </c>
      <c r="BN38" s="31">
        <v>3</v>
      </c>
      <c r="BO38" s="18">
        <f t="shared" si="114"/>
        <v>3</v>
      </c>
      <c r="BP38" s="30"/>
      <c r="BQ38" s="18">
        <f t="shared" si="7"/>
        <v>0</v>
      </c>
      <c r="BR38" s="30"/>
      <c r="BS38" s="18">
        <f t="shared" si="8"/>
        <v>0</v>
      </c>
      <c r="BT38" s="30"/>
      <c r="BU38" s="18">
        <f t="shared" si="9"/>
        <v>0</v>
      </c>
      <c r="BV38" s="30"/>
      <c r="BW38" s="18">
        <f t="shared" si="10"/>
        <v>0</v>
      </c>
      <c r="BX38" s="30"/>
      <c r="BY38" s="18">
        <f t="shared" si="11"/>
        <v>0</v>
      </c>
      <c r="BZ38" s="30"/>
      <c r="CA38" s="18">
        <f t="shared" si="12"/>
        <v>0</v>
      </c>
      <c r="CB38" s="30"/>
      <c r="CC38" s="18">
        <f t="shared" si="13"/>
        <v>0</v>
      </c>
      <c r="CD38" s="30"/>
      <c r="CE38" s="18">
        <f t="shared" si="14"/>
        <v>0</v>
      </c>
      <c r="CF38" s="30"/>
      <c r="CG38" s="18">
        <f t="shared" si="15"/>
        <v>0</v>
      </c>
      <c r="CH38" s="30"/>
      <c r="CI38" s="18">
        <f t="shared" si="16"/>
        <v>0</v>
      </c>
      <c r="CJ38" s="30"/>
      <c r="CK38" s="18">
        <f t="shared" si="17"/>
        <v>0</v>
      </c>
      <c r="CL38" s="30"/>
      <c r="CM38" s="18">
        <f t="shared" si="18"/>
        <v>0</v>
      </c>
      <c r="CN38" s="30"/>
      <c r="CO38" s="18">
        <f t="shared" si="19"/>
        <v>0</v>
      </c>
      <c r="CP38" s="30"/>
      <c r="CQ38" s="18">
        <f t="shared" si="111"/>
        <v>0</v>
      </c>
      <c r="CR38" s="30"/>
      <c r="CS38" s="18">
        <f t="shared" si="21"/>
        <v>0</v>
      </c>
      <c r="CT38" s="19">
        <f t="shared" si="22"/>
        <v>18</v>
      </c>
      <c r="CU38" s="19">
        <f t="shared" si="23"/>
        <v>14</v>
      </c>
      <c r="CV38" s="20">
        <f t="shared" ref="CV38:CW38" si="128">SUM(AP38,AR38,AT38,AV38,AX38,AZ38,BB38,BD38,BF38,BH38,BJ38,BL38,BN38,BP38,BR38,BT38,BV38,BX38,BZ38,CB38,CD38,CF38,CH38,CJ38,CL38,CN38,CP38,CR38)</f>
        <v>6</v>
      </c>
      <c r="CW38" s="20">
        <f t="shared" si="128"/>
        <v>6</v>
      </c>
      <c r="CX38" s="21">
        <v>37</v>
      </c>
      <c r="CY38" s="22">
        <f t="shared" si="25"/>
        <v>24</v>
      </c>
      <c r="CZ38" s="22">
        <f t="shared" si="26"/>
        <v>4</v>
      </c>
      <c r="DA38" s="22">
        <f t="shared" si="27"/>
        <v>20</v>
      </c>
      <c r="DB38" s="23">
        <f t="shared" si="28"/>
        <v>3</v>
      </c>
      <c r="DC38" s="24" t="str">
        <f t="shared" si="29"/>
        <v>SI</v>
      </c>
      <c r="DD38" s="25" t="e">
        <f t="shared" si="30"/>
        <v>#VALUE!</v>
      </c>
      <c r="DE38" s="26" t="str">
        <f t="shared" si="31"/>
        <v>NO</v>
      </c>
    </row>
    <row r="39" spans="1:109" ht="13.8">
      <c r="A39" s="29" t="s">
        <v>323</v>
      </c>
      <c r="B39" s="16">
        <f>SUMIF(TICS!$D$2:$D$214,$A39,TICS!$E$2:$E$214)</f>
        <v>5</v>
      </c>
      <c r="C39" s="16">
        <f>COUNTIF(TICS!$D$2:$D$214,$A39)</f>
        <v>1</v>
      </c>
      <c r="D39" s="16">
        <f>SUMIF(ISC!$D$2:$D$228,$A39,ISC!$E$2:$E$228)</f>
        <v>0</v>
      </c>
      <c r="E39" s="16">
        <f>COUNTIF(ISC!$D$2:$D$228,$A39)</f>
        <v>0</v>
      </c>
      <c r="F39" s="16">
        <f>SUMIF(IA!$D$2:$D$281,$A39,IA!$E$2:$E$281)</f>
        <v>0</v>
      </c>
      <c r="G39" s="16">
        <f>COUNTIF(IA!$D$2:$D$281,$A39)</f>
        <v>0</v>
      </c>
      <c r="H39" s="16">
        <f>SUMIF(IGE!$D$3:$D$298,$A39,IGE!$E$3:$E$298)</f>
        <v>0</v>
      </c>
      <c r="I39" s="16">
        <f>COUNTIF(IGE!$D$3:$D$299,$A39)</f>
        <v>0</v>
      </c>
      <c r="J39" s="16">
        <f>SUMIF(CP!$D$2:$D$253,$A39,CP!$E$2:$E$253)</f>
        <v>4</v>
      </c>
      <c r="K39" s="16">
        <f>COUNTIF(CP!$D$2:$D$253,$A39)</f>
        <v>1</v>
      </c>
      <c r="L39" s="16">
        <f>SUMIF(IEM!$D$2:$D$266,$A39,IEM!$E$2:$E$266)</f>
        <v>5</v>
      </c>
      <c r="M39" s="16">
        <f>COUNTIF(IEM!$D$2:$D$266,$A39)</f>
        <v>1</v>
      </c>
      <c r="N39" s="16">
        <f>SUMIF(IIA!$D$2:$D$214,$A39,IIA!$E$2:$E$214)</f>
        <v>0</v>
      </c>
      <c r="O39" s="16">
        <f>COUNTIF(IIA!$D$2:$D$214,$A39)</f>
        <v>0</v>
      </c>
      <c r="P39" s="17">
        <f t="shared" ref="P39:Q39" si="129">SUM(B39,D39,F39,H39,J39,L39,N39)</f>
        <v>14</v>
      </c>
      <c r="Q39" s="17">
        <f t="shared" si="129"/>
        <v>3</v>
      </c>
      <c r="R39" s="16">
        <f>SUMIF(IA_S1!$D$2:$D$201,$A39,IA_S1!$E$2:$E$201)</f>
        <v>0</v>
      </c>
      <c r="S39" s="16">
        <f>COUNTIF(IA_S1!$D$2:$D$200,$A39)</f>
        <v>0</v>
      </c>
      <c r="T39" s="16">
        <f>SUMIF(IA_S2!$D$2:$D$201,$A39,IA_S2!$E$2:$E$201)</f>
        <v>0</v>
      </c>
      <c r="U39" s="16">
        <f>COUNTIF(IA_S2!$D$2:$D$200,$A39)</f>
        <v>0</v>
      </c>
      <c r="V39" s="16">
        <f>SUMIF(CP_S1!$D$2:$D$204,$A39,CP_S1!$E$2:$E$204)</f>
        <v>4</v>
      </c>
      <c r="W39" s="16">
        <f>COUNTIF(CP_S1!$D$2:$D$203,$A39)</f>
        <v>1</v>
      </c>
      <c r="X39" s="16">
        <f>SUMIF(CP_S2!$D$2:$D$198,$A39,CP_S2!$E$2:$E$198)</f>
        <v>0</v>
      </c>
      <c r="Y39" s="16">
        <f>COUNTIF(CP_S2!$D$2:$D$197,$A39)</f>
        <v>0</v>
      </c>
      <c r="Z39" s="16">
        <f>SUMIF(EaD_IA_S1!$D$2:$D$236,$A39,EaD_IA_S1!$E$2:$E$236)</f>
        <v>0</v>
      </c>
      <c r="AA39" s="16">
        <f>COUNTIF(EaD_IA_S1!$D$2:$D$235,$A39)</f>
        <v>0</v>
      </c>
      <c r="AB39" s="16">
        <f>SUMIF(EaD_IA_S2!$D$2:$D$1223,$A39,EaD_IA_S2!$E$2:$E$1223)</f>
        <v>0</v>
      </c>
      <c r="AC39" s="16">
        <f>COUNTIF(EaD_IA_S2!$D$2:$D$1222,$A39)</f>
        <v>0</v>
      </c>
      <c r="AD39" s="16">
        <f>SUMIF(EaD_ISC_S1!$D$2:$D$214,$A39,EaD_ISC_S1!$E$2:$E$214)</f>
        <v>0</v>
      </c>
      <c r="AE39" s="16">
        <f>COUNTIF(EaD_ISC_S1!$D$2:$D$213,$A39)</f>
        <v>0</v>
      </c>
      <c r="AF39" s="16">
        <f>SUMIF(EaD_ISC_S2!$D$2:$D$224,$A39,EaD_ISC_S2!$E$2:$E$224)</f>
        <v>0</v>
      </c>
      <c r="AG39" s="16">
        <f>COUNTIF(EaD_ISC_S2!$D$2:$D$223,$A39)</f>
        <v>0</v>
      </c>
      <c r="AH39" s="16">
        <f>SUMIF(EaD_CP_S1!$D$2:$D$1050,$A39,EaD_CP_S1!$E$2:$E$1050)</f>
        <v>0</v>
      </c>
      <c r="AI39" s="16">
        <f>COUNTIF(EaD_CP_S1!$D$2:$D$1050,$A39)</f>
        <v>0</v>
      </c>
      <c r="AJ39" s="16">
        <f>SUMIF(EaD_CP_S2!$D$2:$D$50,$A39,EaD_CP_S2!$E$2:$E$50)</f>
        <v>0</v>
      </c>
      <c r="AK39" s="16">
        <f>COUNTIF(EaD_CP_S2!$D$2:$D$50,$A39)</f>
        <v>0</v>
      </c>
      <c r="AL39" s="17">
        <f t="shared" si="33"/>
        <v>4</v>
      </c>
      <c r="AM39" s="17">
        <f t="shared" si="34"/>
        <v>1</v>
      </c>
      <c r="AN39" s="17">
        <f t="shared" si="35"/>
        <v>0</v>
      </c>
      <c r="AO39" s="17">
        <f t="shared" si="36"/>
        <v>0</v>
      </c>
      <c r="AP39" s="16"/>
      <c r="AQ39" s="18">
        <f t="shared" si="108"/>
        <v>0</v>
      </c>
      <c r="AR39" s="18">
        <v>4</v>
      </c>
      <c r="AS39" s="18">
        <f t="shared" si="109"/>
        <v>4</v>
      </c>
      <c r="AT39" s="18">
        <v>3</v>
      </c>
      <c r="AU39" s="18">
        <f t="shared" si="121"/>
        <v>3</v>
      </c>
      <c r="AV39" s="16"/>
      <c r="AW39" s="18">
        <f t="shared" si="56"/>
        <v>0</v>
      </c>
      <c r="AX39" s="18">
        <v>2</v>
      </c>
      <c r="AY39" s="18">
        <f t="shared" si="44"/>
        <v>2</v>
      </c>
      <c r="AZ39" s="16"/>
      <c r="BA39" s="18">
        <f t="shared" si="110"/>
        <v>0</v>
      </c>
      <c r="BB39" s="16"/>
      <c r="BC39" s="18">
        <f t="shared" si="2"/>
        <v>0</v>
      </c>
      <c r="BD39" s="16"/>
      <c r="BE39" s="18">
        <f t="shared" si="3"/>
        <v>0</v>
      </c>
      <c r="BF39" s="16"/>
      <c r="BG39" s="18">
        <f t="shared" si="101"/>
        <v>0</v>
      </c>
      <c r="BH39" s="16"/>
      <c r="BI39" s="18">
        <f t="shared" si="4"/>
        <v>0</v>
      </c>
      <c r="BJ39" s="16"/>
      <c r="BK39" s="18">
        <f t="shared" si="5"/>
        <v>0</v>
      </c>
      <c r="BL39" s="16"/>
      <c r="BM39" s="18">
        <f t="shared" si="45"/>
        <v>0</v>
      </c>
      <c r="BN39" s="16"/>
      <c r="BO39" s="18">
        <f t="shared" si="114"/>
        <v>0</v>
      </c>
      <c r="BP39" s="16"/>
      <c r="BQ39" s="18">
        <f t="shared" si="7"/>
        <v>0</v>
      </c>
      <c r="BR39" s="16"/>
      <c r="BS39" s="18">
        <f t="shared" si="8"/>
        <v>0</v>
      </c>
      <c r="BT39" s="16"/>
      <c r="BU39" s="18">
        <f t="shared" si="9"/>
        <v>0</v>
      </c>
      <c r="BV39" s="16"/>
      <c r="BW39" s="18">
        <f t="shared" si="10"/>
        <v>0</v>
      </c>
      <c r="BX39" s="16"/>
      <c r="BY39" s="18">
        <f t="shared" si="11"/>
        <v>0</v>
      </c>
      <c r="BZ39" s="16"/>
      <c r="CA39" s="18">
        <f t="shared" si="12"/>
        <v>0</v>
      </c>
      <c r="CB39" s="16"/>
      <c r="CC39" s="18">
        <f t="shared" si="13"/>
        <v>0</v>
      </c>
      <c r="CD39" s="16"/>
      <c r="CE39" s="18">
        <f t="shared" si="14"/>
        <v>0</v>
      </c>
      <c r="CF39" s="16"/>
      <c r="CG39" s="18">
        <f t="shared" si="15"/>
        <v>0</v>
      </c>
      <c r="CH39" s="16"/>
      <c r="CI39" s="18">
        <f t="shared" si="16"/>
        <v>0</v>
      </c>
      <c r="CJ39" s="16"/>
      <c r="CK39" s="18">
        <f t="shared" si="17"/>
        <v>0</v>
      </c>
      <c r="CL39" s="16"/>
      <c r="CM39" s="18">
        <f t="shared" si="18"/>
        <v>0</v>
      </c>
      <c r="CN39" s="16"/>
      <c r="CO39" s="18">
        <f t="shared" si="19"/>
        <v>0</v>
      </c>
      <c r="CP39" s="18">
        <v>3</v>
      </c>
      <c r="CQ39" s="18">
        <f t="shared" si="111"/>
        <v>3</v>
      </c>
      <c r="CR39" s="16"/>
      <c r="CS39" s="18">
        <f t="shared" si="21"/>
        <v>0</v>
      </c>
      <c r="CT39" s="19">
        <f t="shared" si="22"/>
        <v>18</v>
      </c>
      <c r="CU39" s="19">
        <f t="shared" si="23"/>
        <v>14</v>
      </c>
      <c r="CV39" s="20">
        <f t="shared" ref="CV39:CW39" si="130">SUM(AP39,AR39,AT39,AV39,AX39,AZ39,BB39,BD39,BF39,BH39,BJ39,BL39,BN39,BP39,BR39,BT39,BV39,BX39,BZ39,CB39,CD39,CF39,CH39,CJ39,CL39,CN39,CP39,CR39)</f>
        <v>12</v>
      </c>
      <c r="CW39" s="20">
        <f t="shared" si="130"/>
        <v>12</v>
      </c>
      <c r="CX39" s="21">
        <v>39</v>
      </c>
      <c r="CY39" s="22">
        <f t="shared" si="25"/>
        <v>30</v>
      </c>
      <c r="CZ39" s="22">
        <f t="shared" si="26"/>
        <v>4</v>
      </c>
      <c r="DA39" s="22">
        <f t="shared" si="27"/>
        <v>26</v>
      </c>
      <c r="DB39" s="23">
        <f t="shared" si="28"/>
        <v>3</v>
      </c>
      <c r="DC39" s="24" t="str">
        <f t="shared" si="29"/>
        <v>SI</v>
      </c>
      <c r="DD39" s="25" t="e">
        <f t="shared" si="30"/>
        <v>#VALUE!</v>
      </c>
      <c r="DE39" s="26" t="str">
        <f t="shared" si="31"/>
        <v>NO</v>
      </c>
    </row>
    <row r="40" spans="1:109" ht="13.8">
      <c r="A40" s="29" t="s">
        <v>324</v>
      </c>
      <c r="B40" s="16">
        <f>SUMIF(TICS!$D$2:$D$214,$A40,TICS!$E$2:$E$214)</f>
        <v>5</v>
      </c>
      <c r="C40" s="16">
        <f>COUNTIF(TICS!$D$2:$D$214,$A40)</f>
        <v>1</v>
      </c>
      <c r="D40" s="16">
        <f>SUMIF(ISC!$D$2:$D$228,$A40,ISC!$E$2:$E$228)</f>
        <v>0</v>
      </c>
      <c r="E40" s="16">
        <f>COUNTIF(ISC!$D$2:$D$228,$A40)</f>
        <v>0</v>
      </c>
      <c r="F40" s="16">
        <f>SUMIF(IA!$D$2:$D$281,$A40,IA!$E$2:$E$281)</f>
        <v>0</v>
      </c>
      <c r="G40" s="16">
        <f>COUNTIF(IA!$D$2:$D$281,$A40)</f>
        <v>0</v>
      </c>
      <c r="H40" s="16">
        <f>SUMIF(IGE!$D$3:$D$298,$A40,IGE!$E$3:$E$298)</f>
        <v>0</v>
      </c>
      <c r="I40" s="16">
        <f>COUNTIF(IGE!$D$3:$D$299,$A40)</f>
        <v>0</v>
      </c>
      <c r="J40" s="16">
        <f>SUMIF(CP!$D$2:$D$253,$A40,CP!$E$2:$E$253)</f>
        <v>4</v>
      </c>
      <c r="K40" s="16">
        <f>COUNTIF(CP!$D$2:$D$253,$A40)</f>
        <v>1</v>
      </c>
      <c r="L40" s="16">
        <f>SUMIF(IEM!$D$2:$D$266,$A40,IEM!$E$2:$E$266)</f>
        <v>4</v>
      </c>
      <c r="M40" s="16">
        <f>COUNTIF(IEM!$D$2:$D$266,$A40)</f>
        <v>1</v>
      </c>
      <c r="N40" s="16">
        <f>SUMIF(IIA!$D$2:$D$214,$A40,IIA!$E$2:$E$214)</f>
        <v>0</v>
      </c>
      <c r="O40" s="16">
        <f>COUNTIF(IIA!$D$2:$D$214,$A40)</f>
        <v>0</v>
      </c>
      <c r="P40" s="17">
        <f t="shared" ref="P40:Q40" si="131">SUM(B40,D40,F40,H40,J40,L40,N40)</f>
        <v>13</v>
      </c>
      <c r="Q40" s="17">
        <f t="shared" si="131"/>
        <v>3</v>
      </c>
      <c r="R40" s="16">
        <f>SUMIF(IA_S1!$D$2:$D$201,$A40,IA_S1!$E$2:$E$201)</f>
        <v>0</v>
      </c>
      <c r="S40" s="16">
        <f>COUNTIF(IA_S1!$D$2:$D$200,$A40)</f>
        <v>0</v>
      </c>
      <c r="T40" s="16">
        <f>SUMIF(IA_S2!$D$2:$D$201,$A40,IA_S2!$E$2:$E$201)</f>
        <v>0</v>
      </c>
      <c r="U40" s="16">
        <f>COUNTIF(IA_S2!$D$2:$D$200,$A40)</f>
        <v>0</v>
      </c>
      <c r="V40" s="16">
        <f>SUMIF(CP_S1!$D$2:$D$204,$A40,CP_S1!$E$2:$E$204)</f>
        <v>4</v>
      </c>
      <c r="W40" s="16">
        <f>COUNTIF(CP_S1!$D$2:$D$203,$A40)</f>
        <v>1</v>
      </c>
      <c r="X40" s="16">
        <f>SUMIF(CP_S2!$D$2:$D$198,$A40,CP_S2!$E$2:$E$198)</f>
        <v>0</v>
      </c>
      <c r="Y40" s="16">
        <f>COUNTIF(CP_S2!$D$2:$D$197,$A40)</f>
        <v>0</v>
      </c>
      <c r="Z40" s="16">
        <f>SUMIF(EaD_IA_S1!$D$2:$D$236,$A40,EaD_IA_S1!$E$2:$E$236)</f>
        <v>0</v>
      </c>
      <c r="AA40" s="16">
        <f>COUNTIF(EaD_IA_S1!$D$2:$D$235,$A40)</f>
        <v>0</v>
      </c>
      <c r="AB40" s="16">
        <f>SUMIF(EaD_IA_S2!$D$2:$D$1223,$A40,EaD_IA_S2!$E$2:$E$1223)</f>
        <v>0</v>
      </c>
      <c r="AC40" s="16">
        <f>COUNTIF(EaD_IA_S2!$D$2:$D$1222,$A40)</f>
        <v>0</v>
      </c>
      <c r="AD40" s="16">
        <f>SUMIF(EaD_ISC_S1!$D$2:$D$214,$A40,EaD_ISC_S1!$E$2:$E$214)</f>
        <v>0</v>
      </c>
      <c r="AE40" s="16">
        <f>COUNTIF(EaD_ISC_S1!$D$2:$D$213,$A40)</f>
        <v>0</v>
      </c>
      <c r="AF40" s="16">
        <f>SUMIF(EaD_ISC_S2!$D$2:$D$224,$A40,EaD_ISC_S2!$E$2:$E$224)</f>
        <v>0</v>
      </c>
      <c r="AG40" s="16">
        <f>COUNTIF(EaD_ISC_S2!$D$2:$D$223,$A40)</f>
        <v>0</v>
      </c>
      <c r="AH40" s="16">
        <f>SUMIF(EaD_CP_S1!$D$2:$D$1050,$A40,EaD_CP_S1!$E$2:$E$1050)</f>
        <v>0</v>
      </c>
      <c r="AI40" s="16">
        <f>COUNTIF(EaD_CP_S1!$D$2:$D$1050,$A40)</f>
        <v>0</v>
      </c>
      <c r="AJ40" s="16">
        <f>SUMIF(EaD_CP_S2!$D$2:$D$50,$A40,EaD_CP_S2!$E$2:$E$50)</f>
        <v>0</v>
      </c>
      <c r="AK40" s="16">
        <f>COUNTIF(EaD_CP_S2!$D$2:$D$50,$A40)</f>
        <v>0</v>
      </c>
      <c r="AL40" s="17">
        <f t="shared" si="33"/>
        <v>4</v>
      </c>
      <c r="AM40" s="17">
        <f t="shared" si="34"/>
        <v>1</v>
      </c>
      <c r="AN40" s="17">
        <f t="shared" si="35"/>
        <v>0</v>
      </c>
      <c r="AO40" s="17">
        <f t="shared" si="36"/>
        <v>0</v>
      </c>
      <c r="AP40" s="16"/>
      <c r="AQ40" s="18">
        <f t="shared" si="108"/>
        <v>0</v>
      </c>
      <c r="AR40" s="16"/>
      <c r="AS40" s="18">
        <f t="shared" si="109"/>
        <v>0</v>
      </c>
      <c r="AT40" s="16"/>
      <c r="AU40" s="18">
        <f t="shared" si="121"/>
        <v>0</v>
      </c>
      <c r="AV40" s="16"/>
      <c r="AW40" s="18">
        <f t="shared" si="56"/>
        <v>0</v>
      </c>
      <c r="AX40" s="16"/>
      <c r="AY40" s="18">
        <f t="shared" si="44"/>
        <v>0</v>
      </c>
      <c r="AZ40" s="16"/>
      <c r="BA40" s="18">
        <f t="shared" si="110"/>
        <v>0</v>
      </c>
      <c r="BB40" s="16"/>
      <c r="BC40" s="18">
        <f t="shared" si="2"/>
        <v>0</v>
      </c>
      <c r="BD40" s="16"/>
      <c r="BE40" s="18">
        <f t="shared" si="3"/>
        <v>0</v>
      </c>
      <c r="BF40" s="16"/>
      <c r="BG40" s="18">
        <f t="shared" si="101"/>
        <v>0</v>
      </c>
      <c r="BH40" s="16"/>
      <c r="BI40" s="18">
        <f t="shared" si="4"/>
        <v>0</v>
      </c>
      <c r="BJ40" s="16"/>
      <c r="BK40" s="18">
        <f t="shared" si="5"/>
        <v>0</v>
      </c>
      <c r="BL40" s="16"/>
      <c r="BM40" s="18">
        <f t="shared" si="45"/>
        <v>0</v>
      </c>
      <c r="BN40" s="16"/>
      <c r="BO40" s="18">
        <f t="shared" si="114"/>
        <v>0</v>
      </c>
      <c r="BP40" s="16"/>
      <c r="BQ40" s="18">
        <f t="shared" si="7"/>
        <v>0</v>
      </c>
      <c r="BR40" s="16"/>
      <c r="BS40" s="18">
        <f t="shared" si="8"/>
        <v>0</v>
      </c>
      <c r="BT40" s="16"/>
      <c r="BU40" s="18">
        <f t="shared" si="9"/>
        <v>0</v>
      </c>
      <c r="BV40" s="16"/>
      <c r="BW40" s="18">
        <f t="shared" si="10"/>
        <v>0</v>
      </c>
      <c r="BX40" s="16"/>
      <c r="BY40" s="18">
        <f t="shared" si="11"/>
        <v>0</v>
      </c>
      <c r="BZ40" s="16"/>
      <c r="CA40" s="18">
        <f t="shared" si="12"/>
        <v>0</v>
      </c>
      <c r="CB40" s="16"/>
      <c r="CC40" s="18">
        <f t="shared" si="13"/>
        <v>0</v>
      </c>
      <c r="CD40" s="16"/>
      <c r="CE40" s="18">
        <f t="shared" si="14"/>
        <v>0</v>
      </c>
      <c r="CF40" s="16"/>
      <c r="CG40" s="18">
        <f t="shared" si="15"/>
        <v>0</v>
      </c>
      <c r="CH40" s="16"/>
      <c r="CI40" s="18">
        <f t="shared" si="16"/>
        <v>0</v>
      </c>
      <c r="CJ40" s="16"/>
      <c r="CK40" s="18">
        <f t="shared" si="17"/>
        <v>0</v>
      </c>
      <c r="CL40" s="16"/>
      <c r="CM40" s="18">
        <f t="shared" si="18"/>
        <v>0</v>
      </c>
      <c r="CN40" s="16"/>
      <c r="CO40" s="18">
        <f t="shared" si="19"/>
        <v>0</v>
      </c>
      <c r="CP40" s="16"/>
      <c r="CQ40" s="18">
        <f t="shared" si="111"/>
        <v>0</v>
      </c>
      <c r="CR40" s="16"/>
      <c r="CS40" s="18">
        <f t="shared" si="21"/>
        <v>0</v>
      </c>
      <c r="CT40" s="19">
        <f t="shared" si="22"/>
        <v>17</v>
      </c>
      <c r="CU40" s="19">
        <f t="shared" si="23"/>
        <v>13</v>
      </c>
      <c r="CV40" s="20">
        <f t="shared" ref="CV40:CW40" si="132">SUM(AP40,AR40,AT40,AV40,AX40,AZ40,BB40,BD40,BF40,BH40,BJ40,BL40,BN40,BP40,BR40,BT40,BV40,BX40,BZ40,CB40,CD40,CF40,CH40,CJ40,CL40,CN40,CP40,CR40)</f>
        <v>0</v>
      </c>
      <c r="CW40" s="20">
        <f t="shared" si="132"/>
        <v>0</v>
      </c>
      <c r="CX40" s="21" t="s">
        <v>64</v>
      </c>
      <c r="CY40" s="22">
        <f t="shared" si="25"/>
        <v>17</v>
      </c>
      <c r="CZ40" s="22">
        <f t="shared" si="26"/>
        <v>4</v>
      </c>
      <c r="DA40" s="22">
        <f t="shared" si="27"/>
        <v>13</v>
      </c>
      <c r="DB40" s="23">
        <f t="shared" si="28"/>
        <v>3</v>
      </c>
      <c r="DC40" s="24" t="str">
        <f t="shared" si="29"/>
        <v>SI</v>
      </c>
      <c r="DD40" s="25" t="e">
        <f t="shared" si="30"/>
        <v>#VALUE!</v>
      </c>
      <c r="DE40" s="26" t="str">
        <f t="shared" si="31"/>
        <v>NO</v>
      </c>
    </row>
    <row r="41" spans="1:109" ht="13.8">
      <c r="A41" s="28" t="s">
        <v>325</v>
      </c>
      <c r="B41" s="16">
        <f>SUMIF(TICS!$D$2:$D$214,$A41,TICS!$E$2:$E$214)</f>
        <v>4</v>
      </c>
      <c r="C41" s="16">
        <f>COUNTIF(TICS!$D$2:$D$214,$A41)</f>
        <v>1</v>
      </c>
      <c r="D41" s="16">
        <f>SUMIF(ISC!$D$2:$D$228,$A41,ISC!$E$2:$E$228)</f>
        <v>0</v>
      </c>
      <c r="E41" s="16">
        <f>COUNTIF(ISC!$D$2:$D$228,$A41)</f>
        <v>0</v>
      </c>
      <c r="F41" s="16">
        <f>SUMIF(IA!$D$2:$D$281,$A41,IA!$E$2:$E$281)</f>
        <v>0</v>
      </c>
      <c r="G41" s="16">
        <f>COUNTIF(IA!$D$2:$D$281,$A41)</f>
        <v>0</v>
      </c>
      <c r="H41" s="16">
        <f>SUMIF(IGE!$D$3:$D$298,$A41,IGE!$E$3:$E$298)</f>
        <v>0</v>
      </c>
      <c r="I41" s="16">
        <f>COUNTIF(IGE!$D$3:$D$299,$A41)</f>
        <v>0</v>
      </c>
      <c r="J41" s="16">
        <f>SUMIF(CP!$D$2:$D$253,$A41,CP!$E$2:$E$253)</f>
        <v>4</v>
      </c>
      <c r="K41" s="16">
        <f>COUNTIF(CP!$D$2:$D$253,$A41)</f>
        <v>1</v>
      </c>
      <c r="L41" s="16">
        <f>SUMIF(IEM!$D$2:$D$266,$A41,IEM!$E$2:$E$266)</f>
        <v>4</v>
      </c>
      <c r="M41" s="16">
        <f>COUNTIF(IEM!$D$2:$D$266,$A41)</f>
        <v>1</v>
      </c>
      <c r="N41" s="16">
        <f>SUMIF(IIA!$D$2:$D$214,$A41,IIA!$E$2:$E$214)</f>
        <v>0</v>
      </c>
      <c r="O41" s="16">
        <f>COUNTIF(IIA!$D$2:$D$214,$A41)</f>
        <v>0</v>
      </c>
      <c r="P41" s="17">
        <f t="shared" ref="P41:Q41" si="133">SUM(B41,D41,F41,H41,J41,L41,N41)</f>
        <v>12</v>
      </c>
      <c r="Q41" s="17">
        <f t="shared" si="133"/>
        <v>3</v>
      </c>
      <c r="R41" s="16">
        <f>SUMIF(IA_S1!$D$2:$D$201,$A41,IA_S1!$E$2:$E$201)</f>
        <v>5</v>
      </c>
      <c r="S41" s="16">
        <f>COUNTIF(IA_S1!$D$2:$D$200,$A41)</f>
        <v>1</v>
      </c>
      <c r="T41" s="16">
        <f>SUMIF(IA_S2!$D$2:$D$201,$A41,IA_S2!$E$2:$E$201)</f>
        <v>0</v>
      </c>
      <c r="U41" s="16">
        <f>COUNTIF(IA_S2!$D$2:$D$200,$A41)</f>
        <v>0</v>
      </c>
      <c r="V41" s="16">
        <f>SUMIF(CP_S1!$D$2:$D$204,$A41,CP_S1!$E$2:$E$204)</f>
        <v>0</v>
      </c>
      <c r="W41" s="16">
        <f>COUNTIF(CP_S1!$D$2:$D$203,$A41)</f>
        <v>0</v>
      </c>
      <c r="X41" s="16">
        <f>SUMIF(CP_S2!$D$2:$D$198,$A41,CP_S2!$E$2:$E$198)</f>
        <v>0</v>
      </c>
      <c r="Y41" s="16">
        <f>COUNTIF(CP_S2!$D$2:$D$197,$A41)</f>
        <v>0</v>
      </c>
      <c r="Z41" s="16">
        <f>SUMIF(EaD_IA_S1!$D$2:$D$236,$A41,EaD_IA_S1!$E$2:$E$236)</f>
        <v>0</v>
      </c>
      <c r="AA41" s="16">
        <f>COUNTIF(EaD_IA_S1!$D$2:$D$235,$A41)</f>
        <v>0</v>
      </c>
      <c r="AB41" s="16">
        <f>SUMIF(EaD_IA_S2!$D$2:$D$1223,$A41,EaD_IA_S2!$E$2:$E$1223)</f>
        <v>0</v>
      </c>
      <c r="AC41" s="16">
        <f>COUNTIF(EaD_IA_S2!$D$2:$D$1222,$A41)</f>
        <v>0</v>
      </c>
      <c r="AD41" s="16">
        <f>SUMIF(EaD_ISC_S1!$D$2:$D$214,$A41,EaD_ISC_S1!$E$2:$E$214)</f>
        <v>0</v>
      </c>
      <c r="AE41" s="16">
        <f>COUNTIF(EaD_ISC_S1!$D$2:$D$213,$A41)</f>
        <v>0</v>
      </c>
      <c r="AF41" s="16">
        <f>SUMIF(EaD_ISC_S2!$D$2:$D$224,$A41,EaD_ISC_S2!$E$2:$E$224)</f>
        <v>0</v>
      </c>
      <c r="AG41" s="16">
        <f>COUNTIF(EaD_ISC_S2!$D$2:$D$223,$A41)</f>
        <v>0</v>
      </c>
      <c r="AH41" s="16">
        <f>SUMIF(EaD_CP_S1!$D$2:$D$1050,$A41,EaD_CP_S1!$E$2:$E$1050)</f>
        <v>0</v>
      </c>
      <c r="AI41" s="16">
        <f>COUNTIF(EaD_CP_S1!$D$2:$D$1050,$A41)</f>
        <v>0</v>
      </c>
      <c r="AJ41" s="16">
        <f>SUMIF(EaD_CP_S2!$D$2:$D$50,$A41,EaD_CP_S2!$E$2:$E$50)</f>
        <v>0</v>
      </c>
      <c r="AK41" s="16">
        <f>COUNTIF(EaD_CP_S2!$D$2:$D$50,$A41)</f>
        <v>0</v>
      </c>
      <c r="AL41" s="17">
        <f t="shared" si="33"/>
        <v>5</v>
      </c>
      <c r="AM41" s="17">
        <f t="shared" si="34"/>
        <v>1</v>
      </c>
      <c r="AN41" s="17">
        <f t="shared" si="35"/>
        <v>0</v>
      </c>
      <c r="AO41" s="17">
        <f t="shared" si="36"/>
        <v>0</v>
      </c>
      <c r="AP41" s="16"/>
      <c r="AQ41" s="18">
        <f t="shared" si="108"/>
        <v>0</v>
      </c>
      <c r="AR41" s="16"/>
      <c r="AS41" s="18">
        <f t="shared" si="109"/>
        <v>0</v>
      </c>
      <c r="AT41" s="16"/>
      <c r="AU41" s="18">
        <f t="shared" si="121"/>
        <v>0</v>
      </c>
      <c r="AV41" s="16"/>
      <c r="AW41" s="18">
        <f t="shared" si="56"/>
        <v>0</v>
      </c>
      <c r="AX41" s="16"/>
      <c r="AY41" s="18">
        <f t="shared" si="44"/>
        <v>0</v>
      </c>
      <c r="AZ41" s="16"/>
      <c r="BA41" s="18">
        <f t="shared" si="110"/>
        <v>0</v>
      </c>
      <c r="BB41" s="16"/>
      <c r="BC41" s="18">
        <f t="shared" si="2"/>
        <v>0</v>
      </c>
      <c r="BD41" s="16"/>
      <c r="BE41" s="18">
        <f t="shared" si="3"/>
        <v>0</v>
      </c>
      <c r="BF41" s="16"/>
      <c r="BG41" s="18">
        <f t="shared" si="101"/>
        <v>0</v>
      </c>
      <c r="BH41" s="16"/>
      <c r="BI41" s="18">
        <f t="shared" si="4"/>
        <v>0</v>
      </c>
      <c r="BJ41" s="16"/>
      <c r="BK41" s="18">
        <f t="shared" si="5"/>
        <v>0</v>
      </c>
      <c r="BL41" s="16"/>
      <c r="BM41" s="18">
        <f t="shared" si="45"/>
        <v>0</v>
      </c>
      <c r="BN41" s="16"/>
      <c r="BO41" s="18">
        <f t="shared" si="114"/>
        <v>0</v>
      </c>
      <c r="BP41" s="16"/>
      <c r="BQ41" s="18">
        <f t="shared" si="7"/>
        <v>0</v>
      </c>
      <c r="BR41" s="16"/>
      <c r="BS41" s="18">
        <f t="shared" si="8"/>
        <v>0</v>
      </c>
      <c r="BT41" s="16"/>
      <c r="BU41" s="18">
        <f t="shared" si="9"/>
        <v>0</v>
      </c>
      <c r="BV41" s="16"/>
      <c r="BW41" s="18">
        <f t="shared" si="10"/>
        <v>0</v>
      </c>
      <c r="BX41" s="16"/>
      <c r="BY41" s="18">
        <f t="shared" si="11"/>
        <v>0</v>
      </c>
      <c r="BZ41" s="16"/>
      <c r="CA41" s="18">
        <f t="shared" si="12"/>
        <v>0</v>
      </c>
      <c r="CB41" s="16"/>
      <c r="CC41" s="18">
        <f t="shared" si="13"/>
        <v>0</v>
      </c>
      <c r="CD41" s="16"/>
      <c r="CE41" s="18">
        <f t="shared" si="14"/>
        <v>0</v>
      </c>
      <c r="CF41" s="16"/>
      <c r="CG41" s="18">
        <f t="shared" si="15"/>
        <v>0</v>
      </c>
      <c r="CH41" s="16"/>
      <c r="CI41" s="18">
        <f t="shared" si="16"/>
        <v>0</v>
      </c>
      <c r="CJ41" s="16"/>
      <c r="CK41" s="18">
        <f t="shared" si="17"/>
        <v>0</v>
      </c>
      <c r="CL41" s="16"/>
      <c r="CM41" s="18">
        <f t="shared" si="18"/>
        <v>0</v>
      </c>
      <c r="CN41" s="16"/>
      <c r="CO41" s="18">
        <f t="shared" si="19"/>
        <v>0</v>
      </c>
      <c r="CP41" s="16"/>
      <c r="CQ41" s="18">
        <f t="shared" si="111"/>
        <v>0</v>
      </c>
      <c r="CR41" s="16"/>
      <c r="CS41" s="18">
        <f t="shared" si="21"/>
        <v>0</v>
      </c>
      <c r="CT41" s="19">
        <f t="shared" si="22"/>
        <v>17</v>
      </c>
      <c r="CU41" s="19">
        <f t="shared" si="23"/>
        <v>12</v>
      </c>
      <c r="CV41" s="20">
        <f t="shared" ref="CV41:CW41" si="134">SUM(AP41,AR41,AT41,AV41,AX41,AZ41,BB41,BD41,BF41,BH41,BJ41,BL41,BN41,BP41,BR41,BT41,BV41,BX41,BZ41,CB41,CD41,CF41,CH41,CJ41,CL41,CN41,CP41,CR41)</f>
        <v>0</v>
      </c>
      <c r="CW41" s="20">
        <f t="shared" si="134"/>
        <v>0</v>
      </c>
      <c r="CX41" s="21" t="s">
        <v>64</v>
      </c>
      <c r="CY41" s="22">
        <f t="shared" si="25"/>
        <v>17</v>
      </c>
      <c r="CZ41" s="22">
        <f t="shared" si="26"/>
        <v>4</v>
      </c>
      <c r="DA41" s="22">
        <f t="shared" si="27"/>
        <v>12</v>
      </c>
      <c r="DB41" s="23">
        <f t="shared" si="28"/>
        <v>3</v>
      </c>
      <c r="DC41" s="24" t="str">
        <f t="shared" si="29"/>
        <v>SI</v>
      </c>
      <c r="DD41" s="25" t="e">
        <f t="shared" si="30"/>
        <v>#VALUE!</v>
      </c>
      <c r="DE41" s="26" t="str">
        <f t="shared" si="31"/>
        <v>NO</v>
      </c>
    </row>
    <row r="42" spans="1:109" ht="15" customHeight="1">
      <c r="A42" s="28" t="s">
        <v>326</v>
      </c>
      <c r="B42" s="16">
        <f>SUMIF(TICS!$D$2:$D$214,$A42,TICS!$E$2:$E$214)</f>
        <v>4</v>
      </c>
      <c r="C42" s="16">
        <f>COUNTIF(TICS!$D$2:$D$214,$A42)</f>
        <v>1</v>
      </c>
      <c r="D42" s="30">
        <f>SUMIF(ISC!$D$2:$D$228,$A42,ISC!$E$2:$E$228)</f>
        <v>0</v>
      </c>
      <c r="E42" s="30">
        <f>COUNTIF(ISC!$D$2:$D$228,$A42)</f>
        <v>0</v>
      </c>
      <c r="F42" s="30">
        <f>SUMIF(IA!$D$2:$D$281,$A42,IA!$E$2:$E$281)</f>
        <v>0</v>
      </c>
      <c r="G42" s="30">
        <f>COUNTIF(IA!$D$2:$D$281,$A42)</f>
        <v>0</v>
      </c>
      <c r="H42" s="16">
        <f>SUMIF(IGE!$D$3:$D$298,$A42,IGE!$E$3:$E$298)</f>
        <v>0</v>
      </c>
      <c r="I42" s="16">
        <f>COUNTIF(IGE!$D$3:$D$299,$A42)</f>
        <v>0</v>
      </c>
      <c r="J42" s="30">
        <f>SUMIF(CP!$D$2:$D$253,$A42,CP!$E$2:$E$253)</f>
        <v>4</v>
      </c>
      <c r="K42" s="30">
        <f>COUNTIF(CP!$D$2:$D$253,$A42)</f>
        <v>1</v>
      </c>
      <c r="L42" s="30">
        <f>SUMIF(IEM!$D$2:$D$266,$A42,IEM!$E$2:$E$266)</f>
        <v>4</v>
      </c>
      <c r="M42" s="30">
        <f>COUNTIF(IEM!$D$2:$D$266,$A42)</f>
        <v>1</v>
      </c>
      <c r="N42" s="16">
        <f>SUMIF(IIA!$D$2:$D$214,$A42,IIA!$E$2:$E$214)</f>
        <v>0</v>
      </c>
      <c r="O42" s="16">
        <f>COUNTIF(IIA!$D$2:$D$214,$A42)</f>
        <v>0</v>
      </c>
      <c r="P42" s="17">
        <f t="shared" ref="P42:Q42" si="135">SUM(B42,D42,F42,H42,J42,L42,N42)</f>
        <v>12</v>
      </c>
      <c r="Q42" s="17">
        <f t="shared" si="135"/>
        <v>3</v>
      </c>
      <c r="R42" s="30">
        <f>SUMIF(IA_S1!$D$2:$D$201,$A42,IA_S1!$E$2:$E$201)</f>
        <v>4</v>
      </c>
      <c r="S42" s="30">
        <f>COUNTIF(IA_S1!$D$2:$D$200,$A42)</f>
        <v>1</v>
      </c>
      <c r="T42" s="30">
        <f>SUMIF(IA_S2!$D$2:$D$201,$A42,IA_S2!$E$2:$E$201)</f>
        <v>0</v>
      </c>
      <c r="U42" s="30">
        <f>COUNTIF(IA_S2!$D$2:$D$200,$A42)</f>
        <v>0</v>
      </c>
      <c r="V42" s="30">
        <f>SUMIF(CP_S1!$D$2:$D$204,$A42,CP_S1!$E$2:$E$204)</f>
        <v>4</v>
      </c>
      <c r="W42" s="30">
        <f>COUNTIF(CP_S1!$D$2:$D$203,$A42)</f>
        <v>1</v>
      </c>
      <c r="X42" s="30">
        <f>SUMIF(CP_S2!$D$2:$D$198,$A42,CP_S2!$E$2:$E$198)</f>
        <v>0</v>
      </c>
      <c r="Y42" s="30">
        <f>COUNTIF(CP_S2!$D$2:$D$197,$A42)</f>
        <v>0</v>
      </c>
      <c r="Z42" s="30">
        <f>SUMIF(EaD_IA_S1!$D$2:$D$236,$A42,EaD_IA_S1!$E$2:$E$236)</f>
        <v>0</v>
      </c>
      <c r="AA42" s="30">
        <f>COUNTIF(EaD_IA_S1!$D$2:$D$235,$A42)</f>
        <v>0</v>
      </c>
      <c r="AB42" s="30">
        <f>SUMIF(EaD_IA_S2!$D$2:$D$1223,$A42,EaD_IA_S2!$E$2:$E$1223)</f>
        <v>0</v>
      </c>
      <c r="AC42" s="30">
        <f>COUNTIF(EaD_IA_S2!$D$2:$D$1222,$A42)</f>
        <v>0</v>
      </c>
      <c r="AD42" s="30">
        <f>SUMIF(EaD_ISC_S1!$D$2:$D$214,$A42,EaD_ISC_S1!$E$2:$E$214)</f>
        <v>0</v>
      </c>
      <c r="AE42" s="30">
        <f>COUNTIF(EaD_ISC_S1!$D$2:$D$213,$A42)</f>
        <v>0</v>
      </c>
      <c r="AF42" s="30">
        <f>SUMIF(EaD_ISC_S2!$D$2:$D$224,$A42,EaD_ISC_S2!$E$2:$E$224)</f>
        <v>0</v>
      </c>
      <c r="AG42" s="30">
        <f>COUNTIF(EaD_ISC_S2!$D$2:$D$223,$A42)</f>
        <v>0</v>
      </c>
      <c r="AH42" s="16">
        <f>SUMIF(EaD_CP_S1!$D$2:$D$1050,$A42,EaD_CP_S1!$E$2:$E$1050)</f>
        <v>0</v>
      </c>
      <c r="AI42" s="16">
        <f>COUNTIF(EaD_CP_S1!$D$2:$D$1050,$A42)</f>
        <v>0</v>
      </c>
      <c r="AJ42" s="16">
        <f>SUMIF(EaD_CP_S2!$D$2:$D$50,$A42,EaD_CP_S2!$E$2:$E$50)</f>
        <v>0</v>
      </c>
      <c r="AK42" s="16">
        <f>COUNTIF(EaD_CP_S2!$D$2:$D$50,$A42)</f>
        <v>0</v>
      </c>
      <c r="AL42" s="17">
        <f t="shared" si="33"/>
        <v>8</v>
      </c>
      <c r="AM42" s="17">
        <f t="shared" si="34"/>
        <v>2</v>
      </c>
      <c r="AN42" s="17">
        <f t="shared" si="35"/>
        <v>0</v>
      </c>
      <c r="AO42" s="17">
        <f t="shared" si="36"/>
        <v>0</v>
      </c>
      <c r="AP42" s="31">
        <v>2</v>
      </c>
      <c r="AQ42" s="18">
        <f t="shared" si="108"/>
        <v>2</v>
      </c>
      <c r="AR42" s="30"/>
      <c r="AS42" s="18">
        <f t="shared" si="109"/>
        <v>0</v>
      </c>
      <c r="AT42" s="30"/>
      <c r="AU42" s="18">
        <f t="shared" si="121"/>
        <v>0</v>
      </c>
      <c r="AV42" s="30"/>
      <c r="AW42" s="18">
        <f t="shared" si="56"/>
        <v>0</v>
      </c>
      <c r="AX42" s="30"/>
      <c r="AY42" s="18">
        <f t="shared" si="44"/>
        <v>0</v>
      </c>
      <c r="AZ42" s="30"/>
      <c r="BA42" s="18">
        <f t="shared" si="110"/>
        <v>0</v>
      </c>
      <c r="BB42" s="30"/>
      <c r="BC42" s="18">
        <f t="shared" si="2"/>
        <v>0</v>
      </c>
      <c r="BD42" s="31">
        <v>15</v>
      </c>
      <c r="BE42" s="18">
        <f t="shared" si="3"/>
        <v>15</v>
      </c>
      <c r="BF42" s="30"/>
      <c r="BG42" s="18">
        <f t="shared" si="101"/>
        <v>0</v>
      </c>
      <c r="BH42" s="30"/>
      <c r="BI42" s="18">
        <f t="shared" si="4"/>
        <v>0</v>
      </c>
      <c r="BJ42" s="30"/>
      <c r="BK42" s="18">
        <f t="shared" si="5"/>
        <v>0</v>
      </c>
      <c r="BL42" s="30"/>
      <c r="BM42" s="18">
        <f t="shared" si="45"/>
        <v>0</v>
      </c>
      <c r="BN42" s="30"/>
      <c r="BO42" s="18">
        <f t="shared" si="114"/>
        <v>0</v>
      </c>
      <c r="BP42" s="30"/>
      <c r="BQ42" s="18">
        <f t="shared" si="7"/>
        <v>0</v>
      </c>
      <c r="BR42" s="30"/>
      <c r="BS42" s="18">
        <f t="shared" si="8"/>
        <v>0</v>
      </c>
      <c r="BT42" s="30"/>
      <c r="BU42" s="18">
        <f t="shared" si="9"/>
        <v>0</v>
      </c>
      <c r="BV42" s="30"/>
      <c r="BW42" s="18">
        <f t="shared" si="10"/>
        <v>0</v>
      </c>
      <c r="BX42" s="30"/>
      <c r="BY42" s="18">
        <f t="shared" si="11"/>
        <v>0</v>
      </c>
      <c r="BZ42" s="30"/>
      <c r="CA42" s="18">
        <f t="shared" si="12"/>
        <v>0</v>
      </c>
      <c r="CB42" s="30"/>
      <c r="CC42" s="18">
        <f t="shared" si="13"/>
        <v>0</v>
      </c>
      <c r="CD42" s="30"/>
      <c r="CE42" s="18">
        <f t="shared" si="14"/>
        <v>0</v>
      </c>
      <c r="CF42" s="30"/>
      <c r="CG42" s="18">
        <f t="shared" si="15"/>
        <v>0</v>
      </c>
      <c r="CH42" s="30"/>
      <c r="CI42" s="18">
        <f t="shared" si="16"/>
        <v>0</v>
      </c>
      <c r="CJ42" s="30"/>
      <c r="CK42" s="18">
        <f t="shared" si="17"/>
        <v>0</v>
      </c>
      <c r="CL42" s="30"/>
      <c r="CM42" s="18">
        <f t="shared" si="18"/>
        <v>0</v>
      </c>
      <c r="CN42" s="30"/>
      <c r="CO42" s="18">
        <f t="shared" si="19"/>
        <v>0</v>
      </c>
      <c r="CP42" s="31">
        <v>1</v>
      </c>
      <c r="CQ42" s="18">
        <f t="shared" si="111"/>
        <v>1</v>
      </c>
      <c r="CR42" s="30"/>
      <c r="CS42" s="18">
        <f t="shared" si="21"/>
        <v>0</v>
      </c>
      <c r="CT42" s="19">
        <f t="shared" si="22"/>
        <v>20</v>
      </c>
      <c r="CU42" s="19">
        <f t="shared" si="23"/>
        <v>12</v>
      </c>
      <c r="CV42" s="20">
        <f t="shared" ref="CV42:CW42" si="136">SUM(AP42,AR42,AT42,AV42,AX42,AZ42,BB42,BD42,BF42,BH42,BJ42,BL42,BN42,BP42,BR42,BT42,BV42,BX42,BZ42,CB42,CD42,CF42,CH42,CJ42,CL42,CN42,CP42,CR42)</f>
        <v>18</v>
      </c>
      <c r="CW42" s="20">
        <f t="shared" si="136"/>
        <v>18</v>
      </c>
      <c r="CX42" s="21">
        <v>39</v>
      </c>
      <c r="CY42" s="22">
        <f t="shared" si="25"/>
        <v>38</v>
      </c>
      <c r="CZ42" s="22">
        <f t="shared" si="26"/>
        <v>5</v>
      </c>
      <c r="DA42" s="22">
        <f t="shared" si="27"/>
        <v>30</v>
      </c>
      <c r="DB42" s="23">
        <f t="shared" si="28"/>
        <v>3</v>
      </c>
      <c r="DC42" s="24" t="str">
        <f t="shared" si="29"/>
        <v>SI</v>
      </c>
      <c r="DD42" s="25" t="e">
        <f t="shared" si="30"/>
        <v>#VALUE!</v>
      </c>
      <c r="DE42" s="26" t="str">
        <f t="shared" si="31"/>
        <v>NO</v>
      </c>
    </row>
    <row r="43" spans="1:109" ht="15" customHeight="1">
      <c r="A43" s="33" t="s">
        <v>327</v>
      </c>
      <c r="B43" s="16">
        <f>SUMIF(TICS!$D$2:$D$214,$A43,TICS!$E$2:$E$214)</f>
        <v>0</v>
      </c>
      <c r="C43" s="16">
        <f>COUNTIF(TICS!$D$2:$D$214,$A43)</f>
        <v>0</v>
      </c>
      <c r="D43" s="30">
        <f>SUMIF(ISC!$D$2:$D$228,$A43,ISC!$E$2:$E$228)</f>
        <v>0</v>
      </c>
      <c r="E43" s="30">
        <f>COUNTIF(ISC!$D$2:$D$228,$A43)</f>
        <v>0</v>
      </c>
      <c r="F43" s="30">
        <f>SUMIF(IA!$D$2:$D$281,$A43,IA!$E$2:$E$281)</f>
        <v>0</v>
      </c>
      <c r="G43" s="30">
        <f>COUNTIF(IA!$D$2:$D$281,$A43)</f>
        <v>0</v>
      </c>
      <c r="H43" s="16">
        <f>SUMIF(IGE!$D$3:$D$298,$A43,IGE!$E$3:$E$298)</f>
        <v>0</v>
      </c>
      <c r="I43" s="16">
        <f>COUNTIF(IGE!$D$3:$D$299,$A43)</f>
        <v>0</v>
      </c>
      <c r="J43" s="30">
        <f>SUMIF(CP!$D$2:$D$253,$A43,CP!$E$2:$E$253)</f>
        <v>4</v>
      </c>
      <c r="K43" s="30">
        <f>COUNTIF(CP!$D$2:$D$253,$A43)</f>
        <v>1</v>
      </c>
      <c r="L43" s="30">
        <f>SUMIF(IEM!$D$2:$D$266,$A43,IEM!$E$2:$E$266)</f>
        <v>0</v>
      </c>
      <c r="M43" s="16">
        <f>COUNTIF(IEM!$D$2:$D$266,$A43)</f>
        <v>0</v>
      </c>
      <c r="N43" s="16">
        <f>SUMIF(IIA!$D$2:$D$214,$A43,IIA!$E$2:$E$214)</f>
        <v>0</v>
      </c>
      <c r="O43" s="16">
        <f>COUNTIF(IIA!$D$2:$D$214,$A43)</f>
        <v>0</v>
      </c>
      <c r="P43" s="17">
        <f t="shared" ref="P43:Q43" si="137">SUM(B43,D43,F43,H43,J43,L43,N43)</f>
        <v>4</v>
      </c>
      <c r="Q43" s="17">
        <f t="shared" si="137"/>
        <v>1</v>
      </c>
      <c r="R43" s="30">
        <f>SUMIF(IA_S1!$D$2:$D$201,$A43,IA_S1!$E$2:$E$201)</f>
        <v>5</v>
      </c>
      <c r="S43" s="30">
        <f>COUNTIF(IA_S1!$D$2:$D$200,$A43)</f>
        <v>1</v>
      </c>
      <c r="T43" s="30">
        <f>SUMIF(IA_S2!$D$2:$D$201,$A43,IA_S2!$E$2:$E$201)</f>
        <v>0</v>
      </c>
      <c r="U43" s="30">
        <f>COUNTIF(IA_S2!$D$2:$D$200,$A43)</f>
        <v>0</v>
      </c>
      <c r="V43" s="30">
        <f>SUMIF(CP_S1!$D$2:$D$204,$A43,CP_S1!$E$2:$E$204)</f>
        <v>4</v>
      </c>
      <c r="W43" s="30">
        <f>COUNTIF(CP_S1!$D$2:$D$203,$A43)</f>
        <v>1</v>
      </c>
      <c r="X43" s="30">
        <f>SUMIF(CP_S2!$D$2:$D$198,$A43,CP_S2!$E$2:$E$198)</f>
        <v>0</v>
      </c>
      <c r="Y43" s="30">
        <f>COUNTIF(CP_S2!$D$2:$D$197,$A43)</f>
        <v>0</v>
      </c>
      <c r="Z43" s="30">
        <f>SUMIF(EaD_IA_S1!$D$2:$D$236,$A43,EaD_IA_S1!$E$2:$E$236)</f>
        <v>0</v>
      </c>
      <c r="AA43" s="30">
        <f>COUNTIF(EaD_IA_S1!$D$2:$D$235,$A43)</f>
        <v>0</v>
      </c>
      <c r="AB43" s="30">
        <f>SUMIF(EaD_IA_S2!$D$2:$D$1223,$A43,EaD_IA_S2!$E$2:$E$1223)</f>
        <v>0</v>
      </c>
      <c r="AC43" s="30">
        <f>COUNTIF(EaD_IA_S2!$D$2:$D$1222,$A43)</f>
        <v>0</v>
      </c>
      <c r="AD43" s="30">
        <f>SUMIF(EaD_ISC_S1!$D$2:$D$214,$A43,EaD_ISC_S1!$E$2:$E$214)</f>
        <v>0</v>
      </c>
      <c r="AE43" s="30">
        <f>COUNTIF(EaD_ISC_S1!$D$2:$D$213,$A43)</f>
        <v>0</v>
      </c>
      <c r="AF43" s="30">
        <f>SUMIF(EaD_ISC_S2!$D$2:$D$224,$A43,EaD_ISC_S2!$E$2:$E$224)</f>
        <v>0</v>
      </c>
      <c r="AG43" s="30">
        <f>COUNTIF(EaD_ISC_S2!$D$2:$D$223,$A43)</f>
        <v>0</v>
      </c>
      <c r="AH43" s="16">
        <f>SUMIF(EaD_CP_S1!$D$2:$D$1050,$A43,EaD_CP_S1!$E$2:$E$1050)</f>
        <v>0</v>
      </c>
      <c r="AI43" s="16">
        <f>COUNTIF(EaD_CP_S1!$D$2:$D$1050,$A43)</f>
        <v>0</v>
      </c>
      <c r="AJ43" s="16">
        <f>SUMIF(EaD_CP_S2!$D$2:$D$50,$A43,EaD_CP_S2!$E$2:$E$50)</f>
        <v>0</v>
      </c>
      <c r="AK43" s="16">
        <f>COUNTIF(EaD_CP_S2!$D$2:$D$50,$A43)</f>
        <v>0</v>
      </c>
      <c r="AL43" s="17">
        <f t="shared" si="33"/>
        <v>9</v>
      </c>
      <c r="AM43" s="17">
        <f t="shared" si="34"/>
        <v>2</v>
      </c>
      <c r="AN43" s="17">
        <f t="shared" si="35"/>
        <v>0</v>
      </c>
      <c r="AO43" s="17">
        <f t="shared" si="36"/>
        <v>0</v>
      </c>
      <c r="AP43" s="31">
        <v>6</v>
      </c>
      <c r="AQ43" s="18">
        <f t="shared" si="108"/>
        <v>6</v>
      </c>
      <c r="AR43" s="30"/>
      <c r="AS43" s="18">
        <f t="shared" si="109"/>
        <v>0</v>
      </c>
      <c r="AT43" s="30"/>
      <c r="AU43" s="18">
        <f t="shared" si="121"/>
        <v>0</v>
      </c>
      <c r="AV43" s="30"/>
      <c r="AW43" s="18">
        <f t="shared" si="56"/>
        <v>0</v>
      </c>
      <c r="AX43" s="30"/>
      <c r="AY43" s="18">
        <f t="shared" si="44"/>
        <v>0</v>
      </c>
      <c r="AZ43" s="30"/>
      <c r="BA43" s="18">
        <f t="shared" si="110"/>
        <v>0</v>
      </c>
      <c r="BB43" s="30"/>
      <c r="BC43" s="18">
        <f t="shared" si="2"/>
        <v>0</v>
      </c>
      <c r="BD43" s="31"/>
      <c r="BE43" s="18">
        <f t="shared" si="3"/>
        <v>0</v>
      </c>
      <c r="BF43" s="30"/>
      <c r="BG43" s="18">
        <f t="shared" si="101"/>
        <v>0</v>
      </c>
      <c r="BH43" s="30"/>
      <c r="BI43" s="18">
        <f t="shared" si="4"/>
        <v>0</v>
      </c>
      <c r="BJ43" s="30"/>
      <c r="BK43" s="18">
        <f t="shared" si="5"/>
        <v>0</v>
      </c>
      <c r="BL43" s="30"/>
      <c r="BM43" s="18">
        <f t="shared" si="45"/>
        <v>0</v>
      </c>
      <c r="BN43" s="30"/>
      <c r="BO43" s="18">
        <f t="shared" si="114"/>
        <v>0</v>
      </c>
      <c r="BP43" s="30"/>
      <c r="BQ43" s="18">
        <f t="shared" si="7"/>
        <v>0</v>
      </c>
      <c r="BR43" s="30"/>
      <c r="BS43" s="18">
        <f t="shared" si="8"/>
        <v>0</v>
      </c>
      <c r="BT43" s="30"/>
      <c r="BU43" s="18">
        <f t="shared" si="9"/>
        <v>0</v>
      </c>
      <c r="BV43" s="30"/>
      <c r="BW43" s="18">
        <f t="shared" si="10"/>
        <v>0</v>
      </c>
      <c r="BX43" s="30"/>
      <c r="BY43" s="18">
        <f t="shared" si="11"/>
        <v>0</v>
      </c>
      <c r="BZ43" s="30"/>
      <c r="CA43" s="18">
        <f t="shared" si="12"/>
        <v>0</v>
      </c>
      <c r="CB43" s="31">
        <v>10</v>
      </c>
      <c r="CC43" s="18">
        <f t="shared" si="13"/>
        <v>10</v>
      </c>
      <c r="CD43" s="30"/>
      <c r="CE43" s="18">
        <f t="shared" si="14"/>
        <v>0</v>
      </c>
      <c r="CF43" s="30"/>
      <c r="CG43" s="18">
        <f t="shared" si="15"/>
        <v>0</v>
      </c>
      <c r="CH43" s="30"/>
      <c r="CI43" s="18">
        <f t="shared" si="16"/>
        <v>0</v>
      </c>
      <c r="CJ43" s="30"/>
      <c r="CK43" s="18">
        <f t="shared" si="17"/>
        <v>0</v>
      </c>
      <c r="CL43" s="30"/>
      <c r="CM43" s="18">
        <f t="shared" si="18"/>
        <v>0</v>
      </c>
      <c r="CN43" s="30"/>
      <c r="CO43" s="18">
        <f t="shared" si="19"/>
        <v>0</v>
      </c>
      <c r="CP43" s="30"/>
      <c r="CQ43" s="18">
        <f t="shared" si="111"/>
        <v>0</v>
      </c>
      <c r="CR43" s="30"/>
      <c r="CS43" s="18">
        <f t="shared" si="21"/>
        <v>0</v>
      </c>
      <c r="CT43" s="19">
        <f t="shared" si="22"/>
        <v>13</v>
      </c>
      <c r="CU43" s="19">
        <f t="shared" si="23"/>
        <v>4</v>
      </c>
      <c r="CV43" s="20">
        <f t="shared" ref="CV43:CW43" si="138">SUM(AP43,AR43,AT43,AV43,AX43,AZ43,BB43,BD43,BF43,BH43,BJ43,BL43,BN43,BP43,BR43,BT43,BV43,BX43,BZ43,CB43,CD43,CF43,CH43,CJ43,CL43,CN43,CP43,CR43)</f>
        <v>16</v>
      </c>
      <c r="CW43" s="20">
        <f t="shared" si="138"/>
        <v>16</v>
      </c>
      <c r="CX43" s="21">
        <v>39</v>
      </c>
      <c r="CY43" s="22">
        <f t="shared" si="25"/>
        <v>29</v>
      </c>
      <c r="CZ43" s="22">
        <f t="shared" si="26"/>
        <v>3</v>
      </c>
      <c r="DA43" s="22">
        <f t="shared" si="27"/>
        <v>20</v>
      </c>
      <c r="DB43" s="23">
        <f t="shared" si="28"/>
        <v>1</v>
      </c>
      <c r="DC43" s="24" t="str">
        <f t="shared" si="29"/>
        <v>SI</v>
      </c>
      <c r="DD43" s="25" t="e">
        <f t="shared" si="30"/>
        <v>#VALUE!</v>
      </c>
      <c r="DE43" s="26" t="str">
        <f t="shared" si="31"/>
        <v>NO</v>
      </c>
    </row>
    <row r="44" spans="1:109" ht="15" customHeight="1">
      <c r="A44" s="29" t="s">
        <v>328</v>
      </c>
      <c r="B44" s="16">
        <f>SUMIF(TICS!$D$2:$D$214,$A44,TICS!$E$2:$E$214)</f>
        <v>5</v>
      </c>
      <c r="C44" s="16">
        <f>COUNTIF(TICS!$D$2:$D$214,$A44)</f>
        <v>1</v>
      </c>
      <c r="D44" s="30">
        <f>SUMIF(ISC!$D$2:$D$228,$A44,ISC!$E$2:$E$228)</f>
        <v>0</v>
      </c>
      <c r="E44" s="30">
        <f>COUNTIF(ISC!$D$2:$D$228,$A44)</f>
        <v>0</v>
      </c>
      <c r="F44" s="30">
        <f>SUMIF(IA!$D$2:$D$281,$A44,IA!$E$2:$E$281)</f>
        <v>0</v>
      </c>
      <c r="G44" s="30">
        <f>COUNTIF(IA!$D$2:$D$281,$A44)</f>
        <v>0</v>
      </c>
      <c r="H44" s="16">
        <f>SUMIF(IGE!$D$3:$D$298,$A44,IGE!$E$3:$E$298)</f>
        <v>0</v>
      </c>
      <c r="I44" s="16">
        <f>COUNTIF(IGE!$D$3:$D$299,$A44)</f>
        <v>0</v>
      </c>
      <c r="J44" s="30">
        <f>SUMIF(CP!$D$2:$D$253,$A44,CP!$E$2:$E$253)</f>
        <v>0</v>
      </c>
      <c r="K44" s="30">
        <f>COUNTIF(CP!$D$2:$D$253,$A44)</f>
        <v>0</v>
      </c>
      <c r="L44" s="30">
        <f>SUMIF(IEM!$D$2:$D$266,$A44,IEM!$E$2:$E$266)</f>
        <v>4</v>
      </c>
      <c r="M44" s="16">
        <f>COUNTIF(IEM!$D$2:$D$266,$A44)</f>
        <v>1</v>
      </c>
      <c r="N44" s="16">
        <f>SUMIF(IIA!$D$2:$D$214,$A44,IIA!$E$2:$E$214)</f>
        <v>0</v>
      </c>
      <c r="O44" s="16">
        <f>COUNTIF(IIA!$D$2:$D$214,$A44)</f>
        <v>0</v>
      </c>
      <c r="P44" s="17">
        <f t="shared" ref="P44:Q44" si="139">SUM(B44,D44,F44,H44,J44,L44,N44)</f>
        <v>9</v>
      </c>
      <c r="Q44" s="17">
        <f t="shared" si="139"/>
        <v>2</v>
      </c>
      <c r="R44" s="30">
        <f>SUMIF(IA_S1!$D$2:$D$201,$A44,IA_S1!$E$2:$E$201)</f>
        <v>0</v>
      </c>
      <c r="S44" s="30">
        <f>COUNTIF(IA_S1!$D$2:$D$200,$A44)</f>
        <v>0</v>
      </c>
      <c r="T44" s="30">
        <f>SUMIF(IA_S2!$D$2:$D$201,$A44,IA_S2!$E$2:$E$201)</f>
        <v>0</v>
      </c>
      <c r="U44" s="30">
        <f>COUNTIF(IA_S2!$D$2:$D$200,$A44)</f>
        <v>0</v>
      </c>
      <c r="V44" s="30">
        <f>SUMIF(CP_S1!$D$2:$D$204,$A44,CP_S1!$E$2:$E$204)</f>
        <v>4</v>
      </c>
      <c r="W44" s="30">
        <f>COUNTIF(CP_S1!$D$2:$D$203,$A44)</f>
        <v>1</v>
      </c>
      <c r="X44" s="30">
        <f>SUMIF(CP_S2!$D$2:$D$198,$A44,CP_S2!$E$2:$E$198)</f>
        <v>0</v>
      </c>
      <c r="Y44" s="30">
        <f>COUNTIF(CP_S2!$D$2:$D$197,$A44)</f>
        <v>0</v>
      </c>
      <c r="Z44" s="30">
        <f>SUMIF(EaD_IA_S1!$D$2:$D$236,$A44,EaD_IA_S1!$E$2:$E$236)</f>
        <v>5</v>
      </c>
      <c r="AA44" s="30">
        <f>COUNTIF(EaD_IA_S1!$D$2:$D$235,$A44)</f>
        <v>1</v>
      </c>
      <c r="AB44" s="30">
        <f>SUMIF(EaD_IA_S2!$D$2:$D$1223,$A44,EaD_IA_S2!$E$2:$E$1223)</f>
        <v>5</v>
      </c>
      <c r="AC44" s="30">
        <f>COUNTIF(EaD_IA_S2!$D$2:$D$1222,$A44)</f>
        <v>1</v>
      </c>
      <c r="AD44" s="30">
        <f>SUMIF(EaD_ISC_S1!$D$2:$D$214,$A44,EaD_ISC_S1!$E$2:$E$214)</f>
        <v>0</v>
      </c>
      <c r="AE44" s="30">
        <f>COUNTIF(EaD_ISC_S1!$D$2:$D$213,$A44)</f>
        <v>0</v>
      </c>
      <c r="AF44" s="30">
        <f>SUMIF(EaD_ISC_S2!$D$2:$D$224,$A44,EaD_ISC_S2!$E$2:$E$224)</f>
        <v>0</v>
      </c>
      <c r="AG44" s="30">
        <f>COUNTIF(EaD_ISC_S2!$D$2:$D$223,$A44)</f>
        <v>0</v>
      </c>
      <c r="AH44" s="16">
        <f>SUMIF(EaD_CP_S1!$D$2:$D$1050,$A44,EaD_CP_S1!$E$2:$E$1050)</f>
        <v>0</v>
      </c>
      <c r="AI44" s="16">
        <f>COUNTIF(EaD_CP_S1!$D$2:$D$1050,$A44)</f>
        <v>0</v>
      </c>
      <c r="AJ44" s="16">
        <f>SUMIF(EaD_CP_S2!$D$2:$D$50,$A44,EaD_CP_S2!$E$2:$E$50)</f>
        <v>0</v>
      </c>
      <c r="AK44" s="16">
        <f>COUNTIF(EaD_CP_S2!$D$2:$D$50,$A44)</f>
        <v>0</v>
      </c>
      <c r="AL44" s="17">
        <f t="shared" si="33"/>
        <v>9</v>
      </c>
      <c r="AM44" s="17">
        <f t="shared" si="34"/>
        <v>2</v>
      </c>
      <c r="AN44" s="17">
        <f t="shared" si="35"/>
        <v>5</v>
      </c>
      <c r="AO44" s="17">
        <f t="shared" si="36"/>
        <v>1</v>
      </c>
      <c r="AP44" s="30"/>
      <c r="AQ44" s="18">
        <f t="shared" si="108"/>
        <v>0</v>
      </c>
      <c r="AR44" s="31">
        <v>4</v>
      </c>
      <c r="AS44" s="18">
        <f t="shared" si="109"/>
        <v>4</v>
      </c>
      <c r="AT44" s="30"/>
      <c r="AU44" s="18">
        <f t="shared" si="121"/>
        <v>0</v>
      </c>
      <c r="AV44" s="30"/>
      <c r="AW44" s="18">
        <f t="shared" si="56"/>
        <v>0</v>
      </c>
      <c r="AX44" s="30"/>
      <c r="AY44" s="18">
        <f t="shared" si="44"/>
        <v>0</v>
      </c>
      <c r="AZ44" s="31">
        <v>1</v>
      </c>
      <c r="BA44" s="18">
        <f t="shared" si="110"/>
        <v>1</v>
      </c>
      <c r="BB44" s="30"/>
      <c r="BC44" s="18">
        <f t="shared" si="2"/>
        <v>0</v>
      </c>
      <c r="BD44" s="31">
        <v>4</v>
      </c>
      <c r="BE44" s="18">
        <v>4</v>
      </c>
      <c r="BF44" s="31">
        <v>1</v>
      </c>
      <c r="BG44" s="18">
        <v>1</v>
      </c>
      <c r="BH44" s="30"/>
      <c r="BI44" s="18">
        <f t="shared" si="4"/>
        <v>0</v>
      </c>
      <c r="BJ44" s="30"/>
      <c r="BK44" s="18">
        <f t="shared" si="5"/>
        <v>0</v>
      </c>
      <c r="BL44" s="30"/>
      <c r="BM44" s="18">
        <f t="shared" si="45"/>
        <v>0</v>
      </c>
      <c r="BN44" s="30"/>
      <c r="BO44" s="18">
        <f t="shared" si="114"/>
        <v>0</v>
      </c>
      <c r="BP44" s="30"/>
      <c r="BQ44" s="18">
        <f t="shared" si="7"/>
        <v>0</v>
      </c>
      <c r="BR44" s="30"/>
      <c r="BS44" s="18">
        <f t="shared" si="8"/>
        <v>0</v>
      </c>
      <c r="BT44" s="30"/>
      <c r="BU44" s="18">
        <f t="shared" si="9"/>
        <v>0</v>
      </c>
      <c r="BV44" s="30"/>
      <c r="BW44" s="18">
        <f t="shared" si="10"/>
        <v>0</v>
      </c>
      <c r="BX44" s="30"/>
      <c r="BY44" s="18">
        <f t="shared" si="11"/>
        <v>0</v>
      </c>
      <c r="BZ44" s="30"/>
      <c r="CA44" s="18">
        <f t="shared" si="12"/>
        <v>0</v>
      </c>
      <c r="CB44" s="30"/>
      <c r="CC44" s="18">
        <f t="shared" si="13"/>
        <v>0</v>
      </c>
      <c r="CD44" s="30"/>
      <c r="CE44" s="18">
        <f t="shared" si="14"/>
        <v>0</v>
      </c>
      <c r="CF44" s="30"/>
      <c r="CG44" s="18">
        <f t="shared" si="15"/>
        <v>0</v>
      </c>
      <c r="CH44" s="30"/>
      <c r="CI44" s="18">
        <f t="shared" si="16"/>
        <v>0</v>
      </c>
      <c r="CJ44" s="30"/>
      <c r="CK44" s="18">
        <f t="shared" si="17"/>
        <v>0</v>
      </c>
      <c r="CL44" s="30"/>
      <c r="CM44" s="18">
        <f t="shared" si="18"/>
        <v>0</v>
      </c>
      <c r="CN44" s="30"/>
      <c r="CO44" s="18">
        <f t="shared" si="19"/>
        <v>0</v>
      </c>
      <c r="CP44" s="30"/>
      <c r="CQ44" s="18">
        <f t="shared" si="111"/>
        <v>0</v>
      </c>
      <c r="CR44" s="31"/>
      <c r="CS44" s="18">
        <f t="shared" si="21"/>
        <v>0</v>
      </c>
      <c r="CT44" s="19">
        <f t="shared" si="22"/>
        <v>18</v>
      </c>
      <c r="CU44" s="19">
        <f t="shared" si="23"/>
        <v>14</v>
      </c>
      <c r="CV44" s="20">
        <f t="shared" ref="CV44:CW44" si="140">SUM(AP44,AR44,AT44,AV44,AX44,AZ44,BB44,BD44,BF44,BH44,BJ44,BL44,BN44,BP44,BR44,BT44,BV44,BX44,BZ44,CB44,CD44,CF44,CH44,CJ44,CL44,CN44,CP44,CR44)</f>
        <v>10</v>
      </c>
      <c r="CW44" s="20">
        <f t="shared" si="140"/>
        <v>10</v>
      </c>
      <c r="CX44" s="21">
        <v>39</v>
      </c>
      <c r="CY44" s="22">
        <f t="shared" si="25"/>
        <v>28</v>
      </c>
      <c r="CZ44" s="22">
        <f t="shared" si="26"/>
        <v>4</v>
      </c>
      <c r="DA44" s="22">
        <f t="shared" si="27"/>
        <v>24</v>
      </c>
      <c r="DB44" s="23">
        <f t="shared" si="28"/>
        <v>3</v>
      </c>
      <c r="DC44" s="24" t="str">
        <f t="shared" si="29"/>
        <v>SI</v>
      </c>
      <c r="DD44" s="25" t="e">
        <f t="shared" si="30"/>
        <v>#VALUE!</v>
      </c>
      <c r="DE44" s="26" t="str">
        <f t="shared" si="31"/>
        <v>SI</v>
      </c>
    </row>
    <row r="45" spans="1:109" ht="15" customHeight="1">
      <c r="A45" s="28" t="s">
        <v>329</v>
      </c>
      <c r="B45" s="16">
        <f>SUMIF(TICS!$D$2:$D$214,$A45,TICS!$E$2:$E$214)</f>
        <v>5</v>
      </c>
      <c r="C45" s="16">
        <f>COUNTIF(TICS!$D$2:$D$214,$A45)</f>
        <v>1</v>
      </c>
      <c r="D45" s="16">
        <f>SUMIF(ISC!$D$2:$D$228,$A45,ISC!$E$2:$E$228)</f>
        <v>0</v>
      </c>
      <c r="E45" s="16">
        <f>COUNTIF(ISC!$D$2:$D$228,$A45)</f>
        <v>0</v>
      </c>
      <c r="F45" s="16">
        <f>SUMIF(IA!$D$2:$D$281,$A45,IA!$E$2:$E$281)</f>
        <v>0</v>
      </c>
      <c r="G45" s="16">
        <f>COUNTIF(IA!$D$2:$D$281,$A45)</f>
        <v>0</v>
      </c>
      <c r="H45" s="16">
        <f>SUMIF(IGE!$D$3:$D$298,$A45,IGE!$E$3:$E$298)</f>
        <v>0</v>
      </c>
      <c r="I45" s="16">
        <f>COUNTIF(IGE!$D$3:$D$299,$A45)</f>
        <v>0</v>
      </c>
      <c r="J45" s="16">
        <f>SUMIF(CP!$D$2:$D$253,$A45,CP!$E$2:$E$253)</f>
        <v>5</v>
      </c>
      <c r="K45" s="16">
        <f>COUNTIF(CP!$D$2:$D$253,$A45)</f>
        <v>1</v>
      </c>
      <c r="L45" s="16">
        <f>SUMIF(IEM!$D$2:$D$266,$A45,IEM!$E$2:$E$266)</f>
        <v>6</v>
      </c>
      <c r="M45" s="16">
        <f>COUNTIF(IEM!$D$2:$D$266,$A45)</f>
        <v>1</v>
      </c>
      <c r="N45" s="16">
        <f>SUMIF(IIA!$D$2:$D$214,$A45,IIA!$E$2:$E$214)</f>
        <v>0</v>
      </c>
      <c r="O45" s="16">
        <f>COUNTIF(IIA!$D$2:$D$214,$A45)</f>
        <v>0</v>
      </c>
      <c r="P45" s="17">
        <f t="shared" ref="P45:Q45" si="141">SUM(B45,D45,F45,H45,J45,L45,N45)</f>
        <v>16</v>
      </c>
      <c r="Q45" s="17">
        <f t="shared" si="141"/>
        <v>3</v>
      </c>
      <c r="R45" s="16">
        <f>SUMIF(IA_S1!$D$2:$D$201,$A45,IA_S1!$E$2:$E$201)</f>
        <v>4</v>
      </c>
      <c r="S45" s="16">
        <f>COUNTIF(IA_S1!$D$2:$D$200,$A45)</f>
        <v>1</v>
      </c>
      <c r="T45" s="16">
        <f>SUMIF(IA_S2!$D$2:$D$201,$A45,IA_S2!$E$2:$E$201)</f>
        <v>0</v>
      </c>
      <c r="U45" s="16">
        <f>COUNTIF(IA_S2!$D$2:$D$200,$A45)</f>
        <v>0</v>
      </c>
      <c r="V45" s="16">
        <f>SUMIF(CP_S1!$D$2:$D$204,$A45,CP_S1!$E$2:$E$204)</f>
        <v>0</v>
      </c>
      <c r="W45" s="16">
        <f>COUNTIF(CP_S1!$D$2:$D$203,$A45)</f>
        <v>0</v>
      </c>
      <c r="X45" s="16">
        <f>SUMIF(CP_S2!$D$2:$D$198,$A45,CP_S2!$E$2:$E$198)</f>
        <v>0</v>
      </c>
      <c r="Y45" s="16">
        <f>COUNTIF(CP_S2!$D$2:$D$197,$A45)</f>
        <v>0</v>
      </c>
      <c r="Z45" s="16">
        <f>SUMIF(EaD_IA_S1!$D$2:$D$236,$A45,EaD_IA_S1!$E$2:$E$236)</f>
        <v>5</v>
      </c>
      <c r="AA45" s="16">
        <f>COUNTIF(EaD_IA_S1!$D$2:$D$235,$A45)</f>
        <v>1</v>
      </c>
      <c r="AB45" s="16">
        <f>SUMIF(EaD_IA_S2!$D$2:$D$1223,$A45,EaD_IA_S2!$E$2:$E$1223)</f>
        <v>5</v>
      </c>
      <c r="AC45" s="16">
        <f>COUNTIF(EaD_IA_S2!$D$2:$D$1222,$A45)</f>
        <v>1</v>
      </c>
      <c r="AD45" s="16">
        <f>SUMIF(EaD_ISC_S1!$D$2:$D$214,$A45,EaD_ISC_S1!$E$2:$E$214)</f>
        <v>0</v>
      </c>
      <c r="AE45" s="16">
        <f>COUNTIF(EaD_ISC_S1!$D$2:$D$213,$A45)</f>
        <v>0</v>
      </c>
      <c r="AF45" s="16">
        <f>SUMIF(EaD_ISC_S2!$D$2:$D$224,$A45,EaD_ISC_S2!$E$2:$E$224)</f>
        <v>0</v>
      </c>
      <c r="AG45" s="16">
        <f>COUNTIF(EaD_ISC_S2!$D$2:$D$223,$A45)</f>
        <v>0</v>
      </c>
      <c r="AH45" s="16">
        <f>SUMIF(EaD_CP_S1!$D$2:$D$1050,$A45,EaD_CP_S1!$E$2:$E$1050)</f>
        <v>0</v>
      </c>
      <c r="AI45" s="16">
        <f>COUNTIF(EaD_CP_S1!$D$2:$D$1050,$A45)</f>
        <v>0</v>
      </c>
      <c r="AJ45" s="16">
        <f>SUMIF(EaD_CP_S2!$D$2:$D$50,$A45,EaD_CP_S2!$E$2:$E$50)</f>
        <v>0</v>
      </c>
      <c r="AK45" s="16">
        <f>COUNTIF(EaD_CP_S2!$D$2:$D$50,$A45)</f>
        <v>0</v>
      </c>
      <c r="AL45" s="17">
        <f t="shared" si="33"/>
        <v>9</v>
      </c>
      <c r="AM45" s="17">
        <f t="shared" si="34"/>
        <v>2</v>
      </c>
      <c r="AN45" s="17">
        <f t="shared" si="35"/>
        <v>5</v>
      </c>
      <c r="AO45" s="17">
        <f t="shared" si="36"/>
        <v>1</v>
      </c>
      <c r="AP45" s="16"/>
      <c r="AQ45" s="18">
        <f t="shared" si="108"/>
        <v>0</v>
      </c>
      <c r="AR45" s="16"/>
      <c r="AS45" s="18">
        <f t="shared" si="109"/>
        <v>0</v>
      </c>
      <c r="AT45" s="16"/>
      <c r="AU45" s="18">
        <f t="shared" si="121"/>
        <v>0</v>
      </c>
      <c r="AV45" s="16"/>
      <c r="AW45" s="18">
        <f t="shared" si="56"/>
        <v>0</v>
      </c>
      <c r="AX45" s="18">
        <v>6</v>
      </c>
      <c r="AY45" s="18">
        <v>6</v>
      </c>
      <c r="AZ45" s="16"/>
      <c r="BA45" s="18">
        <f t="shared" si="110"/>
        <v>0</v>
      </c>
      <c r="BB45" s="16"/>
      <c r="BC45" s="18">
        <f t="shared" si="2"/>
        <v>0</v>
      </c>
      <c r="BD45" s="16"/>
      <c r="BE45" s="18">
        <f t="shared" ref="BE45:BE56" si="142">BD45</f>
        <v>0</v>
      </c>
      <c r="BF45" s="16"/>
      <c r="BG45" s="18">
        <f t="shared" ref="BG45:BG47" si="143">BF45</f>
        <v>0</v>
      </c>
      <c r="BH45" s="16"/>
      <c r="BI45" s="18">
        <f t="shared" si="4"/>
        <v>0</v>
      </c>
      <c r="BJ45" s="16"/>
      <c r="BK45" s="18">
        <f t="shared" si="5"/>
        <v>0</v>
      </c>
      <c r="BL45" s="18">
        <v>4</v>
      </c>
      <c r="BM45" s="18">
        <v>4</v>
      </c>
      <c r="BN45" s="16"/>
      <c r="BO45" s="18">
        <f t="shared" si="114"/>
        <v>0</v>
      </c>
      <c r="BP45" s="16"/>
      <c r="BQ45" s="18">
        <f t="shared" si="7"/>
        <v>0</v>
      </c>
      <c r="BR45" s="16"/>
      <c r="BS45" s="18">
        <f t="shared" si="8"/>
        <v>0</v>
      </c>
      <c r="BT45" s="16"/>
      <c r="BU45" s="18">
        <f t="shared" si="9"/>
        <v>0</v>
      </c>
      <c r="BV45" s="16"/>
      <c r="BW45" s="18">
        <f t="shared" si="10"/>
        <v>0</v>
      </c>
      <c r="BX45" s="16"/>
      <c r="BY45" s="18">
        <f t="shared" si="11"/>
        <v>0</v>
      </c>
      <c r="BZ45" s="16"/>
      <c r="CA45" s="18">
        <f t="shared" si="12"/>
        <v>0</v>
      </c>
      <c r="CB45" s="16"/>
      <c r="CC45" s="18">
        <f t="shared" si="13"/>
        <v>0</v>
      </c>
      <c r="CD45" s="16"/>
      <c r="CE45" s="18">
        <f t="shared" si="14"/>
        <v>0</v>
      </c>
      <c r="CF45" s="16"/>
      <c r="CG45" s="18">
        <f t="shared" si="15"/>
        <v>0</v>
      </c>
      <c r="CH45" s="16"/>
      <c r="CI45" s="18">
        <f t="shared" si="16"/>
        <v>0</v>
      </c>
      <c r="CJ45" s="16"/>
      <c r="CK45" s="18">
        <f t="shared" si="17"/>
        <v>0</v>
      </c>
      <c r="CL45" s="16"/>
      <c r="CM45" s="18">
        <f t="shared" si="18"/>
        <v>0</v>
      </c>
      <c r="CN45" s="16"/>
      <c r="CO45" s="18">
        <f t="shared" si="19"/>
        <v>0</v>
      </c>
      <c r="CP45" s="16"/>
      <c r="CQ45" s="18">
        <f t="shared" si="111"/>
        <v>0</v>
      </c>
      <c r="CR45" s="16"/>
      <c r="CS45" s="18">
        <f t="shared" si="21"/>
        <v>0</v>
      </c>
      <c r="CT45" s="19">
        <f t="shared" si="22"/>
        <v>25</v>
      </c>
      <c r="CU45" s="19">
        <f t="shared" si="23"/>
        <v>21</v>
      </c>
      <c r="CV45" s="20">
        <f t="shared" ref="CV45:CW45" si="144">SUM(AP45,AR45,AT45,AV45,AX45,AZ45,BB45,BD45,BF45,BH45,BJ45,BL45,BN45,BP45,BR45,BT45,BV45,BX45,BZ45,CB45,CD45,CF45,CH45,CJ45,CL45,CN45,CP45,CR45)</f>
        <v>10</v>
      </c>
      <c r="CW45" s="20">
        <f t="shared" si="144"/>
        <v>10</v>
      </c>
      <c r="CX45" s="21">
        <v>37</v>
      </c>
      <c r="CY45" s="22">
        <f t="shared" si="25"/>
        <v>35</v>
      </c>
      <c r="CZ45" s="22">
        <f t="shared" si="26"/>
        <v>5</v>
      </c>
      <c r="DA45" s="22">
        <f t="shared" si="27"/>
        <v>31</v>
      </c>
      <c r="DB45" s="23">
        <f t="shared" si="28"/>
        <v>4</v>
      </c>
      <c r="DC45" s="24" t="str">
        <f t="shared" si="29"/>
        <v>SI</v>
      </c>
      <c r="DD45" s="25" t="e">
        <f t="shared" si="30"/>
        <v>#VALUE!</v>
      </c>
      <c r="DE45" s="26" t="str">
        <f t="shared" si="31"/>
        <v>SI</v>
      </c>
    </row>
    <row r="46" spans="1:109" ht="15" customHeight="1">
      <c r="A46" s="29" t="s">
        <v>330</v>
      </c>
      <c r="B46" s="16">
        <f>SUMIF(TICS!$D$2:$D$214,$A46,TICS!$E$2:$E$214)</f>
        <v>5</v>
      </c>
      <c r="C46" s="16">
        <f>COUNTIF(TICS!$D$2:$D$214,$A46)</f>
        <v>1</v>
      </c>
      <c r="D46" s="30">
        <f>SUMIF(ISC!$D$2:$D$228,$A46,ISC!$E$2:$E$228)</f>
        <v>0</v>
      </c>
      <c r="E46" s="30">
        <f>COUNTIF(ISC!$D$2:$D$228,$A46)</f>
        <v>0</v>
      </c>
      <c r="F46" s="30">
        <f>SUMIF(IA!$D$2:$D$281,$A46,IA!$E$2:$E$281)</f>
        <v>0</v>
      </c>
      <c r="G46" s="30">
        <f>COUNTIF(IA!$D$2:$D$281,$A46)</f>
        <v>0</v>
      </c>
      <c r="H46" s="16">
        <f>SUMIF(IGE!$D$3:$D$298,$A46,IGE!$E$3:$E$298)</f>
        <v>0</v>
      </c>
      <c r="I46" s="16">
        <f>COUNTIF(IGE!$D$3:$D$299,$A46)</f>
        <v>0</v>
      </c>
      <c r="J46" s="30">
        <f>SUMIF(CP!$D$2:$D$253,$A46,CP!$E$2:$E$253)</f>
        <v>5</v>
      </c>
      <c r="K46" s="30">
        <f>COUNTIF(CP!$D$2:$D$253,$A46)</f>
        <v>1</v>
      </c>
      <c r="L46" s="30">
        <f>SUMIF(IEM!$D$2:$D$266,$A46,IEM!$E$2:$E$266)</f>
        <v>4</v>
      </c>
      <c r="M46" s="16">
        <f>COUNTIF(IEM!$D$2:$D$266,$A46)</f>
        <v>1</v>
      </c>
      <c r="N46" s="16">
        <f>SUMIF(IIA!$D$2:$D$214,$A46,IIA!$E$2:$E$214)</f>
        <v>0</v>
      </c>
      <c r="O46" s="16">
        <f>COUNTIF(IIA!$D$2:$D$214,$A46)</f>
        <v>0</v>
      </c>
      <c r="P46" s="17">
        <f t="shared" ref="P46:Q46" si="145">SUM(B46,D46,F46,H46,J46,L46,N46)</f>
        <v>14</v>
      </c>
      <c r="Q46" s="17">
        <f t="shared" si="145"/>
        <v>3</v>
      </c>
      <c r="R46" s="30">
        <f>SUMIF(IA_S1!$D$2:$D$201,$A46,IA_S1!$E$2:$E$201)</f>
        <v>4</v>
      </c>
      <c r="S46" s="30">
        <f>COUNTIF(IA_S1!$D$2:$D$200,$A46)</f>
        <v>1</v>
      </c>
      <c r="T46" s="30">
        <f>SUMIF(IA_S2!$D$2:$D$201,$A46,IA_S2!$E$2:$E$201)</f>
        <v>0</v>
      </c>
      <c r="U46" s="30">
        <f>COUNTIF(IA_S2!$D$2:$D$200,$A46)</f>
        <v>0</v>
      </c>
      <c r="V46" s="30">
        <f>SUMIF(CP_S1!$D$2:$D$204,$A46,CP_S1!$E$2:$E$204)</f>
        <v>5</v>
      </c>
      <c r="W46" s="30">
        <f>COUNTIF(CP_S1!$D$2:$D$203,$A46)</f>
        <v>1</v>
      </c>
      <c r="X46" s="30">
        <f>SUMIF(CP_S2!$D$2:$D$198,$A46,CP_S2!$E$2:$E$198)</f>
        <v>0</v>
      </c>
      <c r="Y46" s="30">
        <f>COUNTIF(CP_S2!$D$2:$D$197,$A46)</f>
        <v>0</v>
      </c>
      <c r="Z46" s="30">
        <f>SUMIF(EaD_IA_S1!$D$2:$D$236,$A46,EaD_IA_S1!$E$2:$E$236)</f>
        <v>5</v>
      </c>
      <c r="AA46" s="30">
        <f>COUNTIF(EaD_IA_S1!$D$2:$D$235,$A46)</f>
        <v>1</v>
      </c>
      <c r="AB46" s="30">
        <f>SUMIF(EaD_IA_S2!$D$2:$D$1223,$A46,EaD_IA_S2!$E$2:$E$1223)</f>
        <v>5</v>
      </c>
      <c r="AC46" s="30">
        <f>COUNTIF(EaD_IA_S2!$D$2:$D$1222,$A46)</f>
        <v>1</v>
      </c>
      <c r="AD46" s="30">
        <f>SUMIF(EaD_ISC_S1!$D$2:$D$214,$A46,EaD_ISC_S1!$E$2:$E$214)</f>
        <v>0</v>
      </c>
      <c r="AE46" s="30">
        <f>COUNTIF(EaD_ISC_S1!$D$2:$D$213,$A46)</f>
        <v>0</v>
      </c>
      <c r="AF46" s="30">
        <f>SUMIF(EaD_ISC_S2!$D$2:$D$224,$A46,EaD_ISC_S2!$E$2:$E$224)</f>
        <v>0</v>
      </c>
      <c r="AG46" s="30">
        <f>COUNTIF(EaD_ISC_S2!$D$2:$D$223,$A46)</f>
        <v>0</v>
      </c>
      <c r="AH46" s="16">
        <f>SUMIF(EaD_CP_S1!$D$2:$D$1050,$A46,EaD_CP_S1!$E$2:$E$1050)</f>
        <v>0</v>
      </c>
      <c r="AI46" s="16">
        <f>COUNTIF(EaD_CP_S1!$D$2:$D$1050,$A46)</f>
        <v>0</v>
      </c>
      <c r="AJ46" s="16">
        <f>SUMIF(EaD_CP_S2!$D$2:$D$50,$A46,EaD_CP_S2!$E$2:$E$50)</f>
        <v>0</v>
      </c>
      <c r="AK46" s="16">
        <f>COUNTIF(EaD_CP_S2!$D$2:$D$50,$A46)</f>
        <v>0</v>
      </c>
      <c r="AL46" s="17">
        <f t="shared" si="33"/>
        <v>14</v>
      </c>
      <c r="AM46" s="17">
        <f t="shared" si="34"/>
        <v>3</v>
      </c>
      <c r="AN46" s="17">
        <f t="shared" si="35"/>
        <v>5</v>
      </c>
      <c r="AO46" s="17">
        <f t="shared" si="36"/>
        <v>1</v>
      </c>
      <c r="AP46" s="30"/>
      <c r="AQ46" s="18">
        <f t="shared" si="108"/>
        <v>0</v>
      </c>
      <c r="AR46" s="31"/>
      <c r="AS46" s="18">
        <f t="shared" si="109"/>
        <v>0</v>
      </c>
      <c r="AT46" s="31">
        <v>4</v>
      </c>
      <c r="AU46" s="18">
        <v>5</v>
      </c>
      <c r="AV46" s="30"/>
      <c r="AW46" s="18">
        <f t="shared" si="56"/>
        <v>0</v>
      </c>
      <c r="AX46" s="30"/>
      <c r="AY46" s="18">
        <f t="shared" ref="AY46:AY54" si="146">AX46</f>
        <v>0</v>
      </c>
      <c r="AZ46" s="30"/>
      <c r="BA46" s="18">
        <f t="shared" si="110"/>
        <v>0</v>
      </c>
      <c r="BB46" s="30"/>
      <c r="BC46" s="18">
        <f t="shared" si="2"/>
        <v>0</v>
      </c>
      <c r="BD46" s="30"/>
      <c r="BE46" s="18">
        <f t="shared" si="142"/>
        <v>0</v>
      </c>
      <c r="BF46" s="30"/>
      <c r="BG46" s="18">
        <f t="shared" si="143"/>
        <v>0</v>
      </c>
      <c r="BH46" s="30"/>
      <c r="BI46" s="18">
        <f t="shared" si="4"/>
        <v>0</v>
      </c>
      <c r="BJ46" s="30"/>
      <c r="BK46" s="18">
        <f t="shared" si="5"/>
        <v>0</v>
      </c>
      <c r="BL46" s="31"/>
      <c r="BM46" s="18">
        <f t="shared" ref="BM46:BM55" si="147">BL46</f>
        <v>0</v>
      </c>
      <c r="BN46" s="30"/>
      <c r="BO46" s="18">
        <f t="shared" si="114"/>
        <v>0</v>
      </c>
      <c r="BP46" s="30"/>
      <c r="BQ46" s="18">
        <f t="shared" si="7"/>
        <v>0</v>
      </c>
      <c r="BR46" s="30"/>
      <c r="BS46" s="18">
        <f t="shared" si="8"/>
        <v>0</v>
      </c>
      <c r="BT46" s="30"/>
      <c r="BU46" s="18">
        <f t="shared" si="9"/>
        <v>0</v>
      </c>
      <c r="BV46" s="30"/>
      <c r="BW46" s="18">
        <f t="shared" si="10"/>
        <v>0</v>
      </c>
      <c r="BX46" s="31">
        <v>2</v>
      </c>
      <c r="BY46" s="18">
        <v>3</v>
      </c>
      <c r="BZ46" s="30"/>
      <c r="CA46" s="18">
        <f t="shared" si="12"/>
        <v>0</v>
      </c>
      <c r="CB46" s="30"/>
      <c r="CC46" s="18">
        <f t="shared" si="13"/>
        <v>0</v>
      </c>
      <c r="CD46" s="30"/>
      <c r="CE46" s="18">
        <f t="shared" si="14"/>
        <v>0</v>
      </c>
      <c r="CF46" s="30"/>
      <c r="CG46" s="18">
        <f t="shared" si="15"/>
        <v>0</v>
      </c>
      <c r="CH46" s="30"/>
      <c r="CI46" s="18">
        <f t="shared" si="16"/>
        <v>0</v>
      </c>
      <c r="CJ46" s="30"/>
      <c r="CK46" s="18">
        <f t="shared" si="17"/>
        <v>0</v>
      </c>
      <c r="CL46" s="30"/>
      <c r="CM46" s="18">
        <f t="shared" si="18"/>
        <v>0</v>
      </c>
      <c r="CN46" s="30"/>
      <c r="CO46" s="18">
        <f t="shared" si="19"/>
        <v>0</v>
      </c>
      <c r="CP46" s="31">
        <v>5</v>
      </c>
      <c r="CQ46" s="18">
        <f t="shared" si="111"/>
        <v>5</v>
      </c>
      <c r="CR46" s="30"/>
      <c r="CS46" s="18">
        <f t="shared" si="21"/>
        <v>0</v>
      </c>
      <c r="CT46" s="19">
        <f t="shared" si="22"/>
        <v>28</v>
      </c>
      <c r="CU46" s="19">
        <f t="shared" si="23"/>
        <v>19</v>
      </c>
      <c r="CV46" s="20">
        <f t="shared" ref="CV46:CW46" si="148">SUM(AP46,AR46,AT46,AV46,AX46,AZ46,BB46,BD46,BF46,BH46,BJ46,BL46,BN46,BP46,BR46,BT46,BV46,BX46,BZ46,CB46,CD46,CF46,CH46,CJ46,CL46,CN46,CP46,CR46)</f>
        <v>11</v>
      </c>
      <c r="CW46" s="20">
        <f t="shared" si="148"/>
        <v>13</v>
      </c>
      <c r="CX46" s="21">
        <v>39</v>
      </c>
      <c r="CY46" s="22">
        <f t="shared" si="25"/>
        <v>39</v>
      </c>
      <c r="CZ46" s="22">
        <f t="shared" si="26"/>
        <v>6</v>
      </c>
      <c r="DA46" s="22">
        <f t="shared" si="27"/>
        <v>32</v>
      </c>
      <c r="DB46" s="23">
        <f t="shared" si="28"/>
        <v>4</v>
      </c>
      <c r="DC46" s="24" t="str">
        <f t="shared" si="29"/>
        <v>SI</v>
      </c>
      <c r="DD46" s="25" t="e">
        <f t="shared" si="30"/>
        <v>#VALUE!</v>
      </c>
      <c r="DE46" s="26" t="str">
        <f t="shared" si="31"/>
        <v>SI</v>
      </c>
    </row>
    <row r="47" spans="1:109" ht="15" customHeight="1">
      <c r="A47" s="29" t="s">
        <v>331</v>
      </c>
      <c r="B47" s="16">
        <f>SUMIF(TICS!$D$2:$D$214,$A47,TICS!$E$2:$E$214)</f>
        <v>5</v>
      </c>
      <c r="C47" s="16">
        <f>COUNTIF(TICS!$D$2:$D$214,$A47)</f>
        <v>1</v>
      </c>
      <c r="D47" s="16">
        <f>SUMIF(ISC!$D$2:$D$228,$A47,ISC!$E$2:$E$228)</f>
        <v>0</v>
      </c>
      <c r="E47" s="16">
        <f>COUNTIF(ISC!$D$2:$D$228,$A47)</f>
        <v>0</v>
      </c>
      <c r="F47" s="16">
        <f>SUMIF(IA!$D$2:$D$281,$A47,IA!$E$2:$E$281)</f>
        <v>0</v>
      </c>
      <c r="G47" s="16">
        <f>COUNTIF(IA!$D$2:$D$281,$A47)</f>
        <v>0</v>
      </c>
      <c r="H47" s="16">
        <f>SUMIF(IGE!$D$3:$D$298,$A47,IGE!$E$3:$E$298)</f>
        <v>0</v>
      </c>
      <c r="I47" s="16">
        <f>COUNTIF(IGE!$D$3:$D$299,$A47)</f>
        <v>0</v>
      </c>
      <c r="J47" s="16">
        <f>SUMIF(CP!$D$2:$D$253,$A47,CP!$E$2:$E$253)</f>
        <v>4</v>
      </c>
      <c r="K47" s="16">
        <f>COUNTIF(CP!$D$2:$D$253,$A47)</f>
        <v>1</v>
      </c>
      <c r="L47" s="16">
        <f>SUMIF(IEM!$D$2:$D$266,$A47,IEM!$E$2:$E$266)</f>
        <v>5</v>
      </c>
      <c r="M47" s="16">
        <f>COUNTIF(IEM!$D$2:$D$266,$A47)</f>
        <v>1</v>
      </c>
      <c r="N47" s="16">
        <f>SUMIF(IIA!$D$2:$D$214,$A47,IIA!$E$2:$E$214)</f>
        <v>0</v>
      </c>
      <c r="O47" s="16">
        <f>COUNTIF(IIA!$D$2:$D$214,$A47)</f>
        <v>0</v>
      </c>
      <c r="P47" s="17">
        <f t="shared" ref="P47:Q47" si="149">SUM(B47,D47,F47,H47,J47,L47,N47)</f>
        <v>14</v>
      </c>
      <c r="Q47" s="17">
        <f t="shared" si="149"/>
        <v>3</v>
      </c>
      <c r="R47" s="16">
        <f>SUMIF(IA_S1!$D$2:$D$201,$A47,IA_S1!$E$2:$E$201)</f>
        <v>5</v>
      </c>
      <c r="S47" s="16">
        <f>COUNTIF(IA_S1!$D$2:$D$200,$A47)</f>
        <v>1</v>
      </c>
      <c r="T47" s="16">
        <f>SUMIF(IA_S2!$D$2:$D$201,$A47,IA_S2!$E$2:$E$201)</f>
        <v>0</v>
      </c>
      <c r="U47" s="16">
        <f>COUNTIF(IA_S2!$D$2:$D$200,$A47)</f>
        <v>0</v>
      </c>
      <c r="V47" s="16">
        <f>SUMIF(CP_S1!$D$2:$D$204,$A47,CP_S1!$E$2:$E$204)</f>
        <v>4</v>
      </c>
      <c r="W47" s="16">
        <f>COUNTIF(CP_S1!$D$2:$D$203,$A47)</f>
        <v>1</v>
      </c>
      <c r="X47" s="16">
        <f>SUMIF(CP_S2!$D$2:$D$198,$A47,CP_S2!$E$2:$E$198)</f>
        <v>0</v>
      </c>
      <c r="Y47" s="16">
        <f>COUNTIF(CP_S2!$D$2:$D$197,$A47)</f>
        <v>0</v>
      </c>
      <c r="Z47" s="16">
        <f>SUMIF(EaD_IA_S1!$D$2:$D$236,$A47,EaD_IA_S1!$E$2:$E$236)</f>
        <v>4</v>
      </c>
      <c r="AA47" s="16">
        <f>COUNTIF(EaD_IA_S1!$D$2:$D$235,$A47)</f>
        <v>1</v>
      </c>
      <c r="AB47" s="16">
        <f>SUMIF(EaD_IA_S2!$D$2:$D$1223,$A47,EaD_IA_S2!$E$2:$E$1223)</f>
        <v>4</v>
      </c>
      <c r="AC47" s="16">
        <f>COUNTIF(EaD_IA_S2!$D$2:$D$1222,$A47)</f>
        <v>1</v>
      </c>
      <c r="AD47" s="16">
        <f>SUMIF(EaD_ISC_S1!$D$2:$D$214,$A47,EaD_ISC_S1!$E$2:$E$214)</f>
        <v>0</v>
      </c>
      <c r="AE47" s="16">
        <f>COUNTIF(EaD_ISC_S1!$D$2:$D$213,$A47)</f>
        <v>0</v>
      </c>
      <c r="AF47" s="16">
        <f>SUMIF(EaD_ISC_S2!$D$2:$D$224,$A47,EaD_ISC_S2!$E$2:$E$224)</f>
        <v>0</v>
      </c>
      <c r="AG47" s="16">
        <f>COUNTIF(EaD_ISC_S2!$D$2:$D$223,$A47)</f>
        <v>0</v>
      </c>
      <c r="AH47" s="16">
        <f>SUMIF(EaD_CP_S1!$D$2:$D$1050,$A47,EaD_CP_S1!$E$2:$E$1050)</f>
        <v>0</v>
      </c>
      <c r="AI47" s="16">
        <f>COUNTIF(EaD_CP_S1!$D$2:$D$1050,$A47)</f>
        <v>0</v>
      </c>
      <c r="AJ47" s="16">
        <f>SUMIF(EaD_CP_S2!$D$2:$D$50,$A47,EaD_CP_S2!$E$2:$E$50)</f>
        <v>0</v>
      </c>
      <c r="AK47" s="16">
        <f>COUNTIF(EaD_CP_S2!$D$2:$D$50,$A47)</f>
        <v>0</v>
      </c>
      <c r="AL47" s="17">
        <f t="shared" si="33"/>
        <v>13</v>
      </c>
      <c r="AM47" s="17">
        <f t="shared" si="34"/>
        <v>3</v>
      </c>
      <c r="AN47" s="17">
        <f t="shared" si="35"/>
        <v>4</v>
      </c>
      <c r="AO47" s="17">
        <f t="shared" si="36"/>
        <v>1</v>
      </c>
      <c r="AP47" s="16"/>
      <c r="AQ47" s="18">
        <f t="shared" si="108"/>
        <v>0</v>
      </c>
      <c r="AR47" s="16"/>
      <c r="AS47" s="18">
        <f t="shared" si="109"/>
        <v>0</v>
      </c>
      <c r="AT47" s="16"/>
      <c r="AU47" s="18">
        <f t="shared" ref="AU47:AU56" si="150">AT47</f>
        <v>0</v>
      </c>
      <c r="AV47" s="16"/>
      <c r="AW47" s="18">
        <f t="shared" si="56"/>
        <v>0</v>
      </c>
      <c r="AX47" s="16"/>
      <c r="AY47" s="18">
        <f t="shared" si="146"/>
        <v>0</v>
      </c>
      <c r="AZ47" s="16"/>
      <c r="BA47" s="18">
        <f t="shared" si="110"/>
        <v>0</v>
      </c>
      <c r="BB47" s="16"/>
      <c r="BC47" s="18">
        <f t="shared" si="2"/>
        <v>0</v>
      </c>
      <c r="BD47" s="16"/>
      <c r="BE47" s="18">
        <f t="shared" si="142"/>
        <v>0</v>
      </c>
      <c r="BF47" s="16"/>
      <c r="BG47" s="18">
        <f t="shared" si="143"/>
        <v>0</v>
      </c>
      <c r="BH47" s="16"/>
      <c r="BI47" s="18">
        <f t="shared" si="4"/>
        <v>0</v>
      </c>
      <c r="BJ47" s="16"/>
      <c r="BK47" s="18">
        <f t="shared" si="5"/>
        <v>0</v>
      </c>
      <c r="BL47" s="16"/>
      <c r="BM47" s="18">
        <f t="shared" si="147"/>
        <v>0</v>
      </c>
      <c r="BN47" s="16"/>
      <c r="BO47" s="18">
        <f t="shared" si="114"/>
        <v>0</v>
      </c>
      <c r="BP47" s="16"/>
      <c r="BQ47" s="18">
        <f t="shared" si="7"/>
        <v>0</v>
      </c>
      <c r="BR47" s="16"/>
      <c r="BS47" s="18">
        <f t="shared" si="8"/>
        <v>0</v>
      </c>
      <c r="BT47" s="16"/>
      <c r="BU47" s="18">
        <f t="shared" si="9"/>
        <v>0</v>
      </c>
      <c r="BV47" s="16"/>
      <c r="BW47" s="18">
        <f t="shared" si="10"/>
        <v>0</v>
      </c>
      <c r="BX47" s="16"/>
      <c r="BY47" s="18">
        <f t="shared" ref="BY47:BY101" si="151">BX47</f>
        <v>0</v>
      </c>
      <c r="BZ47" s="16"/>
      <c r="CA47" s="18">
        <f t="shared" si="12"/>
        <v>0</v>
      </c>
      <c r="CB47" s="16"/>
      <c r="CC47" s="18">
        <f t="shared" si="13"/>
        <v>0</v>
      </c>
      <c r="CD47" s="16"/>
      <c r="CE47" s="18">
        <f t="shared" si="14"/>
        <v>0</v>
      </c>
      <c r="CF47" s="16"/>
      <c r="CG47" s="18">
        <f t="shared" si="15"/>
        <v>0</v>
      </c>
      <c r="CH47" s="16"/>
      <c r="CI47" s="18">
        <f t="shared" si="16"/>
        <v>0</v>
      </c>
      <c r="CJ47" s="16"/>
      <c r="CK47" s="18">
        <f t="shared" si="17"/>
        <v>0</v>
      </c>
      <c r="CL47" s="16"/>
      <c r="CM47" s="18">
        <f t="shared" si="18"/>
        <v>0</v>
      </c>
      <c r="CN47" s="16"/>
      <c r="CO47" s="18">
        <f t="shared" si="19"/>
        <v>0</v>
      </c>
      <c r="CP47" s="16"/>
      <c r="CQ47" s="18">
        <f t="shared" si="111"/>
        <v>0</v>
      </c>
      <c r="CR47" s="16"/>
      <c r="CS47" s="18">
        <f t="shared" si="21"/>
        <v>0</v>
      </c>
      <c r="CT47" s="19">
        <f t="shared" si="22"/>
        <v>27</v>
      </c>
      <c r="CU47" s="19">
        <f t="shared" si="23"/>
        <v>18</v>
      </c>
      <c r="CV47" s="20">
        <f t="shared" ref="CV47:CW47" si="152">SUM(AP47,AR47,AT47,AV47,AX47,AZ47,BB47,BD47,BF47,BH47,BJ47,BL47,BN47,BP47,BR47,BT47,BV47,BX47,BZ47,CB47,CD47,CF47,CH47,CJ47,CL47,CN47,CP47,CR47)</f>
        <v>0</v>
      </c>
      <c r="CW47" s="20">
        <f t="shared" si="152"/>
        <v>0</v>
      </c>
      <c r="CX47" s="21">
        <v>15</v>
      </c>
      <c r="CY47" s="22">
        <f t="shared" si="25"/>
        <v>27</v>
      </c>
      <c r="CZ47" s="22">
        <f t="shared" si="26"/>
        <v>6</v>
      </c>
      <c r="DA47" s="22">
        <f t="shared" si="27"/>
        <v>18</v>
      </c>
      <c r="DB47" s="23">
        <f t="shared" si="28"/>
        <v>4</v>
      </c>
      <c r="DC47" s="24" t="str">
        <f t="shared" si="29"/>
        <v>SI</v>
      </c>
      <c r="DD47" s="25" t="e">
        <f t="shared" si="30"/>
        <v>#VALUE!</v>
      </c>
      <c r="DE47" s="26" t="str">
        <f t="shared" si="31"/>
        <v>SI</v>
      </c>
    </row>
    <row r="48" spans="1:109" ht="15" customHeight="1">
      <c r="A48" s="33" t="s">
        <v>332</v>
      </c>
      <c r="B48" s="16">
        <f>SUMIF(TICS!$D$2:$D$214,$A48,TICS!$E$2:$E$214)</f>
        <v>4</v>
      </c>
      <c r="C48" s="16">
        <f>COUNTIF(TICS!$D$2:$D$214,$A48)</f>
        <v>1</v>
      </c>
      <c r="D48" s="16">
        <f>SUMIF(ISC!$D$2:$D$228,$A48,ISC!$E$2:$E$228)</f>
        <v>0</v>
      </c>
      <c r="E48" s="16">
        <f>COUNTIF(ISC!$D$2:$D$228,$A48)</f>
        <v>0</v>
      </c>
      <c r="F48" s="16">
        <f>SUMIF(IA!$D$2:$D$281,$A48,IA!$E$2:$E$281)</f>
        <v>0</v>
      </c>
      <c r="G48" s="16">
        <f>COUNTIF(IA!$D$2:$D$281,$A48)</f>
        <v>0</v>
      </c>
      <c r="H48" s="16">
        <f>SUMIF(IGE!$D$3:$D$298,$A48,IGE!$E$3:$E$298)</f>
        <v>0</v>
      </c>
      <c r="I48" s="16">
        <f>COUNTIF(IGE!$D$3:$D$299,$A48)</f>
        <v>0</v>
      </c>
      <c r="J48" s="16">
        <f>SUMIF(CP!$D$2:$D$253,$A48,CP!$E$2:$E$253)</f>
        <v>6</v>
      </c>
      <c r="K48" s="16">
        <f>COUNTIF(CP!$D$2:$D$253,$A48)</f>
        <v>1</v>
      </c>
      <c r="L48" s="16">
        <f>SUMIF(IEM!$D$2:$D$266,$A48,IEM!$E$2:$E$266)</f>
        <v>4</v>
      </c>
      <c r="M48" s="16">
        <f>COUNTIF(IEM!$D$2:$D$266,$A48)</f>
        <v>1</v>
      </c>
      <c r="N48" s="16">
        <f>SUMIF(IIA!$D$2:$D$214,$A48,IIA!$E$2:$E$214)</f>
        <v>0</v>
      </c>
      <c r="O48" s="16">
        <f>COUNTIF(IIA!$D$2:$D$214,$A48)</f>
        <v>0</v>
      </c>
      <c r="P48" s="17">
        <f t="shared" ref="P48:Q48" si="153">SUM(B48,D48,F48,H48,J48,L48,N48)</f>
        <v>14</v>
      </c>
      <c r="Q48" s="17">
        <f t="shared" si="153"/>
        <v>3</v>
      </c>
      <c r="R48" s="16">
        <f>SUMIF(IA_S1!$D$2:$D$201,$A48,IA_S1!$E$2:$E$201)</f>
        <v>0</v>
      </c>
      <c r="S48" s="16">
        <f>COUNTIF(IA_S1!$D$2:$D$200,$A48)</f>
        <v>0</v>
      </c>
      <c r="T48" s="16">
        <f>SUMIF(IA_S2!$D$2:$D$201,$A48,IA_S2!$E$2:$E$201)</f>
        <v>0</v>
      </c>
      <c r="U48" s="16">
        <f>COUNTIF(IA_S2!$D$2:$D$200,$A48)</f>
        <v>0</v>
      </c>
      <c r="V48" s="16">
        <f>SUMIF(CP_S1!$D$2:$D$204,$A48,CP_S1!$E$2:$E$204)</f>
        <v>4</v>
      </c>
      <c r="W48" s="16">
        <f>COUNTIF(CP_S1!$D$2:$D$203,$A48)</f>
        <v>1</v>
      </c>
      <c r="X48" s="16">
        <f>SUMIF(CP_S2!$D$2:$D$198,$A48,CP_S2!$E$2:$E$198)</f>
        <v>0</v>
      </c>
      <c r="Y48" s="16">
        <f>COUNTIF(CP_S2!$D$2:$D$197,$A48)</f>
        <v>0</v>
      </c>
      <c r="Z48" s="16">
        <f>SUMIF(EaD_IA_S1!$D$2:$D$236,$A48,EaD_IA_S1!$E$2:$E$236)</f>
        <v>5</v>
      </c>
      <c r="AA48" s="16">
        <f>COUNTIF(EaD_IA_S1!$D$2:$D$235,$A48)</f>
        <v>1</v>
      </c>
      <c r="AB48" s="16">
        <f>SUMIF(EaD_IA_S2!$D$2:$D$1223,$A48,EaD_IA_S2!$E$2:$E$1223)</f>
        <v>5</v>
      </c>
      <c r="AC48" s="16">
        <f>COUNTIF(EaD_IA_S2!$D$2:$D$1222,$A48)</f>
        <v>1</v>
      </c>
      <c r="AD48" s="16">
        <f>SUMIF(EaD_ISC_S1!$D$2:$D$214,$A48,EaD_ISC_S1!$E$2:$E$214)</f>
        <v>0</v>
      </c>
      <c r="AE48" s="16">
        <f>COUNTIF(EaD_ISC_S1!$D$2:$D$213,$A48)</f>
        <v>0</v>
      </c>
      <c r="AF48" s="16">
        <f>SUMIF(EaD_ISC_S2!$D$2:$D$224,$A48,EaD_ISC_S2!$E$2:$E$224)</f>
        <v>0</v>
      </c>
      <c r="AG48" s="16">
        <f>COUNTIF(EaD_ISC_S2!$D$2:$D$223,$A48)</f>
        <v>0</v>
      </c>
      <c r="AH48" s="16">
        <f>SUMIF(EaD_CP_S1!$D$2:$D$1050,$A48,EaD_CP_S1!$E$2:$E$1050)</f>
        <v>0</v>
      </c>
      <c r="AI48" s="16">
        <f>COUNTIF(EaD_CP_S1!$D$2:$D$1050,$A48)</f>
        <v>0</v>
      </c>
      <c r="AJ48" s="16">
        <f>SUMIF(EaD_CP_S2!$D$2:$D$50,$A48,EaD_CP_S2!$E$2:$E$50)</f>
        <v>0</v>
      </c>
      <c r="AK48" s="16">
        <f>COUNTIF(EaD_CP_S2!$D$2:$D$50,$A48)</f>
        <v>0</v>
      </c>
      <c r="AL48" s="17">
        <f t="shared" si="33"/>
        <v>9</v>
      </c>
      <c r="AM48" s="17">
        <f t="shared" si="34"/>
        <v>2</v>
      </c>
      <c r="AN48" s="17">
        <f t="shared" si="35"/>
        <v>5</v>
      </c>
      <c r="AO48" s="17">
        <f t="shared" si="36"/>
        <v>1</v>
      </c>
      <c r="AP48" s="18">
        <v>6</v>
      </c>
      <c r="AQ48" s="18">
        <v>6</v>
      </c>
      <c r="AR48" s="16"/>
      <c r="AS48" s="18">
        <f t="shared" si="109"/>
        <v>0</v>
      </c>
      <c r="AT48" s="18"/>
      <c r="AU48" s="18">
        <f t="shared" si="150"/>
        <v>0</v>
      </c>
      <c r="AV48" s="16"/>
      <c r="AW48" s="18">
        <f t="shared" si="56"/>
        <v>0</v>
      </c>
      <c r="AX48" s="18">
        <v>1</v>
      </c>
      <c r="AY48" s="18">
        <f t="shared" si="146"/>
        <v>1</v>
      </c>
      <c r="AZ48" s="18">
        <v>1</v>
      </c>
      <c r="BA48" s="18">
        <f t="shared" si="110"/>
        <v>1</v>
      </c>
      <c r="BB48" s="16"/>
      <c r="BC48" s="18">
        <f t="shared" si="2"/>
        <v>0</v>
      </c>
      <c r="BD48" s="16"/>
      <c r="BE48" s="18">
        <f t="shared" si="142"/>
        <v>0</v>
      </c>
      <c r="BF48" s="18">
        <v>1</v>
      </c>
      <c r="BG48" s="18">
        <v>1</v>
      </c>
      <c r="BH48" s="16"/>
      <c r="BI48" s="18">
        <f t="shared" si="4"/>
        <v>0</v>
      </c>
      <c r="BJ48" s="16"/>
      <c r="BK48" s="18">
        <f t="shared" si="5"/>
        <v>0</v>
      </c>
      <c r="BL48" s="16"/>
      <c r="BM48" s="18">
        <f t="shared" si="147"/>
        <v>0</v>
      </c>
      <c r="BN48" s="16"/>
      <c r="BO48" s="18">
        <f t="shared" si="114"/>
        <v>0</v>
      </c>
      <c r="BP48" s="16"/>
      <c r="BQ48" s="18">
        <f t="shared" si="7"/>
        <v>0</v>
      </c>
      <c r="BR48" s="16"/>
      <c r="BS48" s="18">
        <f t="shared" si="8"/>
        <v>0</v>
      </c>
      <c r="BT48" s="16"/>
      <c r="BU48" s="18">
        <f t="shared" si="9"/>
        <v>0</v>
      </c>
      <c r="BV48" s="16"/>
      <c r="BW48" s="18">
        <f t="shared" si="10"/>
        <v>0</v>
      </c>
      <c r="BX48" s="16"/>
      <c r="BY48" s="18">
        <f t="shared" si="151"/>
        <v>0</v>
      </c>
      <c r="BZ48" s="16"/>
      <c r="CA48" s="18">
        <f t="shared" si="12"/>
        <v>0</v>
      </c>
      <c r="CB48" s="16"/>
      <c r="CC48" s="18">
        <f t="shared" si="13"/>
        <v>0</v>
      </c>
      <c r="CD48" s="18">
        <v>3</v>
      </c>
      <c r="CE48" s="18">
        <v>2</v>
      </c>
      <c r="CF48" s="16"/>
      <c r="CG48" s="18">
        <f t="shared" si="15"/>
        <v>0</v>
      </c>
      <c r="CH48" s="16"/>
      <c r="CI48" s="18">
        <f t="shared" si="16"/>
        <v>0</v>
      </c>
      <c r="CJ48" s="16"/>
      <c r="CK48" s="18">
        <f t="shared" si="17"/>
        <v>0</v>
      </c>
      <c r="CL48" s="16"/>
      <c r="CM48" s="18">
        <f t="shared" si="18"/>
        <v>0</v>
      </c>
      <c r="CN48" s="16"/>
      <c r="CO48" s="18">
        <f t="shared" si="19"/>
        <v>0</v>
      </c>
      <c r="CP48" s="18">
        <v>1</v>
      </c>
      <c r="CQ48" s="18">
        <f t="shared" si="111"/>
        <v>1</v>
      </c>
      <c r="CR48" s="16"/>
      <c r="CS48" s="18">
        <f t="shared" si="21"/>
        <v>0</v>
      </c>
      <c r="CT48" s="19">
        <f t="shared" si="22"/>
        <v>23</v>
      </c>
      <c r="CU48" s="19">
        <f t="shared" si="23"/>
        <v>19</v>
      </c>
      <c r="CV48" s="20">
        <f t="shared" ref="CV48:CW48" si="154">SUM(AP48,AR48,AT48,AV48,AX48,AZ48,BB48,BD48,BF48,BH48,BJ48,BL48,BN48,BP48,BR48,BT48,BV48,BX48,BZ48,CB48,CD48,CF48,CH48,CJ48,CL48,CN48,CP48,CR48)</f>
        <v>13</v>
      </c>
      <c r="CW48" s="20">
        <f t="shared" si="154"/>
        <v>12</v>
      </c>
      <c r="CX48" s="21">
        <v>39</v>
      </c>
      <c r="CY48" s="22">
        <f t="shared" si="25"/>
        <v>36</v>
      </c>
      <c r="CZ48" s="22">
        <f t="shared" si="26"/>
        <v>5</v>
      </c>
      <c r="DA48" s="22">
        <f t="shared" si="27"/>
        <v>31</v>
      </c>
      <c r="DB48" s="23">
        <f t="shared" si="28"/>
        <v>4</v>
      </c>
      <c r="DC48" s="24" t="str">
        <f t="shared" si="29"/>
        <v>SI</v>
      </c>
      <c r="DD48" s="25" t="e">
        <f t="shared" si="30"/>
        <v>#VALUE!</v>
      </c>
      <c r="DE48" s="26" t="str">
        <f t="shared" si="31"/>
        <v>SI</v>
      </c>
    </row>
    <row r="49" spans="1:109" ht="15" customHeight="1">
      <c r="A49" s="29" t="s">
        <v>333</v>
      </c>
      <c r="B49" s="16">
        <f>SUMIF(TICS!$D$2:$D$214,$A49,TICS!$E$2:$E$214)</f>
        <v>4</v>
      </c>
      <c r="C49" s="16">
        <f>COUNTIF(TICS!$D$2:$D$214,$A49)</f>
        <v>1</v>
      </c>
      <c r="D49" s="16">
        <f>SUMIF(ISC!$D$2:$D$228,$A49,ISC!$E$2:$E$228)</f>
        <v>0</v>
      </c>
      <c r="E49" s="16">
        <f>COUNTIF(ISC!$D$2:$D$228,$A49)</f>
        <v>0</v>
      </c>
      <c r="F49" s="16">
        <f>SUMIF(IA!$D$2:$D$281,$A49,IA!$E$2:$E$281)</f>
        <v>0</v>
      </c>
      <c r="G49" s="16">
        <f>COUNTIF(IA!$D$2:$D$281,$A49)</f>
        <v>0</v>
      </c>
      <c r="H49" s="16">
        <f>SUMIF(IGE!$D$3:$D$298,$A49,IGE!$E$3:$E$298)</f>
        <v>0</v>
      </c>
      <c r="I49" s="16">
        <f>COUNTIF(IGE!$D$3:$D$299,$A49)</f>
        <v>0</v>
      </c>
      <c r="J49" s="16">
        <f>SUMIF(CP!$D$2:$D$253,$A49,CP!$E$2:$E$253)</f>
        <v>4</v>
      </c>
      <c r="K49" s="16">
        <f>COUNTIF(CP!$D$2:$D$253,$A49)</f>
        <v>1</v>
      </c>
      <c r="L49" s="16">
        <f>SUMIF(IEM!$D$2:$D$266,$A49,IEM!$E$2:$E$266)</f>
        <v>4</v>
      </c>
      <c r="M49" s="16">
        <f>COUNTIF(IEM!$D$2:$D$266,$A49)</f>
        <v>1</v>
      </c>
      <c r="N49" s="16">
        <f>SUMIF(IIA!$D$2:$D$214,$A49,IIA!$E$2:$E$214)</f>
        <v>0</v>
      </c>
      <c r="O49" s="16">
        <f>COUNTIF(IIA!$D$2:$D$214,$A49)</f>
        <v>0</v>
      </c>
      <c r="P49" s="17">
        <f t="shared" ref="P49:Q49" si="155">SUM(B49,D49,F49,H49,J49,L49,N49)</f>
        <v>12</v>
      </c>
      <c r="Q49" s="17">
        <f t="shared" si="155"/>
        <v>3</v>
      </c>
      <c r="R49" s="16">
        <f>SUMIF(IA_S1!$D$2:$D$201,$A49,IA_S1!$E$2:$E$201)</f>
        <v>5</v>
      </c>
      <c r="S49" s="16">
        <f>COUNTIF(IA_S1!$D$2:$D$200,$A49)</f>
        <v>1</v>
      </c>
      <c r="T49" s="16">
        <f>SUMIF(IA_S2!$D$2:$D$201,$A49,IA_S2!$E$2:$E$201)</f>
        <v>0</v>
      </c>
      <c r="U49" s="16">
        <f>COUNTIF(IA_S2!$D$2:$D$200,$A49)</f>
        <v>0</v>
      </c>
      <c r="V49" s="16">
        <f>SUMIF(CP_S1!$D$2:$D$204,$A49,CP_S1!$E$2:$E$204)</f>
        <v>0</v>
      </c>
      <c r="W49" s="16">
        <f>COUNTIF(CP_S1!$D$2:$D$203,$A49)</f>
        <v>0</v>
      </c>
      <c r="X49" s="16">
        <f>SUMIF(CP_S2!$D$2:$D$198,$A49,CP_S2!$E$2:$E$198)</f>
        <v>0</v>
      </c>
      <c r="Y49" s="16">
        <f>COUNTIF(CP_S2!$D$2:$D$197,$A49)</f>
        <v>0</v>
      </c>
      <c r="Z49" s="16">
        <f>SUMIF(EaD_IA_S1!$D$2:$D$236,$A49,EaD_IA_S1!$E$2:$E$236)</f>
        <v>4</v>
      </c>
      <c r="AA49" s="16">
        <f>COUNTIF(EaD_IA_S1!$D$2:$D$235,$A49)</f>
        <v>1</v>
      </c>
      <c r="AB49" s="16">
        <f>SUMIF(EaD_IA_S2!$D$2:$D$1223,$A49,EaD_IA_S2!$E$2:$E$1223)</f>
        <v>4</v>
      </c>
      <c r="AC49" s="16">
        <f>COUNTIF(EaD_IA_S2!$D$2:$D$1222,$A49)</f>
        <v>1</v>
      </c>
      <c r="AD49" s="16">
        <f>SUMIF(EaD_ISC_S1!$D$2:$D$214,$A49,EaD_ISC_S1!$E$2:$E$214)</f>
        <v>0</v>
      </c>
      <c r="AE49" s="16">
        <f>COUNTIF(EaD_ISC_S1!$D$2:$D$213,$A49)</f>
        <v>0</v>
      </c>
      <c r="AF49" s="16">
        <f>SUMIF(EaD_ISC_S2!$D$2:$D$224,$A49,EaD_ISC_S2!$E$2:$E$224)</f>
        <v>0</v>
      </c>
      <c r="AG49" s="16">
        <f>COUNTIF(EaD_ISC_S2!$D$2:$D$223,$A49)</f>
        <v>0</v>
      </c>
      <c r="AH49" s="16">
        <f>SUMIF(EaD_CP_S1!$D$2:$D$1050,$A49,EaD_CP_S1!$E$2:$E$1050)</f>
        <v>0</v>
      </c>
      <c r="AI49" s="16">
        <f>COUNTIF(EaD_CP_S1!$D$2:$D$1050,$A49)</f>
        <v>0</v>
      </c>
      <c r="AJ49" s="16">
        <f>SUMIF(EaD_CP_S2!$D$2:$D$50,$A49,EaD_CP_S2!$E$2:$E$50)</f>
        <v>0</v>
      </c>
      <c r="AK49" s="16">
        <f>COUNTIF(EaD_CP_S2!$D$2:$D$50,$A49)</f>
        <v>0</v>
      </c>
      <c r="AL49" s="17">
        <f t="shared" si="33"/>
        <v>9</v>
      </c>
      <c r="AM49" s="17">
        <f t="shared" si="34"/>
        <v>2</v>
      </c>
      <c r="AN49" s="17">
        <f t="shared" si="35"/>
        <v>4</v>
      </c>
      <c r="AO49" s="17">
        <f t="shared" si="36"/>
        <v>1</v>
      </c>
      <c r="AP49" s="16"/>
      <c r="AQ49" s="18">
        <f t="shared" ref="AQ49:AQ58" si="156">AP49</f>
        <v>0</v>
      </c>
      <c r="AR49" s="16"/>
      <c r="AS49" s="18">
        <f t="shared" si="109"/>
        <v>0</v>
      </c>
      <c r="AT49" s="16"/>
      <c r="AU49" s="18">
        <f t="shared" si="150"/>
        <v>0</v>
      </c>
      <c r="AV49" s="16"/>
      <c r="AW49" s="18">
        <f t="shared" si="56"/>
        <v>0</v>
      </c>
      <c r="AX49" s="16"/>
      <c r="AY49" s="18">
        <f t="shared" si="146"/>
        <v>0</v>
      </c>
      <c r="AZ49" s="16"/>
      <c r="BA49" s="18">
        <f t="shared" si="110"/>
        <v>0</v>
      </c>
      <c r="BB49" s="16"/>
      <c r="BC49" s="18">
        <f t="shared" si="2"/>
        <v>0</v>
      </c>
      <c r="BD49" s="16"/>
      <c r="BE49" s="18">
        <f t="shared" si="142"/>
        <v>0</v>
      </c>
      <c r="BF49" s="16"/>
      <c r="BG49" s="18">
        <f t="shared" ref="BG49:BG60" si="157">BF49</f>
        <v>0</v>
      </c>
      <c r="BH49" s="16"/>
      <c r="BI49" s="18">
        <f t="shared" si="4"/>
        <v>0</v>
      </c>
      <c r="BJ49" s="16"/>
      <c r="BK49" s="18">
        <f t="shared" si="5"/>
        <v>0</v>
      </c>
      <c r="BL49" s="16"/>
      <c r="BM49" s="18">
        <f t="shared" si="147"/>
        <v>0</v>
      </c>
      <c r="BN49" s="16"/>
      <c r="BO49" s="18">
        <f t="shared" si="114"/>
        <v>0</v>
      </c>
      <c r="BP49" s="16"/>
      <c r="BQ49" s="18">
        <f t="shared" si="7"/>
        <v>0</v>
      </c>
      <c r="BR49" s="16"/>
      <c r="BS49" s="18">
        <f t="shared" si="8"/>
        <v>0</v>
      </c>
      <c r="BT49" s="16"/>
      <c r="BU49" s="18">
        <f t="shared" si="9"/>
        <v>0</v>
      </c>
      <c r="BV49" s="16"/>
      <c r="BW49" s="18">
        <f t="shared" si="10"/>
        <v>0</v>
      </c>
      <c r="BX49" s="16"/>
      <c r="BY49" s="18">
        <f t="shared" si="151"/>
        <v>0</v>
      </c>
      <c r="BZ49" s="16"/>
      <c r="CA49" s="18">
        <f t="shared" si="12"/>
        <v>0</v>
      </c>
      <c r="CB49" s="16"/>
      <c r="CC49" s="18">
        <f t="shared" si="13"/>
        <v>0</v>
      </c>
      <c r="CD49" s="16"/>
      <c r="CE49" s="18">
        <f t="shared" ref="CE49:CE60" si="158">CD49</f>
        <v>0</v>
      </c>
      <c r="CF49" s="16"/>
      <c r="CG49" s="18">
        <f t="shared" si="15"/>
        <v>0</v>
      </c>
      <c r="CH49" s="16"/>
      <c r="CI49" s="18">
        <f t="shared" si="16"/>
        <v>0</v>
      </c>
      <c r="CJ49" s="16"/>
      <c r="CK49" s="18">
        <f t="shared" si="17"/>
        <v>0</v>
      </c>
      <c r="CL49" s="16"/>
      <c r="CM49" s="18">
        <f t="shared" si="18"/>
        <v>0</v>
      </c>
      <c r="CN49" s="16"/>
      <c r="CO49" s="18">
        <f t="shared" si="19"/>
        <v>0</v>
      </c>
      <c r="CP49" s="16"/>
      <c r="CQ49" s="18">
        <f t="shared" si="111"/>
        <v>0</v>
      </c>
      <c r="CR49" s="16"/>
      <c r="CS49" s="18">
        <f t="shared" si="21"/>
        <v>0</v>
      </c>
      <c r="CT49" s="19">
        <f t="shared" si="22"/>
        <v>21</v>
      </c>
      <c r="CU49" s="19">
        <f t="shared" si="23"/>
        <v>16</v>
      </c>
      <c r="CV49" s="20">
        <f t="shared" ref="CV49:CW49" si="159">SUM(AP49,AR49,AT49,AV49,AX49,AZ49,BB49,BD49,BF49,BH49,BJ49,BL49,BN49,BP49,BR49,BT49,BV49,BX49,BZ49,CB49,CD49,CF49,CH49,CJ49,CL49,CN49,CP49,CR49)</f>
        <v>0</v>
      </c>
      <c r="CW49" s="20">
        <f t="shared" si="159"/>
        <v>0</v>
      </c>
      <c r="CX49" s="21" t="s">
        <v>64</v>
      </c>
      <c r="CY49" s="22">
        <f t="shared" si="25"/>
        <v>21</v>
      </c>
      <c r="CZ49" s="22">
        <f t="shared" si="26"/>
        <v>5</v>
      </c>
      <c r="DA49" s="22">
        <f t="shared" si="27"/>
        <v>16</v>
      </c>
      <c r="DB49" s="23">
        <f t="shared" si="28"/>
        <v>4</v>
      </c>
      <c r="DC49" s="24" t="str">
        <f t="shared" si="29"/>
        <v>SI</v>
      </c>
      <c r="DD49" s="25" t="e">
        <f t="shared" si="30"/>
        <v>#VALUE!</v>
      </c>
      <c r="DE49" s="26" t="str">
        <f t="shared" si="31"/>
        <v>SI</v>
      </c>
    </row>
    <row r="50" spans="1:109" ht="15" customHeight="1">
      <c r="A50" s="29" t="s">
        <v>334</v>
      </c>
      <c r="B50" s="16">
        <f>SUMIF(TICS!$D$2:$D$214,$A50,TICS!$E$2:$E$214)</f>
        <v>0</v>
      </c>
      <c r="C50" s="16">
        <f>COUNTIF(TICS!$D$2:$D$214,$A50)</f>
        <v>0</v>
      </c>
      <c r="D50" s="30">
        <f>SUMIF(ISC!$D$2:$D$228,$A50,ISC!$E$2:$E$228)</f>
        <v>0</v>
      </c>
      <c r="E50" s="30">
        <f>COUNTIF(ISC!$D$2:$D$228,$A50)</f>
        <v>0</v>
      </c>
      <c r="F50" s="30">
        <f>SUMIF(IA!$D$2:$D$281,$A50,IA!$E$2:$E$281)</f>
        <v>0</v>
      </c>
      <c r="G50" s="30">
        <f>COUNTIF(IA!$D$2:$D$281,$A50)</f>
        <v>0</v>
      </c>
      <c r="H50" s="16">
        <f>SUMIF(IGE!$D$3:$D$298,$A50,IGE!$E$3:$E$298)</f>
        <v>0</v>
      </c>
      <c r="I50" s="16">
        <f>COUNTIF(IGE!$D$3:$D$299,$A50)</f>
        <v>0</v>
      </c>
      <c r="J50" s="30">
        <f>SUMIF(CP!$D$2:$D$253,$A50,CP!$E$2:$E$253)</f>
        <v>4</v>
      </c>
      <c r="K50" s="30">
        <f>COUNTIF(CP!$D$2:$D$253,$A50)</f>
        <v>1</v>
      </c>
      <c r="L50" s="30">
        <f>SUMIF(IEM!$D$2:$D$266,$A50,IEM!$E$2:$E$266)</f>
        <v>0</v>
      </c>
      <c r="M50" s="16">
        <f>COUNTIF(IEM!$D$2:$D$266,$A50)</f>
        <v>0</v>
      </c>
      <c r="N50" s="16">
        <f>SUMIF(IIA!$D$2:$D$214,$A50,IIA!$E$2:$E$214)</f>
        <v>0</v>
      </c>
      <c r="O50" s="16">
        <f>COUNTIF(IIA!$D$2:$D$214,$A50)</f>
        <v>0</v>
      </c>
      <c r="P50" s="17">
        <f t="shared" ref="P50:Q50" si="160">SUM(B50,D50,F50,H50,J50,L50,N50)</f>
        <v>4</v>
      </c>
      <c r="Q50" s="17">
        <f t="shared" si="160"/>
        <v>1</v>
      </c>
      <c r="R50" s="30">
        <f>SUMIF(IA_S1!$D$2:$D$201,$A50,IA_S1!$E$2:$E$201)</f>
        <v>5</v>
      </c>
      <c r="S50" s="30">
        <f>COUNTIF(IA_S1!$D$2:$D$200,$A50)</f>
        <v>1</v>
      </c>
      <c r="T50" s="30">
        <f>SUMIF(IA_S2!$D$2:$D$201,$A50,IA_S2!$E$2:$E$201)</f>
        <v>0</v>
      </c>
      <c r="U50" s="30">
        <f>COUNTIF(IA_S2!$D$2:$D$200,$A50)</f>
        <v>0</v>
      </c>
      <c r="V50" s="30">
        <f>SUMIF(CP_S1!$D$2:$D$204,$A50,CP_S1!$E$2:$E$204)</f>
        <v>0</v>
      </c>
      <c r="W50" s="30">
        <f>COUNTIF(CP_S1!$D$2:$D$203,$A50)</f>
        <v>0</v>
      </c>
      <c r="X50" s="30">
        <f>SUMIF(CP_S2!$D$2:$D$198,$A50,CP_S2!$E$2:$E$198)</f>
        <v>0</v>
      </c>
      <c r="Y50" s="30">
        <f>COUNTIF(CP_S2!$D$2:$D$197,$A50)</f>
        <v>0</v>
      </c>
      <c r="Z50" s="30">
        <f>SUMIF(EaD_IA_S1!$D$2:$D$236,$A50,EaD_IA_S1!$E$2:$E$236)</f>
        <v>0</v>
      </c>
      <c r="AA50" s="30">
        <f>COUNTIF(EaD_IA_S1!$D$2:$D$235,$A50)</f>
        <v>0</v>
      </c>
      <c r="AB50" s="30">
        <f>SUMIF(EaD_IA_S2!$D$2:$D$1223,$A50,EaD_IA_S2!$E$2:$E$1223)</f>
        <v>0</v>
      </c>
      <c r="AC50" s="30">
        <f>COUNTIF(EaD_IA_S2!$D$2:$D$1222,$A50)</f>
        <v>0</v>
      </c>
      <c r="AD50" s="30">
        <f>SUMIF(EaD_ISC_S1!$D$2:$D$214,$A50,EaD_ISC_S1!$E$2:$E$214)</f>
        <v>6</v>
      </c>
      <c r="AE50" s="30">
        <f>COUNTIF(EaD_ISC_S1!$D$2:$D$213,$A50)</f>
        <v>1</v>
      </c>
      <c r="AF50" s="30">
        <f>SUMIF(EaD_ISC_S2!$D$2:$D$224,$A50,EaD_ISC_S2!$E$2:$E$224)</f>
        <v>6</v>
      </c>
      <c r="AG50" s="30">
        <f>COUNTIF(EaD_ISC_S2!$D$2:$D$223,$A50)</f>
        <v>1</v>
      </c>
      <c r="AH50" s="16">
        <f>SUMIF(EaD_CP_S1!$D$2:$D$1050,$A50,EaD_CP_S1!$E$2:$E$1050)</f>
        <v>0</v>
      </c>
      <c r="AI50" s="16">
        <f>COUNTIF(EaD_CP_S1!$D$2:$D$1050,$A50)</f>
        <v>0</v>
      </c>
      <c r="AJ50" s="16">
        <f>SUMIF(EaD_CP_S2!$D$2:$D$50,$A50,EaD_CP_S2!$E$2:$E$50)</f>
        <v>0</v>
      </c>
      <c r="AK50" s="16">
        <f>COUNTIF(EaD_CP_S2!$D$2:$D$50,$A50)</f>
        <v>0</v>
      </c>
      <c r="AL50" s="17">
        <f t="shared" si="33"/>
        <v>11</v>
      </c>
      <c r="AM50" s="17">
        <f t="shared" si="34"/>
        <v>2</v>
      </c>
      <c r="AN50" s="17">
        <f t="shared" si="35"/>
        <v>6</v>
      </c>
      <c r="AO50" s="17">
        <f t="shared" si="36"/>
        <v>1</v>
      </c>
      <c r="AP50" s="30"/>
      <c r="AQ50" s="18">
        <f t="shared" si="156"/>
        <v>0</v>
      </c>
      <c r="AR50" s="30"/>
      <c r="AS50" s="18">
        <f t="shared" si="109"/>
        <v>0</v>
      </c>
      <c r="AT50" s="30"/>
      <c r="AU50" s="18">
        <f t="shared" si="150"/>
        <v>0</v>
      </c>
      <c r="AV50" s="30"/>
      <c r="AW50" s="18">
        <f t="shared" si="56"/>
        <v>0</v>
      </c>
      <c r="AX50" s="30"/>
      <c r="AY50" s="18">
        <f t="shared" si="146"/>
        <v>0</v>
      </c>
      <c r="AZ50" s="30"/>
      <c r="BA50" s="18">
        <f t="shared" si="110"/>
        <v>0</v>
      </c>
      <c r="BB50" s="30"/>
      <c r="BC50" s="18">
        <f t="shared" si="2"/>
        <v>0</v>
      </c>
      <c r="BD50" s="30"/>
      <c r="BE50" s="18">
        <f t="shared" si="142"/>
        <v>0</v>
      </c>
      <c r="BF50" s="30"/>
      <c r="BG50" s="18">
        <f t="shared" si="157"/>
        <v>0</v>
      </c>
      <c r="BH50" s="30"/>
      <c r="BI50" s="18">
        <f t="shared" si="4"/>
        <v>0</v>
      </c>
      <c r="BJ50" s="30"/>
      <c r="BK50" s="18">
        <f t="shared" si="5"/>
        <v>0</v>
      </c>
      <c r="BL50" s="30"/>
      <c r="BM50" s="18">
        <f t="shared" si="147"/>
        <v>0</v>
      </c>
      <c r="BN50" s="30"/>
      <c r="BO50" s="18">
        <f t="shared" si="114"/>
        <v>0</v>
      </c>
      <c r="BP50" s="30"/>
      <c r="BQ50" s="18">
        <f t="shared" si="7"/>
        <v>0</v>
      </c>
      <c r="BR50" s="30"/>
      <c r="BS50" s="18">
        <f t="shared" si="8"/>
        <v>0</v>
      </c>
      <c r="BT50" s="30"/>
      <c r="BU50" s="18">
        <f t="shared" si="9"/>
        <v>0</v>
      </c>
      <c r="BV50" s="30"/>
      <c r="BW50" s="18">
        <f t="shared" si="10"/>
        <v>0</v>
      </c>
      <c r="BX50" s="30"/>
      <c r="BY50" s="18">
        <f t="shared" si="151"/>
        <v>0</v>
      </c>
      <c r="BZ50" s="30"/>
      <c r="CA50" s="18">
        <f t="shared" si="12"/>
        <v>0</v>
      </c>
      <c r="CB50" s="30"/>
      <c r="CC50" s="18">
        <f t="shared" si="13"/>
        <v>0</v>
      </c>
      <c r="CD50" s="30"/>
      <c r="CE50" s="18">
        <f t="shared" si="158"/>
        <v>0</v>
      </c>
      <c r="CF50" s="30"/>
      <c r="CG50" s="18">
        <f t="shared" si="15"/>
        <v>0</v>
      </c>
      <c r="CH50" s="30"/>
      <c r="CI50" s="18">
        <f t="shared" si="16"/>
        <v>0</v>
      </c>
      <c r="CJ50" s="30"/>
      <c r="CK50" s="18">
        <f t="shared" si="17"/>
        <v>0</v>
      </c>
      <c r="CL50" s="30"/>
      <c r="CM50" s="18">
        <f t="shared" si="18"/>
        <v>0</v>
      </c>
      <c r="CN50" s="30"/>
      <c r="CO50" s="18">
        <f t="shared" si="19"/>
        <v>0</v>
      </c>
      <c r="CP50" s="30"/>
      <c r="CQ50" s="18">
        <f t="shared" si="111"/>
        <v>0</v>
      </c>
      <c r="CR50" s="30"/>
      <c r="CS50" s="18">
        <f t="shared" si="21"/>
        <v>0</v>
      </c>
      <c r="CT50" s="19">
        <f t="shared" si="22"/>
        <v>15</v>
      </c>
      <c r="CU50" s="19">
        <f t="shared" si="23"/>
        <v>10</v>
      </c>
      <c r="CV50" s="20">
        <f t="shared" ref="CV50:CW50" si="161">SUM(AP50,AR50,AT50,AV50,AX50,AZ50,BB50,BD50,BF50,BH50,BJ50,BL50,BN50,BP50,BR50,BT50,BV50,BX50,BZ50,CB50,CD50,CF50,CH50,CJ50,CL50,CN50,CP50,CR50)</f>
        <v>0</v>
      </c>
      <c r="CW50" s="20">
        <f t="shared" si="161"/>
        <v>0</v>
      </c>
      <c r="CX50" s="21" t="s">
        <v>64</v>
      </c>
      <c r="CY50" s="22">
        <f t="shared" si="25"/>
        <v>15</v>
      </c>
      <c r="CZ50" s="22">
        <f t="shared" si="26"/>
        <v>3</v>
      </c>
      <c r="DA50" s="22">
        <f t="shared" si="27"/>
        <v>10</v>
      </c>
      <c r="DB50" s="23">
        <f t="shared" si="28"/>
        <v>2</v>
      </c>
      <c r="DC50" s="24" t="str">
        <f t="shared" si="29"/>
        <v>SI</v>
      </c>
      <c r="DD50" s="25" t="e">
        <f t="shared" si="30"/>
        <v>#VALUE!</v>
      </c>
      <c r="DE50" s="26" t="str">
        <f t="shared" si="31"/>
        <v>SI</v>
      </c>
    </row>
    <row r="51" spans="1:109" ht="15" customHeight="1">
      <c r="A51" s="29" t="s">
        <v>335</v>
      </c>
      <c r="B51" s="16">
        <f>SUMIF(TICS!$D$2:$D$214,$A51,TICS!$E$2:$E$214)</f>
        <v>5</v>
      </c>
      <c r="C51" s="16">
        <f>COUNTIF(TICS!$D$2:$D$214,$A51)</f>
        <v>1</v>
      </c>
      <c r="D51" s="16">
        <f>SUMIF(ISC!$D$2:$D$228,$A51,ISC!$E$2:$E$228)</f>
        <v>0</v>
      </c>
      <c r="E51" s="16">
        <f>COUNTIF(ISC!$D$2:$D$228,$A51)</f>
        <v>0</v>
      </c>
      <c r="F51" s="16">
        <f>SUMIF(IA!$D$2:$D$281,$A51,IA!$E$2:$E$281)</f>
        <v>4</v>
      </c>
      <c r="G51" s="16">
        <f>COUNTIF(IA!$D$2:$D$281,$A51)</f>
        <v>1</v>
      </c>
      <c r="H51" s="16">
        <f>SUMIF(IGE!$D$3:$D$298,$A51,IGE!$E$3:$E$298)</f>
        <v>0</v>
      </c>
      <c r="I51" s="16">
        <f>COUNTIF(IGE!$D$3:$D$299,$A51)</f>
        <v>0</v>
      </c>
      <c r="J51" s="16">
        <f>SUMIF(CP!$D$2:$D$253,$A51,CP!$E$2:$E$253)</f>
        <v>4</v>
      </c>
      <c r="K51" s="16">
        <f>COUNTIF(CP!$D$2:$D$253,$A51)</f>
        <v>1</v>
      </c>
      <c r="L51" s="16">
        <f>SUMIF(IEM!$D$2:$D$266,$A51,IEM!$E$2:$E$266)</f>
        <v>4</v>
      </c>
      <c r="M51" s="16">
        <f>COUNTIF(IEM!$D$2:$D$266,$A51)</f>
        <v>1</v>
      </c>
      <c r="N51" s="16">
        <f>SUMIF(IIA!$D$2:$D$214,$A51,IIA!$E$2:$E$214)</f>
        <v>0</v>
      </c>
      <c r="O51" s="16">
        <f>COUNTIF(IIA!$D$2:$D$214,$A51)</f>
        <v>0</v>
      </c>
      <c r="P51" s="17">
        <f t="shared" ref="P51:Q51" si="162">SUM(B51,D51,F51,H51,J51,L51,N51)</f>
        <v>17</v>
      </c>
      <c r="Q51" s="17">
        <f t="shared" si="162"/>
        <v>4</v>
      </c>
      <c r="R51" s="16">
        <f>SUMIF(IA_S1!$D$2:$D$201,$A51,IA_S1!$E$2:$E$201)</f>
        <v>4</v>
      </c>
      <c r="S51" s="16">
        <f>COUNTIF(IA_S1!$D$2:$D$200,$A51)</f>
        <v>1</v>
      </c>
      <c r="T51" s="16">
        <f>SUMIF(IA_S2!$D$2:$D$201,$A51,IA_S2!$E$2:$E$201)</f>
        <v>0</v>
      </c>
      <c r="U51" s="16">
        <f>COUNTIF(IA_S2!$D$2:$D$200,$A51)</f>
        <v>0</v>
      </c>
      <c r="V51" s="16">
        <f>SUMIF(CP_S1!$D$2:$D$204,$A51,CP_S1!$E$2:$E$204)</f>
        <v>0</v>
      </c>
      <c r="W51" s="16">
        <f>COUNTIF(CP_S1!$D$2:$D$203,$A51)</f>
        <v>0</v>
      </c>
      <c r="X51" s="16">
        <f>SUMIF(CP_S2!$D$2:$D$198,$A51,CP_S2!$E$2:$E$198)</f>
        <v>0</v>
      </c>
      <c r="Y51" s="16">
        <f>COUNTIF(CP_S2!$D$2:$D$197,$A51)</f>
        <v>0</v>
      </c>
      <c r="Z51" s="16">
        <f>SUMIF(EaD_IA_S1!$D$2:$D$236,$A51,EaD_IA_S1!$E$2:$E$236)</f>
        <v>5</v>
      </c>
      <c r="AA51" s="16">
        <f>COUNTIF(EaD_IA_S1!$D$2:$D$235,$A51)</f>
        <v>1</v>
      </c>
      <c r="AB51" s="16">
        <f>SUMIF(EaD_IA_S2!$D$2:$D$1223,$A51,EaD_IA_S2!$E$2:$E$1223)</f>
        <v>5</v>
      </c>
      <c r="AC51" s="16">
        <f>COUNTIF(EaD_IA_S2!$D$2:$D$1222,$A51)</f>
        <v>1</v>
      </c>
      <c r="AD51" s="16">
        <f>SUMIF(EaD_ISC_S1!$D$2:$D$214,$A51,EaD_ISC_S1!$E$2:$E$214)</f>
        <v>5</v>
      </c>
      <c r="AE51" s="16">
        <f>COUNTIF(EaD_ISC_S1!$D$2:$D$213,$A51)</f>
        <v>1</v>
      </c>
      <c r="AF51" s="16">
        <f>SUMIF(EaD_ISC_S2!$D$2:$D$224,$A51,EaD_ISC_S2!$E$2:$E$224)</f>
        <v>5</v>
      </c>
      <c r="AG51" s="16">
        <f>COUNTIF(EaD_ISC_S2!$D$2:$D$223,$A51)</f>
        <v>1</v>
      </c>
      <c r="AH51" s="16">
        <f>SUMIF(EaD_CP_S1!$D$2:$D$1050,$A51,EaD_CP_S1!$E$2:$E$1050)</f>
        <v>0</v>
      </c>
      <c r="AI51" s="16">
        <f>COUNTIF(EaD_CP_S1!$D$2:$D$1050,$A51)</f>
        <v>0</v>
      </c>
      <c r="AJ51" s="16">
        <f>SUMIF(EaD_CP_S2!$D$2:$D$50,$A51,EaD_CP_S2!$E$2:$E$50)</f>
        <v>0</v>
      </c>
      <c r="AK51" s="16">
        <f>COUNTIF(EaD_CP_S2!$D$2:$D$50,$A51)</f>
        <v>0</v>
      </c>
      <c r="AL51" s="17">
        <f t="shared" si="33"/>
        <v>14</v>
      </c>
      <c r="AM51" s="17">
        <f t="shared" si="34"/>
        <v>3</v>
      </c>
      <c r="AN51" s="17">
        <f t="shared" si="35"/>
        <v>10</v>
      </c>
      <c r="AO51" s="17">
        <f t="shared" si="36"/>
        <v>2</v>
      </c>
      <c r="AP51" s="16"/>
      <c r="AQ51" s="18">
        <f t="shared" si="156"/>
        <v>0</v>
      </c>
      <c r="AR51" s="16"/>
      <c r="AS51" s="18">
        <f t="shared" si="109"/>
        <v>0</v>
      </c>
      <c r="AT51" s="16"/>
      <c r="AU51" s="18">
        <f t="shared" si="150"/>
        <v>0</v>
      </c>
      <c r="AV51" s="16"/>
      <c r="AW51" s="18">
        <f t="shared" si="56"/>
        <v>0</v>
      </c>
      <c r="AX51" s="16"/>
      <c r="AY51" s="18">
        <f t="shared" si="146"/>
        <v>0</v>
      </c>
      <c r="AZ51" s="16"/>
      <c r="BA51" s="18">
        <f t="shared" si="110"/>
        <v>0</v>
      </c>
      <c r="BB51" s="16"/>
      <c r="BC51" s="18">
        <f t="shared" si="2"/>
        <v>0</v>
      </c>
      <c r="BD51" s="16"/>
      <c r="BE51" s="18">
        <f t="shared" si="142"/>
        <v>0</v>
      </c>
      <c r="BF51" s="16"/>
      <c r="BG51" s="18">
        <f t="shared" si="157"/>
        <v>0</v>
      </c>
      <c r="BH51" s="16"/>
      <c r="BI51" s="18">
        <f t="shared" si="4"/>
        <v>0</v>
      </c>
      <c r="BJ51" s="16"/>
      <c r="BK51" s="18">
        <f t="shared" si="5"/>
        <v>0</v>
      </c>
      <c r="BL51" s="16"/>
      <c r="BM51" s="18">
        <f t="shared" si="147"/>
        <v>0</v>
      </c>
      <c r="BN51" s="16"/>
      <c r="BO51" s="18">
        <f t="shared" si="114"/>
        <v>0</v>
      </c>
      <c r="BP51" s="16"/>
      <c r="BQ51" s="18">
        <f t="shared" si="7"/>
        <v>0</v>
      </c>
      <c r="BR51" s="16"/>
      <c r="BS51" s="18">
        <f t="shared" si="8"/>
        <v>0</v>
      </c>
      <c r="BT51" s="16"/>
      <c r="BU51" s="18">
        <f t="shared" si="9"/>
        <v>0</v>
      </c>
      <c r="BV51" s="16"/>
      <c r="BW51" s="18">
        <f t="shared" si="10"/>
        <v>0</v>
      </c>
      <c r="BX51" s="16"/>
      <c r="BY51" s="18">
        <f t="shared" si="151"/>
        <v>0</v>
      </c>
      <c r="BZ51" s="16"/>
      <c r="CA51" s="18">
        <f t="shared" si="12"/>
        <v>0</v>
      </c>
      <c r="CB51" s="16"/>
      <c r="CC51" s="18">
        <f t="shared" si="13"/>
        <v>0</v>
      </c>
      <c r="CD51" s="16"/>
      <c r="CE51" s="18">
        <f t="shared" si="158"/>
        <v>0</v>
      </c>
      <c r="CF51" s="16"/>
      <c r="CG51" s="18">
        <f t="shared" si="15"/>
        <v>0</v>
      </c>
      <c r="CH51" s="16"/>
      <c r="CI51" s="18">
        <f t="shared" si="16"/>
        <v>0</v>
      </c>
      <c r="CJ51" s="16"/>
      <c r="CK51" s="18">
        <f t="shared" si="17"/>
        <v>0</v>
      </c>
      <c r="CL51" s="16"/>
      <c r="CM51" s="18">
        <f t="shared" si="18"/>
        <v>0</v>
      </c>
      <c r="CN51" s="16"/>
      <c r="CO51" s="18">
        <f t="shared" si="19"/>
        <v>0</v>
      </c>
      <c r="CP51" s="16"/>
      <c r="CQ51" s="18">
        <f t="shared" si="111"/>
        <v>0</v>
      </c>
      <c r="CR51" s="16"/>
      <c r="CS51" s="18">
        <f t="shared" si="21"/>
        <v>0</v>
      </c>
      <c r="CT51" s="19">
        <f t="shared" si="22"/>
        <v>31</v>
      </c>
      <c r="CU51" s="19">
        <f t="shared" si="23"/>
        <v>27</v>
      </c>
      <c r="CV51" s="20">
        <f t="shared" ref="CV51:CW51" si="163">SUM(AP51,AR51,AT51,AV51,AX51,AZ51,BB51,BD51,BF51,BH51,BJ51,BL51,BN51,BP51,BR51,BT51,BV51,BX51,BZ51,CB51,CD51,CF51,CH51,CJ51,CL51,CN51,CP51,CR51)</f>
        <v>0</v>
      </c>
      <c r="CW51" s="20">
        <f t="shared" si="163"/>
        <v>0</v>
      </c>
      <c r="CX51" s="21" t="s">
        <v>64</v>
      </c>
      <c r="CY51" s="22">
        <f t="shared" si="25"/>
        <v>31</v>
      </c>
      <c r="CZ51" s="22">
        <f t="shared" si="26"/>
        <v>7</v>
      </c>
      <c r="DA51" s="22">
        <f t="shared" si="27"/>
        <v>27</v>
      </c>
      <c r="DB51" s="23">
        <f t="shared" si="28"/>
        <v>6</v>
      </c>
      <c r="DC51" s="24" t="str">
        <f t="shared" si="29"/>
        <v>SI</v>
      </c>
      <c r="DD51" s="25" t="e">
        <f t="shared" si="30"/>
        <v>#VALUE!</v>
      </c>
      <c r="DE51" s="26" t="str">
        <f t="shared" si="31"/>
        <v>SI</v>
      </c>
    </row>
    <row r="52" spans="1:109" ht="15" customHeight="1">
      <c r="A52" s="32" t="s">
        <v>336</v>
      </c>
      <c r="B52" s="16">
        <f>SUMIF(TICS!$D$2:$D$214,$A52,TICS!$E$2:$E$214)</f>
        <v>5</v>
      </c>
      <c r="C52" s="16">
        <f>COUNTIF(TICS!$D$2:$D$214,$A52)</f>
        <v>1</v>
      </c>
      <c r="D52" s="16">
        <f>SUMIF(ISC!$D$2:$D$228,$A52,ISC!$E$2:$E$228)</f>
        <v>0</v>
      </c>
      <c r="E52" s="16">
        <f>COUNTIF(ISC!$D$2:$D$228,$A52)</f>
        <v>0</v>
      </c>
      <c r="F52" s="16">
        <f>SUMIF(IA!$D$2:$D$281,$A52,IA!$E$2:$E$281)</f>
        <v>5</v>
      </c>
      <c r="G52" s="16">
        <f>COUNTIF(IA!$D$2:$D$281,$A52)</f>
        <v>1</v>
      </c>
      <c r="H52" s="16">
        <f>SUMIF(IGE!$D$3:$D$298,$A52,IGE!$E$3:$E$298)</f>
        <v>0</v>
      </c>
      <c r="I52" s="16">
        <f>COUNTIF(IGE!$D$3:$D$299,$A52)</f>
        <v>0</v>
      </c>
      <c r="J52" s="16">
        <f>SUMIF(CP!$D$2:$D$253,$A52,CP!$E$2:$E$253)</f>
        <v>0</v>
      </c>
      <c r="K52" s="16">
        <f>COUNTIF(CP!$D$2:$D$253,$A52)</f>
        <v>0</v>
      </c>
      <c r="L52" s="16">
        <f>SUMIF(IEM!$D$2:$D$266,$A52,IEM!$E$2:$E$266)</f>
        <v>6</v>
      </c>
      <c r="M52" s="16">
        <f>COUNTIF(IEM!$D$2:$D$266,$A52)</f>
        <v>1</v>
      </c>
      <c r="N52" s="16">
        <f>SUMIF(IIA!$D$2:$D$214,$A52,IIA!$E$2:$E$214)</f>
        <v>0</v>
      </c>
      <c r="O52" s="16">
        <f>COUNTIF(IIA!$D$2:$D$214,$A52)</f>
        <v>0</v>
      </c>
      <c r="P52" s="17">
        <f t="shared" ref="P52:Q52" si="164">SUM(B52,D52,F52,H52,J52,L52,N52)</f>
        <v>16</v>
      </c>
      <c r="Q52" s="17">
        <f t="shared" si="164"/>
        <v>3</v>
      </c>
      <c r="R52" s="16">
        <f>SUMIF(IA_S1!$D$2:$D$201,$A52,IA_S1!$E$2:$E$201)</f>
        <v>0</v>
      </c>
      <c r="S52" s="16">
        <f>COUNTIF(IA_S1!$D$2:$D$200,$A52)</f>
        <v>0</v>
      </c>
      <c r="T52" s="16">
        <f>SUMIF(IA_S2!$D$2:$D$201,$A52,IA_S2!$E$2:$E$201)</f>
        <v>0</v>
      </c>
      <c r="U52" s="16">
        <f>COUNTIF(IA_S2!$D$2:$D$200,$A52)</f>
        <v>0</v>
      </c>
      <c r="V52" s="16">
        <f>SUMIF(CP_S1!$D$2:$D$204,$A52,CP_S1!$E$2:$E$204)</f>
        <v>0</v>
      </c>
      <c r="W52" s="16">
        <f>COUNTIF(CP_S1!$D$2:$D$203,$A52)</f>
        <v>0</v>
      </c>
      <c r="X52" s="16">
        <f>SUMIF(CP_S2!$D$2:$D$198,$A52,CP_S2!$E$2:$E$198)</f>
        <v>0</v>
      </c>
      <c r="Y52" s="16">
        <f>COUNTIF(CP_S2!$D$2:$D$197,$A52)</f>
        <v>0</v>
      </c>
      <c r="Z52" s="16">
        <f>SUMIF(EaD_IA_S1!$D$2:$D$236,$A52,EaD_IA_S1!$E$2:$E$236)</f>
        <v>4</v>
      </c>
      <c r="AA52" s="16">
        <f>COUNTIF(EaD_IA_S1!$D$2:$D$235,$A52)</f>
        <v>1</v>
      </c>
      <c r="AB52" s="16">
        <f>SUMIF(EaD_IA_S2!$D$2:$D$1223,$A52,EaD_IA_S2!$E$2:$E$1223)</f>
        <v>4</v>
      </c>
      <c r="AC52" s="16">
        <f>COUNTIF(EaD_IA_S2!$D$2:$D$1222,$A52)</f>
        <v>1</v>
      </c>
      <c r="AD52" s="16">
        <f>SUMIF(EaD_ISC_S1!$D$2:$D$214,$A52,EaD_ISC_S1!$E$2:$E$214)</f>
        <v>4</v>
      </c>
      <c r="AE52" s="16">
        <f>COUNTIF(EaD_ISC_S1!$D$2:$D$213,$A52)</f>
        <v>1</v>
      </c>
      <c r="AF52" s="16">
        <f>SUMIF(EaD_ISC_S2!$D$2:$D$224,$A52,EaD_ISC_S2!$E$2:$E$224)</f>
        <v>4</v>
      </c>
      <c r="AG52" s="16">
        <f>COUNTIF(EaD_ISC_S2!$D$2:$D$223,$A52)</f>
        <v>1</v>
      </c>
      <c r="AH52" s="16">
        <f>SUMIF(EaD_CP_S1!$D$2:$D$1050,$A52,EaD_CP_S1!$E$2:$E$1050)</f>
        <v>0</v>
      </c>
      <c r="AI52" s="16">
        <f>COUNTIF(EaD_CP_S1!$D$2:$D$1050,$A52)</f>
        <v>0</v>
      </c>
      <c r="AJ52" s="16">
        <f>SUMIF(EaD_CP_S2!$D$2:$D$50,$A52,EaD_CP_S2!$E$2:$E$50)</f>
        <v>0</v>
      </c>
      <c r="AK52" s="16">
        <f>COUNTIF(EaD_CP_S2!$D$2:$D$50,$A52)</f>
        <v>0</v>
      </c>
      <c r="AL52" s="17">
        <f t="shared" si="33"/>
        <v>8</v>
      </c>
      <c r="AM52" s="17">
        <f t="shared" si="34"/>
        <v>2</v>
      </c>
      <c r="AN52" s="17">
        <f t="shared" si="35"/>
        <v>8</v>
      </c>
      <c r="AO52" s="17">
        <f t="shared" si="36"/>
        <v>2</v>
      </c>
      <c r="AP52" s="18">
        <v>5</v>
      </c>
      <c r="AQ52" s="18">
        <f t="shared" si="156"/>
        <v>5</v>
      </c>
      <c r="AR52" s="16"/>
      <c r="AS52" s="18">
        <f t="shared" si="109"/>
        <v>0</v>
      </c>
      <c r="AT52" s="18">
        <v>3</v>
      </c>
      <c r="AU52" s="18">
        <f t="shared" si="150"/>
        <v>3</v>
      </c>
      <c r="AV52" s="16"/>
      <c r="AW52" s="18">
        <f t="shared" si="56"/>
        <v>0</v>
      </c>
      <c r="AX52" s="16"/>
      <c r="AY52" s="18">
        <f t="shared" si="146"/>
        <v>0</v>
      </c>
      <c r="AZ52" s="18">
        <v>2</v>
      </c>
      <c r="BA52" s="18">
        <f t="shared" si="110"/>
        <v>2</v>
      </c>
      <c r="BB52" s="16"/>
      <c r="BC52" s="18">
        <f t="shared" si="2"/>
        <v>0</v>
      </c>
      <c r="BD52" s="16"/>
      <c r="BE52" s="18">
        <f t="shared" si="142"/>
        <v>0</v>
      </c>
      <c r="BF52" s="18">
        <v>1</v>
      </c>
      <c r="BG52" s="18">
        <f t="shared" si="157"/>
        <v>1</v>
      </c>
      <c r="BH52" s="16"/>
      <c r="BI52" s="18">
        <f t="shared" si="4"/>
        <v>0</v>
      </c>
      <c r="BJ52" s="16"/>
      <c r="BK52" s="18">
        <f t="shared" si="5"/>
        <v>0</v>
      </c>
      <c r="BL52" s="16"/>
      <c r="BM52" s="18">
        <f t="shared" si="147"/>
        <v>0</v>
      </c>
      <c r="BN52" s="16"/>
      <c r="BO52" s="18">
        <f t="shared" si="114"/>
        <v>0</v>
      </c>
      <c r="BP52" s="16"/>
      <c r="BQ52" s="18">
        <f t="shared" si="7"/>
        <v>0</v>
      </c>
      <c r="BR52" s="16"/>
      <c r="BS52" s="18">
        <f t="shared" si="8"/>
        <v>0</v>
      </c>
      <c r="BT52" s="16"/>
      <c r="BU52" s="18">
        <f t="shared" si="9"/>
        <v>0</v>
      </c>
      <c r="BV52" s="16"/>
      <c r="BW52" s="18">
        <f t="shared" si="10"/>
        <v>0</v>
      </c>
      <c r="BX52" s="16"/>
      <c r="BY52" s="18">
        <f t="shared" si="151"/>
        <v>0</v>
      </c>
      <c r="BZ52" s="16"/>
      <c r="CA52" s="18">
        <f t="shared" si="12"/>
        <v>0</v>
      </c>
      <c r="CB52" s="16"/>
      <c r="CC52" s="18">
        <f t="shared" si="13"/>
        <v>0</v>
      </c>
      <c r="CD52" s="16"/>
      <c r="CE52" s="18">
        <f t="shared" si="158"/>
        <v>0</v>
      </c>
      <c r="CF52" s="16"/>
      <c r="CG52" s="18">
        <f t="shared" si="15"/>
        <v>0</v>
      </c>
      <c r="CH52" s="16"/>
      <c r="CI52" s="18">
        <f t="shared" si="16"/>
        <v>0</v>
      </c>
      <c r="CJ52" s="16"/>
      <c r="CK52" s="18">
        <f t="shared" si="17"/>
        <v>0</v>
      </c>
      <c r="CL52" s="16"/>
      <c r="CM52" s="18">
        <f t="shared" si="18"/>
        <v>0</v>
      </c>
      <c r="CN52" s="16"/>
      <c r="CO52" s="18">
        <f t="shared" si="19"/>
        <v>0</v>
      </c>
      <c r="CP52" s="18">
        <v>4</v>
      </c>
      <c r="CQ52" s="18">
        <f t="shared" si="111"/>
        <v>4</v>
      </c>
      <c r="CR52" s="16"/>
      <c r="CS52" s="18">
        <f t="shared" si="21"/>
        <v>0</v>
      </c>
      <c r="CT52" s="19">
        <f t="shared" si="22"/>
        <v>24</v>
      </c>
      <c r="CU52" s="19">
        <f t="shared" si="23"/>
        <v>24</v>
      </c>
      <c r="CV52" s="20">
        <f t="shared" ref="CV52:CW52" si="165">SUM(AP52,AR52,AT52,AV52,AX52,AZ52,BB52,BD52,BF52,BH52,BJ52,BL52,BN52,BP52,BR52,BT52,BV52,BX52,BZ52,CB52,CD52,CF52,CH52,CJ52,CL52,CN52,CP52,CR52)</f>
        <v>15</v>
      </c>
      <c r="CW52" s="20">
        <f t="shared" si="165"/>
        <v>15</v>
      </c>
      <c r="CX52" s="21">
        <v>40</v>
      </c>
      <c r="CY52" s="22">
        <f t="shared" si="25"/>
        <v>39</v>
      </c>
      <c r="CZ52" s="22">
        <f t="shared" si="26"/>
        <v>5</v>
      </c>
      <c r="DA52" s="22">
        <f t="shared" si="27"/>
        <v>39</v>
      </c>
      <c r="DB52" s="23">
        <f t="shared" si="28"/>
        <v>5</v>
      </c>
      <c r="DC52" s="24" t="str">
        <f t="shared" si="29"/>
        <v>SI</v>
      </c>
      <c r="DD52" s="25" t="e">
        <f t="shared" si="30"/>
        <v>#VALUE!</v>
      </c>
      <c r="DE52" s="26" t="str">
        <f t="shared" si="31"/>
        <v>SI</v>
      </c>
    </row>
    <row r="53" spans="1:109" ht="15" customHeight="1">
      <c r="A53" s="29" t="s">
        <v>337</v>
      </c>
      <c r="B53" s="16">
        <f>SUMIF(TICS!$D$2:$D$214,$A53,TICS!$E$2:$E$214)</f>
        <v>4</v>
      </c>
      <c r="C53" s="16">
        <f>COUNTIF(TICS!$D$2:$D$214,$A53)</f>
        <v>1</v>
      </c>
      <c r="D53" s="16">
        <f>SUMIF(ISC!$D$2:$D$228,$A53,ISC!$E$2:$E$228)</f>
        <v>0</v>
      </c>
      <c r="E53" s="16">
        <f>COUNTIF(ISC!$D$2:$D$228,$A53)</f>
        <v>0</v>
      </c>
      <c r="F53" s="16">
        <f>SUMIF(IA!$D$2:$D$281,$A53,IA!$E$2:$E$281)</f>
        <v>5</v>
      </c>
      <c r="G53" s="16">
        <f>COUNTIF(IA!$D$2:$D$281,$A53)</f>
        <v>1</v>
      </c>
      <c r="H53" s="16">
        <f>SUMIF(IGE!$D$3:$D$298,$A53,IGE!$E$3:$E$298)</f>
        <v>0</v>
      </c>
      <c r="I53" s="16">
        <f>COUNTIF(IGE!$D$3:$D$299,$A53)</f>
        <v>0</v>
      </c>
      <c r="J53" s="16">
        <f>SUMIF(CP!$D$2:$D$253,$A53,CP!$E$2:$E$253)</f>
        <v>5</v>
      </c>
      <c r="K53" s="16">
        <f>COUNTIF(CP!$D$2:$D$253,$A53)</f>
        <v>1</v>
      </c>
      <c r="L53" s="16">
        <f>SUMIF(IEM!$D$2:$D$266,$A53,IEM!$E$2:$E$266)</f>
        <v>4</v>
      </c>
      <c r="M53" s="16">
        <f>COUNTIF(IEM!$D$2:$D$266,$A53)</f>
        <v>1</v>
      </c>
      <c r="N53" s="16">
        <f>SUMIF(IIA!$D$2:$D$214,$A53,IIA!$E$2:$E$214)</f>
        <v>0</v>
      </c>
      <c r="O53" s="16">
        <f>COUNTIF(IIA!$D$2:$D$214,$A53)</f>
        <v>0</v>
      </c>
      <c r="P53" s="17">
        <f t="shared" ref="P53:Q53" si="166">SUM(B53,D53,F53,H53,J53,L53,N53)</f>
        <v>18</v>
      </c>
      <c r="Q53" s="17">
        <f t="shared" si="166"/>
        <v>4</v>
      </c>
      <c r="R53" s="16">
        <f>SUMIF(IA_S1!$D$2:$D$201,$A53,IA_S1!$E$2:$E$201)</f>
        <v>4</v>
      </c>
      <c r="S53" s="16">
        <f>COUNTIF(IA_S1!$D$2:$D$200,$A53)</f>
        <v>1</v>
      </c>
      <c r="T53" s="16">
        <f>SUMIF(IA_S2!$D$2:$D$201,$A53,IA_S2!$E$2:$E$201)</f>
        <v>0</v>
      </c>
      <c r="U53" s="16">
        <f>COUNTIF(IA_S2!$D$2:$D$200,$A53)</f>
        <v>0</v>
      </c>
      <c r="V53" s="16">
        <f>SUMIF(CP_S1!$D$2:$D$204,$A53,CP_S1!$E$2:$E$204)</f>
        <v>0</v>
      </c>
      <c r="W53" s="16">
        <f>COUNTIF(CP_S1!$D$2:$D$203,$A53)</f>
        <v>0</v>
      </c>
      <c r="X53" s="16">
        <f>SUMIF(CP_S2!$D$2:$D$198,$A53,CP_S2!$E$2:$E$198)</f>
        <v>0</v>
      </c>
      <c r="Y53" s="16">
        <f>COUNTIF(CP_S2!$D$2:$D$197,$A53)</f>
        <v>0</v>
      </c>
      <c r="Z53" s="16">
        <f>SUMIF(EaD_IA_S1!$D$2:$D$236,$A53,EaD_IA_S1!$E$2:$E$236)</f>
        <v>5</v>
      </c>
      <c r="AA53" s="16">
        <f>COUNTIF(EaD_IA_S1!$D$2:$D$235,$A53)</f>
        <v>1</v>
      </c>
      <c r="AB53" s="16">
        <f>SUMIF(EaD_IA_S2!$D$2:$D$1223,$A53,EaD_IA_S2!$E$2:$E$1223)</f>
        <v>5</v>
      </c>
      <c r="AC53" s="16">
        <f>COUNTIF(EaD_IA_S2!$D$2:$D$1222,$A53)</f>
        <v>1</v>
      </c>
      <c r="AD53" s="16">
        <f>SUMIF(EaD_ISC_S1!$D$2:$D$214,$A53,EaD_ISC_S1!$E$2:$E$214)</f>
        <v>5</v>
      </c>
      <c r="AE53" s="16">
        <f>COUNTIF(EaD_ISC_S1!$D$2:$D$213,$A53)</f>
        <v>1</v>
      </c>
      <c r="AF53" s="16">
        <f>SUMIF(EaD_ISC_S2!$D$2:$D$224,$A53,EaD_ISC_S2!$E$2:$E$224)</f>
        <v>5</v>
      </c>
      <c r="AG53" s="16">
        <f>COUNTIF(EaD_ISC_S2!$D$2:$D$223,$A53)</f>
        <v>1</v>
      </c>
      <c r="AH53" s="16">
        <f>SUMIF(EaD_CP_S1!$D$2:$D$1050,$A53,EaD_CP_S1!$E$2:$E$1050)</f>
        <v>0</v>
      </c>
      <c r="AI53" s="16">
        <f>COUNTIF(EaD_CP_S1!$D$2:$D$1050,$A53)</f>
        <v>0</v>
      </c>
      <c r="AJ53" s="16">
        <f>SUMIF(EaD_CP_S2!$D$2:$D$50,$A53,EaD_CP_S2!$E$2:$E$50)</f>
        <v>0</v>
      </c>
      <c r="AK53" s="16">
        <f>COUNTIF(EaD_CP_S2!$D$2:$D$50,$A53)</f>
        <v>0</v>
      </c>
      <c r="AL53" s="17">
        <f t="shared" si="33"/>
        <v>14</v>
      </c>
      <c r="AM53" s="17">
        <f t="shared" si="34"/>
        <v>3</v>
      </c>
      <c r="AN53" s="17">
        <f t="shared" si="35"/>
        <v>10</v>
      </c>
      <c r="AO53" s="17">
        <f t="shared" si="36"/>
        <v>2</v>
      </c>
      <c r="AP53" s="18">
        <v>4</v>
      </c>
      <c r="AQ53" s="18">
        <f t="shared" si="156"/>
        <v>4</v>
      </c>
      <c r="AR53" s="16"/>
      <c r="AS53" s="18">
        <f t="shared" si="109"/>
        <v>0</v>
      </c>
      <c r="AT53" s="18">
        <v>5</v>
      </c>
      <c r="AU53" s="18">
        <f t="shared" si="150"/>
        <v>5</v>
      </c>
      <c r="AV53" s="16"/>
      <c r="AW53" s="18">
        <f t="shared" si="56"/>
        <v>0</v>
      </c>
      <c r="AX53" s="16"/>
      <c r="AY53" s="18">
        <f t="shared" si="146"/>
        <v>0</v>
      </c>
      <c r="AZ53" s="16"/>
      <c r="BA53" s="18">
        <f t="shared" si="110"/>
        <v>0</v>
      </c>
      <c r="BB53" s="16"/>
      <c r="BC53" s="18">
        <f t="shared" si="2"/>
        <v>0</v>
      </c>
      <c r="BD53" s="16"/>
      <c r="BE53" s="18">
        <f t="shared" si="142"/>
        <v>0</v>
      </c>
      <c r="BF53" s="16"/>
      <c r="BG53" s="18">
        <f t="shared" si="157"/>
        <v>0</v>
      </c>
      <c r="BH53" s="16"/>
      <c r="BI53" s="18">
        <f t="shared" si="4"/>
        <v>0</v>
      </c>
      <c r="BJ53" s="16"/>
      <c r="BK53" s="18">
        <f t="shared" si="5"/>
        <v>0</v>
      </c>
      <c r="BL53" s="16"/>
      <c r="BM53" s="18">
        <f t="shared" si="147"/>
        <v>0</v>
      </c>
      <c r="BN53" s="16"/>
      <c r="BO53" s="18">
        <f t="shared" si="114"/>
        <v>0</v>
      </c>
      <c r="BP53" s="16"/>
      <c r="BQ53" s="18">
        <f t="shared" si="7"/>
        <v>0</v>
      </c>
      <c r="BR53" s="16"/>
      <c r="BS53" s="18">
        <f t="shared" si="8"/>
        <v>0</v>
      </c>
      <c r="BT53" s="16"/>
      <c r="BU53" s="18">
        <f t="shared" si="9"/>
        <v>0</v>
      </c>
      <c r="BV53" s="16"/>
      <c r="BW53" s="18">
        <f t="shared" si="10"/>
        <v>0</v>
      </c>
      <c r="BX53" s="16"/>
      <c r="BY53" s="18">
        <f t="shared" si="151"/>
        <v>0</v>
      </c>
      <c r="BZ53" s="16"/>
      <c r="CA53" s="18">
        <f t="shared" si="12"/>
        <v>0</v>
      </c>
      <c r="CB53" s="16"/>
      <c r="CC53" s="18">
        <f t="shared" si="13"/>
        <v>0</v>
      </c>
      <c r="CD53" s="18">
        <v>3</v>
      </c>
      <c r="CE53" s="18">
        <f t="shared" si="158"/>
        <v>3</v>
      </c>
      <c r="CF53" s="16"/>
      <c r="CG53" s="18">
        <f t="shared" si="15"/>
        <v>0</v>
      </c>
      <c r="CH53" s="16"/>
      <c r="CI53" s="18">
        <f t="shared" si="16"/>
        <v>0</v>
      </c>
      <c r="CJ53" s="16"/>
      <c r="CK53" s="18">
        <f t="shared" si="17"/>
        <v>0</v>
      </c>
      <c r="CL53" s="16"/>
      <c r="CM53" s="18">
        <f t="shared" si="18"/>
        <v>0</v>
      </c>
      <c r="CN53" s="16"/>
      <c r="CO53" s="18">
        <f t="shared" si="19"/>
        <v>0</v>
      </c>
      <c r="CP53" s="18">
        <v>1</v>
      </c>
      <c r="CQ53" s="18">
        <f t="shared" si="111"/>
        <v>1</v>
      </c>
      <c r="CR53" s="16"/>
      <c r="CS53" s="18">
        <f t="shared" si="21"/>
        <v>0</v>
      </c>
      <c r="CT53" s="19">
        <f t="shared" si="22"/>
        <v>32</v>
      </c>
      <c r="CU53" s="19">
        <f t="shared" si="23"/>
        <v>28</v>
      </c>
      <c r="CV53" s="20">
        <f t="shared" ref="CV53:CW53" si="167">SUM(AP53,AR53,AT53,AV53,AX53,AZ53,BB53,BD53,BF53,BH53,BJ53,BL53,BN53,BP53,BR53,BT53,BV53,BX53,BZ53,CB53,CD53,CF53,CH53,CJ53,CL53,CN53,CP53,CR53)</f>
        <v>13</v>
      </c>
      <c r="CW53" s="20">
        <f t="shared" si="167"/>
        <v>13</v>
      </c>
      <c r="CX53" s="21">
        <v>40</v>
      </c>
      <c r="CY53" s="22">
        <f t="shared" si="25"/>
        <v>45</v>
      </c>
      <c r="CZ53" s="22">
        <f t="shared" si="26"/>
        <v>7</v>
      </c>
      <c r="DA53" s="22">
        <f t="shared" si="27"/>
        <v>41</v>
      </c>
      <c r="DB53" s="23">
        <f t="shared" si="28"/>
        <v>6</v>
      </c>
      <c r="DC53" s="24" t="str">
        <f t="shared" si="29"/>
        <v>SI</v>
      </c>
      <c r="DD53" s="25" t="e">
        <f t="shared" si="30"/>
        <v>#VALUE!</v>
      </c>
      <c r="DE53" s="26" t="str">
        <f t="shared" si="31"/>
        <v>SI</v>
      </c>
    </row>
    <row r="54" spans="1:109" ht="15" customHeight="1">
      <c r="A54" s="28" t="s">
        <v>338</v>
      </c>
      <c r="B54" s="16">
        <f>SUMIF(TICS!$D$2:$D$214,$A54,TICS!$E$2:$E$214)</f>
        <v>5</v>
      </c>
      <c r="C54" s="16">
        <f>COUNTIF(TICS!$D$2:$D$214,$A54)</f>
        <v>1</v>
      </c>
      <c r="D54" s="16">
        <f>SUMIF(ISC!$D$2:$D$228,$A54,ISC!$E$2:$E$228)</f>
        <v>0</v>
      </c>
      <c r="E54" s="16">
        <f>COUNTIF(ISC!$D$2:$D$228,$A54)</f>
        <v>0</v>
      </c>
      <c r="F54" s="16">
        <f>SUMIF(IA!$D$2:$D$281,$A54,IA!$E$2:$E$281)</f>
        <v>4</v>
      </c>
      <c r="G54" s="16">
        <f>COUNTIF(IA!$D$2:$D$281,$A54)</f>
        <v>1</v>
      </c>
      <c r="H54" s="16">
        <f>SUMIF(IGE!$D$3:$D$298,$A54,IGE!$E$3:$E$298)</f>
        <v>0</v>
      </c>
      <c r="I54" s="16">
        <f>COUNTIF(IGE!$D$3:$D$299,$A54)</f>
        <v>0</v>
      </c>
      <c r="J54" s="16">
        <f>SUMIF(CP!$D$2:$D$253,$A54,CP!$E$2:$E$253)</f>
        <v>5</v>
      </c>
      <c r="K54" s="16">
        <f>COUNTIF(CP!$D$2:$D$253,$A54)</f>
        <v>1</v>
      </c>
      <c r="L54" s="16">
        <f>SUMIF(IEM!$D$2:$D$266,$A54,IEM!$E$2:$E$266)</f>
        <v>5</v>
      </c>
      <c r="M54" s="16">
        <f>COUNTIF(IEM!$D$2:$D$266,$A54)</f>
        <v>1</v>
      </c>
      <c r="N54" s="16">
        <f>SUMIF(IIA!$D$2:$D$214,$A54,IIA!$E$2:$E$214)</f>
        <v>0</v>
      </c>
      <c r="O54" s="16">
        <f>COUNTIF(IIA!$D$2:$D$214,$A54)</f>
        <v>0</v>
      </c>
      <c r="P54" s="17">
        <f t="shared" ref="P54:Q54" si="168">SUM(B54,D54,F54,H54,J54,L54,N54)</f>
        <v>19</v>
      </c>
      <c r="Q54" s="17">
        <f t="shared" si="168"/>
        <v>4</v>
      </c>
      <c r="R54" s="16">
        <f>SUMIF(IA_S1!$D$2:$D$201,$A54,IA_S1!$E$2:$E$201)</f>
        <v>4</v>
      </c>
      <c r="S54" s="16">
        <f>COUNTIF(IA_S1!$D$2:$D$200,$A54)</f>
        <v>1</v>
      </c>
      <c r="T54" s="16">
        <f>SUMIF(IA_S2!$D$2:$D$201,$A54,IA_S2!$E$2:$E$201)</f>
        <v>0</v>
      </c>
      <c r="U54" s="16">
        <f>COUNTIF(IA_S2!$D$2:$D$200,$A54)</f>
        <v>0</v>
      </c>
      <c r="V54" s="16">
        <f>SUMIF(CP_S1!$D$2:$D$204,$A54,CP_S1!$E$2:$E$204)</f>
        <v>0</v>
      </c>
      <c r="W54" s="16">
        <f>COUNTIF(CP_S1!$D$2:$D$203,$A54)</f>
        <v>0</v>
      </c>
      <c r="X54" s="16">
        <f>SUMIF(CP_S2!$D$2:$D$198,$A54,CP_S2!$E$2:$E$198)</f>
        <v>0</v>
      </c>
      <c r="Y54" s="16">
        <f>COUNTIF(CP_S2!$D$2:$D$197,$A54)</f>
        <v>0</v>
      </c>
      <c r="Z54" s="16">
        <f>SUMIF(EaD_IA_S1!$D$2:$D$236,$A54,EaD_IA_S1!$E$2:$E$236)</f>
        <v>4</v>
      </c>
      <c r="AA54" s="16">
        <f>COUNTIF(EaD_IA_S1!$D$2:$D$235,$A54)</f>
        <v>1</v>
      </c>
      <c r="AB54" s="16">
        <f>SUMIF(EaD_IA_S2!$D$2:$D$1223,$A54,EaD_IA_S2!$E$2:$E$1223)</f>
        <v>4</v>
      </c>
      <c r="AC54" s="16">
        <f>COUNTIF(EaD_IA_S2!$D$2:$D$1222,$A54)</f>
        <v>1</v>
      </c>
      <c r="AD54" s="16">
        <f>SUMIF(EaD_ISC_S1!$D$2:$D$214,$A54,EaD_ISC_S1!$E$2:$E$214)</f>
        <v>4</v>
      </c>
      <c r="AE54" s="16">
        <f>COUNTIF(EaD_ISC_S1!$D$2:$D$213,$A54)</f>
        <v>1</v>
      </c>
      <c r="AF54" s="16">
        <f>SUMIF(EaD_ISC_S2!$D$2:$D$224,$A54,EaD_ISC_S2!$E$2:$E$224)</f>
        <v>4</v>
      </c>
      <c r="AG54" s="16">
        <f>COUNTIF(EaD_ISC_S2!$D$2:$D$223,$A54)</f>
        <v>1</v>
      </c>
      <c r="AH54" s="16">
        <f>SUMIF(EaD_CP_S1!$D$2:$D$1050,$A54,EaD_CP_S1!$E$2:$E$1050)</f>
        <v>0</v>
      </c>
      <c r="AI54" s="16">
        <f>COUNTIF(EaD_CP_S1!$D$2:$D$1050,$A54)</f>
        <v>0</v>
      </c>
      <c r="AJ54" s="16">
        <f>SUMIF(EaD_CP_S2!$D$2:$D$50,$A54,EaD_CP_S2!$E$2:$E$50)</f>
        <v>0</v>
      </c>
      <c r="AK54" s="16">
        <f>COUNTIF(EaD_CP_S2!$D$2:$D$50,$A54)</f>
        <v>0</v>
      </c>
      <c r="AL54" s="17">
        <f t="shared" si="33"/>
        <v>12</v>
      </c>
      <c r="AM54" s="17">
        <f t="shared" si="34"/>
        <v>3</v>
      </c>
      <c r="AN54" s="17">
        <f t="shared" si="35"/>
        <v>8</v>
      </c>
      <c r="AO54" s="17">
        <f t="shared" si="36"/>
        <v>2</v>
      </c>
      <c r="AP54" s="18">
        <v>5</v>
      </c>
      <c r="AQ54" s="18">
        <f t="shared" si="156"/>
        <v>5</v>
      </c>
      <c r="AR54" s="18">
        <v>4</v>
      </c>
      <c r="AS54" s="18">
        <f t="shared" si="109"/>
        <v>4</v>
      </c>
      <c r="AT54" s="16"/>
      <c r="AU54" s="18">
        <f t="shared" si="150"/>
        <v>0</v>
      </c>
      <c r="AV54" s="16"/>
      <c r="AW54" s="18">
        <f t="shared" si="56"/>
        <v>0</v>
      </c>
      <c r="AX54" s="16"/>
      <c r="AY54" s="18">
        <f t="shared" si="146"/>
        <v>0</v>
      </c>
      <c r="AZ54" s="18">
        <v>1</v>
      </c>
      <c r="BA54" s="18">
        <f t="shared" si="110"/>
        <v>1</v>
      </c>
      <c r="BB54" s="16"/>
      <c r="BC54" s="18">
        <f t="shared" si="2"/>
        <v>0</v>
      </c>
      <c r="BD54" s="16"/>
      <c r="BE54" s="18">
        <f t="shared" si="142"/>
        <v>0</v>
      </c>
      <c r="BF54" s="18">
        <v>1</v>
      </c>
      <c r="BG54" s="18">
        <f t="shared" si="157"/>
        <v>1</v>
      </c>
      <c r="BH54" s="16"/>
      <c r="BI54" s="18">
        <f t="shared" si="4"/>
        <v>0</v>
      </c>
      <c r="BJ54" s="16"/>
      <c r="BK54" s="18">
        <f t="shared" si="5"/>
        <v>0</v>
      </c>
      <c r="BL54" s="16"/>
      <c r="BM54" s="18">
        <f t="shared" si="147"/>
        <v>0</v>
      </c>
      <c r="BN54" s="16"/>
      <c r="BO54" s="18">
        <f t="shared" si="114"/>
        <v>0</v>
      </c>
      <c r="BP54" s="16"/>
      <c r="BQ54" s="18">
        <f t="shared" si="7"/>
        <v>0</v>
      </c>
      <c r="BR54" s="16"/>
      <c r="BS54" s="18">
        <f t="shared" si="8"/>
        <v>0</v>
      </c>
      <c r="BT54" s="16"/>
      <c r="BU54" s="18">
        <f t="shared" si="9"/>
        <v>0</v>
      </c>
      <c r="BV54" s="16"/>
      <c r="BW54" s="18">
        <f t="shared" si="10"/>
        <v>0</v>
      </c>
      <c r="BX54" s="18">
        <v>1</v>
      </c>
      <c r="BY54" s="18">
        <f t="shared" si="151"/>
        <v>1</v>
      </c>
      <c r="BZ54" s="16"/>
      <c r="CA54" s="18">
        <f t="shared" si="12"/>
        <v>0</v>
      </c>
      <c r="CB54" s="16"/>
      <c r="CC54" s="18">
        <f t="shared" si="13"/>
        <v>0</v>
      </c>
      <c r="CD54" s="16"/>
      <c r="CE54" s="18">
        <f t="shared" si="158"/>
        <v>0</v>
      </c>
      <c r="CF54" s="16"/>
      <c r="CG54" s="18">
        <f t="shared" si="15"/>
        <v>0</v>
      </c>
      <c r="CH54" s="16"/>
      <c r="CI54" s="18">
        <f t="shared" si="16"/>
        <v>0</v>
      </c>
      <c r="CJ54" s="16"/>
      <c r="CK54" s="18">
        <f t="shared" si="17"/>
        <v>0</v>
      </c>
      <c r="CL54" s="16"/>
      <c r="CM54" s="18">
        <f t="shared" si="18"/>
        <v>0</v>
      </c>
      <c r="CN54" s="16"/>
      <c r="CO54" s="18">
        <f t="shared" si="19"/>
        <v>0</v>
      </c>
      <c r="CP54" s="16"/>
      <c r="CQ54" s="18">
        <f t="shared" si="111"/>
        <v>0</v>
      </c>
      <c r="CR54" s="16"/>
      <c r="CS54" s="18">
        <f t="shared" si="21"/>
        <v>0</v>
      </c>
      <c r="CT54" s="19">
        <f t="shared" si="22"/>
        <v>31</v>
      </c>
      <c r="CU54" s="19">
        <f t="shared" si="23"/>
        <v>27</v>
      </c>
      <c r="CV54" s="20">
        <f t="shared" ref="CV54:CW54" si="169">SUM(AP54,AR54,AT54,AV54,AX54,AZ54,BB54,BD54,BF54,BH54,BJ54,BL54,BN54,BP54,BR54,BT54,BV54,BX54,BZ54,CB54,CD54,CF54,CH54,CJ54,CL54,CN54,CP54,CR54)</f>
        <v>12</v>
      </c>
      <c r="CW54" s="20">
        <f t="shared" si="169"/>
        <v>12</v>
      </c>
      <c r="CX54" s="21">
        <v>40</v>
      </c>
      <c r="CY54" s="22">
        <f t="shared" si="25"/>
        <v>43</v>
      </c>
      <c r="CZ54" s="22">
        <f t="shared" si="26"/>
        <v>7</v>
      </c>
      <c r="DA54" s="22">
        <f t="shared" si="27"/>
        <v>39</v>
      </c>
      <c r="DB54" s="23">
        <f t="shared" si="28"/>
        <v>6</v>
      </c>
      <c r="DC54" s="24" t="str">
        <f t="shared" si="29"/>
        <v>SI</v>
      </c>
      <c r="DD54" s="25" t="e">
        <f t="shared" si="30"/>
        <v>#VALUE!</v>
      </c>
      <c r="DE54" s="26" t="str">
        <f t="shared" si="31"/>
        <v>SI</v>
      </c>
    </row>
    <row r="55" spans="1:109" ht="15" customHeight="1">
      <c r="A55" s="28" t="s">
        <v>339</v>
      </c>
      <c r="B55" s="16">
        <f>SUMIF(TICS!$D$2:$D$214,$A55,TICS!$E$2:$E$214)</f>
        <v>4</v>
      </c>
      <c r="C55" s="16">
        <f>COUNTIF(TICS!$D$2:$D$214,$A55)</f>
        <v>1</v>
      </c>
      <c r="D55" s="16">
        <f>SUMIF(ISC!$D$2:$D$228,$A55,ISC!$E$2:$E$228)</f>
        <v>0</v>
      </c>
      <c r="E55" s="16">
        <f>COUNTIF(ISC!$D$2:$D$228,$A55)</f>
        <v>0</v>
      </c>
      <c r="F55" s="16">
        <f>SUMIF(IA!$D$2:$D$281,$A55,IA!$E$2:$E$281)</f>
        <v>0</v>
      </c>
      <c r="G55" s="16">
        <f>COUNTIF(IA!$D$2:$D$281,$A55)</f>
        <v>0</v>
      </c>
      <c r="H55" s="16">
        <f>SUMIF(IGE!$D$3:$D$298,$A55,IGE!$E$3:$E$298)</f>
        <v>0</v>
      </c>
      <c r="I55" s="16">
        <f>COUNTIF(IGE!$D$3:$D$299,$A55)</f>
        <v>0</v>
      </c>
      <c r="J55" s="16">
        <f>SUMIF(CP!$D$2:$D$253,$A55,CP!$E$2:$E$253)</f>
        <v>4</v>
      </c>
      <c r="K55" s="16">
        <f>COUNTIF(CP!$D$2:$D$253,$A55)</f>
        <v>1</v>
      </c>
      <c r="L55" s="16">
        <f>SUMIF(IEM!$D$2:$D$266,$A55,IEM!$E$2:$E$266)</f>
        <v>4</v>
      </c>
      <c r="M55" s="16">
        <f>COUNTIF(IEM!$D$2:$D$266,$A55)</f>
        <v>1</v>
      </c>
      <c r="N55" s="16">
        <f>SUMIF(IIA!$D$2:$D$214,$A55,IIA!$E$2:$E$214)</f>
        <v>0</v>
      </c>
      <c r="O55" s="16">
        <f>COUNTIF(IIA!$D$2:$D$214,$A55)</f>
        <v>0</v>
      </c>
      <c r="P55" s="17">
        <f t="shared" ref="P55:Q55" si="170">SUM(B55,D55,F55,H55,J55,L55,N55)</f>
        <v>12</v>
      </c>
      <c r="Q55" s="17">
        <f t="shared" si="170"/>
        <v>3</v>
      </c>
      <c r="R55" s="16">
        <f>SUMIF(IA_S1!$D$2:$D$201,$A55,IA_S1!$E$2:$E$201)</f>
        <v>0</v>
      </c>
      <c r="S55" s="16">
        <f>COUNTIF(IA_S1!$D$2:$D$200,$A55)</f>
        <v>0</v>
      </c>
      <c r="T55" s="16">
        <f>SUMIF(IA_S2!$D$2:$D$201,$A55,IA_S2!$E$2:$E$201)</f>
        <v>0</v>
      </c>
      <c r="U55" s="16">
        <f>COUNTIF(IA_S2!$D$2:$D$200,$A55)</f>
        <v>0</v>
      </c>
      <c r="V55" s="16">
        <f>SUMIF(CP_S1!$D$2:$D$204,$A55,CP_S1!$E$2:$E$204)</f>
        <v>0</v>
      </c>
      <c r="W55" s="16">
        <f>COUNTIF(CP_S1!$D$2:$D$203,$A55)</f>
        <v>0</v>
      </c>
      <c r="X55" s="16">
        <f>SUMIF(CP_S2!$D$2:$D$198,$A55,CP_S2!$E$2:$E$198)</f>
        <v>0</v>
      </c>
      <c r="Y55" s="16">
        <f>COUNTIF(CP_S2!$D$2:$D$197,$A55)</f>
        <v>0</v>
      </c>
      <c r="Z55" s="16">
        <f>SUMIF(EaD_IA_S1!$D$2:$D$236,$A55,EaD_IA_S1!$E$2:$E$236)</f>
        <v>4</v>
      </c>
      <c r="AA55" s="16">
        <f>COUNTIF(EaD_IA_S1!$D$2:$D$235,$A55)</f>
        <v>1</v>
      </c>
      <c r="AB55" s="16">
        <f>SUMIF(EaD_IA_S2!$D$2:$D$1223,$A55,EaD_IA_S2!$E$2:$E$1223)</f>
        <v>4</v>
      </c>
      <c r="AC55" s="16">
        <f>COUNTIF(EaD_IA_S2!$D$2:$D$1222,$A55)</f>
        <v>1</v>
      </c>
      <c r="AD55" s="16">
        <f>SUMIF(EaD_ISC_S1!$D$2:$D$214,$A55,EaD_ISC_S1!$E$2:$E$214)</f>
        <v>5</v>
      </c>
      <c r="AE55" s="16">
        <f>COUNTIF(EaD_ISC_S1!$D$2:$D$213,$A55)</f>
        <v>1</v>
      </c>
      <c r="AF55" s="16">
        <f>SUMIF(EaD_ISC_S2!$D$2:$D$224,$A55,EaD_ISC_S2!$E$2:$E$224)</f>
        <v>5</v>
      </c>
      <c r="AG55" s="16">
        <f>COUNTIF(EaD_ISC_S2!$D$2:$D$223,$A55)</f>
        <v>1</v>
      </c>
      <c r="AH55" s="16">
        <f>SUMIF(EaD_CP_S1!$D$2:$D$1050,$A55,EaD_CP_S1!$E$2:$E$1050)</f>
        <v>0</v>
      </c>
      <c r="AI55" s="16">
        <f>COUNTIF(EaD_CP_S1!$D$2:$D$1050,$A55)</f>
        <v>0</v>
      </c>
      <c r="AJ55" s="16">
        <f>SUMIF(EaD_CP_S2!$D$2:$D$50,$A55,EaD_CP_S2!$E$2:$E$50)</f>
        <v>0</v>
      </c>
      <c r="AK55" s="16">
        <f>COUNTIF(EaD_CP_S2!$D$2:$D$50,$A55)</f>
        <v>0</v>
      </c>
      <c r="AL55" s="17">
        <f t="shared" si="33"/>
        <v>9</v>
      </c>
      <c r="AM55" s="17">
        <f t="shared" si="34"/>
        <v>2</v>
      </c>
      <c r="AN55" s="17">
        <f t="shared" si="35"/>
        <v>9</v>
      </c>
      <c r="AO55" s="17">
        <f t="shared" si="36"/>
        <v>2</v>
      </c>
      <c r="AP55" s="18">
        <v>9</v>
      </c>
      <c r="AQ55" s="18">
        <f t="shared" si="156"/>
        <v>9</v>
      </c>
      <c r="AR55" s="18"/>
      <c r="AS55" s="18">
        <f t="shared" si="109"/>
        <v>0</v>
      </c>
      <c r="AT55" s="18">
        <v>4</v>
      </c>
      <c r="AU55" s="18">
        <f t="shared" si="150"/>
        <v>4</v>
      </c>
      <c r="AV55" s="16"/>
      <c r="AW55" s="18">
        <f t="shared" si="56"/>
        <v>0</v>
      </c>
      <c r="AX55" s="18"/>
      <c r="AY55" s="18"/>
      <c r="AZ55" s="18">
        <v>1</v>
      </c>
      <c r="BA55" s="18">
        <f t="shared" si="110"/>
        <v>1</v>
      </c>
      <c r="BB55" s="16"/>
      <c r="BC55" s="18">
        <f t="shared" si="2"/>
        <v>0</v>
      </c>
      <c r="BD55" s="16"/>
      <c r="BE55" s="18">
        <f t="shared" si="142"/>
        <v>0</v>
      </c>
      <c r="BF55" s="18">
        <v>1</v>
      </c>
      <c r="BG55" s="18">
        <f t="shared" si="157"/>
        <v>1</v>
      </c>
      <c r="BH55" s="18">
        <v>1</v>
      </c>
      <c r="BI55" s="18">
        <f t="shared" si="4"/>
        <v>1</v>
      </c>
      <c r="BJ55" s="16"/>
      <c r="BK55" s="18">
        <f t="shared" si="5"/>
        <v>0</v>
      </c>
      <c r="BL55" s="16"/>
      <c r="BM55" s="18">
        <f t="shared" si="147"/>
        <v>0</v>
      </c>
      <c r="BN55" s="16"/>
      <c r="BO55" s="18">
        <f t="shared" si="114"/>
        <v>0</v>
      </c>
      <c r="BP55" s="16"/>
      <c r="BQ55" s="18">
        <f t="shared" si="7"/>
        <v>0</v>
      </c>
      <c r="BR55" s="16"/>
      <c r="BS55" s="18">
        <f t="shared" si="8"/>
        <v>0</v>
      </c>
      <c r="BT55" s="16"/>
      <c r="BU55" s="18">
        <f t="shared" si="9"/>
        <v>0</v>
      </c>
      <c r="BV55" s="16"/>
      <c r="BW55" s="18">
        <f t="shared" si="10"/>
        <v>0</v>
      </c>
      <c r="BX55" s="16"/>
      <c r="BY55" s="18">
        <f t="shared" si="151"/>
        <v>0</v>
      </c>
      <c r="BZ55" s="16"/>
      <c r="CA55" s="18">
        <f t="shared" si="12"/>
        <v>0</v>
      </c>
      <c r="CB55" s="16"/>
      <c r="CC55" s="18">
        <f t="shared" si="13"/>
        <v>0</v>
      </c>
      <c r="CD55" s="16"/>
      <c r="CE55" s="18">
        <f t="shared" si="158"/>
        <v>0</v>
      </c>
      <c r="CF55" s="16"/>
      <c r="CG55" s="18">
        <f t="shared" si="15"/>
        <v>0</v>
      </c>
      <c r="CH55" s="16"/>
      <c r="CI55" s="18">
        <f t="shared" si="16"/>
        <v>0</v>
      </c>
      <c r="CJ55" s="16"/>
      <c r="CK55" s="18">
        <f t="shared" si="17"/>
        <v>0</v>
      </c>
      <c r="CL55" s="16"/>
      <c r="CM55" s="18">
        <f t="shared" si="18"/>
        <v>0</v>
      </c>
      <c r="CN55" s="16"/>
      <c r="CO55" s="18">
        <f t="shared" si="19"/>
        <v>0</v>
      </c>
      <c r="CP55" s="18">
        <v>3</v>
      </c>
      <c r="CQ55" s="18">
        <f t="shared" si="111"/>
        <v>3</v>
      </c>
      <c r="CR55" s="16"/>
      <c r="CS55" s="18">
        <f t="shared" si="21"/>
        <v>0</v>
      </c>
      <c r="CT55" s="19">
        <f t="shared" si="22"/>
        <v>21</v>
      </c>
      <c r="CU55" s="19">
        <f t="shared" si="23"/>
        <v>21</v>
      </c>
      <c r="CV55" s="20">
        <f t="shared" ref="CV55:CW55" si="171">SUM(AP55,AR55,AT55,AV55,AX55,AZ55,BB55,BD55,BF55,BH55,BJ55,BL55,BN55,BP55,BR55,BT55,BV55,BX55,BZ55,CB55,CD55,CF55,CH55,CJ55,CL55,CN55,CP55,CR55)</f>
        <v>19</v>
      </c>
      <c r="CW55" s="20">
        <f t="shared" si="171"/>
        <v>19</v>
      </c>
      <c r="CX55" s="21">
        <v>40</v>
      </c>
      <c r="CY55" s="22">
        <f t="shared" si="25"/>
        <v>40</v>
      </c>
      <c r="CZ55" s="22">
        <f t="shared" si="26"/>
        <v>5</v>
      </c>
      <c r="DA55" s="22">
        <f t="shared" si="27"/>
        <v>40</v>
      </c>
      <c r="DB55" s="23">
        <f t="shared" si="28"/>
        <v>5</v>
      </c>
      <c r="DC55" s="24" t="str">
        <f t="shared" si="29"/>
        <v>SI</v>
      </c>
      <c r="DD55" s="25" t="e">
        <f t="shared" si="30"/>
        <v>#VALUE!</v>
      </c>
      <c r="DE55" s="26" t="str">
        <f t="shared" si="31"/>
        <v>SI</v>
      </c>
    </row>
    <row r="56" spans="1:109" ht="15" customHeight="1">
      <c r="A56" s="32" t="s">
        <v>340</v>
      </c>
      <c r="B56" s="16">
        <f>SUMIF(TICS!$D$2:$D$214,$A56,TICS!$E$2:$E$214)</f>
        <v>4</v>
      </c>
      <c r="C56" s="16">
        <f>COUNTIF(TICS!$D$2:$D$214,$A56)</f>
        <v>1</v>
      </c>
      <c r="D56" s="16">
        <f>SUMIF(ISC!$D$2:$D$228,$A56,ISC!$E$2:$E$228)</f>
        <v>0</v>
      </c>
      <c r="E56" s="16">
        <f>COUNTIF(ISC!$D$2:$D$228,$A56)</f>
        <v>0</v>
      </c>
      <c r="F56" s="16">
        <f>SUMIF(IA!$D$2:$D$281,$A56,IA!$E$2:$E$281)</f>
        <v>0</v>
      </c>
      <c r="G56" s="16">
        <f>COUNTIF(IA!$D$2:$D$281,$A56)</f>
        <v>0</v>
      </c>
      <c r="H56" s="16">
        <f>SUMIF(IGE!$D$3:$D$298,$A56,IGE!$E$3:$E$298)</f>
        <v>0</v>
      </c>
      <c r="I56" s="16">
        <f>COUNTIF(IGE!$D$3:$D$299,$A56)</f>
        <v>0</v>
      </c>
      <c r="J56" s="16">
        <f>SUMIF(CP!$D$2:$D$253,$A56,CP!$E$2:$E$253)</f>
        <v>6</v>
      </c>
      <c r="K56" s="16">
        <f>COUNTIF(CP!$D$2:$D$253,$A56)</f>
        <v>1</v>
      </c>
      <c r="L56" s="16">
        <f>SUMIF(IEM!$D$2:$D$266,$A56,IEM!$E$2:$E$266)</f>
        <v>4</v>
      </c>
      <c r="M56" s="16">
        <f>COUNTIF(IEM!$D$2:$D$266,$A56)</f>
        <v>1</v>
      </c>
      <c r="N56" s="16">
        <f>SUMIF(IIA!$D$2:$D$214,$A56,IIA!$E$2:$E$214)</f>
        <v>0</v>
      </c>
      <c r="O56" s="16">
        <f>COUNTIF(IIA!$D$2:$D$214,$A56)</f>
        <v>0</v>
      </c>
      <c r="P56" s="17">
        <f t="shared" ref="P56:Q56" si="172">SUM(B56,D56,F56,H56,J56,L56,N56)</f>
        <v>14</v>
      </c>
      <c r="Q56" s="17">
        <f t="shared" si="172"/>
        <v>3</v>
      </c>
      <c r="R56" s="16">
        <f>SUMIF(IA_S1!$D$2:$D$201,$A56,IA_S1!$E$2:$E$201)</f>
        <v>5</v>
      </c>
      <c r="S56" s="16">
        <f>COUNTIF(IA_S1!$D$2:$D$200,$A56)</f>
        <v>1</v>
      </c>
      <c r="T56" s="16">
        <f>SUMIF(IA_S2!$D$2:$D$201,$A56,IA_S2!$E$2:$E$201)</f>
        <v>0</v>
      </c>
      <c r="U56" s="16">
        <f>COUNTIF(IA_S2!$D$2:$D$200,$A56)</f>
        <v>0</v>
      </c>
      <c r="V56" s="16">
        <f>SUMIF(CP_S1!$D$2:$D$204,$A56,CP_S1!$E$2:$E$204)</f>
        <v>0</v>
      </c>
      <c r="W56" s="16">
        <f>COUNTIF(CP_S1!$D$2:$D$203,$A56)</f>
        <v>0</v>
      </c>
      <c r="X56" s="16">
        <f>SUMIF(CP_S2!$D$2:$D$198,$A56,CP_S2!$E$2:$E$198)</f>
        <v>0</v>
      </c>
      <c r="Y56" s="16">
        <f>COUNTIF(CP_S2!$D$2:$D$197,$A56)</f>
        <v>0</v>
      </c>
      <c r="Z56" s="16">
        <f>SUMIF(EaD_IA_S1!$D$2:$D$236,$A56,EaD_IA_S1!$E$2:$E$236)</f>
        <v>4</v>
      </c>
      <c r="AA56" s="16">
        <f>COUNTIF(EaD_IA_S1!$D$2:$D$235,$A56)</f>
        <v>1</v>
      </c>
      <c r="AB56" s="16">
        <f>SUMIF(EaD_IA_S2!$D$2:$D$1223,$A56,EaD_IA_S2!$E$2:$E$1223)</f>
        <v>0</v>
      </c>
      <c r="AC56" s="16">
        <f>COUNTIF(EaD_IA_S2!$D$2:$D$1222,$A56)</f>
        <v>0</v>
      </c>
      <c r="AD56" s="16">
        <f>SUMIF(EaD_ISC_S1!$D$2:$D$214,$A56,EaD_ISC_S1!$E$2:$E$214)</f>
        <v>0</v>
      </c>
      <c r="AE56" s="16">
        <f>COUNTIF(EaD_ISC_S1!$D$2:$D$213,$A56)</f>
        <v>0</v>
      </c>
      <c r="AF56" s="16">
        <f>SUMIF(EaD_ISC_S2!$D$2:$D$224,$A56,EaD_ISC_S2!$E$2:$E$224)</f>
        <v>0</v>
      </c>
      <c r="AG56" s="16">
        <f>COUNTIF(EaD_ISC_S2!$D$2:$D$223,$A56)</f>
        <v>0</v>
      </c>
      <c r="AH56" s="16">
        <f>SUMIF(EaD_CP_S1!$D$2:$D$1050,$A56,EaD_CP_S1!$E$2:$E$1050)</f>
        <v>0</v>
      </c>
      <c r="AI56" s="16">
        <f>COUNTIF(EaD_CP_S1!$D$2:$D$1050,$A56)</f>
        <v>0</v>
      </c>
      <c r="AJ56" s="16">
        <f>SUMIF(EaD_CP_S2!$D$2:$D$50,$A56,EaD_CP_S2!$E$2:$E$50)</f>
        <v>0</v>
      </c>
      <c r="AK56" s="16">
        <f>COUNTIF(EaD_CP_S2!$D$2:$D$50,$A56)</f>
        <v>0</v>
      </c>
      <c r="AL56" s="17">
        <f t="shared" si="33"/>
        <v>9</v>
      </c>
      <c r="AM56" s="17">
        <f t="shared" si="34"/>
        <v>2</v>
      </c>
      <c r="AN56" s="17">
        <f t="shared" si="35"/>
        <v>0</v>
      </c>
      <c r="AO56" s="17">
        <f t="shared" si="36"/>
        <v>0</v>
      </c>
      <c r="AP56" s="16"/>
      <c r="AQ56" s="18">
        <f t="shared" si="156"/>
        <v>0</v>
      </c>
      <c r="AR56" s="16"/>
      <c r="AS56" s="18">
        <f t="shared" si="109"/>
        <v>0</v>
      </c>
      <c r="AT56" s="16"/>
      <c r="AU56" s="18">
        <f t="shared" si="150"/>
        <v>0</v>
      </c>
      <c r="AV56" s="16"/>
      <c r="AW56" s="18">
        <f t="shared" si="56"/>
        <v>0</v>
      </c>
      <c r="AX56" s="18">
        <v>4</v>
      </c>
      <c r="AY56" s="18">
        <v>4</v>
      </c>
      <c r="AZ56" s="16"/>
      <c r="BA56" s="18">
        <f t="shared" si="110"/>
        <v>0</v>
      </c>
      <c r="BB56" s="16"/>
      <c r="BC56" s="18">
        <f t="shared" si="2"/>
        <v>0</v>
      </c>
      <c r="BD56" s="16"/>
      <c r="BE56" s="18">
        <f t="shared" si="142"/>
        <v>0</v>
      </c>
      <c r="BF56" s="16"/>
      <c r="BG56" s="18">
        <f t="shared" si="157"/>
        <v>0</v>
      </c>
      <c r="BH56" s="16"/>
      <c r="BI56" s="18">
        <f t="shared" si="4"/>
        <v>0</v>
      </c>
      <c r="BJ56" s="16"/>
      <c r="BK56" s="18">
        <f t="shared" si="5"/>
        <v>0</v>
      </c>
      <c r="BL56" s="18">
        <v>3</v>
      </c>
      <c r="BM56" s="18">
        <v>3</v>
      </c>
      <c r="BN56" s="16"/>
      <c r="BO56" s="18">
        <f t="shared" si="114"/>
        <v>0</v>
      </c>
      <c r="BP56" s="16"/>
      <c r="BQ56" s="18">
        <f t="shared" si="7"/>
        <v>0</v>
      </c>
      <c r="BR56" s="16"/>
      <c r="BS56" s="18">
        <f t="shared" si="8"/>
        <v>0</v>
      </c>
      <c r="BT56" s="16"/>
      <c r="BU56" s="18">
        <f t="shared" si="9"/>
        <v>0</v>
      </c>
      <c r="BV56" s="16"/>
      <c r="BW56" s="18">
        <f t="shared" si="10"/>
        <v>0</v>
      </c>
      <c r="BX56" s="16"/>
      <c r="BY56" s="18">
        <f t="shared" si="151"/>
        <v>0</v>
      </c>
      <c r="BZ56" s="16"/>
      <c r="CA56" s="18">
        <f t="shared" si="12"/>
        <v>0</v>
      </c>
      <c r="CB56" s="16"/>
      <c r="CC56" s="18">
        <f t="shared" si="13"/>
        <v>0</v>
      </c>
      <c r="CD56" s="16"/>
      <c r="CE56" s="18">
        <f t="shared" si="158"/>
        <v>0</v>
      </c>
      <c r="CF56" s="16"/>
      <c r="CG56" s="18">
        <f t="shared" si="15"/>
        <v>0</v>
      </c>
      <c r="CH56" s="16"/>
      <c r="CI56" s="18">
        <f t="shared" si="16"/>
        <v>0</v>
      </c>
      <c r="CJ56" s="16"/>
      <c r="CK56" s="18">
        <f t="shared" si="17"/>
        <v>0</v>
      </c>
      <c r="CL56" s="16"/>
      <c r="CM56" s="18">
        <f t="shared" si="18"/>
        <v>0</v>
      </c>
      <c r="CN56" s="16"/>
      <c r="CO56" s="18">
        <f t="shared" si="19"/>
        <v>0</v>
      </c>
      <c r="CP56" s="16"/>
      <c r="CQ56" s="18">
        <f t="shared" si="111"/>
        <v>0</v>
      </c>
      <c r="CR56" s="16"/>
      <c r="CS56" s="18">
        <f t="shared" si="21"/>
        <v>0</v>
      </c>
      <c r="CT56" s="19">
        <f t="shared" si="22"/>
        <v>23</v>
      </c>
      <c r="CU56" s="19">
        <f t="shared" si="23"/>
        <v>14</v>
      </c>
      <c r="CV56" s="20">
        <f t="shared" ref="CV56:CW56" si="173">SUM(AP56,AR56,AT56,AV56,AX56,AZ56,BB56,BD56,BF56,BH56,BJ56,BL56,BN56,BP56,BR56,BT56,BV56,BX56,BZ56,CB56,CD56,CF56,CH56,CJ56,CL56,CN56,CP56,CR56)</f>
        <v>7</v>
      </c>
      <c r="CW56" s="20">
        <f t="shared" si="173"/>
        <v>7</v>
      </c>
      <c r="CX56" s="21">
        <v>37</v>
      </c>
      <c r="CY56" s="22">
        <f t="shared" si="25"/>
        <v>30</v>
      </c>
      <c r="CZ56" s="22">
        <f t="shared" si="26"/>
        <v>5</v>
      </c>
      <c r="DA56" s="22">
        <f t="shared" si="27"/>
        <v>21</v>
      </c>
      <c r="DB56" s="23">
        <f t="shared" si="28"/>
        <v>3</v>
      </c>
      <c r="DC56" s="24" t="str">
        <f t="shared" si="29"/>
        <v>SI</v>
      </c>
      <c r="DD56" s="25" t="e">
        <f t="shared" si="30"/>
        <v>#VALUE!</v>
      </c>
      <c r="DE56" s="26" t="str">
        <f t="shared" si="31"/>
        <v>SI</v>
      </c>
    </row>
    <row r="57" spans="1:109" ht="15" customHeight="1">
      <c r="A57" s="28" t="s">
        <v>341</v>
      </c>
      <c r="B57" s="16">
        <f>SUMIF(TICS!$D$2:$D$214,$A57,TICS!$E$2:$E$214)</f>
        <v>0</v>
      </c>
      <c r="C57" s="16">
        <f>COUNTIF(TICS!$D$2:$D$214,$A57)</f>
        <v>0</v>
      </c>
      <c r="D57" s="16">
        <f>SUMIF(ISC!$D$2:$D$228,$A57,ISC!$E$2:$E$228)</f>
        <v>0</v>
      </c>
      <c r="E57" s="16">
        <f>COUNTIF(ISC!$D$2:$D$228,$A57)</f>
        <v>0</v>
      </c>
      <c r="F57" s="16">
        <f>SUMIF(IA!$D$2:$D$281,$A57,IA!$E$2:$E$281)</f>
        <v>0</v>
      </c>
      <c r="G57" s="16">
        <f>COUNTIF(IA!$D$2:$D$281,$A57)</f>
        <v>0</v>
      </c>
      <c r="H57" s="16">
        <f>SUMIF(IGE!$D$3:$D$298,$A57,IGE!$E$3:$E$298)</f>
        <v>0</v>
      </c>
      <c r="I57" s="16">
        <f>COUNTIF(IGE!$D$3:$D$299,$A57)</f>
        <v>0</v>
      </c>
      <c r="J57" s="16">
        <f>SUMIF(CP!$D$2:$D$253,$A57,CP!$E$2:$E$253)</f>
        <v>4</v>
      </c>
      <c r="K57" s="16">
        <f>COUNTIF(CP!$D$2:$D$253,$A57)</f>
        <v>1</v>
      </c>
      <c r="L57" s="16">
        <f>SUMIF(IEM!$D$2:$D$266,$A57,IEM!$E$2:$E$266)</f>
        <v>0</v>
      </c>
      <c r="M57" s="16">
        <f>COUNTIF(IEM!$D$2:$D$266,$A57)</f>
        <v>0</v>
      </c>
      <c r="N57" s="16">
        <f>SUMIF(IIA!$D$2:$D$214,$A57,IIA!$E$2:$E$214)</f>
        <v>0</v>
      </c>
      <c r="O57" s="16">
        <f>COUNTIF(IIA!$D$2:$D$214,$A57)</f>
        <v>0</v>
      </c>
      <c r="P57" s="17">
        <f t="shared" ref="P57:Q57" si="174">SUM(B57,D57,F57,H57,J57,L57,N57)</f>
        <v>4</v>
      </c>
      <c r="Q57" s="17">
        <f t="shared" si="174"/>
        <v>1</v>
      </c>
      <c r="R57" s="16">
        <f>SUMIF(IA_S1!$D$2:$D$201,$A57,IA_S1!$E$2:$E$201)</f>
        <v>5</v>
      </c>
      <c r="S57" s="16">
        <f>COUNTIF(IA_S1!$D$2:$D$200,$A57)</f>
        <v>1</v>
      </c>
      <c r="T57" s="16">
        <f>SUMIF(IA_S2!$D$2:$D$201,$A57,IA_S2!$E$2:$E$201)</f>
        <v>0</v>
      </c>
      <c r="U57" s="16">
        <f>COUNTIF(IA_S2!$D$2:$D$200,$A57)</f>
        <v>0</v>
      </c>
      <c r="V57" s="16">
        <f>SUMIF(CP_S1!$D$2:$D$204,$A57,CP_S1!$E$2:$E$204)</f>
        <v>0</v>
      </c>
      <c r="W57" s="16">
        <f>COUNTIF(CP_S1!$D$2:$D$203,$A57)</f>
        <v>0</v>
      </c>
      <c r="X57" s="16">
        <f>SUMIF(CP_S2!$D$2:$D$198,$A57,CP_S2!$E$2:$E$198)</f>
        <v>0</v>
      </c>
      <c r="Y57" s="16">
        <f>COUNTIF(CP_S2!$D$2:$D$197,$A57)</f>
        <v>0</v>
      </c>
      <c r="Z57" s="16">
        <f>SUMIF(EaD_IA_S1!$D$2:$D$236,$A57,EaD_IA_S1!$E$2:$E$236)</f>
        <v>0</v>
      </c>
      <c r="AA57" s="16">
        <f>COUNTIF(EaD_IA_S1!$D$2:$D$235,$A57)</f>
        <v>0</v>
      </c>
      <c r="AB57" s="16">
        <f>SUMIF(EaD_IA_S2!$D$2:$D$1223,$A57,EaD_IA_S2!$E$2:$E$1223)</f>
        <v>0</v>
      </c>
      <c r="AC57" s="16">
        <f>COUNTIF(EaD_IA_S2!$D$2:$D$1222,$A57)</f>
        <v>0</v>
      </c>
      <c r="AD57" s="16">
        <f>SUMIF(EaD_ISC_S1!$D$2:$D$214,$A57,EaD_ISC_S1!$E$2:$E$214)</f>
        <v>4</v>
      </c>
      <c r="AE57" s="16">
        <f>COUNTIF(EaD_ISC_S1!$D$2:$D$213,$A57)</f>
        <v>1</v>
      </c>
      <c r="AF57" s="16">
        <f>SUMIF(EaD_ISC_S2!$D$2:$D$224,$A57,EaD_ISC_S2!$E$2:$E$224)</f>
        <v>4</v>
      </c>
      <c r="AG57" s="16">
        <f>COUNTIF(EaD_ISC_S2!$D$2:$D$223,$A57)</f>
        <v>1</v>
      </c>
      <c r="AH57" s="16">
        <f>SUMIF(EaD_CP_S1!$D$2:$D$1050,$A57,EaD_CP_S1!$E$2:$E$1050)</f>
        <v>0</v>
      </c>
      <c r="AI57" s="16">
        <f>COUNTIF(EaD_CP_S1!$D$2:$D$1050,$A57)</f>
        <v>0</v>
      </c>
      <c r="AJ57" s="16">
        <f>SUMIF(EaD_CP_S2!$D$2:$D$50,$A57,EaD_CP_S2!$E$2:$E$50)</f>
        <v>0</v>
      </c>
      <c r="AK57" s="16">
        <f>COUNTIF(EaD_CP_S2!$D$2:$D$50,$A57)</f>
        <v>0</v>
      </c>
      <c r="AL57" s="17">
        <f t="shared" si="33"/>
        <v>9</v>
      </c>
      <c r="AM57" s="17">
        <f t="shared" si="34"/>
        <v>2</v>
      </c>
      <c r="AN57" s="17">
        <f t="shared" si="35"/>
        <v>4</v>
      </c>
      <c r="AO57" s="17">
        <f t="shared" si="36"/>
        <v>1</v>
      </c>
      <c r="AP57" s="16"/>
      <c r="AQ57" s="18">
        <f t="shared" si="156"/>
        <v>0</v>
      </c>
      <c r="AR57" s="16"/>
      <c r="AS57" s="18">
        <f t="shared" si="109"/>
        <v>0</v>
      </c>
      <c r="AT57" s="18"/>
      <c r="AU57" s="18"/>
      <c r="AV57" s="16"/>
      <c r="AW57" s="18">
        <f t="shared" si="56"/>
        <v>0</v>
      </c>
      <c r="AX57" s="16"/>
      <c r="AY57" s="18">
        <f t="shared" ref="AY57:AY77" si="175">AX57</f>
        <v>0</v>
      </c>
      <c r="AZ57" s="16"/>
      <c r="BA57" s="18">
        <f t="shared" si="110"/>
        <v>0</v>
      </c>
      <c r="BB57" s="16"/>
      <c r="BC57" s="18">
        <f t="shared" si="2"/>
        <v>0</v>
      </c>
      <c r="BD57" s="18">
        <v>15</v>
      </c>
      <c r="BE57" s="18">
        <v>15</v>
      </c>
      <c r="BF57" s="16"/>
      <c r="BG57" s="18">
        <f t="shared" si="157"/>
        <v>0</v>
      </c>
      <c r="BH57" s="16"/>
      <c r="BI57" s="18">
        <f t="shared" si="4"/>
        <v>0</v>
      </c>
      <c r="BJ57" s="16"/>
      <c r="BK57" s="18">
        <f t="shared" si="5"/>
        <v>0</v>
      </c>
      <c r="BL57" s="18">
        <v>5</v>
      </c>
      <c r="BM57" s="18">
        <v>5</v>
      </c>
      <c r="BN57" s="16"/>
      <c r="BO57" s="18">
        <f t="shared" si="114"/>
        <v>0</v>
      </c>
      <c r="BP57" s="16"/>
      <c r="BQ57" s="18">
        <f t="shared" si="7"/>
        <v>0</v>
      </c>
      <c r="BR57" s="16"/>
      <c r="BS57" s="18">
        <f t="shared" si="8"/>
        <v>0</v>
      </c>
      <c r="BT57" s="16"/>
      <c r="BU57" s="18">
        <f t="shared" si="9"/>
        <v>0</v>
      </c>
      <c r="BV57" s="16"/>
      <c r="BW57" s="18">
        <f t="shared" si="10"/>
        <v>0</v>
      </c>
      <c r="BX57" s="16"/>
      <c r="BY57" s="18">
        <f t="shared" si="151"/>
        <v>0</v>
      </c>
      <c r="BZ57" s="16"/>
      <c r="CA57" s="18">
        <f t="shared" si="12"/>
        <v>0</v>
      </c>
      <c r="CB57" s="16"/>
      <c r="CC57" s="18">
        <f t="shared" si="13"/>
        <v>0</v>
      </c>
      <c r="CD57" s="16"/>
      <c r="CE57" s="18">
        <f t="shared" si="158"/>
        <v>0</v>
      </c>
      <c r="CF57" s="16"/>
      <c r="CG57" s="18">
        <f t="shared" si="15"/>
        <v>0</v>
      </c>
      <c r="CH57" s="16"/>
      <c r="CI57" s="18">
        <f t="shared" si="16"/>
        <v>0</v>
      </c>
      <c r="CJ57" s="16"/>
      <c r="CK57" s="18">
        <f t="shared" si="17"/>
        <v>0</v>
      </c>
      <c r="CL57" s="16"/>
      <c r="CM57" s="18">
        <f t="shared" si="18"/>
        <v>0</v>
      </c>
      <c r="CN57" s="16"/>
      <c r="CO57" s="18">
        <f t="shared" si="19"/>
        <v>0</v>
      </c>
      <c r="CP57" s="16"/>
      <c r="CQ57" s="18">
        <f t="shared" si="111"/>
        <v>0</v>
      </c>
      <c r="CR57" s="16"/>
      <c r="CS57" s="18">
        <f t="shared" si="21"/>
        <v>0</v>
      </c>
      <c r="CT57" s="19">
        <f t="shared" si="22"/>
        <v>13</v>
      </c>
      <c r="CU57" s="19">
        <f t="shared" si="23"/>
        <v>8</v>
      </c>
      <c r="CV57" s="20">
        <f t="shared" ref="CV57:CW57" si="176">SUM(AP57,AR57,AT57,AV57,AX57,AZ57,BB57,BD57,BF57,BH57,BJ57,BL57,BN57,BP57,BR57,BT57,BV57,BX57,BZ57,CB57,CD57,CF57,CH57,CJ57,CL57,CN57,CP57,CR57)</f>
        <v>20</v>
      </c>
      <c r="CW57" s="20">
        <f t="shared" si="176"/>
        <v>20</v>
      </c>
      <c r="CX57" s="21">
        <v>36</v>
      </c>
      <c r="CY57" s="22">
        <f t="shared" si="25"/>
        <v>33</v>
      </c>
      <c r="CZ57" s="22">
        <f t="shared" si="26"/>
        <v>3</v>
      </c>
      <c r="DA57" s="22">
        <f t="shared" si="27"/>
        <v>28</v>
      </c>
      <c r="DB57" s="23">
        <f t="shared" si="28"/>
        <v>2</v>
      </c>
      <c r="DC57" s="24" t="str">
        <f t="shared" si="29"/>
        <v>SI</v>
      </c>
      <c r="DD57" s="25" t="e">
        <f t="shared" si="30"/>
        <v>#VALUE!</v>
      </c>
      <c r="DE57" s="26" t="str">
        <f t="shared" si="31"/>
        <v>SI</v>
      </c>
    </row>
    <row r="58" spans="1:109" ht="15" customHeight="1">
      <c r="A58" s="28" t="s">
        <v>342</v>
      </c>
      <c r="B58" s="16">
        <f>SUMIF(TICS!$D$2:$D$214,$A58,TICS!$E$2:$E$214)</f>
        <v>5</v>
      </c>
      <c r="C58" s="16">
        <f>COUNTIF(TICS!$D$2:$D$214,$A58)</f>
        <v>1</v>
      </c>
      <c r="D58" s="16">
        <f>SUMIF(ISC!$D$2:$D$228,$A58,ISC!$E$2:$E$228)</f>
        <v>0</v>
      </c>
      <c r="E58" s="16">
        <f>COUNTIF(ISC!$D$2:$D$228,$A58)</f>
        <v>0</v>
      </c>
      <c r="F58" s="16">
        <f>SUMIF(IA!$D$2:$D$281,$A58,IA!$E$2:$E$281)</f>
        <v>0</v>
      </c>
      <c r="G58" s="16">
        <f>COUNTIF(IA!$D$2:$D$281,$A58)</f>
        <v>0</v>
      </c>
      <c r="H58" s="16">
        <f>SUMIF(IGE!$D$3:$D$298,$A58,IGE!$E$3:$E$298)</f>
        <v>0</v>
      </c>
      <c r="I58" s="16">
        <f>COUNTIF(IGE!$D$3:$D$299,$A58)</f>
        <v>0</v>
      </c>
      <c r="J58" s="16">
        <f>SUMIF(CP!$D$2:$D$253,$A58,CP!$E$2:$E$253)</f>
        <v>4</v>
      </c>
      <c r="K58" s="16">
        <f>COUNTIF(CP!$D$2:$D$253,$A58)</f>
        <v>1</v>
      </c>
      <c r="L58" s="16">
        <f>SUMIF(IEM!$D$2:$D$266,$A58,IEM!$E$2:$E$266)</f>
        <v>5</v>
      </c>
      <c r="M58" s="16">
        <f>COUNTIF(IEM!$D$2:$D$266,$A58)</f>
        <v>1</v>
      </c>
      <c r="N58" s="16">
        <f>SUMIF(IIA!$D$2:$D$214,$A58,IIA!$E$2:$E$214)</f>
        <v>0</v>
      </c>
      <c r="O58" s="16">
        <f>COUNTIF(IIA!$D$2:$D$214,$A58)</f>
        <v>0</v>
      </c>
      <c r="P58" s="17">
        <f t="shared" ref="P58:Q58" si="177">SUM(B58,D58,F58,H58,J58,L58,N58)</f>
        <v>14</v>
      </c>
      <c r="Q58" s="17">
        <f t="shared" si="177"/>
        <v>3</v>
      </c>
      <c r="R58" s="16">
        <f>SUMIF(IA_S1!$D$2:$D$201,$A58,IA_S1!$E$2:$E$201)</f>
        <v>6</v>
      </c>
      <c r="S58" s="16">
        <f>COUNTIF(IA_S1!$D$2:$D$200,$A58)</f>
        <v>1</v>
      </c>
      <c r="T58" s="16">
        <f>SUMIF(IA_S2!$D$2:$D$201,$A58,IA_S2!$E$2:$E$201)</f>
        <v>0</v>
      </c>
      <c r="U58" s="16">
        <f>COUNTIF(IA_S2!$D$2:$D$200,$A58)</f>
        <v>0</v>
      </c>
      <c r="V58" s="16">
        <f>SUMIF(CP_S1!$D$2:$D$204,$A58,CP_S1!$E$2:$E$204)</f>
        <v>0</v>
      </c>
      <c r="W58" s="16">
        <f>COUNTIF(CP_S1!$D$2:$D$203,$A58)</f>
        <v>0</v>
      </c>
      <c r="X58" s="16">
        <f>SUMIF(CP_S2!$D$2:$D$198,$A58,CP_S2!$E$2:$E$198)</f>
        <v>0</v>
      </c>
      <c r="Y58" s="16">
        <f>COUNTIF(CP_S2!$D$2:$D$197,$A58)</f>
        <v>0</v>
      </c>
      <c r="Z58" s="16">
        <f>SUMIF(EaD_IA_S1!$D$2:$D$236,$A58,EaD_IA_S1!$E$2:$E$236)</f>
        <v>5</v>
      </c>
      <c r="AA58" s="16">
        <f>COUNTIF(EaD_IA_S1!$D$2:$D$235,$A58)</f>
        <v>1</v>
      </c>
      <c r="AB58" s="16">
        <f>SUMIF(EaD_IA_S2!$D$2:$D$1223,$A58,EaD_IA_S2!$E$2:$E$1223)</f>
        <v>5</v>
      </c>
      <c r="AC58" s="16">
        <f>COUNTIF(EaD_IA_S2!$D$2:$D$1222,$A58)</f>
        <v>1</v>
      </c>
      <c r="AD58" s="16">
        <f>SUMIF(EaD_ISC_S1!$D$2:$D$214,$A58,EaD_ISC_S1!$E$2:$E$214)</f>
        <v>5</v>
      </c>
      <c r="AE58" s="16">
        <f>COUNTIF(EaD_ISC_S1!$D$2:$D$213,$A58)</f>
        <v>1</v>
      </c>
      <c r="AF58" s="16">
        <f>SUMIF(EaD_ISC_S2!$D$2:$D$224,$A58,EaD_ISC_S2!$E$2:$E$224)</f>
        <v>5</v>
      </c>
      <c r="AG58" s="16">
        <f>COUNTIF(EaD_ISC_S2!$D$2:$D$223,$A58)</f>
        <v>1</v>
      </c>
      <c r="AH58" s="16">
        <f>SUMIF(EaD_CP_S1!$D$2:$D$1050,$A58,EaD_CP_S1!$E$2:$E$1050)</f>
        <v>0</v>
      </c>
      <c r="AI58" s="16">
        <f>COUNTIF(EaD_CP_S1!$D$2:$D$1050,$A58)</f>
        <v>0</v>
      </c>
      <c r="AJ58" s="16">
        <f>SUMIF(EaD_CP_S2!$D$2:$D$50,$A58,EaD_CP_S2!$E$2:$E$50)</f>
        <v>0</v>
      </c>
      <c r="AK58" s="16">
        <f>COUNTIF(EaD_CP_S2!$D$2:$D$50,$A58)</f>
        <v>0</v>
      </c>
      <c r="AL58" s="17">
        <f t="shared" si="33"/>
        <v>16</v>
      </c>
      <c r="AM58" s="17">
        <f t="shared" si="34"/>
        <v>3</v>
      </c>
      <c r="AN58" s="17">
        <f t="shared" si="35"/>
        <v>10</v>
      </c>
      <c r="AO58" s="17">
        <f t="shared" si="36"/>
        <v>2</v>
      </c>
      <c r="AP58" s="16"/>
      <c r="AQ58" s="18">
        <f t="shared" si="156"/>
        <v>0</v>
      </c>
      <c r="AR58" s="16"/>
      <c r="AS58" s="18">
        <f t="shared" si="109"/>
        <v>0</v>
      </c>
      <c r="AT58" s="16"/>
      <c r="AU58" s="18">
        <f t="shared" ref="AU58:AU75" si="178">AT58</f>
        <v>0</v>
      </c>
      <c r="AV58" s="16"/>
      <c r="AW58" s="18">
        <f t="shared" si="56"/>
        <v>0</v>
      </c>
      <c r="AX58" s="16"/>
      <c r="AY58" s="18">
        <f t="shared" si="175"/>
        <v>0</v>
      </c>
      <c r="AZ58" s="16"/>
      <c r="BA58" s="18">
        <f t="shared" si="110"/>
        <v>0</v>
      </c>
      <c r="BB58" s="16"/>
      <c r="BC58" s="18">
        <f t="shared" si="2"/>
        <v>0</v>
      </c>
      <c r="BD58" s="16"/>
      <c r="BE58" s="18">
        <f t="shared" ref="BE58:BE72" si="179">BD58</f>
        <v>0</v>
      </c>
      <c r="BF58" s="16"/>
      <c r="BG58" s="18">
        <f t="shared" si="157"/>
        <v>0</v>
      </c>
      <c r="BH58" s="16"/>
      <c r="BI58" s="18">
        <f t="shared" si="4"/>
        <v>0</v>
      </c>
      <c r="BJ58" s="16"/>
      <c r="BK58" s="18">
        <f t="shared" si="5"/>
        <v>0</v>
      </c>
      <c r="BL58" s="16"/>
      <c r="BM58" s="18">
        <f t="shared" ref="BM58:BM77" si="180">BL58</f>
        <v>0</v>
      </c>
      <c r="BN58" s="16"/>
      <c r="BO58" s="18">
        <f t="shared" si="114"/>
        <v>0</v>
      </c>
      <c r="BP58" s="16"/>
      <c r="BQ58" s="18">
        <f t="shared" si="7"/>
        <v>0</v>
      </c>
      <c r="BR58" s="16"/>
      <c r="BS58" s="18">
        <f t="shared" si="8"/>
        <v>0</v>
      </c>
      <c r="BT58" s="16"/>
      <c r="BU58" s="18">
        <f t="shared" si="9"/>
        <v>0</v>
      </c>
      <c r="BV58" s="16"/>
      <c r="BW58" s="18">
        <f t="shared" si="10"/>
        <v>0</v>
      </c>
      <c r="BX58" s="16"/>
      <c r="BY58" s="18">
        <f t="shared" si="151"/>
        <v>0</v>
      </c>
      <c r="BZ58" s="16"/>
      <c r="CA58" s="18">
        <f t="shared" si="12"/>
        <v>0</v>
      </c>
      <c r="CB58" s="16"/>
      <c r="CC58" s="18">
        <f t="shared" si="13"/>
        <v>0</v>
      </c>
      <c r="CD58" s="16"/>
      <c r="CE58" s="18">
        <f t="shared" si="158"/>
        <v>0</v>
      </c>
      <c r="CF58" s="18">
        <v>25</v>
      </c>
      <c r="CG58" s="18">
        <f t="shared" si="15"/>
        <v>25</v>
      </c>
      <c r="CH58" s="16"/>
      <c r="CI58" s="18">
        <f t="shared" si="16"/>
        <v>0</v>
      </c>
      <c r="CJ58" s="16"/>
      <c r="CK58" s="18">
        <f t="shared" si="17"/>
        <v>0</v>
      </c>
      <c r="CL58" s="16"/>
      <c r="CM58" s="18">
        <f t="shared" si="18"/>
        <v>0</v>
      </c>
      <c r="CN58" s="16"/>
      <c r="CO58" s="18">
        <f t="shared" si="19"/>
        <v>0</v>
      </c>
      <c r="CP58" s="16"/>
      <c r="CQ58" s="18">
        <f t="shared" si="111"/>
        <v>0</v>
      </c>
      <c r="CR58" s="16"/>
      <c r="CS58" s="18">
        <f t="shared" si="21"/>
        <v>0</v>
      </c>
      <c r="CT58" s="19">
        <f t="shared" si="22"/>
        <v>30</v>
      </c>
      <c r="CU58" s="19">
        <f t="shared" si="23"/>
        <v>24</v>
      </c>
      <c r="CV58" s="20">
        <f t="shared" ref="CV58:CW58" si="181">SUM(AP58,AR58,AT58,AV58,AX58,AZ58,BB58,BD58,BF58,BH58,BJ58,BL58,BN58,BP58,BR58,BT58,BV58,BX58,BZ58,CB58,CD58,CF58,CH58,CJ58,CL58,CN58,CP58,CR58)</f>
        <v>25</v>
      </c>
      <c r="CW58" s="20">
        <f t="shared" si="181"/>
        <v>25</v>
      </c>
      <c r="CX58" s="21">
        <v>40</v>
      </c>
      <c r="CY58" s="22">
        <f t="shared" si="25"/>
        <v>55</v>
      </c>
      <c r="CZ58" s="22">
        <f t="shared" si="26"/>
        <v>6</v>
      </c>
      <c r="DA58" s="22">
        <f t="shared" si="27"/>
        <v>49</v>
      </c>
      <c r="DB58" s="23">
        <f t="shared" si="28"/>
        <v>5</v>
      </c>
      <c r="DC58" s="24" t="str">
        <f t="shared" si="29"/>
        <v>SI</v>
      </c>
      <c r="DD58" s="25" t="e">
        <f t="shared" si="30"/>
        <v>#VALUE!</v>
      </c>
      <c r="DE58" s="26" t="str">
        <f t="shared" si="31"/>
        <v>SI</v>
      </c>
    </row>
    <row r="59" spans="1:109" ht="15" customHeight="1">
      <c r="A59" s="28" t="s">
        <v>343</v>
      </c>
      <c r="B59" s="16">
        <f>SUMIF(TICS!$D$2:$D$214,$A59,TICS!$E$2:$E$214)</f>
        <v>5</v>
      </c>
      <c r="C59" s="16">
        <f>COUNTIF(TICS!$D$2:$D$214,$A59)</f>
        <v>1</v>
      </c>
      <c r="D59" s="16">
        <f>SUMIF(ISC!$D$2:$D$228,$A59,ISC!$E$2:$E$228)</f>
        <v>0</v>
      </c>
      <c r="E59" s="16">
        <f>COUNTIF(ISC!$D$2:$D$228,$A59)</f>
        <v>0</v>
      </c>
      <c r="F59" s="16">
        <f>SUMIF(IA!$D$2:$D$281,$A59,IA!$E$2:$E$281)</f>
        <v>0</v>
      </c>
      <c r="G59" s="16">
        <f>COUNTIF(IA!$D$2:$D$281,$A59)</f>
        <v>0</v>
      </c>
      <c r="H59" s="16">
        <f>SUMIF(IGE!$D$3:$D$298,$A59,IGE!$E$3:$E$298)</f>
        <v>0</v>
      </c>
      <c r="I59" s="16">
        <f>COUNTIF(IGE!$D$3:$D$299,$A59)</f>
        <v>0</v>
      </c>
      <c r="J59" s="16">
        <f>SUMIF(CP!$D$2:$D$253,$A59,CP!$E$2:$E$253)</f>
        <v>4</v>
      </c>
      <c r="K59" s="16">
        <f>COUNTIF(CP!$D$2:$D$253,$A59)</f>
        <v>1</v>
      </c>
      <c r="L59" s="16">
        <f>SUMIF(IEM!$D$2:$D$266,$A59,IEM!$E$2:$E$266)</f>
        <v>4</v>
      </c>
      <c r="M59" s="16">
        <f>COUNTIF(IEM!$D$2:$D$266,$A59)</f>
        <v>1</v>
      </c>
      <c r="N59" s="16">
        <f>SUMIF(IIA!$D$2:$D$214,$A59,IIA!$E$2:$E$214)</f>
        <v>0</v>
      </c>
      <c r="O59" s="16">
        <f>COUNTIF(IIA!$D$2:$D$214,$A59)</f>
        <v>0</v>
      </c>
      <c r="P59" s="17">
        <f t="shared" ref="P59:Q59" si="182">SUM(B59,D59,F59,H59,J59,L59,N59)</f>
        <v>13</v>
      </c>
      <c r="Q59" s="17">
        <f t="shared" si="182"/>
        <v>3</v>
      </c>
      <c r="R59" s="16">
        <f>SUMIF(IA_S1!$D$2:$D$201,$A59,IA_S1!$E$2:$E$201)</f>
        <v>0</v>
      </c>
      <c r="S59" s="16">
        <f>COUNTIF(IA_S1!$D$2:$D$200,$A59)</f>
        <v>0</v>
      </c>
      <c r="T59" s="16">
        <f>SUMIF(IA_S2!$D$2:$D$201,$A59,IA_S2!$E$2:$E$201)</f>
        <v>0</v>
      </c>
      <c r="U59" s="16">
        <f>COUNTIF(IA_S2!$D$2:$D$200,$A59)</f>
        <v>0</v>
      </c>
      <c r="V59" s="16">
        <f>SUMIF(CP_S1!$D$2:$D$204,$A59,CP_S1!$E$2:$E$204)</f>
        <v>0</v>
      </c>
      <c r="W59" s="16">
        <f>COUNTIF(CP_S1!$D$2:$D$203,$A59)</f>
        <v>0</v>
      </c>
      <c r="X59" s="16">
        <f>SUMIF(CP_S2!$D$2:$D$198,$A59,CP_S2!$E$2:$E$198)</f>
        <v>0</v>
      </c>
      <c r="Y59" s="16">
        <f>COUNTIF(CP_S2!$D$2:$D$197,$A59)</f>
        <v>0</v>
      </c>
      <c r="Z59" s="16">
        <f>SUMIF(EaD_IA_S1!$D$2:$D$236,$A59,EaD_IA_S1!$E$2:$E$236)</f>
        <v>4</v>
      </c>
      <c r="AA59" s="16">
        <f>COUNTIF(EaD_IA_S1!$D$2:$D$235,$A59)</f>
        <v>1</v>
      </c>
      <c r="AB59" s="16">
        <f>SUMIF(EaD_IA_S2!$D$2:$D$1223,$A59,EaD_IA_S2!$E$2:$E$1223)</f>
        <v>4</v>
      </c>
      <c r="AC59" s="16">
        <f>COUNTIF(EaD_IA_S2!$D$2:$D$1222,$A59)</f>
        <v>1</v>
      </c>
      <c r="AD59" s="16">
        <f>SUMIF(EaD_ISC_S1!$D$2:$D$214,$A59,EaD_ISC_S1!$E$2:$E$214)</f>
        <v>5</v>
      </c>
      <c r="AE59" s="16">
        <f>COUNTIF(EaD_ISC_S1!$D$2:$D$213,$A59)</f>
        <v>1</v>
      </c>
      <c r="AF59" s="16">
        <f>SUMIF(EaD_ISC_S2!$D$2:$D$224,$A59,EaD_ISC_S2!$E$2:$E$224)</f>
        <v>5</v>
      </c>
      <c r="AG59" s="16">
        <f>COUNTIF(EaD_ISC_S2!$D$2:$D$223,$A59)</f>
        <v>1</v>
      </c>
      <c r="AH59" s="16">
        <f>SUMIF(EaD_CP_S1!$D$2:$D$1050,$A59,EaD_CP_S1!$E$2:$E$1050)</f>
        <v>0</v>
      </c>
      <c r="AI59" s="16">
        <f>COUNTIF(EaD_CP_S1!$D$2:$D$1050,$A59)</f>
        <v>0</v>
      </c>
      <c r="AJ59" s="16">
        <f>SUMIF(EaD_CP_S2!$D$2:$D$50,$A59,EaD_CP_S2!$E$2:$E$50)</f>
        <v>0</v>
      </c>
      <c r="AK59" s="16">
        <f>COUNTIF(EaD_CP_S2!$D$2:$D$50,$A59)</f>
        <v>0</v>
      </c>
      <c r="AL59" s="17">
        <f t="shared" si="33"/>
        <v>9</v>
      </c>
      <c r="AM59" s="17">
        <f t="shared" si="34"/>
        <v>2</v>
      </c>
      <c r="AN59" s="17">
        <f t="shared" si="35"/>
        <v>9</v>
      </c>
      <c r="AO59" s="17">
        <f t="shared" si="36"/>
        <v>2</v>
      </c>
      <c r="AP59" s="18">
        <v>10</v>
      </c>
      <c r="AQ59" s="18">
        <v>10</v>
      </c>
      <c r="AR59" s="16"/>
      <c r="AS59" s="18">
        <f t="shared" si="109"/>
        <v>0</v>
      </c>
      <c r="AT59" s="16"/>
      <c r="AU59" s="18">
        <f t="shared" si="178"/>
        <v>0</v>
      </c>
      <c r="AV59" s="16"/>
      <c r="AW59" s="18">
        <f t="shared" si="56"/>
        <v>0</v>
      </c>
      <c r="AX59" s="16"/>
      <c r="AY59" s="18">
        <f t="shared" si="175"/>
        <v>0</v>
      </c>
      <c r="AZ59" s="16"/>
      <c r="BA59" s="18">
        <f t="shared" si="110"/>
        <v>0</v>
      </c>
      <c r="BB59" s="16"/>
      <c r="BC59" s="18">
        <f t="shared" si="2"/>
        <v>0</v>
      </c>
      <c r="BD59" s="16"/>
      <c r="BE59" s="18">
        <f t="shared" si="179"/>
        <v>0</v>
      </c>
      <c r="BF59" s="16"/>
      <c r="BG59" s="18">
        <f t="shared" si="157"/>
        <v>0</v>
      </c>
      <c r="BH59" s="16"/>
      <c r="BI59" s="18">
        <f t="shared" si="4"/>
        <v>0</v>
      </c>
      <c r="BJ59" s="16"/>
      <c r="BK59" s="18">
        <f t="shared" si="5"/>
        <v>0</v>
      </c>
      <c r="BL59" s="16"/>
      <c r="BM59" s="18">
        <f t="shared" si="180"/>
        <v>0</v>
      </c>
      <c r="BN59" s="16"/>
      <c r="BO59" s="18">
        <f t="shared" si="114"/>
        <v>0</v>
      </c>
      <c r="BP59" s="16"/>
      <c r="BQ59" s="18">
        <f t="shared" si="7"/>
        <v>0</v>
      </c>
      <c r="BR59" s="16"/>
      <c r="BS59" s="18">
        <f t="shared" si="8"/>
        <v>0</v>
      </c>
      <c r="BT59" s="16"/>
      <c r="BU59" s="18">
        <f t="shared" si="9"/>
        <v>0</v>
      </c>
      <c r="BV59" s="16"/>
      <c r="BW59" s="18">
        <f t="shared" si="10"/>
        <v>0</v>
      </c>
      <c r="BX59" s="16"/>
      <c r="BY59" s="18">
        <f t="shared" si="151"/>
        <v>0</v>
      </c>
      <c r="BZ59" s="16"/>
      <c r="CA59" s="18">
        <f t="shared" si="12"/>
        <v>0</v>
      </c>
      <c r="CB59" s="16"/>
      <c r="CC59" s="18">
        <f t="shared" si="13"/>
        <v>0</v>
      </c>
      <c r="CD59" s="16"/>
      <c r="CE59" s="18">
        <f t="shared" si="158"/>
        <v>0</v>
      </c>
      <c r="CF59" s="16"/>
      <c r="CG59" s="18">
        <f t="shared" si="15"/>
        <v>0</v>
      </c>
      <c r="CH59" s="16"/>
      <c r="CI59" s="18">
        <f t="shared" si="16"/>
        <v>0</v>
      </c>
      <c r="CJ59" s="16"/>
      <c r="CK59" s="18">
        <f t="shared" si="17"/>
        <v>0</v>
      </c>
      <c r="CL59" s="16"/>
      <c r="CM59" s="18">
        <f t="shared" si="18"/>
        <v>0</v>
      </c>
      <c r="CN59" s="16"/>
      <c r="CO59" s="18">
        <f t="shared" si="19"/>
        <v>0</v>
      </c>
      <c r="CP59" s="18">
        <v>5</v>
      </c>
      <c r="CQ59" s="18">
        <v>5</v>
      </c>
      <c r="CR59" s="16"/>
      <c r="CS59" s="18">
        <f t="shared" si="21"/>
        <v>0</v>
      </c>
      <c r="CT59" s="19">
        <f t="shared" si="22"/>
        <v>22</v>
      </c>
      <c r="CU59" s="19">
        <f t="shared" si="23"/>
        <v>22</v>
      </c>
      <c r="CV59" s="20">
        <f t="shared" ref="CV59:CW59" si="183">SUM(AP59,AR59,AT59,AV59,AX59,AZ59,BB59,BD59,BF59,BH59,BJ59,BL59,BN59,BP59,BR59,BT59,BV59,BX59,BZ59,CB59,CD59,CF59,CH59,CJ59,CL59,CN59,CP59,CR59)</f>
        <v>15</v>
      </c>
      <c r="CW59" s="20">
        <f t="shared" si="183"/>
        <v>15</v>
      </c>
      <c r="CX59" s="21">
        <v>40</v>
      </c>
      <c r="CY59" s="22">
        <f t="shared" si="25"/>
        <v>37</v>
      </c>
      <c r="CZ59" s="22">
        <f t="shared" si="26"/>
        <v>5</v>
      </c>
      <c r="DA59" s="22">
        <f t="shared" si="27"/>
        <v>37</v>
      </c>
      <c r="DB59" s="23">
        <f t="shared" si="28"/>
        <v>5</v>
      </c>
      <c r="DC59" s="24" t="str">
        <f t="shared" si="29"/>
        <v>SI</v>
      </c>
      <c r="DD59" s="25" t="e">
        <f t="shared" si="30"/>
        <v>#VALUE!</v>
      </c>
      <c r="DE59" s="26" t="str">
        <f t="shared" si="31"/>
        <v>SI</v>
      </c>
    </row>
    <row r="60" spans="1:109" ht="15" customHeight="1">
      <c r="A60" s="28" t="s">
        <v>344</v>
      </c>
      <c r="B60" s="16">
        <f>SUMIF(TICS!$D$2:$D$214,$A60,TICS!$E$2:$E$214)</f>
        <v>5</v>
      </c>
      <c r="C60" s="16">
        <f>COUNTIF(TICS!$D$2:$D$214,$A60)</f>
        <v>1</v>
      </c>
      <c r="D60" s="16">
        <f>SUMIF(ISC!$D$2:$D$228,$A60,ISC!$E$2:$E$228)</f>
        <v>0</v>
      </c>
      <c r="E60" s="16">
        <f>COUNTIF(ISC!$D$2:$D$228,$A60)</f>
        <v>0</v>
      </c>
      <c r="F60" s="16">
        <f>SUMIF(IA!$D$2:$D$281,$A60,IA!$E$2:$E$281)</f>
        <v>0</v>
      </c>
      <c r="G60" s="16">
        <f>COUNTIF(IA!$D$2:$D$281,$A60)</f>
        <v>0</v>
      </c>
      <c r="H60" s="16">
        <f>SUMIF(IGE!$D$3:$D$298,$A60,IGE!$E$3:$E$298)</f>
        <v>0</v>
      </c>
      <c r="I60" s="16">
        <f>COUNTIF(IGE!$D$3:$D$299,$A60)</f>
        <v>0</v>
      </c>
      <c r="J60" s="16">
        <f>SUMIF(CP!$D$2:$D$253,$A60,CP!$E$2:$E$253)</f>
        <v>0</v>
      </c>
      <c r="K60" s="16">
        <f>COUNTIF(CP!$D$2:$D$253,$A60)</f>
        <v>0</v>
      </c>
      <c r="L60" s="16">
        <f>SUMIF(IEM!$D$2:$D$266,$A60,IEM!$E$2:$E$266)</f>
        <v>5</v>
      </c>
      <c r="M60" s="16">
        <f>COUNTIF(IEM!$D$2:$D$266,$A60)</f>
        <v>1</v>
      </c>
      <c r="N60" s="16">
        <f>SUMIF(IIA!$D$2:$D$214,$A60,IIA!$E$2:$E$214)</f>
        <v>0</v>
      </c>
      <c r="O60" s="16">
        <f>COUNTIF(IIA!$D$2:$D$214,$A60)</f>
        <v>0</v>
      </c>
      <c r="P60" s="17">
        <f t="shared" ref="P60:Q60" si="184">SUM(B60,D60,F60,H60,J60,L60,N60)</f>
        <v>10</v>
      </c>
      <c r="Q60" s="17">
        <f t="shared" si="184"/>
        <v>2</v>
      </c>
      <c r="R60" s="16">
        <f>SUMIF(IA_S1!$D$2:$D$201,$A60,IA_S1!$E$2:$E$201)</f>
        <v>0</v>
      </c>
      <c r="S60" s="16">
        <f>COUNTIF(IA_S1!$D$2:$D$200,$A60)</f>
        <v>0</v>
      </c>
      <c r="T60" s="16">
        <f>SUMIF(IA_S2!$D$2:$D$201,$A60,IA_S2!$E$2:$E$201)</f>
        <v>0</v>
      </c>
      <c r="U60" s="16">
        <f>COUNTIF(IA_S2!$D$2:$D$200,$A60)</f>
        <v>0</v>
      </c>
      <c r="V60" s="16">
        <f>SUMIF(CP_S1!$D$2:$D$204,$A60,CP_S1!$E$2:$E$204)</f>
        <v>0</v>
      </c>
      <c r="W60" s="16">
        <f>COUNTIF(CP_S1!$D$2:$D$203,$A60)</f>
        <v>0</v>
      </c>
      <c r="X60" s="16">
        <f>SUMIF(CP_S2!$D$2:$D$198,$A60,CP_S2!$E$2:$E$198)</f>
        <v>0</v>
      </c>
      <c r="Y60" s="16">
        <f>COUNTIF(CP_S2!$D$2:$D$197,$A60)</f>
        <v>0</v>
      </c>
      <c r="Z60" s="16">
        <f>SUMIF(EaD_IA_S1!$D$2:$D$236,$A60,EaD_IA_S1!$E$2:$E$236)</f>
        <v>4</v>
      </c>
      <c r="AA60" s="16">
        <f>COUNTIF(EaD_IA_S1!$D$2:$D$235,$A60)</f>
        <v>1</v>
      </c>
      <c r="AB60" s="16">
        <f>SUMIF(EaD_IA_S2!$D$2:$D$1223,$A60,EaD_IA_S2!$E$2:$E$1223)</f>
        <v>4</v>
      </c>
      <c r="AC60" s="16">
        <f>COUNTIF(EaD_IA_S2!$D$2:$D$1222,$A60)</f>
        <v>1</v>
      </c>
      <c r="AD60" s="16">
        <f>SUMIF(EaD_ISC_S1!$D$2:$D$214,$A60,EaD_ISC_S1!$E$2:$E$214)</f>
        <v>0</v>
      </c>
      <c r="AE60" s="16">
        <f>COUNTIF(EaD_ISC_S1!$D$2:$D$213,$A60)</f>
        <v>0</v>
      </c>
      <c r="AF60" s="16">
        <f>SUMIF(EaD_ISC_S2!$D$2:$D$224,$A60,EaD_ISC_S2!$E$2:$E$224)</f>
        <v>0</v>
      </c>
      <c r="AG60" s="16">
        <f>COUNTIF(EaD_ISC_S2!$D$2:$D$223,$A60)</f>
        <v>0</v>
      </c>
      <c r="AH60" s="16">
        <f>SUMIF(EaD_CP_S1!$D$2:$D$1050,$A60,EaD_CP_S1!$E$2:$E$1050)</f>
        <v>0</v>
      </c>
      <c r="AI60" s="16">
        <f>COUNTIF(EaD_CP_S1!$D$2:$D$1050,$A60)</f>
        <v>0</v>
      </c>
      <c r="AJ60" s="16">
        <f>SUMIF(EaD_CP_S2!$D$2:$D$50,$A60,EaD_CP_S2!$E$2:$E$50)</f>
        <v>0</v>
      </c>
      <c r="AK60" s="16">
        <f>COUNTIF(EaD_CP_S2!$D$2:$D$50,$A60)</f>
        <v>0</v>
      </c>
      <c r="AL60" s="17">
        <f t="shared" si="33"/>
        <v>4</v>
      </c>
      <c r="AM60" s="17">
        <f t="shared" si="34"/>
        <v>1</v>
      </c>
      <c r="AN60" s="17">
        <f t="shared" si="35"/>
        <v>4</v>
      </c>
      <c r="AO60" s="17">
        <f t="shared" si="36"/>
        <v>1</v>
      </c>
      <c r="AP60" s="16"/>
      <c r="AQ60" s="18">
        <f t="shared" ref="AQ60:AQ76" si="185">AP60</f>
        <v>0</v>
      </c>
      <c r="AR60" s="16"/>
      <c r="AS60" s="18">
        <f t="shared" si="109"/>
        <v>0</v>
      </c>
      <c r="AT60" s="16"/>
      <c r="AU60" s="18">
        <f t="shared" si="178"/>
        <v>0</v>
      </c>
      <c r="AV60" s="16"/>
      <c r="AW60" s="18">
        <f t="shared" si="56"/>
        <v>0</v>
      </c>
      <c r="AX60" s="16"/>
      <c r="AY60" s="18">
        <f t="shared" si="175"/>
        <v>0</v>
      </c>
      <c r="AZ60" s="16"/>
      <c r="BA60" s="18">
        <f t="shared" si="110"/>
        <v>0</v>
      </c>
      <c r="BB60" s="16"/>
      <c r="BC60" s="18">
        <f t="shared" si="2"/>
        <v>0</v>
      </c>
      <c r="BD60" s="16"/>
      <c r="BE60" s="18">
        <f t="shared" si="179"/>
        <v>0</v>
      </c>
      <c r="BF60" s="16"/>
      <c r="BG60" s="18">
        <f t="shared" si="157"/>
        <v>0</v>
      </c>
      <c r="BH60" s="16"/>
      <c r="BI60" s="18">
        <f t="shared" si="4"/>
        <v>0</v>
      </c>
      <c r="BJ60" s="16"/>
      <c r="BK60" s="18">
        <f t="shared" si="5"/>
        <v>0</v>
      </c>
      <c r="BL60" s="16"/>
      <c r="BM60" s="18">
        <f t="shared" si="180"/>
        <v>0</v>
      </c>
      <c r="BN60" s="16"/>
      <c r="BO60" s="18">
        <f t="shared" si="114"/>
        <v>0</v>
      </c>
      <c r="BP60" s="16"/>
      <c r="BQ60" s="18">
        <f t="shared" si="7"/>
        <v>0</v>
      </c>
      <c r="BR60" s="16"/>
      <c r="BS60" s="18">
        <f t="shared" si="8"/>
        <v>0</v>
      </c>
      <c r="BT60" s="16"/>
      <c r="BU60" s="18">
        <f t="shared" si="9"/>
        <v>0</v>
      </c>
      <c r="BV60" s="16"/>
      <c r="BW60" s="18">
        <f t="shared" si="10"/>
        <v>0</v>
      </c>
      <c r="BX60" s="16"/>
      <c r="BY60" s="18">
        <f t="shared" si="151"/>
        <v>0</v>
      </c>
      <c r="BZ60" s="16"/>
      <c r="CA60" s="18">
        <f t="shared" si="12"/>
        <v>0</v>
      </c>
      <c r="CB60" s="16"/>
      <c r="CC60" s="18">
        <f t="shared" si="13"/>
        <v>0</v>
      </c>
      <c r="CD60" s="16"/>
      <c r="CE60" s="18">
        <f t="shared" si="158"/>
        <v>0</v>
      </c>
      <c r="CF60" s="16"/>
      <c r="CG60" s="18">
        <f t="shared" si="15"/>
        <v>0</v>
      </c>
      <c r="CH60" s="16"/>
      <c r="CI60" s="18">
        <f t="shared" si="16"/>
        <v>0</v>
      </c>
      <c r="CJ60" s="16"/>
      <c r="CK60" s="18">
        <f t="shared" si="17"/>
        <v>0</v>
      </c>
      <c r="CL60" s="16"/>
      <c r="CM60" s="18">
        <f t="shared" si="18"/>
        <v>0</v>
      </c>
      <c r="CN60" s="16"/>
      <c r="CO60" s="18">
        <f t="shared" si="19"/>
        <v>0</v>
      </c>
      <c r="CP60" s="16"/>
      <c r="CQ60" s="18">
        <f t="shared" ref="CQ60:CQ70" si="186">CP60</f>
        <v>0</v>
      </c>
      <c r="CR60" s="16"/>
      <c r="CS60" s="18">
        <f t="shared" si="21"/>
        <v>0</v>
      </c>
      <c r="CT60" s="19">
        <f t="shared" si="22"/>
        <v>14</v>
      </c>
      <c r="CU60" s="19">
        <f t="shared" si="23"/>
        <v>14</v>
      </c>
      <c r="CV60" s="20">
        <f t="shared" ref="CV60:CW60" si="187">SUM(AP60,AR60,AT60,AV60,AX60,AZ60,BB60,BD60,BF60,BH60,BJ60,BL60,BN60,BP60,BR60,BT60,BV60,BX60,BZ60,CB60,CD60,CF60,CH60,CJ60,CL60,CN60,CP60,CR60)</f>
        <v>0</v>
      </c>
      <c r="CW60" s="20">
        <f t="shared" si="187"/>
        <v>0</v>
      </c>
      <c r="CX60" s="21" t="s">
        <v>64</v>
      </c>
      <c r="CY60" s="22">
        <f t="shared" si="25"/>
        <v>14</v>
      </c>
      <c r="CZ60" s="22">
        <f t="shared" si="26"/>
        <v>3</v>
      </c>
      <c r="DA60" s="22">
        <f t="shared" si="27"/>
        <v>14</v>
      </c>
      <c r="DB60" s="23">
        <f t="shared" si="28"/>
        <v>3</v>
      </c>
      <c r="DC60" s="24" t="str">
        <f t="shared" si="29"/>
        <v>SI</v>
      </c>
      <c r="DD60" s="25" t="e">
        <f t="shared" si="30"/>
        <v>#VALUE!</v>
      </c>
      <c r="DE60" s="26" t="str">
        <f t="shared" si="31"/>
        <v>SI</v>
      </c>
    </row>
    <row r="61" spans="1:109" ht="15" customHeight="1">
      <c r="A61" s="29" t="s">
        <v>345</v>
      </c>
      <c r="B61" s="16">
        <f>SUMIF(TICS!$D$2:$D$214,$A61,TICS!$E$2:$E$214)</f>
        <v>5</v>
      </c>
      <c r="C61" s="16">
        <f>COUNTIF(TICS!$D$2:$D$214,$A61)</f>
        <v>1</v>
      </c>
      <c r="D61" s="16">
        <f>SUMIF(ISC!$D$2:$D$228,$A61,ISC!$E$2:$E$228)</f>
        <v>0</v>
      </c>
      <c r="E61" s="16">
        <f>COUNTIF(ISC!$D$2:$D$228,$A61)</f>
        <v>0</v>
      </c>
      <c r="F61" s="16">
        <f>SUMIF(IA!$D$2:$D$281,$A61,IA!$E$2:$E$281)</f>
        <v>0</v>
      </c>
      <c r="G61" s="16">
        <f>COUNTIF(IA!$D$2:$D$281,$A61)</f>
        <v>0</v>
      </c>
      <c r="H61" s="16">
        <f>SUMIF(IGE!$D$3:$D$298,$A61,IGE!$E$3:$E$298)</f>
        <v>0</v>
      </c>
      <c r="I61" s="16">
        <f>COUNTIF(IGE!$D$3:$D$299,$A61)</f>
        <v>0</v>
      </c>
      <c r="J61" s="16">
        <f>SUMIF(CP!$D$2:$D$253,$A61,CP!$E$2:$E$253)</f>
        <v>3</v>
      </c>
      <c r="K61" s="16">
        <f>COUNTIF(CP!$D$2:$D$253,$A61)</f>
        <v>1</v>
      </c>
      <c r="L61" s="16">
        <f>SUMIF(IEM!$D$2:$D$266,$A61,IEM!$E$2:$E$266)</f>
        <v>4</v>
      </c>
      <c r="M61" s="16">
        <f>COUNTIF(IEM!$D$2:$D$266,$A61)</f>
        <v>1</v>
      </c>
      <c r="N61" s="16">
        <f>SUMIF(IIA!$D$2:$D$214,$A61,IIA!$E$2:$E$214)</f>
        <v>0</v>
      </c>
      <c r="O61" s="16">
        <f>COUNTIF(IIA!$D$2:$D$214,$A61)</f>
        <v>0</v>
      </c>
      <c r="P61" s="17">
        <f t="shared" ref="P61:Q61" si="188">SUM(B61,D61,F61,H61,J61,L61,N61)</f>
        <v>12</v>
      </c>
      <c r="Q61" s="17">
        <f t="shared" si="188"/>
        <v>3</v>
      </c>
      <c r="R61" s="16">
        <f>SUMIF(IA_S1!$D$2:$D$201,$A61,IA_S1!$E$2:$E$201)</f>
        <v>0</v>
      </c>
      <c r="S61" s="16">
        <f>COUNTIF(IA_S1!$D$2:$D$200,$A61)</f>
        <v>0</v>
      </c>
      <c r="T61" s="16">
        <f>SUMIF(IA_S2!$D$2:$D$201,$A61,IA_S2!$E$2:$E$201)</f>
        <v>0</v>
      </c>
      <c r="U61" s="16">
        <f>COUNTIF(IA_S2!$D$2:$D$200,$A61)</f>
        <v>0</v>
      </c>
      <c r="V61" s="16">
        <f>SUMIF(CP_S1!$D$2:$D$204,$A61,CP_S1!$E$2:$E$204)</f>
        <v>0</v>
      </c>
      <c r="W61" s="16">
        <f>COUNTIF(CP_S1!$D$2:$D$203,$A61)</f>
        <v>0</v>
      </c>
      <c r="X61" s="16">
        <f>SUMIF(CP_S2!$D$2:$D$198,$A61,CP_S2!$E$2:$E$198)</f>
        <v>0</v>
      </c>
      <c r="Y61" s="16">
        <f>COUNTIF(CP_S2!$D$2:$D$197,$A61)</f>
        <v>0</v>
      </c>
      <c r="Z61" s="16">
        <f>SUMIF(EaD_IA_S1!$D$2:$D$236,$A61,EaD_IA_S1!$E$2:$E$236)</f>
        <v>4</v>
      </c>
      <c r="AA61" s="16">
        <f>COUNTIF(EaD_IA_S1!$D$2:$D$235,$A61)</f>
        <v>1</v>
      </c>
      <c r="AB61" s="16">
        <f>SUMIF(EaD_IA_S2!$D$2:$D$1223,$A61,EaD_IA_S2!$E$2:$E$1223)</f>
        <v>4</v>
      </c>
      <c r="AC61" s="16">
        <f>COUNTIF(EaD_IA_S2!$D$2:$D$1222,$A61)</f>
        <v>1</v>
      </c>
      <c r="AD61" s="16">
        <f>SUMIF(EaD_ISC_S1!$D$2:$D$214,$A61,EaD_ISC_S1!$E$2:$E$214)</f>
        <v>0</v>
      </c>
      <c r="AE61" s="16">
        <f>COUNTIF(EaD_ISC_S1!$D$2:$D$213,$A61)</f>
        <v>0</v>
      </c>
      <c r="AF61" s="16">
        <f>SUMIF(EaD_ISC_S2!$D$2:$D$224,$A61,EaD_ISC_S2!$E$2:$E$224)</f>
        <v>0</v>
      </c>
      <c r="AG61" s="16">
        <f>COUNTIF(EaD_ISC_S2!$D$2:$D$223,$A61)</f>
        <v>0</v>
      </c>
      <c r="AH61" s="16">
        <f>SUMIF(EaD_CP_S1!$D$2:$D$1050,$A61,EaD_CP_S1!$E$2:$E$1050)</f>
        <v>0</v>
      </c>
      <c r="AI61" s="16">
        <f>COUNTIF(EaD_CP_S1!$D$2:$D$1050,$A61)</f>
        <v>0</v>
      </c>
      <c r="AJ61" s="16">
        <f>SUMIF(EaD_CP_S2!$D$2:$D$50,$A61,EaD_CP_S2!$E$2:$E$50)</f>
        <v>0</v>
      </c>
      <c r="AK61" s="16">
        <f>COUNTIF(EaD_CP_S2!$D$2:$D$50,$A61)</f>
        <v>0</v>
      </c>
      <c r="AL61" s="17">
        <f t="shared" si="33"/>
        <v>4</v>
      </c>
      <c r="AM61" s="17">
        <f t="shared" si="34"/>
        <v>1</v>
      </c>
      <c r="AN61" s="17">
        <f t="shared" si="35"/>
        <v>4</v>
      </c>
      <c r="AO61" s="17">
        <f t="shared" si="36"/>
        <v>1</v>
      </c>
      <c r="AP61" s="18">
        <v>5</v>
      </c>
      <c r="AQ61" s="18">
        <f t="shared" si="185"/>
        <v>5</v>
      </c>
      <c r="AR61" s="16"/>
      <c r="AS61" s="18">
        <f t="shared" si="109"/>
        <v>0</v>
      </c>
      <c r="AT61" s="16"/>
      <c r="AU61" s="18">
        <f t="shared" si="178"/>
        <v>0</v>
      </c>
      <c r="AV61" s="16"/>
      <c r="AW61" s="18">
        <f t="shared" si="56"/>
        <v>0</v>
      </c>
      <c r="AX61" s="16"/>
      <c r="AY61" s="18">
        <f t="shared" si="175"/>
        <v>0</v>
      </c>
      <c r="AZ61" s="18">
        <v>2</v>
      </c>
      <c r="BA61" s="18">
        <f t="shared" si="110"/>
        <v>2</v>
      </c>
      <c r="BB61" s="16"/>
      <c r="BC61" s="18">
        <f t="shared" si="2"/>
        <v>0</v>
      </c>
      <c r="BD61" s="16"/>
      <c r="BE61" s="18">
        <f t="shared" si="179"/>
        <v>0</v>
      </c>
      <c r="BF61" s="18">
        <v>1</v>
      </c>
      <c r="BG61" s="18">
        <v>1</v>
      </c>
      <c r="BH61" s="16"/>
      <c r="BI61" s="18">
        <f t="shared" si="4"/>
        <v>0</v>
      </c>
      <c r="BJ61" s="18">
        <v>4</v>
      </c>
      <c r="BK61" s="18">
        <f t="shared" si="5"/>
        <v>4</v>
      </c>
      <c r="BL61" s="16"/>
      <c r="BM61" s="18">
        <f t="shared" si="180"/>
        <v>0</v>
      </c>
      <c r="BN61" s="16"/>
      <c r="BO61" s="18">
        <f t="shared" si="114"/>
        <v>0</v>
      </c>
      <c r="BP61" s="16"/>
      <c r="BQ61" s="18">
        <f t="shared" si="7"/>
        <v>0</v>
      </c>
      <c r="BR61" s="16"/>
      <c r="BS61" s="18">
        <f t="shared" si="8"/>
        <v>0</v>
      </c>
      <c r="BT61" s="16"/>
      <c r="BU61" s="18">
        <f t="shared" si="9"/>
        <v>0</v>
      </c>
      <c r="BV61" s="16"/>
      <c r="BW61" s="18">
        <f t="shared" si="10"/>
        <v>0</v>
      </c>
      <c r="BX61" s="16"/>
      <c r="BY61" s="18">
        <f t="shared" si="151"/>
        <v>0</v>
      </c>
      <c r="BZ61" s="16"/>
      <c r="CA61" s="18">
        <f t="shared" si="12"/>
        <v>0</v>
      </c>
      <c r="CB61" s="16"/>
      <c r="CC61" s="18">
        <f t="shared" si="13"/>
        <v>0</v>
      </c>
      <c r="CD61" s="18">
        <v>3</v>
      </c>
      <c r="CE61" s="18">
        <v>3</v>
      </c>
      <c r="CF61" s="16"/>
      <c r="CG61" s="18">
        <f t="shared" si="15"/>
        <v>0</v>
      </c>
      <c r="CH61" s="16"/>
      <c r="CI61" s="18">
        <f t="shared" si="16"/>
        <v>0</v>
      </c>
      <c r="CJ61" s="16"/>
      <c r="CK61" s="18">
        <f t="shared" si="17"/>
        <v>0</v>
      </c>
      <c r="CL61" s="16"/>
      <c r="CM61" s="18">
        <f t="shared" si="18"/>
        <v>0</v>
      </c>
      <c r="CN61" s="16"/>
      <c r="CO61" s="18">
        <f t="shared" si="19"/>
        <v>0</v>
      </c>
      <c r="CP61" s="18">
        <v>2</v>
      </c>
      <c r="CQ61" s="18">
        <f t="shared" si="186"/>
        <v>2</v>
      </c>
      <c r="CR61" s="16"/>
      <c r="CS61" s="18">
        <f t="shared" si="21"/>
        <v>0</v>
      </c>
      <c r="CT61" s="19">
        <f t="shared" si="22"/>
        <v>16</v>
      </c>
      <c r="CU61" s="19">
        <f t="shared" si="23"/>
        <v>16</v>
      </c>
      <c r="CV61" s="20">
        <f t="shared" ref="CV61:CW61" si="189">SUM(AP61,AR61,AT61,AV61,AX61,AZ61,BB61,BD61,BF61,BH61,BJ61,BL61,BN61,BP61,BR61,BT61,BV61,BX61,BZ61,CB61,CD61,CF61,CH61,CJ61,CL61,CN61,CP61,CR61)</f>
        <v>17</v>
      </c>
      <c r="CW61" s="20">
        <f t="shared" si="189"/>
        <v>17</v>
      </c>
      <c r="CX61" s="21">
        <v>40</v>
      </c>
      <c r="CY61" s="22">
        <f t="shared" si="25"/>
        <v>33</v>
      </c>
      <c r="CZ61" s="22">
        <f t="shared" si="26"/>
        <v>4</v>
      </c>
      <c r="DA61" s="22">
        <f t="shared" si="27"/>
        <v>33</v>
      </c>
      <c r="DB61" s="23">
        <f t="shared" si="28"/>
        <v>4</v>
      </c>
      <c r="DC61" s="24" t="str">
        <f t="shared" si="29"/>
        <v>SI</v>
      </c>
      <c r="DD61" s="25" t="e">
        <f t="shared" si="30"/>
        <v>#VALUE!</v>
      </c>
      <c r="DE61" s="26" t="str">
        <f t="shared" si="31"/>
        <v>SI</v>
      </c>
    </row>
    <row r="62" spans="1:109" ht="15" customHeight="1">
      <c r="A62" s="29" t="s">
        <v>346</v>
      </c>
      <c r="B62" s="16">
        <f>SUMIF(TICS!$D$2:$D$214,$A62,TICS!$E$2:$E$214)</f>
        <v>5</v>
      </c>
      <c r="C62" s="16">
        <f>COUNTIF(TICS!$D$2:$D$214,$A62)</f>
        <v>1</v>
      </c>
      <c r="D62" s="30">
        <f>SUMIF(ISC!$D$2:$D$228,$A62,ISC!$E$2:$E$228)</f>
        <v>0</v>
      </c>
      <c r="E62" s="30">
        <f>COUNTIF(ISC!$D$2:$D$228,$A62)</f>
        <v>0</v>
      </c>
      <c r="F62" s="30">
        <f>SUMIF(IA!$D$2:$D$281,$A62,IA!$E$2:$E$281)</f>
        <v>0</v>
      </c>
      <c r="G62" s="30">
        <f>COUNTIF(IA!$D$2:$D$281,$A62)</f>
        <v>0</v>
      </c>
      <c r="H62" s="16">
        <f>SUMIF(IGE!$D$3:$D$298,$A62,IGE!$E$3:$E$298)</f>
        <v>0</v>
      </c>
      <c r="I62" s="16">
        <f>COUNTIF(IGE!$D$3:$D$299,$A62)</f>
        <v>0</v>
      </c>
      <c r="J62" s="30">
        <f>SUMIF(CP!$D$2:$D$253,$A62,CP!$E$2:$E$253)</f>
        <v>5</v>
      </c>
      <c r="K62" s="30">
        <f>COUNTIF(CP!$D$2:$D$253,$A62)</f>
        <v>1</v>
      </c>
      <c r="L62" s="30">
        <f>SUMIF(IEM!$D$2:$D$266,$A62,IEM!$E$2:$E$266)</f>
        <v>4</v>
      </c>
      <c r="M62" s="30">
        <f>COUNTIF(IEM!$D$2:$D$266,$A62)</f>
        <v>1</v>
      </c>
      <c r="N62" s="16">
        <f>SUMIF(IIA!$D$2:$D$214,$A62,IIA!$E$2:$E$214)</f>
        <v>0</v>
      </c>
      <c r="O62" s="16">
        <f>COUNTIF(IIA!$D$2:$D$214,$A62)</f>
        <v>0</v>
      </c>
      <c r="P62" s="17">
        <f t="shared" ref="P62:Q62" si="190">SUM(B62,D62,F62,H62,J62,L62,N62)</f>
        <v>14</v>
      </c>
      <c r="Q62" s="17">
        <f t="shared" si="190"/>
        <v>3</v>
      </c>
      <c r="R62" s="30">
        <f>SUMIF(IA_S1!$D$2:$D$201,$A62,IA_S1!$E$2:$E$201)</f>
        <v>0</v>
      </c>
      <c r="S62" s="30">
        <f>COUNTIF(IA_S1!$D$2:$D$200,$A62)</f>
        <v>0</v>
      </c>
      <c r="T62" s="30">
        <f>SUMIF(IA_S2!$D$2:$D$201,$A62,IA_S2!$E$2:$E$201)</f>
        <v>0</v>
      </c>
      <c r="U62" s="30">
        <f>COUNTIF(IA_S2!$D$2:$D$200,$A62)</f>
        <v>0</v>
      </c>
      <c r="V62" s="30">
        <f>SUMIF(CP_S1!$D$2:$D$204,$A62,CP_S1!$E$2:$E$204)</f>
        <v>0</v>
      </c>
      <c r="W62" s="30">
        <f>COUNTIF(CP_S1!$D$2:$D$203,$A62)</f>
        <v>0</v>
      </c>
      <c r="X62" s="30">
        <f>SUMIF(CP_S2!$D$2:$D$198,$A62,CP_S2!$E$2:$E$198)</f>
        <v>0</v>
      </c>
      <c r="Y62" s="30">
        <f>COUNTIF(CP_S2!$D$2:$D$197,$A62)</f>
        <v>0</v>
      </c>
      <c r="Z62" s="30">
        <f>SUMIF(EaD_IA_S1!$D$2:$D$236,$A62,EaD_IA_S1!$E$2:$E$236)</f>
        <v>5</v>
      </c>
      <c r="AA62" s="30">
        <f>COUNTIF(EaD_IA_S1!$D$2:$D$235,$A62)</f>
        <v>1</v>
      </c>
      <c r="AB62" s="30">
        <f>SUMIF(EaD_IA_S2!$D$2:$D$1223,$A62,EaD_IA_S2!$E$2:$E$1223)</f>
        <v>5</v>
      </c>
      <c r="AC62" s="30">
        <f>COUNTIF(EaD_IA_S2!$D$2:$D$1222,$A62)</f>
        <v>1</v>
      </c>
      <c r="AD62" s="30">
        <f>SUMIF(EaD_ISC_S1!$D$2:$D$214,$A62,EaD_ISC_S1!$E$2:$E$214)</f>
        <v>0</v>
      </c>
      <c r="AE62" s="30">
        <f>COUNTIF(EaD_ISC_S1!$D$2:$D$213,$A62)</f>
        <v>0</v>
      </c>
      <c r="AF62" s="30">
        <f>SUMIF(EaD_ISC_S2!$D$2:$D$224,$A62,EaD_ISC_S2!$E$2:$E$224)</f>
        <v>0</v>
      </c>
      <c r="AG62" s="30">
        <f>COUNTIF(EaD_ISC_S2!$D$2:$D$223,$A62)</f>
        <v>0</v>
      </c>
      <c r="AH62" s="16">
        <f>SUMIF(EaD_CP_S1!$D$2:$D$1050,$A62,EaD_CP_S1!$E$2:$E$1050)</f>
        <v>0</v>
      </c>
      <c r="AI62" s="16">
        <f>COUNTIF(EaD_CP_S1!$D$2:$D$1050,$A62)</f>
        <v>0</v>
      </c>
      <c r="AJ62" s="16">
        <f>SUMIF(EaD_CP_S2!$D$2:$D$50,$A62,EaD_CP_S2!$E$2:$E$50)</f>
        <v>0</v>
      </c>
      <c r="AK62" s="16">
        <f>COUNTIF(EaD_CP_S2!$D$2:$D$50,$A62)</f>
        <v>0</v>
      </c>
      <c r="AL62" s="17">
        <f t="shared" si="33"/>
        <v>5</v>
      </c>
      <c r="AM62" s="17">
        <f t="shared" si="34"/>
        <v>1</v>
      </c>
      <c r="AN62" s="17">
        <f t="shared" si="35"/>
        <v>5</v>
      </c>
      <c r="AO62" s="17">
        <f t="shared" si="36"/>
        <v>1</v>
      </c>
      <c r="AP62" s="30"/>
      <c r="AQ62" s="18">
        <f t="shared" si="185"/>
        <v>0</v>
      </c>
      <c r="AR62" s="30"/>
      <c r="AS62" s="18">
        <f t="shared" si="109"/>
        <v>0</v>
      </c>
      <c r="AT62" s="30"/>
      <c r="AU62" s="18">
        <f t="shared" si="178"/>
        <v>0</v>
      </c>
      <c r="AV62" s="30"/>
      <c r="AW62" s="18">
        <f t="shared" si="56"/>
        <v>0</v>
      </c>
      <c r="AX62" s="30"/>
      <c r="AY62" s="18">
        <f t="shared" si="175"/>
        <v>0</v>
      </c>
      <c r="AZ62" s="30"/>
      <c r="BA62" s="18">
        <f t="shared" si="110"/>
        <v>0</v>
      </c>
      <c r="BB62" s="30"/>
      <c r="BC62" s="18">
        <f t="shared" si="2"/>
        <v>0</v>
      </c>
      <c r="BD62" s="30"/>
      <c r="BE62" s="18">
        <f t="shared" si="179"/>
        <v>0</v>
      </c>
      <c r="BF62" s="30"/>
      <c r="BG62" s="18">
        <f t="shared" ref="BG62:BG101" si="191">BF62</f>
        <v>0</v>
      </c>
      <c r="BH62" s="30"/>
      <c r="BI62" s="18">
        <f t="shared" si="4"/>
        <v>0</v>
      </c>
      <c r="BJ62" s="30"/>
      <c r="BK62" s="18">
        <f t="shared" si="5"/>
        <v>0</v>
      </c>
      <c r="BL62" s="30"/>
      <c r="BM62" s="18">
        <f t="shared" si="180"/>
        <v>0</v>
      </c>
      <c r="BN62" s="30"/>
      <c r="BO62" s="18">
        <f t="shared" si="114"/>
        <v>0</v>
      </c>
      <c r="BP62" s="30"/>
      <c r="BQ62" s="18">
        <f t="shared" si="7"/>
        <v>0</v>
      </c>
      <c r="BR62" s="30"/>
      <c r="BS62" s="18">
        <f t="shared" si="8"/>
        <v>0</v>
      </c>
      <c r="BT62" s="30"/>
      <c r="BU62" s="18">
        <f t="shared" si="9"/>
        <v>0</v>
      </c>
      <c r="BV62" s="30"/>
      <c r="BW62" s="18">
        <f t="shared" si="10"/>
        <v>0</v>
      </c>
      <c r="BX62" s="30"/>
      <c r="BY62" s="18">
        <f t="shared" si="151"/>
        <v>0</v>
      </c>
      <c r="BZ62" s="30"/>
      <c r="CA62" s="18">
        <f t="shared" si="12"/>
        <v>0</v>
      </c>
      <c r="CB62" s="30"/>
      <c r="CC62" s="18">
        <f t="shared" si="13"/>
        <v>0</v>
      </c>
      <c r="CD62" s="30"/>
      <c r="CE62" s="18">
        <f t="shared" ref="CE62:CE101" si="192">CD62</f>
        <v>0</v>
      </c>
      <c r="CF62" s="30"/>
      <c r="CG62" s="18">
        <f t="shared" si="15"/>
        <v>0</v>
      </c>
      <c r="CH62" s="30"/>
      <c r="CI62" s="18">
        <f t="shared" si="16"/>
        <v>0</v>
      </c>
      <c r="CJ62" s="30"/>
      <c r="CK62" s="18">
        <f t="shared" si="17"/>
        <v>0</v>
      </c>
      <c r="CL62" s="30"/>
      <c r="CM62" s="18">
        <f t="shared" si="18"/>
        <v>0</v>
      </c>
      <c r="CN62" s="30"/>
      <c r="CO62" s="18">
        <f t="shared" si="19"/>
        <v>0</v>
      </c>
      <c r="CP62" s="30"/>
      <c r="CQ62" s="18">
        <f t="shared" si="186"/>
        <v>0</v>
      </c>
      <c r="CR62" s="30"/>
      <c r="CS62" s="18">
        <f t="shared" si="21"/>
        <v>0</v>
      </c>
      <c r="CT62" s="19">
        <f t="shared" si="22"/>
        <v>19</v>
      </c>
      <c r="CU62" s="19">
        <f t="shared" si="23"/>
        <v>19</v>
      </c>
      <c r="CV62" s="20">
        <f t="shared" ref="CV62:CW62" si="193">SUM(AP62,AR62,AT62,AV62,AX62,AZ62,BB62,BD62,BF62,BH62,BJ62,BL62,BN62,BP62,BR62,BT62,BV62,BX62,BZ62,CB62,CD62,CF62,CH62,CJ62,CL62,CN62,CP62,CR62)</f>
        <v>0</v>
      </c>
      <c r="CW62" s="20">
        <f t="shared" si="193"/>
        <v>0</v>
      </c>
      <c r="CX62" s="21" t="s">
        <v>64</v>
      </c>
      <c r="CY62" s="22">
        <f t="shared" si="25"/>
        <v>19</v>
      </c>
      <c r="CZ62" s="22">
        <f t="shared" si="26"/>
        <v>4</v>
      </c>
      <c r="DA62" s="22">
        <f t="shared" si="27"/>
        <v>19</v>
      </c>
      <c r="DB62" s="23">
        <f t="shared" si="28"/>
        <v>4</v>
      </c>
      <c r="DC62" s="24" t="str">
        <f t="shared" si="29"/>
        <v>SI</v>
      </c>
      <c r="DD62" s="25" t="e">
        <f t="shared" si="30"/>
        <v>#VALUE!</v>
      </c>
      <c r="DE62" s="26" t="str">
        <f t="shared" si="31"/>
        <v>SI</v>
      </c>
    </row>
    <row r="63" spans="1:109" ht="15" customHeight="1">
      <c r="A63" s="28" t="s">
        <v>347</v>
      </c>
      <c r="B63" s="16">
        <f>SUMIF(TICS!$D$2:$D$214,$A63,TICS!$E$2:$E$214)</f>
        <v>0</v>
      </c>
      <c r="C63" s="16">
        <f>COUNTIF(TICS!$D$2:$D$214,$A63)</f>
        <v>0</v>
      </c>
      <c r="D63" s="16">
        <f>SUMIF(ISC!$D$2:$D$228,$A63,ISC!$E$2:$E$228)</f>
        <v>0</v>
      </c>
      <c r="E63" s="16">
        <f>COUNTIF(ISC!$D$2:$D$228,$A63)</f>
        <v>0</v>
      </c>
      <c r="F63" s="16">
        <f>SUMIF(IA!$D$2:$D$281,$A63,IA!$E$2:$E$281)</f>
        <v>0</v>
      </c>
      <c r="G63" s="16">
        <f>COUNTIF(IA!$D$2:$D$281,$A63)</f>
        <v>0</v>
      </c>
      <c r="H63" s="16">
        <f>SUMIF(IGE!$D$3:$D$298,$A63,IGE!$E$3:$E$298)</f>
        <v>0</v>
      </c>
      <c r="I63" s="16">
        <f>COUNTIF(IGE!$D$3:$D$299,$A63)</f>
        <v>0</v>
      </c>
      <c r="J63" s="16">
        <f>SUMIF(CP!$D$2:$D$253,$A63,CP!$E$2:$E$253)</f>
        <v>4</v>
      </c>
      <c r="K63" s="16">
        <f>COUNTIF(CP!$D$2:$D$253,$A63)</f>
        <v>1</v>
      </c>
      <c r="L63" s="16">
        <f>SUMIF(IEM!$D$2:$D$266,$A63,IEM!$E$2:$E$266)</f>
        <v>6</v>
      </c>
      <c r="M63" s="16">
        <f>COUNTIF(IEM!$D$2:$D$266,$A63)</f>
        <v>1</v>
      </c>
      <c r="N63" s="16">
        <f>SUMIF(IIA!$D$2:$D$214,$A63,IIA!$E$2:$E$214)</f>
        <v>0</v>
      </c>
      <c r="O63" s="16">
        <f>COUNTIF(IIA!$D$2:$D$214,$A63)</f>
        <v>0</v>
      </c>
      <c r="P63" s="17">
        <f t="shared" ref="P63:Q63" si="194">SUM(B63,D63,F63,H63,J63,L63,N63)</f>
        <v>10</v>
      </c>
      <c r="Q63" s="17">
        <f t="shared" si="194"/>
        <v>2</v>
      </c>
      <c r="R63" s="16">
        <f>SUMIF(IA_S1!$D$2:$D$201,$A63,IA_S1!$E$2:$E$201)</f>
        <v>0</v>
      </c>
      <c r="S63" s="16">
        <f>COUNTIF(IA_S1!$D$2:$D$200,$A63)</f>
        <v>0</v>
      </c>
      <c r="T63" s="16">
        <f>SUMIF(IA_S2!$D$2:$D$201,$A63,IA_S2!$E$2:$E$201)</f>
        <v>0</v>
      </c>
      <c r="U63" s="16">
        <f>COUNTIF(IA_S2!$D$2:$D$200,$A63)</f>
        <v>0</v>
      </c>
      <c r="V63" s="16">
        <f>SUMIF(CP_S1!$D$2:$D$204,$A63,CP_S1!$E$2:$E$204)</f>
        <v>0</v>
      </c>
      <c r="W63" s="16">
        <f>COUNTIF(CP_S1!$D$2:$D$203,$A63)</f>
        <v>0</v>
      </c>
      <c r="X63" s="16">
        <f>SUMIF(CP_S2!$D$2:$D$198,$A63,CP_S2!$E$2:$E$198)</f>
        <v>0</v>
      </c>
      <c r="Y63" s="16">
        <f>COUNTIF(CP_S2!$D$2:$D$197,$A63)</f>
        <v>0</v>
      </c>
      <c r="Z63" s="16">
        <f>SUMIF(EaD_IA_S1!$D$2:$D$236,$A63,EaD_IA_S1!$E$2:$E$236)</f>
        <v>5</v>
      </c>
      <c r="AA63" s="16">
        <f>COUNTIF(EaD_IA_S1!$D$2:$D$235,$A63)</f>
        <v>1</v>
      </c>
      <c r="AB63" s="16">
        <f>SUMIF(EaD_IA_S2!$D$2:$D$1223,$A63,EaD_IA_S2!$E$2:$E$1223)</f>
        <v>5</v>
      </c>
      <c r="AC63" s="16">
        <f>COUNTIF(EaD_IA_S2!$D$2:$D$1222,$A63)</f>
        <v>1</v>
      </c>
      <c r="AD63" s="16">
        <f>SUMIF(EaD_ISC_S1!$D$2:$D$214,$A63,EaD_ISC_S1!$E$2:$E$214)</f>
        <v>0</v>
      </c>
      <c r="AE63" s="16">
        <f>COUNTIF(EaD_ISC_S1!$D$2:$D$213,$A63)</f>
        <v>0</v>
      </c>
      <c r="AF63" s="16">
        <f>SUMIF(EaD_ISC_S2!$D$2:$D$224,$A63,EaD_ISC_S2!$E$2:$E$224)</f>
        <v>0</v>
      </c>
      <c r="AG63" s="16">
        <f>COUNTIF(EaD_ISC_S2!$D$2:$D$223,$A63)</f>
        <v>0</v>
      </c>
      <c r="AH63" s="16">
        <f>SUMIF(EaD_CP_S1!$D$2:$D$1050,$A63,EaD_CP_S1!$E$2:$E$1050)</f>
        <v>0</v>
      </c>
      <c r="AI63" s="16">
        <f>COUNTIF(EaD_CP_S1!$D$2:$D$1050,$A63)</f>
        <v>0</v>
      </c>
      <c r="AJ63" s="16">
        <f>SUMIF(EaD_CP_S2!$D$2:$D$50,$A63,EaD_CP_S2!$E$2:$E$50)</f>
        <v>0</v>
      </c>
      <c r="AK63" s="16">
        <f>COUNTIF(EaD_CP_S2!$D$2:$D$50,$A63)</f>
        <v>0</v>
      </c>
      <c r="AL63" s="17">
        <f t="shared" si="33"/>
        <v>5</v>
      </c>
      <c r="AM63" s="17">
        <f t="shared" si="34"/>
        <v>1</v>
      </c>
      <c r="AN63" s="17">
        <f t="shared" si="35"/>
        <v>5</v>
      </c>
      <c r="AO63" s="17">
        <f t="shared" si="36"/>
        <v>1</v>
      </c>
      <c r="AP63" s="16"/>
      <c r="AQ63" s="18">
        <f t="shared" si="185"/>
        <v>0</v>
      </c>
      <c r="AR63" s="16"/>
      <c r="AS63" s="18">
        <f t="shared" si="109"/>
        <v>0</v>
      </c>
      <c r="AT63" s="16"/>
      <c r="AU63" s="18">
        <f t="shared" si="178"/>
        <v>0</v>
      </c>
      <c r="AV63" s="16"/>
      <c r="AW63" s="18">
        <f t="shared" si="56"/>
        <v>0</v>
      </c>
      <c r="AX63" s="16"/>
      <c r="AY63" s="18">
        <f t="shared" si="175"/>
        <v>0</v>
      </c>
      <c r="AZ63" s="16"/>
      <c r="BA63" s="18">
        <f t="shared" si="110"/>
        <v>0</v>
      </c>
      <c r="BB63" s="16"/>
      <c r="BC63" s="18">
        <f t="shared" si="2"/>
        <v>0</v>
      </c>
      <c r="BD63" s="16"/>
      <c r="BE63" s="18">
        <f t="shared" si="179"/>
        <v>0</v>
      </c>
      <c r="BF63" s="16"/>
      <c r="BG63" s="18">
        <f t="shared" si="191"/>
        <v>0</v>
      </c>
      <c r="BH63" s="16"/>
      <c r="BI63" s="18">
        <f t="shared" si="4"/>
        <v>0</v>
      </c>
      <c r="BJ63" s="16"/>
      <c r="BK63" s="18">
        <f t="shared" si="5"/>
        <v>0</v>
      </c>
      <c r="BL63" s="16"/>
      <c r="BM63" s="18">
        <f t="shared" si="180"/>
        <v>0</v>
      </c>
      <c r="BN63" s="16"/>
      <c r="BO63" s="18">
        <f t="shared" si="114"/>
        <v>0</v>
      </c>
      <c r="BP63" s="16"/>
      <c r="BQ63" s="18">
        <f t="shared" si="7"/>
        <v>0</v>
      </c>
      <c r="BR63" s="16"/>
      <c r="BS63" s="18">
        <f t="shared" si="8"/>
        <v>0</v>
      </c>
      <c r="BT63" s="16"/>
      <c r="BU63" s="18">
        <f t="shared" si="9"/>
        <v>0</v>
      </c>
      <c r="BV63" s="16"/>
      <c r="BW63" s="18">
        <f t="shared" si="10"/>
        <v>0</v>
      </c>
      <c r="BX63" s="16"/>
      <c r="BY63" s="18">
        <f t="shared" si="151"/>
        <v>0</v>
      </c>
      <c r="BZ63" s="16"/>
      <c r="CA63" s="18">
        <f t="shared" si="12"/>
        <v>0</v>
      </c>
      <c r="CB63" s="16"/>
      <c r="CC63" s="18">
        <f t="shared" si="13"/>
        <v>0</v>
      </c>
      <c r="CD63" s="16"/>
      <c r="CE63" s="18">
        <f t="shared" si="192"/>
        <v>0</v>
      </c>
      <c r="CF63" s="16"/>
      <c r="CG63" s="18">
        <f t="shared" si="15"/>
        <v>0</v>
      </c>
      <c r="CH63" s="16"/>
      <c r="CI63" s="18">
        <f t="shared" si="16"/>
        <v>0</v>
      </c>
      <c r="CJ63" s="16"/>
      <c r="CK63" s="18">
        <f t="shared" si="17"/>
        <v>0</v>
      </c>
      <c r="CL63" s="16"/>
      <c r="CM63" s="18">
        <f t="shared" si="18"/>
        <v>0</v>
      </c>
      <c r="CN63" s="16"/>
      <c r="CO63" s="18">
        <f t="shared" si="19"/>
        <v>0</v>
      </c>
      <c r="CP63" s="16"/>
      <c r="CQ63" s="18">
        <f t="shared" si="186"/>
        <v>0</v>
      </c>
      <c r="CR63" s="16"/>
      <c r="CS63" s="18">
        <f t="shared" si="21"/>
        <v>0</v>
      </c>
      <c r="CT63" s="19">
        <f t="shared" si="22"/>
        <v>15</v>
      </c>
      <c r="CU63" s="19">
        <f t="shared" si="23"/>
        <v>15</v>
      </c>
      <c r="CV63" s="20">
        <f t="shared" ref="CV63:CW63" si="195">SUM(AP63,AR63,AT63,AV63,AX63,AZ63,BB63,BD63,BF63,BH63,BJ63,BL63,BN63,BP63,BR63,BT63,BV63,BX63,BZ63,CB63,CD63,CF63,CH63,CJ63,CL63,CN63,CP63,CR63)</f>
        <v>0</v>
      </c>
      <c r="CW63" s="20">
        <f t="shared" si="195"/>
        <v>0</v>
      </c>
      <c r="CX63" s="21" t="s">
        <v>64</v>
      </c>
      <c r="CY63" s="22">
        <f t="shared" si="25"/>
        <v>15</v>
      </c>
      <c r="CZ63" s="22">
        <f t="shared" si="26"/>
        <v>3</v>
      </c>
      <c r="DA63" s="22">
        <f t="shared" si="27"/>
        <v>15</v>
      </c>
      <c r="DB63" s="23">
        <f t="shared" si="28"/>
        <v>3</v>
      </c>
      <c r="DC63" s="24" t="str">
        <f t="shared" si="29"/>
        <v>SI</v>
      </c>
      <c r="DD63" s="25" t="e">
        <f t="shared" si="30"/>
        <v>#VALUE!</v>
      </c>
      <c r="DE63" s="26" t="str">
        <f t="shared" si="31"/>
        <v>SI</v>
      </c>
    </row>
    <row r="64" spans="1:109" ht="15" customHeight="1">
      <c r="A64" s="34" t="s">
        <v>348</v>
      </c>
      <c r="B64" s="16">
        <f>SUMIF(TICS!$D$2:$D$214,$A64,TICS!$E$2:$E$214)</f>
        <v>0</v>
      </c>
      <c r="C64" s="16">
        <f>COUNTIF(TICS!$D$2:$D$214,$A64)</f>
        <v>0</v>
      </c>
      <c r="D64" s="30">
        <f>SUMIF(ISC!$D$2:$D$228,$A64,ISC!$E$2:$E$228)</f>
        <v>0</v>
      </c>
      <c r="E64" s="30">
        <f>COUNTIF(ISC!$D$2:$D$228,$A64)</f>
        <v>0</v>
      </c>
      <c r="F64" s="30">
        <f>SUMIF(IA!$D$2:$D$281,$A64,IA!$E$2:$E$281)</f>
        <v>0</v>
      </c>
      <c r="G64" s="30">
        <f>COUNTIF(IA!$D$2:$D$281,$A64)</f>
        <v>0</v>
      </c>
      <c r="H64" s="16">
        <f>SUMIF(IGE!$D$3:$D$298,$A64,IGE!$E$3:$E$298)</f>
        <v>0</v>
      </c>
      <c r="I64" s="16">
        <f>COUNTIF(IGE!$D$3:$D$299,$A64)</f>
        <v>0</v>
      </c>
      <c r="J64" s="30">
        <f>SUMIF(CP!$D$2:$D$253,$A64,CP!$E$2:$E$253)</f>
        <v>6</v>
      </c>
      <c r="K64" s="30">
        <f>COUNTIF(CP!$D$2:$D$253,$A64)</f>
        <v>1</v>
      </c>
      <c r="L64" s="30">
        <f>SUMIF(IEM!$D$2:$D$266,$A64,IEM!$E$2:$E$266)</f>
        <v>0</v>
      </c>
      <c r="M64" s="30">
        <f>COUNTIF(IEM!$D$2:$D$266,$A64)</f>
        <v>0</v>
      </c>
      <c r="N64" s="16">
        <f>SUMIF(IIA!$D$2:$D$214,$A64,IIA!$E$2:$E$214)</f>
        <v>0</v>
      </c>
      <c r="O64" s="16">
        <f>COUNTIF(IIA!$D$2:$D$214,$A64)</f>
        <v>0</v>
      </c>
      <c r="P64" s="17">
        <f t="shared" ref="P64:Q64" si="196">SUM(B64,D64,F64,H64,J64,L64,N64)</f>
        <v>6</v>
      </c>
      <c r="Q64" s="17">
        <f t="shared" si="196"/>
        <v>1</v>
      </c>
      <c r="R64" s="30">
        <f>SUMIF(IA_S1!$D$2:$D$201,$A64,IA_S1!$E$2:$E$201)</f>
        <v>0</v>
      </c>
      <c r="S64" s="30">
        <f>COUNTIF(IA_S1!$D$2:$D$200,$A64)</f>
        <v>0</v>
      </c>
      <c r="T64" s="30">
        <f>SUMIF(IA_S2!$D$2:$D$201,$A64,IA_S2!$E$2:$E$201)</f>
        <v>0</v>
      </c>
      <c r="U64" s="30">
        <f>COUNTIF(IA_S2!$D$2:$D$200,$A64)</f>
        <v>0</v>
      </c>
      <c r="V64" s="30">
        <f>SUMIF(CP_S1!$D$2:$D$204,$A64,CP_S1!$E$2:$E$204)</f>
        <v>0</v>
      </c>
      <c r="W64" s="30">
        <f>COUNTIF(CP_S1!$D$2:$D$203,$A64)</f>
        <v>0</v>
      </c>
      <c r="X64" s="30">
        <f>SUMIF(CP_S2!$D$2:$D$198,$A64,CP_S2!$E$2:$E$198)</f>
        <v>0</v>
      </c>
      <c r="Y64" s="30">
        <f>COUNTIF(CP_S2!$D$2:$D$197,$A64)</f>
        <v>0</v>
      </c>
      <c r="Z64" s="30">
        <f>SUMIF(EaD_IA_S1!$D$2:$D$236,$A64,EaD_IA_S1!$E$2:$E$236)</f>
        <v>0</v>
      </c>
      <c r="AA64" s="30">
        <f>COUNTIF(EaD_IA_S1!$D$2:$D$235,$A64)</f>
        <v>0</v>
      </c>
      <c r="AB64" s="30">
        <f>SUMIF(EaD_IA_S2!$D$2:$D$1223,$A64,EaD_IA_S2!$E$2:$E$1223)</f>
        <v>0</v>
      </c>
      <c r="AC64" s="30">
        <f>COUNTIF(EaD_IA_S2!$D$2:$D$1222,$A64)</f>
        <v>0</v>
      </c>
      <c r="AD64" s="30">
        <f>SUMIF(EaD_ISC_S1!$D$2:$D$214,$A64,EaD_ISC_S1!$E$2:$E$214)</f>
        <v>0</v>
      </c>
      <c r="AE64" s="30">
        <f>COUNTIF(EaD_ISC_S1!$D$2:$D$213,$A64)</f>
        <v>0</v>
      </c>
      <c r="AF64" s="30">
        <f>SUMIF(EaD_ISC_S2!$D$2:$D$224,$A64,EaD_ISC_S2!$E$2:$E$224)</f>
        <v>0</v>
      </c>
      <c r="AG64" s="30">
        <f>COUNTIF(EaD_ISC_S2!$D$2:$D$223,$A64)</f>
        <v>0</v>
      </c>
      <c r="AH64" s="16">
        <f>SUMIF(EaD_CP_S1!$D$2:$D$1050,$A64,EaD_CP_S1!$E$2:$E$1050)</f>
        <v>0</v>
      </c>
      <c r="AI64" s="16">
        <f>COUNTIF(EaD_CP_S1!$D$2:$D$1050,$A64)</f>
        <v>0</v>
      </c>
      <c r="AJ64" s="16">
        <f>SUMIF(EaD_CP_S2!$D$2:$D$50,$A64,EaD_CP_S2!$E$2:$E$50)</f>
        <v>0</v>
      </c>
      <c r="AK64" s="16">
        <f>COUNTIF(EaD_CP_S2!$D$2:$D$50,$A64)</f>
        <v>0</v>
      </c>
      <c r="AL64" s="17">
        <f t="shared" si="33"/>
        <v>0</v>
      </c>
      <c r="AM64" s="17">
        <f t="shared" si="34"/>
        <v>0</v>
      </c>
      <c r="AN64" s="17">
        <f t="shared" si="35"/>
        <v>0</v>
      </c>
      <c r="AO64" s="17">
        <f t="shared" si="36"/>
        <v>0</v>
      </c>
      <c r="AP64" s="30"/>
      <c r="AQ64" s="31">
        <f t="shared" si="185"/>
        <v>0</v>
      </c>
      <c r="AR64" s="30"/>
      <c r="AS64" s="31">
        <f t="shared" si="109"/>
        <v>0</v>
      </c>
      <c r="AT64" s="31">
        <v>5</v>
      </c>
      <c r="AU64" s="31">
        <f t="shared" si="178"/>
        <v>5</v>
      </c>
      <c r="AV64" s="30"/>
      <c r="AW64" s="31">
        <f t="shared" si="56"/>
        <v>0</v>
      </c>
      <c r="AX64" s="30"/>
      <c r="AY64" s="31">
        <f t="shared" si="175"/>
        <v>0</v>
      </c>
      <c r="AZ64" s="30"/>
      <c r="BA64" s="31">
        <f t="shared" si="110"/>
        <v>0</v>
      </c>
      <c r="BB64" s="30"/>
      <c r="BC64" s="31">
        <f t="shared" si="2"/>
        <v>0</v>
      </c>
      <c r="BD64" s="30"/>
      <c r="BE64" s="31">
        <f t="shared" si="179"/>
        <v>0</v>
      </c>
      <c r="BF64" s="30"/>
      <c r="BG64" s="31">
        <f t="shared" si="191"/>
        <v>0</v>
      </c>
      <c r="BH64" s="30"/>
      <c r="BI64" s="31">
        <f t="shared" si="4"/>
        <v>0</v>
      </c>
      <c r="BJ64" s="30"/>
      <c r="BK64" s="31">
        <f t="shared" si="5"/>
        <v>0</v>
      </c>
      <c r="BL64" s="30"/>
      <c r="BM64" s="31">
        <f t="shared" si="180"/>
        <v>0</v>
      </c>
      <c r="BN64" s="30"/>
      <c r="BO64" s="31">
        <f t="shared" si="114"/>
        <v>0</v>
      </c>
      <c r="BP64" s="30"/>
      <c r="BQ64" s="31">
        <f t="shared" si="7"/>
        <v>0</v>
      </c>
      <c r="BR64" s="30"/>
      <c r="BS64" s="31">
        <f t="shared" si="8"/>
        <v>0</v>
      </c>
      <c r="BT64" s="30"/>
      <c r="BU64" s="31">
        <f t="shared" si="9"/>
        <v>0</v>
      </c>
      <c r="BV64" s="30"/>
      <c r="BW64" s="31">
        <f t="shared" si="10"/>
        <v>0</v>
      </c>
      <c r="BX64" s="30"/>
      <c r="BY64" s="31">
        <f t="shared" si="151"/>
        <v>0</v>
      </c>
      <c r="BZ64" s="30"/>
      <c r="CA64" s="31">
        <f t="shared" si="12"/>
        <v>0</v>
      </c>
      <c r="CB64" s="30"/>
      <c r="CC64" s="31">
        <f t="shared" si="13"/>
        <v>0</v>
      </c>
      <c r="CD64" s="30"/>
      <c r="CE64" s="31">
        <f t="shared" si="192"/>
        <v>0</v>
      </c>
      <c r="CF64" s="30"/>
      <c r="CG64" s="31">
        <f t="shared" si="15"/>
        <v>0</v>
      </c>
      <c r="CH64" s="31">
        <v>2</v>
      </c>
      <c r="CI64" s="31"/>
      <c r="CJ64" s="30"/>
      <c r="CK64" s="31">
        <f t="shared" si="17"/>
        <v>0</v>
      </c>
      <c r="CL64" s="30"/>
      <c r="CM64" s="31">
        <f t="shared" si="18"/>
        <v>0</v>
      </c>
      <c r="CN64" s="30"/>
      <c r="CO64" s="31">
        <f t="shared" si="19"/>
        <v>0</v>
      </c>
      <c r="CP64" s="31">
        <v>4</v>
      </c>
      <c r="CQ64" s="31">
        <f t="shared" si="186"/>
        <v>4</v>
      </c>
      <c r="CR64" s="30"/>
      <c r="CS64" s="31">
        <f t="shared" si="21"/>
        <v>0</v>
      </c>
      <c r="CT64" s="19">
        <f t="shared" si="22"/>
        <v>6</v>
      </c>
      <c r="CU64" s="19">
        <f t="shared" si="23"/>
        <v>6</v>
      </c>
      <c r="CV64" s="20">
        <f t="shared" ref="CV64:CW64" si="197">SUM(AP64,AR64,AT64,AV64,AX64,AZ64,BB64,BD64,BF64,BH64,BJ64,BL64,BN64,BP64,BR64,BT64,BV64,BX64,BZ64,CB64,CD64,CF64,CH64,CJ64,CL64,CN64,CP64,CR64)</f>
        <v>11</v>
      </c>
      <c r="CW64" s="20">
        <f t="shared" si="197"/>
        <v>9</v>
      </c>
      <c r="CX64" s="21">
        <v>39</v>
      </c>
      <c r="CY64" s="22">
        <f t="shared" si="25"/>
        <v>17</v>
      </c>
      <c r="CZ64" s="22">
        <f t="shared" si="26"/>
        <v>1</v>
      </c>
      <c r="DA64" s="22">
        <f t="shared" si="27"/>
        <v>15</v>
      </c>
      <c r="DB64" s="23">
        <f t="shared" si="28"/>
        <v>1</v>
      </c>
      <c r="DC64" s="24" t="str">
        <f t="shared" si="29"/>
        <v>SI</v>
      </c>
      <c r="DD64" s="25" t="e">
        <f t="shared" si="30"/>
        <v>#VALUE!</v>
      </c>
      <c r="DE64" s="26" t="str">
        <f t="shared" si="31"/>
        <v>NO</v>
      </c>
    </row>
    <row r="65" spans="1:109" ht="15" customHeight="1">
      <c r="A65" s="29" t="s">
        <v>349</v>
      </c>
      <c r="B65" s="16">
        <f>SUMIF(TICS!$D$2:$D$214,$A65,TICS!$E$2:$E$214)</f>
        <v>0</v>
      </c>
      <c r="C65" s="16">
        <f>COUNTIF(TICS!$D$2:$D$214,$A65)</f>
        <v>0</v>
      </c>
      <c r="D65" s="30">
        <f>SUMIF(ISC!$D$2:$D$228,$A65,ISC!$E$2:$E$228)</f>
        <v>0</v>
      </c>
      <c r="E65" s="30">
        <f>COUNTIF(ISC!$D$2:$D$228,$A65)</f>
        <v>0</v>
      </c>
      <c r="F65" s="30">
        <f>SUMIF(IA!$D$2:$D$281,$A65,IA!$E$2:$E$281)</f>
        <v>0</v>
      </c>
      <c r="G65" s="30">
        <f>COUNTIF(IA!$D$2:$D$281,$A65)</f>
        <v>0</v>
      </c>
      <c r="H65" s="16">
        <f>SUMIF(IGE!$D$3:$D$298,$A65,IGE!$E$3:$E$298)</f>
        <v>0</v>
      </c>
      <c r="I65" s="16">
        <f>COUNTIF(IGE!$D$3:$D$299,$A65)</f>
        <v>0</v>
      </c>
      <c r="J65" s="30">
        <f>SUMIF(CP!$D$2:$D$253,$A65,CP!$E$2:$E$253)</f>
        <v>4</v>
      </c>
      <c r="K65" s="30">
        <f>COUNTIF(CP!$D$2:$D$253,$A65)</f>
        <v>1</v>
      </c>
      <c r="L65" s="30">
        <f>SUMIF(IEM!$D$2:$D$266,$A65,IEM!$E$2:$E$266)</f>
        <v>5</v>
      </c>
      <c r="M65" s="30">
        <f>COUNTIF(IEM!$D$2:$D$266,$A65)</f>
        <v>1</v>
      </c>
      <c r="N65" s="16">
        <f>SUMIF(IIA!$D$2:$D$214,$A65,IIA!$E$2:$E$214)</f>
        <v>0</v>
      </c>
      <c r="O65" s="16">
        <f>COUNTIF(IIA!$D$2:$D$214,$A65)</f>
        <v>0</v>
      </c>
      <c r="P65" s="17">
        <f t="shared" ref="P65:Q65" si="198">SUM(B65,D65,F65,H65,J65,L65,N65)</f>
        <v>9</v>
      </c>
      <c r="Q65" s="17">
        <f t="shared" si="198"/>
        <v>2</v>
      </c>
      <c r="R65" s="30">
        <f>SUMIF(IA_S1!$D$2:$D$201,$A65,IA_S1!$E$2:$E$201)</f>
        <v>0</v>
      </c>
      <c r="S65" s="30">
        <f>COUNTIF(IA_S1!$D$2:$D$200,$A65)</f>
        <v>0</v>
      </c>
      <c r="T65" s="30">
        <f>SUMIF(IA_S2!$D$2:$D$201,$A65,IA_S2!$E$2:$E$201)</f>
        <v>0</v>
      </c>
      <c r="U65" s="30">
        <f>COUNTIF(IA_S2!$D$2:$D$200,$A65)</f>
        <v>0</v>
      </c>
      <c r="V65" s="30">
        <f>SUMIF(CP_S1!$D$2:$D$204,$A65,CP_S1!$E$2:$E$204)</f>
        <v>0</v>
      </c>
      <c r="W65" s="30">
        <f>COUNTIF(CP_S1!$D$2:$D$203,$A65)</f>
        <v>0</v>
      </c>
      <c r="X65" s="30">
        <f>SUMIF(CP_S2!$D$2:$D$198,$A65,CP_S2!$E$2:$E$198)</f>
        <v>4</v>
      </c>
      <c r="Y65" s="30">
        <f>COUNTIF(CP_S2!$D$2:$D$197,$A65)</f>
        <v>1</v>
      </c>
      <c r="Z65" s="30">
        <f>SUMIF(EaD_IA_S1!$D$2:$D$236,$A65,EaD_IA_S1!$E$2:$E$236)</f>
        <v>4</v>
      </c>
      <c r="AA65" s="30">
        <f>COUNTIF(EaD_IA_S1!$D$2:$D$235,$A65)</f>
        <v>1</v>
      </c>
      <c r="AB65" s="30">
        <f>SUMIF(EaD_IA_S2!$D$2:$D$1223,$A65,EaD_IA_S2!$E$2:$E$1223)</f>
        <v>4</v>
      </c>
      <c r="AC65" s="30">
        <f>COUNTIF(EaD_IA_S2!$D$2:$D$1222,$A65)</f>
        <v>1</v>
      </c>
      <c r="AD65" s="30">
        <f>SUMIF(EaD_ISC_S1!$D$2:$D$214,$A65,EaD_ISC_S1!$E$2:$E$214)</f>
        <v>0</v>
      </c>
      <c r="AE65" s="30">
        <f>COUNTIF(EaD_ISC_S1!$D$2:$D$213,$A65)</f>
        <v>0</v>
      </c>
      <c r="AF65" s="30">
        <f>SUMIF(EaD_ISC_S2!$D$2:$D$224,$A65,EaD_ISC_S2!$E$2:$E$224)</f>
        <v>0</v>
      </c>
      <c r="AG65" s="30">
        <f>COUNTIF(EaD_ISC_S2!$D$2:$D$223,$A65)</f>
        <v>0</v>
      </c>
      <c r="AH65" s="16">
        <f>SUMIF(EaD_CP_S1!$D$2:$D$1050,$A65,EaD_CP_S1!$E$2:$E$1050)</f>
        <v>0</v>
      </c>
      <c r="AI65" s="16">
        <f>COUNTIF(EaD_CP_S1!$D$2:$D$1050,$A65)</f>
        <v>0</v>
      </c>
      <c r="AJ65" s="16">
        <f>SUMIF(EaD_CP_S2!$D$2:$D$50,$A65,EaD_CP_S2!$E$2:$E$50)</f>
        <v>0</v>
      </c>
      <c r="AK65" s="16">
        <f>COUNTIF(EaD_CP_S2!$D$2:$D$50,$A65)</f>
        <v>0</v>
      </c>
      <c r="AL65" s="17">
        <f t="shared" si="33"/>
        <v>4</v>
      </c>
      <c r="AM65" s="17">
        <f t="shared" si="34"/>
        <v>1</v>
      </c>
      <c r="AN65" s="17">
        <f t="shared" si="35"/>
        <v>8</v>
      </c>
      <c r="AO65" s="17">
        <f t="shared" si="36"/>
        <v>2</v>
      </c>
      <c r="AP65" s="30"/>
      <c r="AQ65" s="31">
        <f t="shared" si="185"/>
        <v>0</v>
      </c>
      <c r="AR65" s="31">
        <v>4</v>
      </c>
      <c r="AS65" s="31">
        <f t="shared" si="109"/>
        <v>4</v>
      </c>
      <c r="AT65" s="31">
        <v>3</v>
      </c>
      <c r="AU65" s="31">
        <f t="shared" si="178"/>
        <v>3</v>
      </c>
      <c r="AV65" s="30"/>
      <c r="AW65" s="31">
        <f t="shared" si="56"/>
        <v>0</v>
      </c>
      <c r="AX65" s="30"/>
      <c r="AY65" s="31">
        <f t="shared" si="175"/>
        <v>0</v>
      </c>
      <c r="AZ65" s="30"/>
      <c r="BA65" s="31">
        <f t="shared" si="110"/>
        <v>0</v>
      </c>
      <c r="BB65" s="30"/>
      <c r="BC65" s="31">
        <f t="shared" si="2"/>
        <v>0</v>
      </c>
      <c r="BD65" s="30"/>
      <c r="BE65" s="31">
        <f t="shared" si="179"/>
        <v>0</v>
      </c>
      <c r="BF65" s="30"/>
      <c r="BG65" s="31">
        <f t="shared" si="191"/>
        <v>0</v>
      </c>
      <c r="BH65" s="30"/>
      <c r="BI65" s="31">
        <f t="shared" si="4"/>
        <v>0</v>
      </c>
      <c r="BJ65" s="30"/>
      <c r="BK65" s="31">
        <f t="shared" si="5"/>
        <v>0</v>
      </c>
      <c r="BL65" s="30"/>
      <c r="BM65" s="31">
        <f t="shared" si="180"/>
        <v>0</v>
      </c>
      <c r="BN65" s="30"/>
      <c r="BO65" s="31">
        <f t="shared" si="114"/>
        <v>0</v>
      </c>
      <c r="BP65" s="30"/>
      <c r="BQ65" s="31">
        <f t="shared" si="7"/>
        <v>0</v>
      </c>
      <c r="BR65" s="30"/>
      <c r="BS65" s="31">
        <f t="shared" si="8"/>
        <v>0</v>
      </c>
      <c r="BT65" s="30"/>
      <c r="BU65" s="31">
        <f t="shared" si="9"/>
        <v>0</v>
      </c>
      <c r="BV65" s="30"/>
      <c r="BW65" s="31">
        <f t="shared" si="10"/>
        <v>0</v>
      </c>
      <c r="BX65" s="31">
        <v>3</v>
      </c>
      <c r="BY65" s="31">
        <f t="shared" si="151"/>
        <v>3</v>
      </c>
      <c r="BZ65" s="30"/>
      <c r="CA65" s="31">
        <f t="shared" si="12"/>
        <v>0</v>
      </c>
      <c r="CB65" s="30"/>
      <c r="CC65" s="31">
        <f t="shared" si="13"/>
        <v>0</v>
      </c>
      <c r="CD65" s="30"/>
      <c r="CE65" s="31">
        <f t="shared" si="192"/>
        <v>0</v>
      </c>
      <c r="CF65" s="30"/>
      <c r="CG65" s="31">
        <f t="shared" si="15"/>
        <v>0</v>
      </c>
      <c r="CH65" s="30"/>
      <c r="CI65" s="31">
        <f>CH65</f>
        <v>0</v>
      </c>
      <c r="CJ65" s="30"/>
      <c r="CK65" s="31">
        <f t="shared" si="17"/>
        <v>0</v>
      </c>
      <c r="CL65" s="30"/>
      <c r="CM65" s="31">
        <f t="shared" si="18"/>
        <v>0</v>
      </c>
      <c r="CN65" s="30"/>
      <c r="CO65" s="31">
        <f t="shared" si="19"/>
        <v>0</v>
      </c>
      <c r="CP65" s="31">
        <v>3</v>
      </c>
      <c r="CQ65" s="31">
        <f t="shared" si="186"/>
        <v>3</v>
      </c>
      <c r="CR65" s="30"/>
      <c r="CS65" s="31">
        <f t="shared" si="21"/>
        <v>0</v>
      </c>
      <c r="CT65" s="19">
        <f t="shared" si="22"/>
        <v>13</v>
      </c>
      <c r="CU65" s="19">
        <f t="shared" si="23"/>
        <v>17</v>
      </c>
      <c r="CV65" s="20">
        <f t="shared" ref="CV65:CW65" si="199">SUM(AP65,AR65,AT65,AV65,AX65,AZ65,BB65,BD65,BF65,BH65,BJ65,BL65,BN65,BP65,BR65,BT65,BV65,BX65,BZ65,CB65,CD65,CF65,CH65,CJ65,CL65,CN65,CP65,CR65)</f>
        <v>13</v>
      </c>
      <c r="CW65" s="20">
        <f t="shared" si="199"/>
        <v>13</v>
      </c>
      <c r="CX65" s="21">
        <v>39</v>
      </c>
      <c r="CY65" s="22">
        <f t="shared" si="25"/>
        <v>26</v>
      </c>
      <c r="CZ65" s="22">
        <f t="shared" si="26"/>
        <v>3</v>
      </c>
      <c r="DA65" s="22">
        <f t="shared" si="27"/>
        <v>30</v>
      </c>
      <c r="DB65" s="23">
        <f t="shared" si="28"/>
        <v>4</v>
      </c>
      <c r="DC65" s="24" t="str">
        <f t="shared" si="29"/>
        <v>SI</v>
      </c>
      <c r="DD65" s="25" t="e">
        <f t="shared" si="30"/>
        <v>#VALUE!</v>
      </c>
      <c r="DE65" s="26" t="str">
        <f t="shared" si="31"/>
        <v>SI</v>
      </c>
    </row>
    <row r="66" spans="1:109" ht="15" customHeight="1">
      <c r="A66" s="28" t="s">
        <v>350</v>
      </c>
      <c r="B66" s="16">
        <f>SUMIF(TICS!$D$2:$D$214,$A66,TICS!$E$2:$E$214)</f>
        <v>0</v>
      </c>
      <c r="C66" s="16">
        <f>COUNTIF(TICS!$D$2:$D$214,$A66)</f>
        <v>0</v>
      </c>
      <c r="D66" s="30">
        <f>SUMIF(ISC!$D$2:$D$228,$A66,ISC!$E$2:$E$228)</f>
        <v>0</v>
      </c>
      <c r="E66" s="30">
        <f>COUNTIF(ISC!$D$2:$D$228,$A66)</f>
        <v>0</v>
      </c>
      <c r="F66" s="30">
        <f>SUMIF(IA!$D$2:$D$281,$A66,IA!$E$2:$E$281)</f>
        <v>0</v>
      </c>
      <c r="G66" s="30">
        <f>COUNTIF(IA!$D$2:$D$281,$A66)</f>
        <v>0</v>
      </c>
      <c r="H66" s="16">
        <f>SUMIF(IGE!$D$3:$D$298,$A66,IGE!$E$3:$E$298)</f>
        <v>0</v>
      </c>
      <c r="I66" s="16">
        <f>COUNTIF(IGE!$D$3:$D$299,$A66)</f>
        <v>0</v>
      </c>
      <c r="J66" s="30">
        <f>SUMIF(CP!$D$2:$D$253,$A66,CP!$E$2:$E$253)</f>
        <v>4</v>
      </c>
      <c r="K66" s="30">
        <f>COUNTIF(CP!$D$2:$D$253,$A66)</f>
        <v>1</v>
      </c>
      <c r="L66" s="30">
        <f>SUMIF(IEM!$D$2:$D$266,$A66,IEM!$E$2:$E$266)</f>
        <v>4</v>
      </c>
      <c r="M66" s="30">
        <f>COUNTIF(IEM!$D$2:$D$266,$A66)</f>
        <v>1</v>
      </c>
      <c r="N66" s="16">
        <f>SUMIF(IIA!$D$2:$D$214,$A66,IIA!$E$2:$E$214)</f>
        <v>0</v>
      </c>
      <c r="O66" s="16">
        <f>COUNTIF(IIA!$D$2:$D$214,$A66)</f>
        <v>0</v>
      </c>
      <c r="P66" s="17">
        <f t="shared" ref="P66:Q66" si="200">SUM(B66,D66,F66,H66,J66,L66,N66)</f>
        <v>8</v>
      </c>
      <c r="Q66" s="17">
        <f t="shared" si="200"/>
        <v>2</v>
      </c>
      <c r="R66" s="30">
        <f>SUMIF(IA_S1!$D$2:$D$201,$A66,IA_S1!$E$2:$E$201)</f>
        <v>0</v>
      </c>
      <c r="S66" s="30">
        <f>COUNTIF(IA_S1!$D$2:$D$200,$A66)</f>
        <v>0</v>
      </c>
      <c r="T66" s="30">
        <f>SUMIF(IA_S2!$D$2:$D$201,$A66,IA_S2!$E$2:$E$201)</f>
        <v>0</v>
      </c>
      <c r="U66" s="30">
        <f>COUNTIF(IA_S2!$D$2:$D$200,$A66)</f>
        <v>0</v>
      </c>
      <c r="V66" s="30">
        <f>SUMIF(CP_S1!$D$2:$D$204,$A66,CP_S1!$E$2:$E$204)</f>
        <v>0</v>
      </c>
      <c r="W66" s="30">
        <f>COUNTIF(CP_S1!$D$2:$D$203,$A66)</f>
        <v>0</v>
      </c>
      <c r="X66" s="30">
        <f>SUMIF(CP_S2!$D$2:$D$198,$A66,CP_S2!$E$2:$E$198)</f>
        <v>5</v>
      </c>
      <c r="Y66" s="30">
        <f>COUNTIF(CP_S2!$D$2:$D$197,$A66)</f>
        <v>1</v>
      </c>
      <c r="Z66" s="30">
        <f>SUMIF(EaD_IA_S1!$D$2:$D$236,$A66,EaD_IA_S1!$E$2:$E$236)</f>
        <v>10</v>
      </c>
      <c r="AA66" s="30">
        <f>COUNTIF(EaD_IA_S1!$D$2:$D$235,$A66)</f>
        <v>2</v>
      </c>
      <c r="AB66" s="30">
        <f>SUMIF(EaD_IA_S2!$D$2:$D$1223,$A66,EaD_IA_S2!$E$2:$E$1223)</f>
        <v>10</v>
      </c>
      <c r="AC66" s="30">
        <f>COUNTIF(EaD_IA_S2!$D$2:$D$1222,$A66)</f>
        <v>2</v>
      </c>
      <c r="AD66" s="30">
        <f>SUMIF(EaD_ISC_S1!$D$2:$D$214,$A66,EaD_ISC_S1!$E$2:$E$214)</f>
        <v>0</v>
      </c>
      <c r="AE66" s="30">
        <f>COUNTIF(EaD_ISC_S1!$D$2:$D$213,$A66)</f>
        <v>0</v>
      </c>
      <c r="AF66" s="30">
        <f>SUMIF(EaD_ISC_S2!$D$2:$D$224,$A66,EaD_ISC_S2!$E$2:$E$224)</f>
        <v>0</v>
      </c>
      <c r="AG66" s="30">
        <f>COUNTIF(EaD_ISC_S2!$D$2:$D$223,$A66)</f>
        <v>0</v>
      </c>
      <c r="AH66" s="16">
        <f>SUMIF(EaD_CP_S1!$D$2:$D$1050,$A66,EaD_CP_S1!$E$2:$E$1050)</f>
        <v>0</v>
      </c>
      <c r="AI66" s="16">
        <f>COUNTIF(EaD_CP_S1!$D$2:$D$1050,$A66)</f>
        <v>0</v>
      </c>
      <c r="AJ66" s="16">
        <f>SUMIF(EaD_CP_S2!$D$2:$D$50,$A66,EaD_CP_S2!$E$2:$E$50)</f>
        <v>0</v>
      </c>
      <c r="AK66" s="16">
        <f>COUNTIF(EaD_CP_S2!$D$2:$D$50,$A66)</f>
        <v>0</v>
      </c>
      <c r="AL66" s="17">
        <f t="shared" si="33"/>
        <v>10</v>
      </c>
      <c r="AM66" s="17">
        <f t="shared" si="34"/>
        <v>2</v>
      </c>
      <c r="AN66" s="17">
        <f t="shared" si="35"/>
        <v>15</v>
      </c>
      <c r="AO66" s="17">
        <f t="shared" si="36"/>
        <v>3</v>
      </c>
      <c r="AP66" s="30"/>
      <c r="AQ66" s="31">
        <f t="shared" si="185"/>
        <v>0</v>
      </c>
      <c r="AR66" s="31"/>
      <c r="AS66" s="31">
        <f t="shared" si="109"/>
        <v>0</v>
      </c>
      <c r="AT66" s="30"/>
      <c r="AU66" s="31">
        <f t="shared" si="178"/>
        <v>0</v>
      </c>
      <c r="AV66" s="30"/>
      <c r="AW66" s="31">
        <f t="shared" si="56"/>
        <v>0</v>
      </c>
      <c r="AX66" s="31">
        <v>2</v>
      </c>
      <c r="AY66" s="31">
        <f t="shared" si="175"/>
        <v>2</v>
      </c>
      <c r="AZ66" s="31"/>
      <c r="BA66" s="31">
        <f t="shared" si="110"/>
        <v>0</v>
      </c>
      <c r="BB66" s="30"/>
      <c r="BC66" s="31">
        <f t="shared" si="2"/>
        <v>0</v>
      </c>
      <c r="BD66" s="30"/>
      <c r="BE66" s="31">
        <f t="shared" si="179"/>
        <v>0</v>
      </c>
      <c r="BF66" s="31"/>
      <c r="BG66" s="31">
        <f t="shared" si="191"/>
        <v>0</v>
      </c>
      <c r="BH66" s="30"/>
      <c r="BI66" s="31">
        <f t="shared" si="4"/>
        <v>0</v>
      </c>
      <c r="BJ66" s="30"/>
      <c r="BK66" s="31">
        <f t="shared" si="5"/>
        <v>0</v>
      </c>
      <c r="BL66" s="30"/>
      <c r="BM66" s="31">
        <f t="shared" si="180"/>
        <v>0</v>
      </c>
      <c r="BN66" s="30"/>
      <c r="BO66" s="31">
        <f t="shared" si="114"/>
        <v>0</v>
      </c>
      <c r="BP66" s="30"/>
      <c r="BQ66" s="31">
        <f t="shared" si="7"/>
        <v>0</v>
      </c>
      <c r="BR66" s="30"/>
      <c r="BS66" s="31">
        <f t="shared" si="8"/>
        <v>0</v>
      </c>
      <c r="BT66" s="30"/>
      <c r="BU66" s="31">
        <f t="shared" si="9"/>
        <v>0</v>
      </c>
      <c r="BV66" s="30"/>
      <c r="BW66" s="31">
        <f t="shared" si="10"/>
        <v>0</v>
      </c>
      <c r="BX66" s="30"/>
      <c r="BY66" s="31">
        <f t="shared" si="151"/>
        <v>0</v>
      </c>
      <c r="BZ66" s="30"/>
      <c r="CA66" s="31">
        <f t="shared" si="12"/>
        <v>0</v>
      </c>
      <c r="CB66" s="30"/>
      <c r="CC66" s="31">
        <f t="shared" si="13"/>
        <v>0</v>
      </c>
      <c r="CD66" s="30"/>
      <c r="CE66" s="31">
        <f t="shared" si="192"/>
        <v>0</v>
      </c>
      <c r="CF66" s="30"/>
      <c r="CG66" s="31">
        <f t="shared" si="15"/>
        <v>0</v>
      </c>
      <c r="CH66" s="31">
        <v>4</v>
      </c>
      <c r="CI66" s="31">
        <v>4</v>
      </c>
      <c r="CJ66" s="30"/>
      <c r="CK66" s="31">
        <f t="shared" si="17"/>
        <v>0</v>
      </c>
      <c r="CL66" s="30"/>
      <c r="CM66" s="31">
        <f t="shared" si="18"/>
        <v>0</v>
      </c>
      <c r="CN66" s="30"/>
      <c r="CO66" s="31">
        <f t="shared" si="19"/>
        <v>0</v>
      </c>
      <c r="CP66" s="31">
        <v>5</v>
      </c>
      <c r="CQ66" s="31">
        <f t="shared" si="186"/>
        <v>5</v>
      </c>
      <c r="CR66" s="30"/>
      <c r="CS66" s="31">
        <f t="shared" si="21"/>
        <v>0</v>
      </c>
      <c r="CT66" s="19">
        <f t="shared" si="22"/>
        <v>18</v>
      </c>
      <c r="CU66" s="19">
        <f t="shared" si="23"/>
        <v>23</v>
      </c>
      <c r="CV66" s="20">
        <f t="shared" ref="CV66:CW66" si="201">SUM(AP66,AR66,AT66,AV66,AX66,AZ66,BB66,BD66,BF66,BH66,BJ66,BL66,BN66,BP66,BR66,BT66,BV66,BX66,BZ66,CB66,CD66,CF66,CH66,CJ66,CL66,CN66,CP66,CR66)</f>
        <v>11</v>
      </c>
      <c r="CW66" s="20">
        <f t="shared" si="201"/>
        <v>11</v>
      </c>
      <c r="CX66" s="21">
        <v>39</v>
      </c>
      <c r="CY66" s="22">
        <f t="shared" si="25"/>
        <v>29</v>
      </c>
      <c r="CZ66" s="22">
        <f t="shared" si="26"/>
        <v>4</v>
      </c>
      <c r="DA66" s="22">
        <f t="shared" si="27"/>
        <v>34</v>
      </c>
      <c r="DB66" s="23">
        <f t="shared" si="28"/>
        <v>5</v>
      </c>
      <c r="DC66" s="24" t="str">
        <f t="shared" si="29"/>
        <v>SI</v>
      </c>
      <c r="DD66" s="25" t="e">
        <f t="shared" si="30"/>
        <v>#VALUE!</v>
      </c>
      <c r="DE66" s="26" t="str">
        <f t="shared" si="31"/>
        <v>SI</v>
      </c>
    </row>
    <row r="67" spans="1:109" ht="15" customHeight="1">
      <c r="A67" s="28" t="s">
        <v>351</v>
      </c>
      <c r="B67" s="16">
        <f>SUMIF(TICS!$D$2:$D$214,$A67,TICS!$E$2:$E$214)</f>
        <v>0</v>
      </c>
      <c r="C67" s="16">
        <f>COUNTIF(TICS!$D$2:$D$214,$A67)</f>
        <v>0</v>
      </c>
      <c r="D67" s="16">
        <f>SUMIF(ISC!$D$2:$D$228,$A67,ISC!$E$2:$E$228)</f>
        <v>0</v>
      </c>
      <c r="E67" s="16">
        <f>COUNTIF(ISC!$D$2:$D$228,$A67)</f>
        <v>0</v>
      </c>
      <c r="F67" s="16">
        <f>SUMIF(IA!$D$2:$D$281,$A67,IA!$E$2:$E$281)</f>
        <v>0</v>
      </c>
      <c r="G67" s="16">
        <f>COUNTIF(IA!$D$2:$D$281,$A67)</f>
        <v>0</v>
      </c>
      <c r="H67" s="16">
        <f>SUMIF(IGE!$D$3:$D$298,$A67,IGE!$E$3:$E$298)</f>
        <v>0</v>
      </c>
      <c r="I67" s="16">
        <f>COUNTIF(IGE!$D$3:$D$299,$A67)</f>
        <v>0</v>
      </c>
      <c r="J67" s="16">
        <f>SUMIF(CP!$D$2:$D$253,$A67,CP!$E$2:$E$253)</f>
        <v>0</v>
      </c>
      <c r="K67" s="16">
        <f>COUNTIF(CP!$D$2:$D$253,$A67)</f>
        <v>0</v>
      </c>
      <c r="L67" s="16">
        <f>SUMIF(IEM!$D$2:$D$266,$A67,IEM!$E$2:$E$266)</f>
        <v>5</v>
      </c>
      <c r="M67" s="16">
        <f>COUNTIF(IEM!$D$2:$D$266,$A67)</f>
        <v>1</v>
      </c>
      <c r="N67" s="16">
        <f>SUMIF(IIA!$D$2:$D$214,$A67,IIA!$E$2:$E$214)</f>
        <v>0</v>
      </c>
      <c r="O67" s="16">
        <f>COUNTIF(IIA!$D$2:$D$214,$A67)</f>
        <v>0</v>
      </c>
      <c r="P67" s="17">
        <f t="shared" ref="P67:Q67" si="202">SUM(B67,D67,F67,H67,J67,L67,N67)</f>
        <v>5</v>
      </c>
      <c r="Q67" s="17">
        <f t="shared" si="202"/>
        <v>1</v>
      </c>
      <c r="R67" s="16">
        <f>SUMIF(IA_S1!$D$2:$D$201,$A67,IA_S1!$E$2:$E$201)</f>
        <v>0</v>
      </c>
      <c r="S67" s="16">
        <f>COUNTIF(IA_S1!$D$2:$D$200,$A67)</f>
        <v>0</v>
      </c>
      <c r="T67" s="16">
        <f>SUMIF(IA_S2!$D$2:$D$201,$A67,IA_S2!$E$2:$E$201)</f>
        <v>0</v>
      </c>
      <c r="U67" s="16">
        <f>COUNTIF(IA_S2!$D$2:$D$200,$A67)</f>
        <v>0</v>
      </c>
      <c r="V67" s="16">
        <f>SUMIF(CP_S1!$D$2:$D$204,$A67,CP_S1!$E$2:$E$204)</f>
        <v>0</v>
      </c>
      <c r="W67" s="16">
        <f>COUNTIF(CP_S1!$D$2:$D$203,$A67)</f>
        <v>0</v>
      </c>
      <c r="X67" s="16">
        <f>SUMIF(CP_S2!$D$2:$D$198,$A67,CP_S2!$E$2:$E$198)</f>
        <v>4</v>
      </c>
      <c r="Y67" s="16">
        <f>COUNTIF(CP_S2!$D$2:$D$197,$A67)</f>
        <v>1</v>
      </c>
      <c r="Z67" s="16">
        <f>SUMIF(EaD_IA_S1!$D$2:$D$236,$A67,EaD_IA_S1!$E$2:$E$236)</f>
        <v>5</v>
      </c>
      <c r="AA67" s="16">
        <f>COUNTIF(EaD_IA_S1!$D$2:$D$235,$A67)</f>
        <v>1</v>
      </c>
      <c r="AB67" s="16">
        <f>SUMIF(EaD_IA_S2!$D$2:$D$1223,$A67,EaD_IA_S2!$E$2:$E$1223)</f>
        <v>5</v>
      </c>
      <c r="AC67" s="16">
        <f>COUNTIF(EaD_IA_S2!$D$2:$D$1222,$A67)</f>
        <v>1</v>
      </c>
      <c r="AD67" s="16">
        <f>SUMIF(EaD_ISC_S1!$D$2:$D$214,$A67,EaD_ISC_S1!$E$2:$E$214)</f>
        <v>0</v>
      </c>
      <c r="AE67" s="16">
        <f>COUNTIF(EaD_ISC_S1!$D$2:$D$213,$A67)</f>
        <v>0</v>
      </c>
      <c r="AF67" s="16">
        <f>SUMIF(EaD_ISC_S2!$D$2:$D$224,$A67,EaD_ISC_S2!$E$2:$E$224)</f>
        <v>0</v>
      </c>
      <c r="AG67" s="16">
        <f>COUNTIF(EaD_ISC_S2!$D$2:$D$223,$A67)</f>
        <v>0</v>
      </c>
      <c r="AH67" s="16">
        <f>SUMIF(EaD_CP_S1!$D$2:$D$1050,$A67,EaD_CP_S1!$E$2:$E$1050)</f>
        <v>0</v>
      </c>
      <c r="AI67" s="16">
        <f>COUNTIF(EaD_CP_S1!$D$2:$D$1050,$A67)</f>
        <v>0</v>
      </c>
      <c r="AJ67" s="16">
        <f>SUMIF(EaD_CP_S2!$D$2:$D$50,$A67,EaD_CP_S2!$E$2:$E$50)</f>
        <v>0</v>
      </c>
      <c r="AK67" s="16">
        <f>COUNTIF(EaD_CP_S2!$D$2:$D$50,$A67)</f>
        <v>0</v>
      </c>
      <c r="AL67" s="17">
        <f t="shared" si="33"/>
        <v>5</v>
      </c>
      <c r="AM67" s="17">
        <f t="shared" si="34"/>
        <v>1</v>
      </c>
      <c r="AN67" s="17">
        <f t="shared" si="35"/>
        <v>9</v>
      </c>
      <c r="AO67" s="17">
        <f t="shared" si="36"/>
        <v>2</v>
      </c>
      <c r="AP67" s="30"/>
      <c r="AQ67" s="31">
        <f t="shared" si="185"/>
        <v>0</v>
      </c>
      <c r="AR67" s="30"/>
      <c r="AS67" s="31">
        <f t="shared" si="109"/>
        <v>0</v>
      </c>
      <c r="AT67" s="30"/>
      <c r="AU67" s="31">
        <f t="shared" si="178"/>
        <v>0</v>
      </c>
      <c r="AV67" s="30"/>
      <c r="AW67" s="31">
        <f t="shared" si="56"/>
        <v>0</v>
      </c>
      <c r="AX67" s="30"/>
      <c r="AY67" s="31">
        <f t="shared" si="175"/>
        <v>0</v>
      </c>
      <c r="AZ67" s="30"/>
      <c r="BA67" s="31">
        <f t="shared" si="110"/>
        <v>0</v>
      </c>
      <c r="BB67" s="30"/>
      <c r="BC67" s="31">
        <f t="shared" si="2"/>
        <v>0</v>
      </c>
      <c r="BD67" s="30"/>
      <c r="BE67" s="31">
        <f t="shared" si="179"/>
        <v>0</v>
      </c>
      <c r="BF67" s="30"/>
      <c r="BG67" s="31">
        <f t="shared" si="191"/>
        <v>0</v>
      </c>
      <c r="BH67" s="30"/>
      <c r="BI67" s="31">
        <f t="shared" si="4"/>
        <v>0</v>
      </c>
      <c r="BJ67" s="30"/>
      <c r="BK67" s="31">
        <f t="shared" si="5"/>
        <v>0</v>
      </c>
      <c r="BL67" s="30"/>
      <c r="BM67" s="31">
        <f t="shared" si="180"/>
        <v>0</v>
      </c>
      <c r="BN67" s="30"/>
      <c r="BO67" s="31">
        <f t="shared" si="114"/>
        <v>0</v>
      </c>
      <c r="BP67" s="30"/>
      <c r="BQ67" s="31">
        <f t="shared" si="7"/>
        <v>0</v>
      </c>
      <c r="BR67" s="30"/>
      <c r="BS67" s="31">
        <f t="shared" si="8"/>
        <v>0</v>
      </c>
      <c r="BT67" s="30"/>
      <c r="BU67" s="31">
        <f t="shared" si="9"/>
        <v>0</v>
      </c>
      <c r="BV67" s="30"/>
      <c r="BW67" s="31">
        <f t="shared" si="10"/>
        <v>0</v>
      </c>
      <c r="BX67" s="30"/>
      <c r="BY67" s="31">
        <f t="shared" si="151"/>
        <v>0</v>
      </c>
      <c r="BZ67" s="30"/>
      <c r="CA67" s="31">
        <f t="shared" si="12"/>
        <v>0</v>
      </c>
      <c r="CB67" s="30"/>
      <c r="CC67" s="31">
        <f t="shared" si="13"/>
        <v>0</v>
      </c>
      <c r="CD67" s="30"/>
      <c r="CE67" s="31">
        <f t="shared" si="192"/>
        <v>0</v>
      </c>
      <c r="CF67" s="30"/>
      <c r="CG67" s="31">
        <f t="shared" si="15"/>
        <v>0</v>
      </c>
      <c r="CH67" s="30"/>
      <c r="CI67" s="31">
        <f t="shared" ref="CI67:CI101" si="203">CH67</f>
        <v>0</v>
      </c>
      <c r="CJ67" s="30"/>
      <c r="CK67" s="31">
        <f t="shared" si="17"/>
        <v>0</v>
      </c>
      <c r="CL67" s="30"/>
      <c r="CM67" s="31">
        <f t="shared" si="18"/>
        <v>0</v>
      </c>
      <c r="CN67" s="30"/>
      <c r="CO67" s="31">
        <f t="shared" si="19"/>
        <v>0</v>
      </c>
      <c r="CP67" s="30"/>
      <c r="CQ67" s="31">
        <f t="shared" si="186"/>
        <v>0</v>
      </c>
      <c r="CR67" s="30"/>
      <c r="CS67" s="31">
        <f t="shared" si="21"/>
        <v>0</v>
      </c>
      <c r="CT67" s="19">
        <f t="shared" si="22"/>
        <v>10</v>
      </c>
      <c r="CU67" s="19">
        <f t="shared" si="23"/>
        <v>14</v>
      </c>
      <c r="CV67" s="20">
        <f t="shared" ref="CV67:CW67" si="204">SUM(AP67,AR67,AT67,AV67,AX67,AZ67,BB67,BD67,BF67,BH67,BJ67,BL67,BN67,BP67,BR67,BT67,BV67,BX67,BZ67,CB67,CD67,CF67,CH67,CJ67,CL67,CN67,CP67,CR67)</f>
        <v>0</v>
      </c>
      <c r="CW67" s="20">
        <f t="shared" si="204"/>
        <v>0</v>
      </c>
      <c r="CX67" s="21">
        <v>40</v>
      </c>
      <c r="CY67" s="22">
        <f t="shared" si="25"/>
        <v>10</v>
      </c>
      <c r="CZ67" s="22">
        <f t="shared" si="26"/>
        <v>2</v>
      </c>
      <c r="DA67" s="22">
        <f t="shared" si="27"/>
        <v>14</v>
      </c>
      <c r="DB67" s="23">
        <f t="shared" si="28"/>
        <v>3</v>
      </c>
      <c r="DC67" s="24" t="str">
        <f t="shared" si="29"/>
        <v>SI</v>
      </c>
      <c r="DD67" s="25" t="e">
        <f t="shared" si="30"/>
        <v>#VALUE!</v>
      </c>
      <c r="DE67" s="26" t="str">
        <f t="shared" si="31"/>
        <v>SI</v>
      </c>
    </row>
    <row r="68" spans="1:109" ht="15" customHeight="1">
      <c r="A68" s="28" t="s">
        <v>352</v>
      </c>
      <c r="B68" s="16">
        <f>SUMIF(TICS!$D$2:$D$214,$A68,TICS!$E$2:$E$214)</f>
        <v>0</v>
      </c>
      <c r="C68" s="16">
        <f>COUNTIF(TICS!$D$2:$D$214,$A68)</f>
        <v>0</v>
      </c>
      <c r="D68" s="16">
        <f>SUMIF(ISC!$D$2:$D$228,$A68,ISC!$E$2:$E$228)</f>
        <v>0</v>
      </c>
      <c r="E68" s="16">
        <f>COUNTIF(ISC!$D$2:$D$228,$A68)</f>
        <v>0</v>
      </c>
      <c r="F68" s="16">
        <f>SUMIF(IA!$D$2:$D$281,$A68,IA!$E$2:$E$281)</f>
        <v>0</v>
      </c>
      <c r="G68" s="16">
        <f>COUNTIF(IA!$D$2:$D$281,$A68)</f>
        <v>0</v>
      </c>
      <c r="H68" s="16">
        <f>SUMIF(IGE!$D$3:$D$298,$A68,IGE!$E$3:$E$298)</f>
        <v>0</v>
      </c>
      <c r="I68" s="16">
        <f>COUNTIF(IGE!$D$3:$D$299,$A68)</f>
        <v>0</v>
      </c>
      <c r="J68" s="16">
        <f>SUMIF(CP!$D$2:$D$253,$A68,CP!$E$2:$E$253)</f>
        <v>3</v>
      </c>
      <c r="K68" s="16">
        <f>COUNTIF(CP!$D$2:$D$253,$A68)</f>
        <v>1</v>
      </c>
      <c r="L68" s="16">
        <f>SUMIF(IEM!$D$2:$D$266,$A68,IEM!$E$2:$E$266)</f>
        <v>4</v>
      </c>
      <c r="M68" s="16">
        <f>COUNTIF(IEM!$D$2:$D$266,$A68)</f>
        <v>1</v>
      </c>
      <c r="N68" s="16">
        <f>SUMIF(IIA!$D$2:$D$214,$A68,IIA!$E$2:$E$214)</f>
        <v>0</v>
      </c>
      <c r="O68" s="16">
        <f>COUNTIF(IIA!$D$2:$D$214,$A68)</f>
        <v>0</v>
      </c>
      <c r="P68" s="17">
        <f t="shared" ref="P68:Q68" si="205">SUM(B68,D68,F68,H68,J68,L68,N68)</f>
        <v>7</v>
      </c>
      <c r="Q68" s="17">
        <f t="shared" si="205"/>
        <v>2</v>
      </c>
      <c r="R68" s="16">
        <f>SUMIF(IA_S1!$D$2:$D$201,$A68,IA_S1!$E$2:$E$201)</f>
        <v>0</v>
      </c>
      <c r="S68" s="16">
        <f>COUNTIF(IA_S1!$D$2:$D$200,$A68)</f>
        <v>0</v>
      </c>
      <c r="T68" s="16">
        <f>SUMIF(IA_S2!$D$2:$D$201,$A68,IA_S2!$E$2:$E$201)</f>
        <v>0</v>
      </c>
      <c r="U68" s="16">
        <f>COUNTIF(IA_S2!$D$2:$D$200,$A68)</f>
        <v>0</v>
      </c>
      <c r="V68" s="16">
        <f>SUMIF(CP_S1!$D$2:$D$204,$A68,CP_S1!$E$2:$E$204)</f>
        <v>0</v>
      </c>
      <c r="W68" s="16">
        <f>COUNTIF(CP_S1!$D$2:$D$203,$A68)</f>
        <v>0</v>
      </c>
      <c r="X68" s="16">
        <f>SUMIF(CP_S2!$D$2:$D$198,$A68,CP_S2!$E$2:$E$198)</f>
        <v>0</v>
      </c>
      <c r="Y68" s="16">
        <f>COUNTIF(CP_S2!$D$2:$D$197,$A68)</f>
        <v>0</v>
      </c>
      <c r="Z68" s="16">
        <f>SUMIF(EaD_IA_S1!$D$2:$D$236,$A68,EaD_IA_S1!$E$2:$E$236)</f>
        <v>5</v>
      </c>
      <c r="AA68" s="16">
        <f>COUNTIF(EaD_IA_S1!$D$2:$D$235,$A68)</f>
        <v>1</v>
      </c>
      <c r="AB68" s="16">
        <f>SUMIF(EaD_IA_S2!$D$2:$D$1223,$A68,EaD_IA_S2!$E$2:$E$1223)</f>
        <v>5</v>
      </c>
      <c r="AC68" s="16">
        <f>COUNTIF(EaD_IA_S2!$D$2:$D$1222,$A68)</f>
        <v>1</v>
      </c>
      <c r="AD68" s="16">
        <f>SUMIF(EaD_ISC_S1!$D$2:$D$214,$A68,EaD_ISC_S1!$E$2:$E$214)</f>
        <v>0</v>
      </c>
      <c r="AE68" s="16">
        <f>COUNTIF(EaD_ISC_S1!$D$2:$D$213,$A68)</f>
        <v>0</v>
      </c>
      <c r="AF68" s="16">
        <f>SUMIF(EaD_ISC_S2!$D$2:$D$224,$A68,EaD_ISC_S2!$E$2:$E$224)</f>
        <v>0</v>
      </c>
      <c r="AG68" s="16">
        <f>COUNTIF(EaD_ISC_S2!$D$2:$D$223,$A68)</f>
        <v>0</v>
      </c>
      <c r="AH68" s="16">
        <f>SUMIF(EaD_CP_S1!$D$2:$D$1050,$A68,EaD_CP_S1!$E$2:$E$1050)</f>
        <v>0</v>
      </c>
      <c r="AI68" s="16">
        <f>COUNTIF(EaD_CP_S1!$D$2:$D$1050,$A68)</f>
        <v>0</v>
      </c>
      <c r="AJ68" s="16">
        <f>SUMIF(EaD_CP_S2!$D$2:$D$50,$A68,EaD_CP_S2!$E$2:$E$50)</f>
        <v>0</v>
      </c>
      <c r="AK68" s="16">
        <f>COUNTIF(EaD_CP_S2!$D$2:$D$50,$A68)</f>
        <v>0</v>
      </c>
      <c r="AL68" s="17">
        <f t="shared" si="33"/>
        <v>5</v>
      </c>
      <c r="AM68" s="17">
        <f t="shared" si="34"/>
        <v>1</v>
      </c>
      <c r="AN68" s="17">
        <f t="shared" si="35"/>
        <v>5</v>
      </c>
      <c r="AO68" s="17">
        <f t="shared" si="36"/>
        <v>1</v>
      </c>
      <c r="AP68" s="30"/>
      <c r="AQ68" s="31">
        <f t="shared" si="185"/>
        <v>0</v>
      </c>
      <c r="AR68" s="30"/>
      <c r="AS68" s="31">
        <f t="shared" si="109"/>
        <v>0</v>
      </c>
      <c r="AT68" s="30"/>
      <c r="AU68" s="31">
        <f t="shared" si="178"/>
        <v>0</v>
      </c>
      <c r="AV68" s="31">
        <v>5</v>
      </c>
      <c r="AW68" s="31">
        <f t="shared" si="56"/>
        <v>5</v>
      </c>
      <c r="AX68" s="30"/>
      <c r="AY68" s="31">
        <f t="shared" si="175"/>
        <v>0</v>
      </c>
      <c r="AZ68" s="30"/>
      <c r="BA68" s="31">
        <f t="shared" si="110"/>
        <v>0</v>
      </c>
      <c r="BB68" s="30"/>
      <c r="BC68" s="31">
        <f t="shared" si="2"/>
        <v>0</v>
      </c>
      <c r="BD68" s="30"/>
      <c r="BE68" s="31">
        <f t="shared" si="179"/>
        <v>0</v>
      </c>
      <c r="BF68" s="30"/>
      <c r="BG68" s="31">
        <f t="shared" si="191"/>
        <v>0</v>
      </c>
      <c r="BH68" s="30"/>
      <c r="BI68" s="31">
        <f t="shared" si="4"/>
        <v>0</v>
      </c>
      <c r="BJ68" s="30"/>
      <c r="BK68" s="31">
        <f t="shared" si="5"/>
        <v>0</v>
      </c>
      <c r="BL68" s="31">
        <v>2</v>
      </c>
      <c r="BM68" s="31">
        <f t="shared" si="180"/>
        <v>2</v>
      </c>
      <c r="BN68" s="30"/>
      <c r="BO68" s="31">
        <f t="shared" si="114"/>
        <v>0</v>
      </c>
      <c r="BP68" s="30"/>
      <c r="BQ68" s="31">
        <f t="shared" si="7"/>
        <v>0</v>
      </c>
      <c r="BR68" s="30"/>
      <c r="BS68" s="31">
        <f t="shared" si="8"/>
        <v>0</v>
      </c>
      <c r="BT68" s="30"/>
      <c r="BU68" s="31">
        <f t="shared" si="9"/>
        <v>0</v>
      </c>
      <c r="BV68" s="30"/>
      <c r="BW68" s="31">
        <f t="shared" si="10"/>
        <v>0</v>
      </c>
      <c r="BX68" s="30"/>
      <c r="BY68" s="31">
        <f t="shared" si="151"/>
        <v>0</v>
      </c>
      <c r="BZ68" s="30"/>
      <c r="CA68" s="31">
        <f t="shared" si="12"/>
        <v>0</v>
      </c>
      <c r="CB68" s="30"/>
      <c r="CC68" s="31">
        <f t="shared" si="13"/>
        <v>0</v>
      </c>
      <c r="CD68" s="30"/>
      <c r="CE68" s="31">
        <f t="shared" si="192"/>
        <v>0</v>
      </c>
      <c r="CF68" s="30"/>
      <c r="CG68" s="31">
        <f t="shared" si="15"/>
        <v>0</v>
      </c>
      <c r="CH68" s="30"/>
      <c r="CI68" s="31">
        <f t="shared" si="203"/>
        <v>0</v>
      </c>
      <c r="CJ68" s="30"/>
      <c r="CK68" s="31">
        <f t="shared" si="17"/>
        <v>0</v>
      </c>
      <c r="CL68" s="30"/>
      <c r="CM68" s="31">
        <f t="shared" si="18"/>
        <v>0</v>
      </c>
      <c r="CN68" s="30"/>
      <c r="CO68" s="31">
        <f t="shared" si="19"/>
        <v>0</v>
      </c>
      <c r="CP68" s="31">
        <v>4</v>
      </c>
      <c r="CQ68" s="31">
        <f t="shared" si="186"/>
        <v>4</v>
      </c>
      <c r="CR68" s="30"/>
      <c r="CS68" s="31">
        <f t="shared" si="21"/>
        <v>0</v>
      </c>
      <c r="CT68" s="19">
        <f t="shared" si="22"/>
        <v>12</v>
      </c>
      <c r="CU68" s="19">
        <f t="shared" si="23"/>
        <v>12</v>
      </c>
      <c r="CV68" s="20">
        <f t="shared" ref="CV68:CW68" si="206">SUM(AP68,AR68,AT68,AV68,AX68,AZ68,BB68,BD68,BF68,BH68,BJ68,BL68,BN68,BP68,BR68,BT68,BV68,BX68,BZ68,CB68,CD68,CF68,CH68,CJ68,CL68,CN68,CP68,CR68)</f>
        <v>11</v>
      </c>
      <c r="CW68" s="20">
        <f t="shared" si="206"/>
        <v>11</v>
      </c>
      <c r="CX68" s="21">
        <v>39</v>
      </c>
      <c r="CY68" s="22">
        <f t="shared" si="25"/>
        <v>23</v>
      </c>
      <c r="CZ68" s="22">
        <f t="shared" si="26"/>
        <v>3</v>
      </c>
      <c r="DA68" s="22">
        <f t="shared" si="27"/>
        <v>23</v>
      </c>
      <c r="DB68" s="23">
        <f t="shared" si="28"/>
        <v>3</v>
      </c>
      <c r="DC68" s="24" t="str">
        <f t="shared" si="29"/>
        <v>SI</v>
      </c>
      <c r="DD68" s="25" t="e">
        <f t="shared" si="30"/>
        <v>#VALUE!</v>
      </c>
      <c r="DE68" s="26" t="str">
        <f t="shared" si="31"/>
        <v>SI</v>
      </c>
    </row>
    <row r="69" spans="1:109" ht="15" customHeight="1">
      <c r="A69" s="29" t="s">
        <v>353</v>
      </c>
      <c r="B69" s="16">
        <f>SUMIF(TICS!$D$2:$D$214,$A69,TICS!$E$2:$E$214)</f>
        <v>0</v>
      </c>
      <c r="C69" s="16">
        <f>COUNTIF(TICS!$D$2:$D$214,$A69)</f>
        <v>0</v>
      </c>
      <c r="D69" s="30">
        <f>SUMIF(ISC!$D$2:$D$228,$A69,ISC!$E$2:$E$228)</f>
        <v>0</v>
      </c>
      <c r="E69" s="30">
        <f>COUNTIF(ISC!$D$2:$D$228,$A69)</f>
        <v>0</v>
      </c>
      <c r="F69" s="30">
        <f>SUMIF(IA!$D$2:$D$281,$A69,IA!$E$2:$E$281)</f>
        <v>0</v>
      </c>
      <c r="G69" s="30">
        <f>COUNTIF(IA!$D$2:$D$281,$A69)</f>
        <v>0</v>
      </c>
      <c r="H69" s="16">
        <f>SUMIF(IGE!$D$3:$D$298,$A69,IGE!$E$3:$E$298)</f>
        <v>0</v>
      </c>
      <c r="I69" s="16">
        <f>COUNTIF(IGE!$D$3:$D$299,$A69)</f>
        <v>0</v>
      </c>
      <c r="J69" s="30">
        <f>SUMIF(CP!$D$2:$D$253,$A69,CP!$E$2:$E$253)</f>
        <v>5</v>
      </c>
      <c r="K69" s="30">
        <f>COUNTIF(CP!$D$2:$D$253,$A69)</f>
        <v>1</v>
      </c>
      <c r="L69" s="30">
        <f>SUMIF(IEM!$D$2:$D$266,$A69,IEM!$E$2:$E$266)</f>
        <v>4</v>
      </c>
      <c r="M69" s="30">
        <f>COUNTIF(IEM!$D$2:$D$266,$A69)</f>
        <v>1</v>
      </c>
      <c r="N69" s="16">
        <f>SUMIF(IIA!$D$2:$D$214,$A69,IIA!$E$2:$E$214)</f>
        <v>0</v>
      </c>
      <c r="O69" s="16">
        <f>COUNTIF(IIA!$D$2:$D$214,$A69)</f>
        <v>0</v>
      </c>
      <c r="P69" s="17">
        <f t="shared" ref="P69:Q69" si="207">SUM(B69,D69,F69,H69,J69,L69,N69)</f>
        <v>9</v>
      </c>
      <c r="Q69" s="17">
        <f t="shared" si="207"/>
        <v>2</v>
      </c>
      <c r="R69" s="30">
        <f>SUMIF(IA_S1!$D$2:$D$201,$A69,IA_S1!$E$2:$E$201)</f>
        <v>0</v>
      </c>
      <c r="S69" s="30">
        <f>COUNTIF(IA_S1!$D$2:$D$200,$A69)</f>
        <v>0</v>
      </c>
      <c r="T69" s="30">
        <f>SUMIF(IA_S2!$D$2:$D$201,$A69,IA_S2!$E$2:$E$201)</f>
        <v>0</v>
      </c>
      <c r="U69" s="30">
        <f>COUNTIF(IA_S2!$D$2:$D$200,$A69)</f>
        <v>0</v>
      </c>
      <c r="V69" s="30">
        <f>SUMIF(CP_S1!$D$2:$D$204,$A69,CP_S1!$E$2:$E$204)</f>
        <v>0</v>
      </c>
      <c r="W69" s="30">
        <f>COUNTIF(CP_S1!$D$2:$D$203,$A69)</f>
        <v>0</v>
      </c>
      <c r="X69" s="30">
        <f>SUMIF(CP_S2!$D$2:$D$198,$A69,CP_S2!$E$2:$E$198)</f>
        <v>4</v>
      </c>
      <c r="Y69" s="30">
        <f>COUNTIF(CP_S2!$D$2:$D$197,$A69)</f>
        <v>1</v>
      </c>
      <c r="Z69" s="30">
        <f>SUMIF(EaD_IA_S1!$D$2:$D$236,$A69,EaD_IA_S1!$E$2:$E$236)</f>
        <v>4</v>
      </c>
      <c r="AA69" s="30">
        <f>COUNTIF(EaD_IA_S1!$D$2:$D$235,$A69)</f>
        <v>1</v>
      </c>
      <c r="AB69" s="30">
        <f>SUMIF(EaD_IA_S2!$D$2:$D$1223,$A69,EaD_IA_S2!$E$2:$E$1223)</f>
        <v>4</v>
      </c>
      <c r="AC69" s="30">
        <f>COUNTIF(EaD_IA_S2!$D$2:$D$1222,$A69)</f>
        <v>1</v>
      </c>
      <c r="AD69" s="30">
        <f>SUMIF(EaD_ISC_S1!$D$2:$D$214,$A69,EaD_ISC_S1!$E$2:$E$214)</f>
        <v>0</v>
      </c>
      <c r="AE69" s="30">
        <f>COUNTIF(EaD_ISC_S1!$D$2:$D$213,$A69)</f>
        <v>0</v>
      </c>
      <c r="AF69" s="30">
        <f>SUMIF(EaD_ISC_S2!$D$2:$D$224,$A69,EaD_ISC_S2!$E$2:$E$224)</f>
        <v>0</v>
      </c>
      <c r="AG69" s="30">
        <f>COUNTIF(EaD_ISC_S2!$D$2:$D$223,$A69)</f>
        <v>0</v>
      </c>
      <c r="AH69" s="16">
        <f>SUMIF(EaD_CP_S1!$D$2:$D$1050,$A69,EaD_CP_S1!$E$2:$E$1050)</f>
        <v>0</v>
      </c>
      <c r="AI69" s="16">
        <f>COUNTIF(EaD_CP_S1!$D$2:$D$1050,$A69)</f>
        <v>0</v>
      </c>
      <c r="AJ69" s="16">
        <f>SUMIF(EaD_CP_S2!$D$2:$D$50,$A69,EaD_CP_S2!$E$2:$E$50)</f>
        <v>0</v>
      </c>
      <c r="AK69" s="16">
        <f>COUNTIF(EaD_CP_S2!$D$2:$D$50,$A69)</f>
        <v>0</v>
      </c>
      <c r="AL69" s="17">
        <f t="shared" ref="AL69:AL101" si="208">((R69+V69)+Z69+AD69+AH69)</f>
        <v>4</v>
      </c>
      <c r="AM69" s="17">
        <f t="shared" ref="AM69:AM101" si="209">((S69+W69)+AA69+AE69+AI69)</f>
        <v>1</v>
      </c>
      <c r="AN69" s="17">
        <f t="shared" ref="AN69:AN101" si="210">((T69+X69)+AB69+AF69+AJ69)</f>
        <v>8</v>
      </c>
      <c r="AO69" s="17">
        <f t="shared" ref="AO69:AO101" si="211">((U69+Y69)+AC69+AG69+AK69)</f>
        <v>2</v>
      </c>
      <c r="AP69" s="30"/>
      <c r="AQ69" s="31">
        <f t="shared" si="185"/>
        <v>0</v>
      </c>
      <c r="AR69" s="30"/>
      <c r="AS69" s="31">
        <f t="shared" si="109"/>
        <v>0</v>
      </c>
      <c r="AT69" s="30"/>
      <c r="AU69" s="31">
        <f t="shared" si="178"/>
        <v>0</v>
      </c>
      <c r="AV69" s="30"/>
      <c r="AW69" s="31">
        <f t="shared" si="56"/>
        <v>0</v>
      </c>
      <c r="AX69" s="30"/>
      <c r="AY69" s="31">
        <f t="shared" si="175"/>
        <v>0</v>
      </c>
      <c r="AZ69" s="30"/>
      <c r="BA69" s="31">
        <f t="shared" si="110"/>
        <v>0</v>
      </c>
      <c r="BB69" s="30"/>
      <c r="BC69" s="31">
        <f t="shared" si="2"/>
        <v>0</v>
      </c>
      <c r="BD69" s="30"/>
      <c r="BE69" s="31">
        <f t="shared" si="179"/>
        <v>0</v>
      </c>
      <c r="BF69" s="30"/>
      <c r="BG69" s="31">
        <f t="shared" si="191"/>
        <v>0</v>
      </c>
      <c r="BH69" s="30"/>
      <c r="BI69" s="31">
        <f t="shared" si="4"/>
        <v>0</v>
      </c>
      <c r="BJ69" s="30"/>
      <c r="BK69" s="31">
        <f t="shared" si="5"/>
        <v>0</v>
      </c>
      <c r="BL69" s="30"/>
      <c r="BM69" s="31">
        <f t="shared" si="180"/>
        <v>0</v>
      </c>
      <c r="BN69" s="30"/>
      <c r="BO69" s="31">
        <f t="shared" si="114"/>
        <v>0</v>
      </c>
      <c r="BP69" s="30"/>
      <c r="BQ69" s="31">
        <f t="shared" si="7"/>
        <v>0</v>
      </c>
      <c r="BR69" s="30"/>
      <c r="BS69" s="31">
        <f t="shared" si="8"/>
        <v>0</v>
      </c>
      <c r="BT69" s="30"/>
      <c r="BU69" s="31">
        <f t="shared" si="9"/>
        <v>0</v>
      </c>
      <c r="BV69" s="30"/>
      <c r="BW69" s="31">
        <f t="shared" si="10"/>
        <v>0</v>
      </c>
      <c r="BX69" s="30"/>
      <c r="BY69" s="31">
        <f t="shared" si="151"/>
        <v>0</v>
      </c>
      <c r="BZ69" s="30"/>
      <c r="CA69" s="31">
        <f t="shared" si="12"/>
        <v>0</v>
      </c>
      <c r="CB69" s="30"/>
      <c r="CC69" s="31">
        <f t="shared" si="13"/>
        <v>0</v>
      </c>
      <c r="CD69" s="30"/>
      <c r="CE69" s="31">
        <f t="shared" si="192"/>
        <v>0</v>
      </c>
      <c r="CF69" s="30"/>
      <c r="CG69" s="31">
        <f t="shared" si="15"/>
        <v>0</v>
      </c>
      <c r="CH69" s="30"/>
      <c r="CI69" s="31">
        <f t="shared" si="203"/>
        <v>0</v>
      </c>
      <c r="CJ69" s="30"/>
      <c r="CK69" s="31">
        <f t="shared" si="17"/>
        <v>0</v>
      </c>
      <c r="CL69" s="30"/>
      <c r="CM69" s="31">
        <f t="shared" si="18"/>
        <v>0</v>
      </c>
      <c r="CN69" s="30"/>
      <c r="CO69" s="31">
        <f t="shared" si="19"/>
        <v>0</v>
      </c>
      <c r="CP69" s="30"/>
      <c r="CQ69" s="31">
        <f t="shared" si="186"/>
        <v>0</v>
      </c>
      <c r="CR69" s="30"/>
      <c r="CS69" s="31">
        <f t="shared" si="21"/>
        <v>0</v>
      </c>
      <c r="CT69" s="19">
        <f t="shared" si="22"/>
        <v>13</v>
      </c>
      <c r="CU69" s="19">
        <f t="shared" si="23"/>
        <v>17</v>
      </c>
      <c r="CV69" s="20">
        <f t="shared" ref="CV69:CW69" si="212">SUM(AP69,AR69,AT69,AV69,AX69,AZ69,BB69,BD69,BF69,BH69,BJ69,BL69,BN69,BP69,BR69,BT69,BV69,BX69,BZ69,CB69,CD69,CF69,CH69,CJ69,CL69,CN69,CP69,CR69)</f>
        <v>0</v>
      </c>
      <c r="CW69" s="20">
        <f t="shared" si="212"/>
        <v>0</v>
      </c>
      <c r="CX69" s="21" t="s">
        <v>64</v>
      </c>
      <c r="CY69" s="22">
        <f t="shared" si="25"/>
        <v>13</v>
      </c>
      <c r="CZ69" s="22">
        <f t="shared" si="26"/>
        <v>3</v>
      </c>
      <c r="DA69" s="22">
        <f t="shared" si="27"/>
        <v>17</v>
      </c>
      <c r="DB69" s="23">
        <f t="shared" si="28"/>
        <v>4</v>
      </c>
      <c r="DC69" s="24" t="str">
        <f t="shared" si="29"/>
        <v>SI</v>
      </c>
      <c r="DD69" s="25" t="e">
        <f t="shared" si="30"/>
        <v>#VALUE!</v>
      </c>
      <c r="DE69" s="26" t="str">
        <f t="shared" si="31"/>
        <v>SI</v>
      </c>
    </row>
    <row r="70" spans="1:109" ht="15" customHeight="1">
      <c r="A70" s="29" t="s">
        <v>354</v>
      </c>
      <c r="B70" s="16">
        <f>SUMIF(TICS!$D$2:$D$214,$A70,TICS!$E$2:$E$214)</f>
        <v>0</v>
      </c>
      <c r="C70" s="16">
        <f>COUNTIF(TICS!$D$2:$D$214,$A70)</f>
        <v>0</v>
      </c>
      <c r="D70" s="30">
        <f>SUMIF(ISC!$D$2:$D$228,$A70,ISC!$E$2:$E$228)</f>
        <v>0</v>
      </c>
      <c r="E70" s="30">
        <f>COUNTIF(ISC!$D$2:$D$228,$A70)</f>
        <v>0</v>
      </c>
      <c r="F70" s="30">
        <f>SUMIF(IA!$D$2:$D$281,$A70,IA!$E$2:$E$281)</f>
        <v>0</v>
      </c>
      <c r="G70" s="30">
        <f>COUNTIF(IA!$D$2:$D$281,$A70)</f>
        <v>0</v>
      </c>
      <c r="H70" s="16">
        <f>SUMIF(IGE!$D$3:$D$298,$A70,IGE!$E$3:$E$298)</f>
        <v>0</v>
      </c>
      <c r="I70" s="16">
        <f>COUNTIF(IGE!$D$3:$D$299,$A70)</f>
        <v>0</v>
      </c>
      <c r="J70" s="30">
        <f>SUMIF(CP!$D$2:$D$253,$A70,CP!$E$2:$E$253)</f>
        <v>4</v>
      </c>
      <c r="K70" s="30">
        <f>COUNTIF(CP!$D$2:$D$253,$A70)</f>
        <v>1</v>
      </c>
      <c r="L70" s="30">
        <f>SUMIF(IEM!$D$2:$D$266,$A70,IEM!$E$2:$E$266)</f>
        <v>6</v>
      </c>
      <c r="M70" s="30">
        <f>COUNTIF(IEM!$D$2:$D$266,$A70)</f>
        <v>1</v>
      </c>
      <c r="N70" s="16">
        <f>SUMIF(IIA!$D$2:$D$214,$A70,IIA!$E$2:$E$214)</f>
        <v>0</v>
      </c>
      <c r="O70" s="16">
        <f>COUNTIF(IIA!$D$2:$D$214,$A70)</f>
        <v>0</v>
      </c>
      <c r="P70" s="17">
        <f t="shared" ref="P70:Q70" si="213">SUM(B70,D70,F70,H70,J70,L70,N70)</f>
        <v>10</v>
      </c>
      <c r="Q70" s="17">
        <f t="shared" si="213"/>
        <v>2</v>
      </c>
      <c r="R70" s="30">
        <f>SUMIF(IA_S1!$D$2:$D$201,$A70,IA_S1!$E$2:$E$201)</f>
        <v>0</v>
      </c>
      <c r="S70" s="30">
        <f>COUNTIF(IA_S1!$D$2:$D$200,$A70)</f>
        <v>0</v>
      </c>
      <c r="T70" s="30">
        <f>SUMIF(IA_S2!$D$2:$D$201,$A70,IA_S2!$E$2:$E$201)</f>
        <v>0</v>
      </c>
      <c r="U70" s="30">
        <f>COUNTIF(IA_S2!$D$2:$D$200,$A70)</f>
        <v>0</v>
      </c>
      <c r="V70" s="30">
        <f>SUMIF(CP_S1!$D$2:$D$204,$A70,CP_S1!$E$2:$E$204)</f>
        <v>0</v>
      </c>
      <c r="W70" s="30">
        <f>COUNTIF(CP_S1!$D$2:$D$203,$A70)</f>
        <v>0</v>
      </c>
      <c r="X70" s="30">
        <f>SUMIF(CP_S2!$D$2:$D$198,$A70,CP_S2!$E$2:$E$198)</f>
        <v>4</v>
      </c>
      <c r="Y70" s="30">
        <f>COUNTIF(CP_S2!$D$2:$D$197,$A70)</f>
        <v>1</v>
      </c>
      <c r="Z70" s="30">
        <f>SUMIF(EaD_IA_S1!$D$2:$D$236,$A70,EaD_IA_S1!$E$2:$E$236)</f>
        <v>0</v>
      </c>
      <c r="AA70" s="30">
        <f>COUNTIF(EaD_IA_S1!$D$2:$D$235,$A70)</f>
        <v>0</v>
      </c>
      <c r="AB70" s="30">
        <f>SUMIF(EaD_IA_S2!$D$2:$D$1223,$A70,EaD_IA_S2!$E$2:$E$1223)</f>
        <v>0</v>
      </c>
      <c r="AC70" s="30">
        <f>COUNTIF(EaD_IA_S2!$D$2:$D$1222,$A70)</f>
        <v>0</v>
      </c>
      <c r="AD70" s="30">
        <f>SUMIF(EaD_ISC_S1!$D$2:$D$214,$A70,EaD_ISC_S1!$E$2:$E$214)</f>
        <v>0</v>
      </c>
      <c r="AE70" s="30">
        <f>COUNTIF(EaD_ISC_S1!$D$2:$D$213,$A70)</f>
        <v>0</v>
      </c>
      <c r="AF70" s="30">
        <f>SUMIF(EaD_ISC_S2!$D$2:$D$224,$A70,EaD_ISC_S2!$E$2:$E$224)</f>
        <v>0</v>
      </c>
      <c r="AG70" s="30">
        <f>COUNTIF(EaD_ISC_S2!$D$2:$D$223,$A70)</f>
        <v>0</v>
      </c>
      <c r="AH70" s="16">
        <f>SUMIF(EaD_CP_S1!$D$2:$D$1050,$A70,EaD_CP_S1!$E$2:$E$1050)</f>
        <v>0</v>
      </c>
      <c r="AI70" s="16">
        <f>COUNTIF(EaD_CP_S1!$D$2:$D$1050,$A70)</f>
        <v>0</v>
      </c>
      <c r="AJ70" s="16">
        <f>SUMIF(EaD_CP_S2!$D$2:$D$50,$A70,EaD_CP_S2!$E$2:$E$50)</f>
        <v>0</v>
      </c>
      <c r="AK70" s="16">
        <f>COUNTIF(EaD_CP_S2!$D$2:$D$50,$A70)</f>
        <v>0</v>
      </c>
      <c r="AL70" s="17">
        <f t="shared" si="208"/>
        <v>0</v>
      </c>
      <c r="AM70" s="17">
        <f t="shared" si="209"/>
        <v>0</v>
      </c>
      <c r="AN70" s="17">
        <f t="shared" si="210"/>
        <v>4</v>
      </c>
      <c r="AO70" s="17">
        <f t="shared" si="211"/>
        <v>1</v>
      </c>
      <c r="AP70" s="31">
        <v>4</v>
      </c>
      <c r="AQ70" s="31">
        <f t="shared" si="185"/>
        <v>4</v>
      </c>
      <c r="AR70" s="30"/>
      <c r="AS70" s="31">
        <f t="shared" si="109"/>
        <v>0</v>
      </c>
      <c r="AT70" s="31">
        <v>4</v>
      </c>
      <c r="AU70" s="31">
        <f t="shared" si="178"/>
        <v>4</v>
      </c>
      <c r="AV70" s="30"/>
      <c r="AW70" s="31">
        <f t="shared" si="56"/>
        <v>0</v>
      </c>
      <c r="AX70" s="30"/>
      <c r="AY70" s="31">
        <f t="shared" si="175"/>
        <v>0</v>
      </c>
      <c r="AZ70" s="31">
        <v>1</v>
      </c>
      <c r="BA70" s="31">
        <f t="shared" si="110"/>
        <v>1</v>
      </c>
      <c r="BB70" s="31">
        <v>4</v>
      </c>
      <c r="BC70" s="31">
        <f t="shared" si="2"/>
        <v>4</v>
      </c>
      <c r="BD70" s="30"/>
      <c r="BE70" s="31">
        <f t="shared" si="179"/>
        <v>0</v>
      </c>
      <c r="BF70" s="31">
        <v>1</v>
      </c>
      <c r="BG70" s="31">
        <f t="shared" si="191"/>
        <v>1</v>
      </c>
      <c r="BH70" s="30"/>
      <c r="BI70" s="31">
        <f t="shared" si="4"/>
        <v>0</v>
      </c>
      <c r="BJ70" s="30"/>
      <c r="BK70" s="31">
        <f t="shared" si="5"/>
        <v>0</v>
      </c>
      <c r="BL70" s="30"/>
      <c r="BM70" s="31">
        <f t="shared" si="180"/>
        <v>0</v>
      </c>
      <c r="BN70" s="30"/>
      <c r="BO70" s="31">
        <f t="shared" si="114"/>
        <v>0</v>
      </c>
      <c r="BP70" s="30"/>
      <c r="BQ70" s="31">
        <f t="shared" si="7"/>
        <v>0</v>
      </c>
      <c r="BR70" s="30"/>
      <c r="BS70" s="31">
        <f t="shared" si="8"/>
        <v>0</v>
      </c>
      <c r="BT70" s="30"/>
      <c r="BU70" s="31">
        <f t="shared" si="9"/>
        <v>0</v>
      </c>
      <c r="BV70" s="30"/>
      <c r="BW70" s="31">
        <f t="shared" si="10"/>
        <v>0</v>
      </c>
      <c r="BX70" s="30"/>
      <c r="BY70" s="31">
        <f t="shared" si="151"/>
        <v>0</v>
      </c>
      <c r="BZ70" s="30"/>
      <c r="CA70" s="31">
        <f t="shared" si="12"/>
        <v>0</v>
      </c>
      <c r="CB70" s="30"/>
      <c r="CC70" s="31">
        <f t="shared" si="13"/>
        <v>0</v>
      </c>
      <c r="CD70" s="30"/>
      <c r="CE70" s="31">
        <f t="shared" si="192"/>
        <v>0</v>
      </c>
      <c r="CF70" s="30"/>
      <c r="CG70" s="31">
        <f t="shared" si="15"/>
        <v>0</v>
      </c>
      <c r="CH70" s="30"/>
      <c r="CI70" s="31">
        <f t="shared" si="203"/>
        <v>0</v>
      </c>
      <c r="CJ70" s="30"/>
      <c r="CK70" s="31">
        <f t="shared" si="17"/>
        <v>0</v>
      </c>
      <c r="CL70" s="30"/>
      <c r="CM70" s="31">
        <f t="shared" si="18"/>
        <v>0</v>
      </c>
      <c r="CN70" s="30"/>
      <c r="CO70" s="31">
        <f t="shared" si="19"/>
        <v>0</v>
      </c>
      <c r="CP70" s="30"/>
      <c r="CQ70" s="31">
        <f t="shared" si="186"/>
        <v>0</v>
      </c>
      <c r="CR70" s="30"/>
      <c r="CS70" s="31">
        <f t="shared" si="21"/>
        <v>0</v>
      </c>
      <c r="CT70" s="19">
        <f t="shared" si="22"/>
        <v>10</v>
      </c>
      <c r="CU70" s="19">
        <f t="shared" si="23"/>
        <v>14</v>
      </c>
      <c r="CV70" s="20">
        <f t="shared" ref="CV70:CW70" si="214">SUM(AP70,AR70,AT70,AV70,AX70,AZ70,BB70,BD70,BF70,BH70,BJ70,BL70,BN70,BP70,BR70,BT70,BV70,BX70,BZ70,CB70,CD70,CF70,CH70,CJ70,CL70,CN70,CP70,CR70)</f>
        <v>14</v>
      </c>
      <c r="CW70" s="20">
        <f t="shared" si="214"/>
        <v>14</v>
      </c>
      <c r="CX70" s="21">
        <v>39</v>
      </c>
      <c r="CY70" s="22">
        <f t="shared" si="25"/>
        <v>24</v>
      </c>
      <c r="CZ70" s="22">
        <f t="shared" si="26"/>
        <v>2</v>
      </c>
      <c r="DA70" s="22">
        <f t="shared" si="27"/>
        <v>28</v>
      </c>
      <c r="DB70" s="23">
        <f t="shared" si="28"/>
        <v>3</v>
      </c>
      <c r="DC70" s="24" t="str">
        <f t="shared" si="29"/>
        <v>SI</v>
      </c>
      <c r="DD70" s="25" t="e">
        <f t="shared" si="30"/>
        <v>#VALUE!</v>
      </c>
      <c r="DE70" s="26" t="str">
        <f t="shared" si="31"/>
        <v>NO</v>
      </c>
    </row>
    <row r="71" spans="1:109" ht="15" customHeight="1">
      <c r="A71" s="28" t="s">
        <v>355</v>
      </c>
      <c r="B71" s="16">
        <f>SUMIF(TICS!$D$2:$D$214,$A71,TICS!$E$2:$E$214)</f>
        <v>0</v>
      </c>
      <c r="C71" s="16">
        <f>COUNTIF(TICS!$D$2:$D$214,$A71)</f>
        <v>0</v>
      </c>
      <c r="D71" s="30">
        <f>SUMIF(ISC!$D$2:$D$228,$A71,ISC!$E$2:$E$228)</f>
        <v>0</v>
      </c>
      <c r="E71" s="30">
        <f>COUNTIF(ISC!$D$2:$D$228,$A71)</f>
        <v>0</v>
      </c>
      <c r="F71" s="30">
        <f>SUMIF(IA!$D$2:$D$281,$A71,IA!$E$2:$E$281)</f>
        <v>0</v>
      </c>
      <c r="G71" s="30">
        <f>COUNTIF(IA!$D$2:$D$281,$A71)</f>
        <v>0</v>
      </c>
      <c r="H71" s="16">
        <f>SUMIF(IGE!$D$3:$D$298,$A71,IGE!$E$3:$E$298)</f>
        <v>0</v>
      </c>
      <c r="I71" s="16">
        <f>COUNTIF(IGE!$D$3:$D$299,$A71)</f>
        <v>0</v>
      </c>
      <c r="J71" s="30">
        <f>SUMIF(CP!$D$2:$D$253,$A71,CP!$E$2:$E$253)</f>
        <v>6</v>
      </c>
      <c r="K71" s="30">
        <f>COUNTIF(CP!$D$2:$D$253,$A71)</f>
        <v>1</v>
      </c>
      <c r="L71" s="30">
        <f>SUMIF(IEM!$D$2:$D$266,$A71,IEM!$E$2:$E$266)</f>
        <v>0</v>
      </c>
      <c r="M71" s="30">
        <f>COUNTIF(IEM!$D$2:$D$266,$A71)</f>
        <v>0</v>
      </c>
      <c r="N71" s="16">
        <f>SUMIF(IIA!$D$2:$D$214,$A71,IIA!$E$2:$E$214)</f>
        <v>0</v>
      </c>
      <c r="O71" s="16">
        <f>COUNTIF(IIA!$D$2:$D$214,$A71)</f>
        <v>0</v>
      </c>
      <c r="P71" s="17">
        <f t="shared" ref="P71:Q71" si="215">SUM(B71,D71,F71,H71,J71,L71,N71)</f>
        <v>6</v>
      </c>
      <c r="Q71" s="17">
        <f t="shared" si="215"/>
        <v>1</v>
      </c>
      <c r="R71" s="30">
        <f>SUMIF(IA_S1!$D$2:$D$201,$A71,IA_S1!$E$2:$E$201)</f>
        <v>0</v>
      </c>
      <c r="S71" s="30">
        <f>COUNTIF(IA_S1!$D$2:$D$200,$A71)</f>
        <v>0</v>
      </c>
      <c r="T71" s="30">
        <f>SUMIF(IA_S2!$D$2:$D$201,$A71,IA_S2!$E$2:$E$201)</f>
        <v>0</v>
      </c>
      <c r="U71" s="30">
        <f>COUNTIF(IA_S2!$D$2:$D$200,$A71)</f>
        <v>0</v>
      </c>
      <c r="V71" s="30">
        <f>SUMIF(CP_S1!$D$2:$D$204,$A71,CP_S1!$E$2:$E$204)</f>
        <v>0</v>
      </c>
      <c r="W71" s="30">
        <f>COUNTIF(CP_S1!$D$2:$D$203,$A71)</f>
        <v>0</v>
      </c>
      <c r="X71" s="30">
        <f>SUMIF(CP_S2!$D$2:$D$198,$A71,CP_S2!$E$2:$E$198)</f>
        <v>6</v>
      </c>
      <c r="Y71" s="30">
        <f>COUNTIF(CP_S2!$D$2:$D$197,$A71)</f>
        <v>1</v>
      </c>
      <c r="Z71" s="30">
        <f>SUMIF(EaD_IA_S1!$D$2:$D$236,$A71,EaD_IA_S1!$E$2:$E$236)</f>
        <v>5</v>
      </c>
      <c r="AA71" s="30">
        <f>COUNTIF(EaD_IA_S1!$D$2:$D$235,$A71)</f>
        <v>1</v>
      </c>
      <c r="AB71" s="30">
        <f>SUMIF(EaD_IA_S2!$D$2:$D$1223,$A71,EaD_IA_S2!$E$2:$E$1223)</f>
        <v>5</v>
      </c>
      <c r="AC71" s="30">
        <f>COUNTIF(EaD_IA_S2!$D$2:$D$1222,$A71)</f>
        <v>1</v>
      </c>
      <c r="AD71" s="30">
        <f>SUMIF(EaD_ISC_S1!$D$2:$D$214,$A71,EaD_ISC_S1!$E$2:$E$214)</f>
        <v>0</v>
      </c>
      <c r="AE71" s="30">
        <f>COUNTIF(EaD_ISC_S1!$D$2:$D$213,$A71)</f>
        <v>0</v>
      </c>
      <c r="AF71" s="30">
        <f>SUMIF(EaD_ISC_S2!$D$2:$D$224,$A71,EaD_ISC_S2!$E$2:$E$224)</f>
        <v>0</v>
      </c>
      <c r="AG71" s="30">
        <f>COUNTIF(EaD_ISC_S2!$D$2:$D$223,$A71)</f>
        <v>0</v>
      </c>
      <c r="AH71" s="16">
        <f>SUMIF(EaD_CP_S1!$D$2:$D$1050,$A71,EaD_CP_S1!$E$2:$E$1050)</f>
        <v>0</v>
      </c>
      <c r="AI71" s="16">
        <f>COUNTIF(EaD_CP_S1!$D$2:$D$1050,$A71)</f>
        <v>0</v>
      </c>
      <c r="AJ71" s="16">
        <f>SUMIF(EaD_CP_S2!$D$2:$D$50,$A71,EaD_CP_S2!$E$2:$E$50)</f>
        <v>0</v>
      </c>
      <c r="AK71" s="16">
        <f>COUNTIF(EaD_CP_S2!$D$2:$D$50,$A71)</f>
        <v>0</v>
      </c>
      <c r="AL71" s="17">
        <f t="shared" si="208"/>
        <v>5</v>
      </c>
      <c r="AM71" s="17">
        <f t="shared" si="209"/>
        <v>1</v>
      </c>
      <c r="AN71" s="17">
        <f t="shared" si="210"/>
        <v>11</v>
      </c>
      <c r="AO71" s="17">
        <f t="shared" si="211"/>
        <v>2</v>
      </c>
      <c r="AP71" s="30"/>
      <c r="AQ71" s="31">
        <f t="shared" si="185"/>
        <v>0</v>
      </c>
      <c r="AR71" s="30"/>
      <c r="AS71" s="31">
        <f t="shared" si="109"/>
        <v>0</v>
      </c>
      <c r="AT71" s="31">
        <v>5</v>
      </c>
      <c r="AU71" s="31">
        <f t="shared" si="178"/>
        <v>5</v>
      </c>
      <c r="AV71" s="30"/>
      <c r="AW71" s="31">
        <f t="shared" si="56"/>
        <v>0</v>
      </c>
      <c r="AX71" s="30"/>
      <c r="AY71" s="31">
        <f t="shared" si="175"/>
        <v>0</v>
      </c>
      <c r="AZ71" s="30"/>
      <c r="BA71" s="31">
        <f t="shared" si="110"/>
        <v>0</v>
      </c>
      <c r="BB71" s="30"/>
      <c r="BC71" s="31">
        <f t="shared" si="2"/>
        <v>0</v>
      </c>
      <c r="BD71" s="30"/>
      <c r="BE71" s="31">
        <f t="shared" si="179"/>
        <v>0</v>
      </c>
      <c r="BF71" s="30"/>
      <c r="BG71" s="31">
        <f t="shared" si="191"/>
        <v>0</v>
      </c>
      <c r="BH71" s="30"/>
      <c r="BI71" s="31">
        <f t="shared" si="4"/>
        <v>0</v>
      </c>
      <c r="BJ71" s="30"/>
      <c r="BK71" s="31">
        <f t="shared" si="5"/>
        <v>0</v>
      </c>
      <c r="BL71" s="30"/>
      <c r="BM71" s="31">
        <f t="shared" si="180"/>
        <v>0</v>
      </c>
      <c r="BN71" s="30"/>
      <c r="BO71" s="31">
        <f t="shared" si="114"/>
        <v>0</v>
      </c>
      <c r="BP71" s="30"/>
      <c r="BQ71" s="31">
        <f t="shared" si="7"/>
        <v>0</v>
      </c>
      <c r="BR71" s="30"/>
      <c r="BS71" s="31">
        <f t="shared" si="8"/>
        <v>0</v>
      </c>
      <c r="BT71" s="30"/>
      <c r="BU71" s="31">
        <f t="shared" si="9"/>
        <v>0</v>
      </c>
      <c r="BV71" s="30"/>
      <c r="BW71" s="31">
        <f t="shared" si="10"/>
        <v>0</v>
      </c>
      <c r="BX71" s="30"/>
      <c r="BY71" s="31">
        <f t="shared" si="151"/>
        <v>0</v>
      </c>
      <c r="BZ71" s="30"/>
      <c r="CA71" s="31">
        <f t="shared" si="12"/>
        <v>0</v>
      </c>
      <c r="CB71" s="30"/>
      <c r="CC71" s="31">
        <f t="shared" si="13"/>
        <v>0</v>
      </c>
      <c r="CD71" s="30"/>
      <c r="CE71" s="31">
        <f t="shared" si="192"/>
        <v>0</v>
      </c>
      <c r="CF71" s="30"/>
      <c r="CG71" s="31">
        <f t="shared" si="15"/>
        <v>0</v>
      </c>
      <c r="CH71" s="30"/>
      <c r="CI71" s="31">
        <f t="shared" si="203"/>
        <v>0</v>
      </c>
      <c r="CJ71" s="30"/>
      <c r="CK71" s="31">
        <f t="shared" si="17"/>
        <v>0</v>
      </c>
      <c r="CL71" s="30"/>
      <c r="CM71" s="31">
        <f t="shared" si="18"/>
        <v>0</v>
      </c>
      <c r="CN71" s="30"/>
      <c r="CO71" s="31">
        <f t="shared" si="19"/>
        <v>0</v>
      </c>
      <c r="CP71" s="31">
        <v>5</v>
      </c>
      <c r="CQ71" s="31">
        <v>5</v>
      </c>
      <c r="CR71" s="30"/>
      <c r="CS71" s="31">
        <f t="shared" si="21"/>
        <v>0</v>
      </c>
      <c r="CT71" s="19">
        <f t="shared" si="22"/>
        <v>11</v>
      </c>
      <c r="CU71" s="19">
        <f t="shared" si="23"/>
        <v>17</v>
      </c>
      <c r="CV71" s="20">
        <f t="shared" ref="CV71:CW71" si="216">SUM(AP71,AR71,AT71,AV71,AX71,AZ71,BB71,BD71,BF71,BH71,BJ71,BL71,BN71,BP71,BR71,BT71,BV71,BX71,BZ71,CB71,CD71,CF71,CH71,CJ71,CL71,CN71,CP71,CR71)</f>
        <v>10</v>
      </c>
      <c r="CW71" s="20">
        <f t="shared" si="216"/>
        <v>10</v>
      </c>
      <c r="CX71" s="21">
        <v>39</v>
      </c>
      <c r="CY71" s="22">
        <f t="shared" si="25"/>
        <v>21</v>
      </c>
      <c r="CZ71" s="22">
        <f t="shared" si="26"/>
        <v>2</v>
      </c>
      <c r="DA71" s="22">
        <f t="shared" si="27"/>
        <v>27</v>
      </c>
      <c r="DB71" s="23">
        <f t="shared" si="28"/>
        <v>3</v>
      </c>
      <c r="DC71" s="24" t="str">
        <f t="shared" si="29"/>
        <v>SI</v>
      </c>
      <c r="DD71" s="25" t="e">
        <f t="shared" si="30"/>
        <v>#VALUE!</v>
      </c>
      <c r="DE71" s="26" t="str">
        <f t="shared" si="31"/>
        <v>SI</v>
      </c>
    </row>
    <row r="72" spans="1:109" ht="15" customHeight="1">
      <c r="A72" s="29" t="s">
        <v>356</v>
      </c>
      <c r="B72" s="16">
        <f>SUMIF(TICS!$D$2:$D$214,$A72,TICS!$E$2:$E$214)</f>
        <v>0</v>
      </c>
      <c r="C72" s="16">
        <f>COUNTIF(TICS!$D$2:$D$214,$A72)</f>
        <v>0</v>
      </c>
      <c r="D72" s="16">
        <f>SUMIF(ISC!$D$2:$D$228,$A72,ISC!$E$2:$E$228)</f>
        <v>0</v>
      </c>
      <c r="E72" s="16">
        <f>COUNTIF(ISC!$D$2:$D$228,$A72)</f>
        <v>0</v>
      </c>
      <c r="F72" s="16">
        <f>SUMIF(IA!$D$2:$D$281,$A72,IA!$E$2:$E$281)</f>
        <v>0</v>
      </c>
      <c r="G72" s="16">
        <f>COUNTIF(IA!$D$2:$D$281,$A72)</f>
        <v>0</v>
      </c>
      <c r="H72" s="16">
        <f>SUMIF(IGE!$D$3:$D$298,$A72,IGE!$E$3:$E$298)</f>
        <v>0</v>
      </c>
      <c r="I72" s="16">
        <f>COUNTIF(IGE!$D$3:$D$299,$A72)</f>
        <v>0</v>
      </c>
      <c r="J72" s="16">
        <f>SUMIF(CP!$D$2:$D$253,$A72,CP!$E$2:$E$253)</f>
        <v>4</v>
      </c>
      <c r="K72" s="16">
        <f>COUNTIF(CP!$D$2:$D$253,$A72)</f>
        <v>1</v>
      </c>
      <c r="L72" s="16">
        <f>SUMIF(IEM!$D$2:$D$266,$A72,IEM!$E$2:$E$266)</f>
        <v>0</v>
      </c>
      <c r="M72" s="16">
        <f>COUNTIF(IEM!$D$2:$D$266,$A72)</f>
        <v>0</v>
      </c>
      <c r="N72" s="16">
        <f>SUMIF(IIA!$D$2:$D$214,$A72,IIA!$E$2:$E$214)</f>
        <v>0</v>
      </c>
      <c r="O72" s="16">
        <f>COUNTIF(IIA!$D$2:$D$214,$A72)</f>
        <v>0</v>
      </c>
      <c r="P72" s="17">
        <f t="shared" ref="P72:Q72" si="217">SUM(B72,D72,F72,H72,J72,L72,N72)</f>
        <v>4</v>
      </c>
      <c r="Q72" s="17">
        <f t="shared" si="217"/>
        <v>1</v>
      </c>
      <c r="R72" s="16">
        <f>SUMIF(IA_S1!$D$2:$D$201,$A72,IA_S1!$E$2:$E$201)</f>
        <v>0</v>
      </c>
      <c r="S72" s="16">
        <f>COUNTIF(IA_S1!$D$2:$D$200,$A72)</f>
        <v>0</v>
      </c>
      <c r="T72" s="16">
        <f>SUMIF(IA_S2!$D$2:$D$201,$A72,IA_S2!$E$2:$E$201)</f>
        <v>0</v>
      </c>
      <c r="U72" s="16">
        <f>COUNTIF(IA_S2!$D$2:$D$200,$A72)</f>
        <v>0</v>
      </c>
      <c r="V72" s="16">
        <f>SUMIF(CP_S1!$D$2:$D$204,$A72,CP_S1!$E$2:$E$204)</f>
        <v>0</v>
      </c>
      <c r="W72" s="16">
        <f>COUNTIF(CP_S1!$D$2:$D$203,$A72)</f>
        <v>0</v>
      </c>
      <c r="X72" s="16">
        <f>SUMIF(CP_S2!$D$2:$D$198,$A72,CP_S2!$E$2:$E$198)</f>
        <v>0</v>
      </c>
      <c r="Y72" s="16">
        <f>COUNTIF(CP_S2!$D$2:$D$197,$A72)</f>
        <v>0</v>
      </c>
      <c r="Z72" s="16">
        <f>SUMIF(EaD_IA_S1!$D$2:$D$236,$A72,EaD_IA_S1!$E$2:$E$236)</f>
        <v>5</v>
      </c>
      <c r="AA72" s="16">
        <f>COUNTIF(EaD_IA_S1!$D$2:$D$235,$A72)</f>
        <v>1</v>
      </c>
      <c r="AB72" s="16">
        <f>SUMIF(EaD_IA_S2!$D$2:$D$1223,$A72,EaD_IA_S2!$E$2:$E$1223)</f>
        <v>5</v>
      </c>
      <c r="AC72" s="16">
        <f>COUNTIF(EaD_IA_S2!$D$2:$D$1222,$A72)</f>
        <v>1</v>
      </c>
      <c r="AD72" s="16">
        <f>SUMIF(EaD_ISC_S1!$D$2:$D$214,$A72,EaD_ISC_S1!$E$2:$E$214)</f>
        <v>0</v>
      </c>
      <c r="AE72" s="16">
        <f>COUNTIF(EaD_ISC_S1!$D$2:$D$213,$A72)</f>
        <v>0</v>
      </c>
      <c r="AF72" s="16">
        <f>SUMIF(EaD_ISC_S2!$D$2:$D$224,$A72,EaD_ISC_S2!$E$2:$E$224)</f>
        <v>0</v>
      </c>
      <c r="AG72" s="16">
        <f>COUNTIF(EaD_ISC_S2!$D$2:$D$223,$A72)</f>
        <v>0</v>
      </c>
      <c r="AH72" s="16">
        <f>SUMIF(EaD_CP_S1!$D$2:$D$1050,$A72,EaD_CP_S1!$E$2:$E$1050)</f>
        <v>0</v>
      </c>
      <c r="AI72" s="16">
        <f>COUNTIF(EaD_CP_S1!$D$2:$D$1050,$A72)</f>
        <v>0</v>
      </c>
      <c r="AJ72" s="16">
        <f>SUMIF(EaD_CP_S2!$D$2:$D$50,$A72,EaD_CP_S2!$E$2:$E$50)</f>
        <v>0</v>
      </c>
      <c r="AK72" s="16">
        <f>COUNTIF(EaD_CP_S2!$D$2:$D$50,$A72)</f>
        <v>0</v>
      </c>
      <c r="AL72" s="17">
        <f t="shared" si="208"/>
        <v>5</v>
      </c>
      <c r="AM72" s="17">
        <f t="shared" si="209"/>
        <v>1</v>
      </c>
      <c r="AN72" s="17">
        <f t="shared" si="210"/>
        <v>5</v>
      </c>
      <c r="AO72" s="17">
        <f t="shared" si="211"/>
        <v>1</v>
      </c>
      <c r="AP72" s="18">
        <v>3</v>
      </c>
      <c r="AQ72" s="18">
        <f t="shared" si="185"/>
        <v>3</v>
      </c>
      <c r="AR72" s="16"/>
      <c r="AS72" s="18">
        <f t="shared" si="109"/>
        <v>0</v>
      </c>
      <c r="AT72" s="16"/>
      <c r="AU72" s="18">
        <f t="shared" si="178"/>
        <v>0</v>
      </c>
      <c r="AV72" s="16"/>
      <c r="AW72" s="18">
        <f t="shared" si="56"/>
        <v>0</v>
      </c>
      <c r="AX72" s="16"/>
      <c r="AY72" s="18">
        <f t="shared" si="175"/>
        <v>0</v>
      </c>
      <c r="AZ72" s="18">
        <v>10</v>
      </c>
      <c r="BA72" s="18">
        <f t="shared" si="110"/>
        <v>10</v>
      </c>
      <c r="BB72" s="18"/>
      <c r="BC72" s="18">
        <f t="shared" si="2"/>
        <v>0</v>
      </c>
      <c r="BD72" s="16"/>
      <c r="BE72" s="18">
        <f t="shared" si="179"/>
        <v>0</v>
      </c>
      <c r="BF72" s="18">
        <v>1</v>
      </c>
      <c r="BG72" s="18">
        <f t="shared" si="191"/>
        <v>1</v>
      </c>
      <c r="BH72" s="16"/>
      <c r="BI72" s="18">
        <f t="shared" si="4"/>
        <v>0</v>
      </c>
      <c r="BJ72" s="16"/>
      <c r="BK72" s="18">
        <f t="shared" si="5"/>
        <v>0</v>
      </c>
      <c r="BL72" s="18">
        <v>2</v>
      </c>
      <c r="BM72" s="18">
        <f t="shared" si="180"/>
        <v>2</v>
      </c>
      <c r="BN72" s="16"/>
      <c r="BO72" s="18">
        <f t="shared" si="114"/>
        <v>0</v>
      </c>
      <c r="BP72" s="16"/>
      <c r="BQ72" s="18">
        <f t="shared" si="7"/>
        <v>0</v>
      </c>
      <c r="BR72" s="16"/>
      <c r="BS72" s="18">
        <f t="shared" si="8"/>
        <v>0</v>
      </c>
      <c r="BT72" s="16"/>
      <c r="BU72" s="18">
        <f t="shared" si="9"/>
        <v>0</v>
      </c>
      <c r="BV72" s="16"/>
      <c r="BW72" s="18">
        <f t="shared" si="10"/>
        <v>0</v>
      </c>
      <c r="BX72" s="16"/>
      <c r="BY72" s="18">
        <f t="shared" si="151"/>
        <v>0</v>
      </c>
      <c r="BZ72" s="16"/>
      <c r="CA72" s="18">
        <f t="shared" si="12"/>
        <v>0</v>
      </c>
      <c r="CB72" s="16"/>
      <c r="CC72" s="18">
        <f t="shared" si="13"/>
        <v>0</v>
      </c>
      <c r="CD72" s="16"/>
      <c r="CE72" s="18">
        <f t="shared" si="192"/>
        <v>0</v>
      </c>
      <c r="CF72" s="16"/>
      <c r="CG72" s="18">
        <f t="shared" si="15"/>
        <v>0</v>
      </c>
      <c r="CH72" s="16"/>
      <c r="CI72" s="18">
        <f t="shared" si="203"/>
        <v>0</v>
      </c>
      <c r="CJ72" s="16"/>
      <c r="CK72" s="18">
        <f t="shared" si="17"/>
        <v>0</v>
      </c>
      <c r="CL72" s="16"/>
      <c r="CM72" s="18">
        <f t="shared" si="18"/>
        <v>0</v>
      </c>
      <c r="CN72" s="16"/>
      <c r="CO72" s="18">
        <f t="shared" si="19"/>
        <v>0</v>
      </c>
      <c r="CP72" s="16"/>
      <c r="CQ72" s="18">
        <f t="shared" ref="CQ72:CQ77" si="218">CP72</f>
        <v>0</v>
      </c>
      <c r="CR72" s="16"/>
      <c r="CS72" s="18">
        <f t="shared" si="21"/>
        <v>0</v>
      </c>
      <c r="CT72" s="19">
        <f t="shared" si="22"/>
        <v>9</v>
      </c>
      <c r="CU72" s="19">
        <f t="shared" si="23"/>
        <v>9</v>
      </c>
      <c r="CV72" s="20">
        <f t="shared" ref="CV72:CW72" si="219">SUM(AP72,AR72,AT72,AV72,AX72,AZ72,BB72,BD72,BF72,BH72,BJ72,BL72,BN72,BP72,BR72,BT72,BV72,BX72,BZ72,CB72,CD72,CF72,CH72,CJ72,CL72,CN72,CP72,CR72)</f>
        <v>16</v>
      </c>
      <c r="CW72" s="20">
        <f t="shared" si="219"/>
        <v>16</v>
      </c>
      <c r="CX72" s="21">
        <v>36</v>
      </c>
      <c r="CY72" s="22">
        <f t="shared" si="25"/>
        <v>25</v>
      </c>
      <c r="CZ72" s="22">
        <f t="shared" si="26"/>
        <v>2</v>
      </c>
      <c r="DA72" s="22">
        <f t="shared" si="27"/>
        <v>25</v>
      </c>
      <c r="DB72" s="23">
        <f t="shared" si="28"/>
        <v>2</v>
      </c>
      <c r="DC72" s="24" t="str">
        <f t="shared" si="29"/>
        <v>SI</v>
      </c>
      <c r="DD72" s="25" t="e">
        <f t="shared" si="30"/>
        <v>#VALUE!</v>
      </c>
      <c r="DE72" s="26" t="str">
        <f t="shared" si="31"/>
        <v>SI</v>
      </c>
    </row>
    <row r="73" spans="1:109" ht="15" customHeight="1">
      <c r="A73" s="28" t="s">
        <v>357</v>
      </c>
      <c r="B73" s="16">
        <f>SUMIF(TICS!$D$2:$D$214,$A73,TICS!$E$2:$E$214)</f>
        <v>0</v>
      </c>
      <c r="C73" s="16">
        <f>COUNTIF(TICS!$D$2:$D$214,$A73)</f>
        <v>0</v>
      </c>
      <c r="D73" s="30">
        <f>SUMIF(ISC!$D$2:$D$228,$A73,ISC!$E$2:$E$228)</f>
        <v>0</v>
      </c>
      <c r="E73" s="30">
        <f>COUNTIF(ISC!$D$2:$D$228,$A73)</f>
        <v>0</v>
      </c>
      <c r="F73" s="30">
        <f>SUMIF(IA!$D$2:$D$281,$A73,IA!$E$2:$E$281)</f>
        <v>0</v>
      </c>
      <c r="G73" s="30">
        <f>COUNTIF(IA!$D$2:$D$281,$A73)</f>
        <v>0</v>
      </c>
      <c r="H73" s="16">
        <f>SUMIF(IGE!$D$3:$D$298,$A73,IGE!$E$3:$E$298)</f>
        <v>0</v>
      </c>
      <c r="I73" s="16">
        <f>COUNTIF(IGE!$D$3:$D$299,$A73)</f>
        <v>0</v>
      </c>
      <c r="J73" s="30">
        <f>SUMIF(CP!$D$2:$D$253,$A73,CP!$E$2:$E$253)</f>
        <v>4</v>
      </c>
      <c r="K73" s="30">
        <f>COUNTIF(CP!$D$2:$D$253,$A73)</f>
        <v>1</v>
      </c>
      <c r="L73" s="30">
        <f>SUMIF(IEM!$D$2:$D$266,$A73,IEM!$E$2:$E$266)</f>
        <v>0</v>
      </c>
      <c r="M73" s="30">
        <f>COUNTIF(IEM!$D$2:$D$266,$A73)</f>
        <v>0</v>
      </c>
      <c r="N73" s="16">
        <f>SUMIF(IIA!$D$2:$D$214,$A73,IIA!$E$2:$E$214)</f>
        <v>0</v>
      </c>
      <c r="O73" s="16">
        <f>COUNTIF(IIA!$D$2:$D$214,$A73)</f>
        <v>0</v>
      </c>
      <c r="P73" s="17">
        <f t="shared" ref="P73:Q73" si="220">SUM(B73,D73,F73,H73,J73,L73,N73)</f>
        <v>4</v>
      </c>
      <c r="Q73" s="17">
        <f t="shared" si="220"/>
        <v>1</v>
      </c>
      <c r="R73" s="30">
        <f>SUMIF(IA_S1!$D$2:$D$201,$A73,IA_S1!$E$2:$E$201)</f>
        <v>0</v>
      </c>
      <c r="S73" s="30">
        <f>COUNTIF(IA_S1!$D$2:$D$200,$A73)</f>
        <v>0</v>
      </c>
      <c r="T73" s="30">
        <f>SUMIF(IA_S2!$D$2:$D$201,$A73,IA_S2!$E$2:$E$201)</f>
        <v>0</v>
      </c>
      <c r="U73" s="30">
        <f>COUNTIF(IA_S2!$D$2:$D$200,$A73)</f>
        <v>0</v>
      </c>
      <c r="V73" s="30">
        <f>SUMIF(CP_S1!$D$2:$D$204,$A73,CP_S1!$E$2:$E$204)</f>
        <v>0</v>
      </c>
      <c r="W73" s="30">
        <f>COUNTIF(CP_S1!$D$2:$D$203,$A73)</f>
        <v>0</v>
      </c>
      <c r="X73" s="30">
        <f>SUMIF(CP_S2!$D$2:$D$198,$A73,CP_S2!$E$2:$E$198)</f>
        <v>6</v>
      </c>
      <c r="Y73" s="30">
        <f>COUNTIF(CP_S2!$D$2:$D$197,$A73)</f>
        <v>1</v>
      </c>
      <c r="Z73" s="30">
        <f>SUMIF(EaD_IA_S1!$D$2:$D$236,$A73,EaD_IA_S1!$E$2:$E$236)</f>
        <v>6</v>
      </c>
      <c r="AA73" s="30">
        <f>COUNTIF(EaD_IA_S1!$D$2:$D$235,$A73)</f>
        <v>1</v>
      </c>
      <c r="AB73" s="30">
        <f>SUMIF(EaD_IA_S2!$D$2:$D$1223,$A73,EaD_IA_S2!$E$2:$E$1223)</f>
        <v>6</v>
      </c>
      <c r="AC73" s="30">
        <f>COUNTIF(EaD_IA_S2!$D$2:$D$1222,$A73)</f>
        <v>1</v>
      </c>
      <c r="AD73" s="30">
        <f>SUMIF(EaD_ISC_S1!$D$2:$D$214,$A73,EaD_ISC_S1!$E$2:$E$214)</f>
        <v>0</v>
      </c>
      <c r="AE73" s="30">
        <f>COUNTIF(EaD_ISC_S1!$D$2:$D$213,$A73)</f>
        <v>0</v>
      </c>
      <c r="AF73" s="30">
        <f>SUMIF(EaD_ISC_S2!$D$2:$D$224,$A73,EaD_ISC_S2!$E$2:$E$224)</f>
        <v>0</v>
      </c>
      <c r="AG73" s="30">
        <f>COUNTIF(EaD_ISC_S2!$D$2:$D$223,$A73)</f>
        <v>0</v>
      </c>
      <c r="AH73" s="16">
        <f>SUMIF(EaD_CP_S1!$D$2:$D$1050,$A73,EaD_CP_S1!$E$2:$E$1050)</f>
        <v>0</v>
      </c>
      <c r="AI73" s="16">
        <f>COUNTIF(EaD_CP_S1!$D$2:$D$1050,$A73)</f>
        <v>0</v>
      </c>
      <c r="AJ73" s="16">
        <f>SUMIF(EaD_CP_S2!$D$2:$D$50,$A73,EaD_CP_S2!$E$2:$E$50)</f>
        <v>0</v>
      </c>
      <c r="AK73" s="16">
        <f>COUNTIF(EaD_CP_S2!$D$2:$D$50,$A73)</f>
        <v>0</v>
      </c>
      <c r="AL73" s="17">
        <f t="shared" si="208"/>
        <v>6</v>
      </c>
      <c r="AM73" s="17">
        <f t="shared" si="209"/>
        <v>1</v>
      </c>
      <c r="AN73" s="17">
        <f t="shared" si="210"/>
        <v>12</v>
      </c>
      <c r="AO73" s="17">
        <f t="shared" si="211"/>
        <v>2</v>
      </c>
      <c r="AP73" s="30"/>
      <c r="AQ73" s="18">
        <f t="shared" si="185"/>
        <v>0</v>
      </c>
      <c r="AR73" s="30"/>
      <c r="AS73" s="18">
        <f t="shared" si="109"/>
        <v>0</v>
      </c>
      <c r="AT73" s="30"/>
      <c r="AU73" s="18">
        <f t="shared" si="178"/>
        <v>0</v>
      </c>
      <c r="AV73" s="30"/>
      <c r="AW73" s="18">
        <f t="shared" si="56"/>
        <v>0</v>
      </c>
      <c r="AX73" s="30"/>
      <c r="AY73" s="18">
        <f t="shared" si="175"/>
        <v>0</v>
      </c>
      <c r="AZ73" s="30"/>
      <c r="BA73" s="18">
        <f t="shared" si="110"/>
        <v>0</v>
      </c>
      <c r="BB73" s="30"/>
      <c r="BC73" s="18">
        <f t="shared" si="2"/>
        <v>0</v>
      </c>
      <c r="BD73" s="31">
        <v>2</v>
      </c>
      <c r="BE73" s="18">
        <v>2</v>
      </c>
      <c r="BF73" s="30"/>
      <c r="BG73" s="18">
        <f t="shared" si="191"/>
        <v>0</v>
      </c>
      <c r="BH73" s="30"/>
      <c r="BI73" s="18">
        <f t="shared" si="4"/>
        <v>0</v>
      </c>
      <c r="BJ73" s="30"/>
      <c r="BK73" s="18">
        <f t="shared" si="5"/>
        <v>0</v>
      </c>
      <c r="BL73" s="30"/>
      <c r="BM73" s="18">
        <f t="shared" si="180"/>
        <v>0</v>
      </c>
      <c r="BN73" s="30"/>
      <c r="BO73" s="18">
        <f t="shared" si="114"/>
        <v>0</v>
      </c>
      <c r="BP73" s="30"/>
      <c r="BQ73" s="18">
        <f t="shared" si="7"/>
        <v>0</v>
      </c>
      <c r="BR73" s="30"/>
      <c r="BS73" s="18">
        <f t="shared" si="8"/>
        <v>0</v>
      </c>
      <c r="BT73" s="30"/>
      <c r="BU73" s="18">
        <f t="shared" si="9"/>
        <v>0</v>
      </c>
      <c r="BV73" s="30"/>
      <c r="BW73" s="18">
        <f t="shared" si="10"/>
        <v>0</v>
      </c>
      <c r="BX73" s="30"/>
      <c r="BY73" s="18">
        <f t="shared" si="151"/>
        <v>0</v>
      </c>
      <c r="BZ73" s="30"/>
      <c r="CA73" s="18">
        <f t="shared" si="12"/>
        <v>0</v>
      </c>
      <c r="CB73" s="30"/>
      <c r="CC73" s="18">
        <f t="shared" si="13"/>
        <v>0</v>
      </c>
      <c r="CD73" s="30"/>
      <c r="CE73" s="18">
        <f t="shared" si="192"/>
        <v>0</v>
      </c>
      <c r="CF73" s="30"/>
      <c r="CG73" s="18">
        <f t="shared" si="15"/>
        <v>0</v>
      </c>
      <c r="CH73" s="30"/>
      <c r="CI73" s="18">
        <f t="shared" si="203"/>
        <v>0</v>
      </c>
      <c r="CJ73" s="31">
        <v>5</v>
      </c>
      <c r="CK73" s="18">
        <f t="shared" si="17"/>
        <v>5</v>
      </c>
      <c r="CL73" s="30"/>
      <c r="CM73" s="18">
        <f t="shared" si="18"/>
        <v>0</v>
      </c>
      <c r="CN73" s="30"/>
      <c r="CO73" s="18">
        <f t="shared" si="19"/>
        <v>0</v>
      </c>
      <c r="CP73" s="30"/>
      <c r="CQ73" s="18">
        <f t="shared" si="218"/>
        <v>0</v>
      </c>
      <c r="CR73" s="30"/>
      <c r="CS73" s="18">
        <f t="shared" si="21"/>
        <v>0</v>
      </c>
      <c r="CT73" s="19">
        <f t="shared" si="22"/>
        <v>10</v>
      </c>
      <c r="CU73" s="19">
        <f t="shared" si="23"/>
        <v>16</v>
      </c>
      <c r="CV73" s="20">
        <f t="shared" ref="CV73:CW73" si="221">SUM(AP73,AR73,AT73,AV73,AX73,AZ73,BB73,BD73,BF73,BH73,BJ73,BL73,BN73,BP73,BR73,BT73,BV73,BX73,BZ73,CB73,CD73,CF73,CH73,CJ73,CL73,CN73,CP73,CR73)</f>
        <v>7</v>
      </c>
      <c r="CW73" s="20">
        <f t="shared" si="221"/>
        <v>7</v>
      </c>
      <c r="CX73" s="21">
        <v>35</v>
      </c>
      <c r="CY73" s="22">
        <f t="shared" si="25"/>
        <v>17</v>
      </c>
      <c r="CZ73" s="22">
        <f t="shared" si="26"/>
        <v>2</v>
      </c>
      <c r="DA73" s="22">
        <f t="shared" si="27"/>
        <v>23</v>
      </c>
      <c r="DB73" s="23">
        <f t="shared" si="28"/>
        <v>3</v>
      </c>
      <c r="DC73" s="24" t="str">
        <f t="shared" si="29"/>
        <v>SI</v>
      </c>
      <c r="DD73" s="25" t="e">
        <f t="shared" si="30"/>
        <v>#VALUE!</v>
      </c>
      <c r="DE73" s="26" t="str">
        <f t="shared" si="31"/>
        <v>SI</v>
      </c>
    </row>
    <row r="74" spans="1:109" ht="15" customHeight="1">
      <c r="A74" s="28" t="s">
        <v>358</v>
      </c>
      <c r="B74" s="16">
        <f>SUMIF(TICS!$D$2:$D$214,$A74,TICS!$E$2:$E$214)</f>
        <v>0</v>
      </c>
      <c r="C74" s="16">
        <f>COUNTIF(TICS!$D$2:$D$214,$A74)</f>
        <v>0</v>
      </c>
      <c r="D74" s="16">
        <f>SUMIF(ISC!$D$2:$D$228,$A74,ISC!$E$2:$E$228)</f>
        <v>0</v>
      </c>
      <c r="E74" s="16">
        <f>COUNTIF(ISC!$D$2:$D$228,$A74)</f>
        <v>0</v>
      </c>
      <c r="F74" s="16">
        <f>SUMIF(IA!$D$2:$D$281,$A74,IA!$E$2:$E$281)</f>
        <v>0</v>
      </c>
      <c r="G74" s="16">
        <f>COUNTIF(IA!$D$2:$D$281,$A74)</f>
        <v>0</v>
      </c>
      <c r="H74" s="16">
        <f>SUMIF(IGE!$D$3:$D$298,$A74,IGE!$E$3:$E$298)</f>
        <v>0</v>
      </c>
      <c r="I74" s="16">
        <f>COUNTIF(IGE!$D$3:$D$299,$A74)</f>
        <v>0</v>
      </c>
      <c r="J74" s="16">
        <f>SUMIF(CP!$D$2:$D$253,$A74,CP!$E$2:$E$253)</f>
        <v>0</v>
      </c>
      <c r="K74" s="16">
        <f>COUNTIF(CP!$D$2:$D$253,$A74)</f>
        <v>0</v>
      </c>
      <c r="L74" s="16">
        <f>SUMIF(IEM!$D$2:$D$266,$A74,IEM!$E$2:$E$266)</f>
        <v>0</v>
      </c>
      <c r="M74" s="16">
        <f>COUNTIF(IEM!$D$2:$D$266,$A74)</f>
        <v>0</v>
      </c>
      <c r="N74" s="16">
        <f>SUMIF(IIA!$D$2:$D$214,$A74,IIA!$E$2:$E$214)</f>
        <v>0</v>
      </c>
      <c r="O74" s="16">
        <f>COUNTIF(IIA!$D$2:$D$214,$A74)</f>
        <v>0</v>
      </c>
      <c r="P74" s="17">
        <f t="shared" ref="P74:Q74" si="222">SUM(B74,D74,F74,H74,J74,L74,N74)</f>
        <v>0</v>
      </c>
      <c r="Q74" s="17">
        <f t="shared" si="222"/>
        <v>0</v>
      </c>
      <c r="R74" s="16">
        <f>SUMIF(IA_S1!$D$2:$D$201,$A74,IA_S1!$E$2:$E$201)</f>
        <v>0</v>
      </c>
      <c r="S74" s="16">
        <f>COUNTIF(IA_S1!$D$2:$D$200,$A74)</f>
        <v>0</v>
      </c>
      <c r="T74" s="16">
        <f>SUMIF(IA_S2!$D$2:$D$201,$A74,IA_S2!$E$2:$E$201)</f>
        <v>0</v>
      </c>
      <c r="U74" s="16">
        <f>COUNTIF(IA_S2!$D$2:$D$200,$A74)</f>
        <v>0</v>
      </c>
      <c r="V74" s="16">
        <f>SUMIF(CP_S1!$D$2:$D$204,$A74,CP_S1!$E$2:$E$204)</f>
        <v>0</v>
      </c>
      <c r="W74" s="16">
        <f>COUNTIF(CP_S1!$D$2:$D$203,$A74)</f>
        <v>0</v>
      </c>
      <c r="X74" s="16">
        <f>SUMIF(CP_S2!$D$2:$D$198,$A74,CP_S2!$E$2:$E$198)</f>
        <v>5</v>
      </c>
      <c r="Y74" s="16">
        <f>COUNTIF(CP_S2!$D$2:$D$197,$A74)</f>
        <v>1</v>
      </c>
      <c r="Z74" s="16">
        <f>SUMIF(EaD_IA_S1!$D$2:$D$236,$A74,EaD_IA_S1!$E$2:$E$236)</f>
        <v>4</v>
      </c>
      <c r="AA74" s="16">
        <f>COUNTIF(EaD_IA_S1!$D$2:$D$235,$A74)</f>
        <v>1</v>
      </c>
      <c r="AB74" s="16">
        <f>SUMIF(EaD_IA_S2!$D$2:$D$1223,$A74,EaD_IA_S2!$E$2:$E$1223)</f>
        <v>4</v>
      </c>
      <c r="AC74" s="16">
        <f>COUNTIF(EaD_IA_S2!$D$2:$D$1222,$A74)</f>
        <v>1</v>
      </c>
      <c r="AD74" s="16">
        <f>SUMIF(EaD_ISC_S1!$D$2:$D$214,$A74,EaD_ISC_S1!$E$2:$E$214)</f>
        <v>0</v>
      </c>
      <c r="AE74" s="16">
        <f>COUNTIF(EaD_ISC_S1!$D$2:$D$213,$A74)</f>
        <v>0</v>
      </c>
      <c r="AF74" s="16">
        <f>SUMIF(EaD_ISC_S2!$D$2:$D$224,$A74,EaD_ISC_S2!$E$2:$E$224)</f>
        <v>0</v>
      </c>
      <c r="AG74" s="16">
        <f>COUNTIF(EaD_ISC_S2!$D$2:$D$223,$A74)</f>
        <v>0</v>
      </c>
      <c r="AH74" s="16">
        <f>SUMIF(EaD_CP_S1!$D$2:$D$1050,$A74,EaD_CP_S1!$E$2:$E$1050)</f>
        <v>0</v>
      </c>
      <c r="AI74" s="16">
        <f>COUNTIF(EaD_CP_S1!$D$2:$D$1050,$A74)</f>
        <v>0</v>
      </c>
      <c r="AJ74" s="16">
        <f>SUMIF(EaD_CP_S2!$D$2:$D$50,$A74,EaD_CP_S2!$E$2:$E$50)</f>
        <v>0</v>
      </c>
      <c r="AK74" s="16">
        <f>COUNTIF(EaD_CP_S2!$D$2:$D$50,$A74)</f>
        <v>0</v>
      </c>
      <c r="AL74" s="17">
        <f t="shared" si="208"/>
        <v>4</v>
      </c>
      <c r="AM74" s="17">
        <f t="shared" si="209"/>
        <v>1</v>
      </c>
      <c r="AN74" s="17">
        <f t="shared" si="210"/>
        <v>9</v>
      </c>
      <c r="AO74" s="17">
        <f t="shared" si="211"/>
        <v>2</v>
      </c>
      <c r="AP74" s="16"/>
      <c r="AQ74" s="18">
        <f t="shared" si="185"/>
        <v>0</v>
      </c>
      <c r="AR74" s="16"/>
      <c r="AS74" s="18">
        <f t="shared" si="109"/>
        <v>0</v>
      </c>
      <c r="AT74" s="16"/>
      <c r="AU74" s="18">
        <f t="shared" si="178"/>
        <v>0</v>
      </c>
      <c r="AV74" s="16"/>
      <c r="AW74" s="18">
        <f t="shared" si="56"/>
        <v>0</v>
      </c>
      <c r="AX74" s="16"/>
      <c r="AY74" s="18">
        <f t="shared" si="175"/>
        <v>0</v>
      </c>
      <c r="AZ74" s="16"/>
      <c r="BA74" s="18">
        <f t="shared" si="110"/>
        <v>0</v>
      </c>
      <c r="BB74" s="16"/>
      <c r="BC74" s="18">
        <f t="shared" si="2"/>
        <v>0</v>
      </c>
      <c r="BD74" s="16"/>
      <c r="BE74" s="18">
        <f t="shared" ref="BE74:BE101" si="223">BD74</f>
        <v>0</v>
      </c>
      <c r="BF74" s="16"/>
      <c r="BG74" s="18">
        <f t="shared" si="191"/>
        <v>0</v>
      </c>
      <c r="BH74" s="16"/>
      <c r="BI74" s="18">
        <f t="shared" si="4"/>
        <v>0</v>
      </c>
      <c r="BJ74" s="16"/>
      <c r="BK74" s="18">
        <f t="shared" si="5"/>
        <v>0</v>
      </c>
      <c r="BL74" s="16"/>
      <c r="BM74" s="18">
        <f t="shared" si="180"/>
        <v>0</v>
      </c>
      <c r="BN74" s="16"/>
      <c r="BO74" s="18">
        <f t="shared" si="114"/>
        <v>0</v>
      </c>
      <c r="BP74" s="16"/>
      <c r="BQ74" s="18">
        <f t="shared" si="7"/>
        <v>0</v>
      </c>
      <c r="BR74" s="16"/>
      <c r="BS74" s="18">
        <f t="shared" si="8"/>
        <v>0</v>
      </c>
      <c r="BT74" s="16"/>
      <c r="BU74" s="18">
        <f t="shared" si="9"/>
        <v>0</v>
      </c>
      <c r="BV74" s="16"/>
      <c r="BW74" s="18">
        <f t="shared" si="10"/>
        <v>0</v>
      </c>
      <c r="BX74" s="16"/>
      <c r="BY74" s="18">
        <f t="shared" si="151"/>
        <v>0</v>
      </c>
      <c r="BZ74" s="16"/>
      <c r="CA74" s="18">
        <f t="shared" si="12"/>
        <v>0</v>
      </c>
      <c r="CB74" s="16"/>
      <c r="CC74" s="18">
        <f t="shared" si="13"/>
        <v>0</v>
      </c>
      <c r="CD74" s="16"/>
      <c r="CE74" s="18">
        <f t="shared" si="192"/>
        <v>0</v>
      </c>
      <c r="CF74" s="16"/>
      <c r="CG74" s="18">
        <f t="shared" si="15"/>
        <v>0</v>
      </c>
      <c r="CH74" s="16"/>
      <c r="CI74" s="18">
        <f t="shared" si="203"/>
        <v>0</v>
      </c>
      <c r="CJ74" s="16"/>
      <c r="CK74" s="18">
        <f t="shared" si="17"/>
        <v>0</v>
      </c>
      <c r="CL74" s="16"/>
      <c r="CM74" s="18">
        <f t="shared" si="18"/>
        <v>0</v>
      </c>
      <c r="CN74" s="16"/>
      <c r="CO74" s="18">
        <f t="shared" si="19"/>
        <v>0</v>
      </c>
      <c r="CP74" s="16"/>
      <c r="CQ74" s="18">
        <f t="shared" si="218"/>
        <v>0</v>
      </c>
      <c r="CR74" s="16"/>
      <c r="CS74" s="18">
        <f t="shared" si="21"/>
        <v>0</v>
      </c>
      <c r="CT74" s="19">
        <f t="shared" si="22"/>
        <v>4</v>
      </c>
      <c r="CU74" s="19">
        <f t="shared" si="23"/>
        <v>9</v>
      </c>
      <c r="CV74" s="20">
        <f t="shared" ref="CV74:CW74" si="224">SUM(AP74,AR74,AT74,AV74,AX74,AZ74,BB74,BD74,BF74,BH74,BJ74,BL74,BN74,BP74,BR74,BT74,BV74,BX74,BZ74,CB74,CD74,CF74,CH74,CJ74,CL74,CN74,CP74,CR74)</f>
        <v>0</v>
      </c>
      <c r="CW74" s="20">
        <f t="shared" si="224"/>
        <v>0</v>
      </c>
      <c r="CX74" s="21" t="s">
        <v>64</v>
      </c>
      <c r="CY74" s="22">
        <f t="shared" si="25"/>
        <v>4</v>
      </c>
      <c r="CZ74" s="22">
        <f t="shared" si="26"/>
        <v>1</v>
      </c>
      <c r="DA74" s="22">
        <f t="shared" si="27"/>
        <v>9</v>
      </c>
      <c r="DB74" s="23">
        <f t="shared" si="28"/>
        <v>2</v>
      </c>
      <c r="DC74" s="24" t="str">
        <f t="shared" si="29"/>
        <v>NO</v>
      </c>
      <c r="DD74" s="25" t="e">
        <f t="shared" si="30"/>
        <v>#VALUE!</v>
      </c>
      <c r="DE74" s="26" t="str">
        <f t="shared" si="31"/>
        <v>SI</v>
      </c>
    </row>
    <row r="75" spans="1:109" ht="13.8">
      <c r="A75" s="29" t="s">
        <v>359</v>
      </c>
      <c r="B75" s="16">
        <f>SUMIF(TICS!$D$2:$D$214,$A75,TICS!$E$2:$E$214)</f>
        <v>0</v>
      </c>
      <c r="C75" s="16">
        <f>COUNTIF(TICS!$D$2:$D$214,$A75)</f>
        <v>0</v>
      </c>
      <c r="D75" s="16">
        <f>SUMIF(ISC!$D$2:$D$228,$A75,ISC!$E$2:$E$228)</f>
        <v>0</v>
      </c>
      <c r="E75" s="16">
        <f>COUNTIF(ISC!$D$2:$D$228,$A75)</f>
        <v>0</v>
      </c>
      <c r="F75" s="16">
        <f>SUMIF(IA!$D$2:$D$281,$A75,IA!$E$2:$E$281)</f>
        <v>0</v>
      </c>
      <c r="G75" s="16">
        <f>COUNTIF(IA!$D$2:$D$281,$A75)</f>
        <v>0</v>
      </c>
      <c r="H75" s="16">
        <f>SUMIF(IGE!$D$3:$D$298,$A75,IGE!$E$3:$E$298)</f>
        <v>0</v>
      </c>
      <c r="I75" s="16">
        <f>COUNTIF(IGE!$D$3:$D$299,$A75)</f>
        <v>0</v>
      </c>
      <c r="J75" s="16">
        <f>SUMIF(CP!$D$2:$D$253,$A75,CP!$E$2:$E$253)</f>
        <v>4</v>
      </c>
      <c r="K75" s="16">
        <f>COUNTIF(CP!$D$2:$D$253,$A75)</f>
        <v>1</v>
      </c>
      <c r="L75" s="16">
        <f>SUMIF(IEM!$D$2:$D$266,$A75,IEM!$E$2:$E$266)</f>
        <v>0</v>
      </c>
      <c r="M75" s="16">
        <f>COUNTIF(IEM!$D$2:$D$266,$A75)</f>
        <v>0</v>
      </c>
      <c r="N75" s="16">
        <f>SUMIF(IIA!$D$2:$D$214,$A75,IIA!$E$2:$E$214)</f>
        <v>0</v>
      </c>
      <c r="O75" s="16">
        <f>COUNTIF(IIA!$D$2:$D$214,$A75)</f>
        <v>0</v>
      </c>
      <c r="P75" s="17">
        <f t="shared" ref="P75:Q75" si="225">SUM(B75,D75,F75,H75,J75,L75,N75)</f>
        <v>4</v>
      </c>
      <c r="Q75" s="17">
        <f t="shared" si="225"/>
        <v>1</v>
      </c>
      <c r="R75" s="16">
        <f>SUMIF(IA_S1!$D$2:$D$201,$A75,IA_S1!$E$2:$E$201)</f>
        <v>0</v>
      </c>
      <c r="S75" s="16">
        <f>COUNTIF(IA_S1!$D$2:$D$200,$A75)</f>
        <v>0</v>
      </c>
      <c r="T75" s="16">
        <f>SUMIF(IA_S2!$D$2:$D$201,$A75,IA_S2!$E$2:$E$201)</f>
        <v>0</v>
      </c>
      <c r="U75" s="16">
        <f>COUNTIF(IA_S2!$D$2:$D$200,$A75)</f>
        <v>0</v>
      </c>
      <c r="V75" s="16">
        <f>SUMIF(CP_S1!$D$2:$D$204,$A75,CP_S1!$E$2:$E$204)</f>
        <v>0</v>
      </c>
      <c r="W75" s="16">
        <f>COUNTIF(CP_S1!$D$2:$D$203,$A75)</f>
        <v>0</v>
      </c>
      <c r="X75" s="16">
        <f>SUMIF(CP_S2!$D$2:$D$198,$A75,CP_S2!$E$2:$E$198)</f>
        <v>4</v>
      </c>
      <c r="Y75" s="16">
        <f>COUNTIF(CP_S2!$D$2:$D$197,$A75)</f>
        <v>1</v>
      </c>
      <c r="Z75" s="16">
        <f>SUMIF(EaD_IA_S1!$D$2:$D$236,$A75,EaD_IA_S1!$E$2:$E$236)</f>
        <v>5</v>
      </c>
      <c r="AA75" s="16">
        <f>COUNTIF(EaD_IA_S1!$D$2:$D$235,$A75)</f>
        <v>1</v>
      </c>
      <c r="AB75" s="16">
        <f>SUMIF(EaD_IA_S2!$D$2:$D$1223,$A75,EaD_IA_S2!$E$2:$E$1223)</f>
        <v>5</v>
      </c>
      <c r="AC75" s="16">
        <f>COUNTIF(EaD_IA_S2!$D$2:$D$1222,$A75)</f>
        <v>1</v>
      </c>
      <c r="AD75" s="16">
        <f>SUMIF(EaD_ISC_S1!$D$2:$D$214,$A75,EaD_ISC_S1!$E$2:$E$214)</f>
        <v>0</v>
      </c>
      <c r="AE75" s="16">
        <f>COUNTIF(EaD_ISC_S1!$D$2:$D$213,$A75)</f>
        <v>0</v>
      </c>
      <c r="AF75" s="16">
        <f>SUMIF(EaD_ISC_S2!$D$2:$D$224,$A75,EaD_ISC_S2!$E$2:$E$224)</f>
        <v>0</v>
      </c>
      <c r="AG75" s="16">
        <f>COUNTIF(EaD_ISC_S2!$D$2:$D$223,$A75)</f>
        <v>0</v>
      </c>
      <c r="AH75" s="16">
        <f>SUMIF(EaD_CP_S1!$D$2:$D$1050,$A75,EaD_CP_S1!$E$2:$E$1050)</f>
        <v>0</v>
      </c>
      <c r="AI75" s="16">
        <f>COUNTIF(EaD_CP_S1!$D$2:$D$1050,$A75)</f>
        <v>0</v>
      </c>
      <c r="AJ75" s="16">
        <f>SUMIF(EaD_CP_S2!$D$2:$D$50,$A75,EaD_CP_S2!$E$2:$E$50)</f>
        <v>0</v>
      </c>
      <c r="AK75" s="16">
        <f>COUNTIF(EaD_CP_S2!$D$2:$D$50,$A75)</f>
        <v>0</v>
      </c>
      <c r="AL75" s="17">
        <f t="shared" si="208"/>
        <v>5</v>
      </c>
      <c r="AM75" s="17">
        <f t="shared" si="209"/>
        <v>1</v>
      </c>
      <c r="AN75" s="17">
        <f t="shared" si="210"/>
        <v>9</v>
      </c>
      <c r="AO75" s="17">
        <f t="shared" si="211"/>
        <v>2</v>
      </c>
      <c r="AP75" s="18">
        <v>10</v>
      </c>
      <c r="AQ75" s="18">
        <f t="shared" si="185"/>
        <v>10</v>
      </c>
      <c r="AR75" s="16"/>
      <c r="AS75" s="18">
        <f t="shared" si="109"/>
        <v>0</v>
      </c>
      <c r="AT75" s="18">
        <v>4</v>
      </c>
      <c r="AU75" s="18">
        <f t="shared" si="178"/>
        <v>4</v>
      </c>
      <c r="AV75" s="16"/>
      <c r="AW75" s="18">
        <f t="shared" si="56"/>
        <v>0</v>
      </c>
      <c r="AX75" s="18">
        <v>2</v>
      </c>
      <c r="AY75" s="18">
        <f t="shared" si="175"/>
        <v>2</v>
      </c>
      <c r="AZ75" s="16"/>
      <c r="BA75" s="18">
        <f t="shared" si="110"/>
        <v>0</v>
      </c>
      <c r="BB75" s="16"/>
      <c r="BC75" s="18">
        <f t="shared" si="2"/>
        <v>0</v>
      </c>
      <c r="BD75" s="16"/>
      <c r="BE75" s="18">
        <f t="shared" si="223"/>
        <v>0</v>
      </c>
      <c r="BF75" s="16"/>
      <c r="BG75" s="18">
        <f t="shared" si="191"/>
        <v>0</v>
      </c>
      <c r="BH75" s="16"/>
      <c r="BI75" s="18">
        <f t="shared" si="4"/>
        <v>0</v>
      </c>
      <c r="BJ75" s="16"/>
      <c r="BK75" s="18">
        <f t="shared" si="5"/>
        <v>0</v>
      </c>
      <c r="BL75" s="16"/>
      <c r="BM75" s="18">
        <f t="shared" si="180"/>
        <v>0</v>
      </c>
      <c r="BN75" s="16"/>
      <c r="BO75" s="18">
        <f t="shared" si="114"/>
        <v>0</v>
      </c>
      <c r="BP75" s="16"/>
      <c r="BQ75" s="18">
        <f t="shared" si="7"/>
        <v>0</v>
      </c>
      <c r="BR75" s="16"/>
      <c r="BS75" s="18">
        <f t="shared" si="8"/>
        <v>0</v>
      </c>
      <c r="BT75" s="16"/>
      <c r="BU75" s="18">
        <f t="shared" si="9"/>
        <v>0</v>
      </c>
      <c r="BV75" s="16"/>
      <c r="BW75" s="18">
        <f t="shared" si="10"/>
        <v>0</v>
      </c>
      <c r="BX75" s="16"/>
      <c r="BY75" s="18">
        <f t="shared" si="151"/>
        <v>0</v>
      </c>
      <c r="BZ75" s="16"/>
      <c r="CA75" s="18">
        <f t="shared" si="12"/>
        <v>0</v>
      </c>
      <c r="CB75" s="16"/>
      <c r="CC75" s="18">
        <f t="shared" si="13"/>
        <v>0</v>
      </c>
      <c r="CD75" s="16"/>
      <c r="CE75" s="18">
        <f t="shared" si="192"/>
        <v>0</v>
      </c>
      <c r="CF75" s="16"/>
      <c r="CG75" s="18">
        <f t="shared" si="15"/>
        <v>0</v>
      </c>
      <c r="CH75" s="16"/>
      <c r="CI75" s="18">
        <f t="shared" si="203"/>
        <v>0</v>
      </c>
      <c r="CJ75" s="16"/>
      <c r="CK75" s="18">
        <f t="shared" si="17"/>
        <v>0</v>
      </c>
      <c r="CL75" s="16"/>
      <c r="CM75" s="18">
        <f t="shared" si="18"/>
        <v>0</v>
      </c>
      <c r="CN75" s="16"/>
      <c r="CO75" s="18">
        <f t="shared" si="19"/>
        <v>0</v>
      </c>
      <c r="CP75" s="18">
        <v>2</v>
      </c>
      <c r="CQ75" s="18">
        <f t="shared" si="218"/>
        <v>2</v>
      </c>
      <c r="CR75" s="16"/>
      <c r="CS75" s="18">
        <f t="shared" si="21"/>
        <v>0</v>
      </c>
      <c r="CT75" s="19">
        <f t="shared" si="22"/>
        <v>9</v>
      </c>
      <c r="CU75" s="19">
        <f t="shared" si="23"/>
        <v>13</v>
      </c>
      <c r="CV75" s="20">
        <f t="shared" ref="CV75:CW75" si="226">SUM(AP75,AR75,AT75,AV75,AX75,AZ75,BB75,BD75,BF75,BH75,BJ75,BL75,BN75,BP75,BR75,BT75,BV75,BX75,BZ75,CB75,CD75,CF75,CH75,CJ75,CL75,CN75,CP75,CR75)</f>
        <v>18</v>
      </c>
      <c r="CW75" s="20">
        <f t="shared" si="226"/>
        <v>18</v>
      </c>
      <c r="CX75" s="21">
        <v>39</v>
      </c>
      <c r="CY75" s="22">
        <f t="shared" si="25"/>
        <v>27</v>
      </c>
      <c r="CZ75" s="22">
        <f t="shared" si="26"/>
        <v>2</v>
      </c>
      <c r="DA75" s="22">
        <f t="shared" si="27"/>
        <v>31</v>
      </c>
      <c r="DB75" s="23">
        <f t="shared" si="28"/>
        <v>3</v>
      </c>
      <c r="DC75" s="24" t="str">
        <f t="shared" si="29"/>
        <v>SI</v>
      </c>
      <c r="DD75" s="25" t="e">
        <f t="shared" si="30"/>
        <v>#VALUE!</v>
      </c>
      <c r="DE75" s="26" t="str">
        <f t="shared" si="31"/>
        <v>SI</v>
      </c>
    </row>
    <row r="76" spans="1:109" ht="15" customHeight="1">
      <c r="A76" s="29" t="s">
        <v>360</v>
      </c>
      <c r="B76" s="16">
        <f>SUMIF(TICS!$D$2:$D$214,$A76,TICS!$E$2:$E$214)</f>
        <v>0</v>
      </c>
      <c r="C76" s="16">
        <f>COUNTIF(TICS!$D$2:$D$214,$A76)</f>
        <v>0</v>
      </c>
      <c r="D76" s="30">
        <f>SUMIF(ISC!$D$2:$D$228,$A76,ISC!$E$2:$E$228)</f>
        <v>0</v>
      </c>
      <c r="E76" s="30">
        <f>COUNTIF(ISC!$D$2:$D$228,$A76)</f>
        <v>0</v>
      </c>
      <c r="F76" s="30">
        <f>SUMIF(IA!$D$2:$D$281,$A76,IA!$E$2:$E$281)</f>
        <v>14</v>
      </c>
      <c r="G76" s="30">
        <f>COUNTIF(IA!$D$2:$D$281,$A76)</f>
        <v>3</v>
      </c>
      <c r="H76" s="16">
        <f>SUMIF(IGE!$D$3:$D$298,$A76,IGE!$E$3:$E$298)</f>
        <v>0</v>
      </c>
      <c r="I76" s="16">
        <f>COUNTIF(IGE!$D$3:$D$299,$A76)</f>
        <v>0</v>
      </c>
      <c r="J76" s="30">
        <f>SUMIF(CP!$D$2:$D$253,$A76,CP!$E$2:$E$253)</f>
        <v>0</v>
      </c>
      <c r="K76" s="30">
        <f>COUNTIF(CP!$D$2:$D$253,$A76)</f>
        <v>0</v>
      </c>
      <c r="L76" s="30">
        <f>SUMIF(IEM!$D$2:$D$266,$A76,IEM!$E$2:$E$266)</f>
        <v>0</v>
      </c>
      <c r="M76" s="30">
        <f>COUNTIF(IEM!$D$2:$D$266,$A76)</f>
        <v>0</v>
      </c>
      <c r="N76" s="16">
        <f>SUMIF(IIA!$D$2:$D$214,$A76,IIA!$E$2:$E$214)</f>
        <v>0</v>
      </c>
      <c r="O76" s="16">
        <f>COUNTIF(IIA!$D$2:$D$214,$A76)</f>
        <v>0</v>
      </c>
      <c r="P76" s="17">
        <f t="shared" ref="P76:Q76" si="227">SUM(B76,D76,F76,H76,J76,L76,N76)</f>
        <v>14</v>
      </c>
      <c r="Q76" s="17">
        <f t="shared" si="227"/>
        <v>3</v>
      </c>
      <c r="R76" s="30">
        <f>SUMIF(IA_S1!$D$2:$D$201,$A76,IA_S1!$E$2:$E$201)</f>
        <v>0</v>
      </c>
      <c r="S76" s="30">
        <f>COUNTIF(IA_S1!$D$2:$D$200,$A76)</f>
        <v>0</v>
      </c>
      <c r="T76" s="30">
        <f>SUMIF(IA_S2!$D$2:$D$201,$A76,IA_S2!$E$2:$E$201)</f>
        <v>0</v>
      </c>
      <c r="U76" s="30">
        <f>COUNTIF(IA_S2!$D$2:$D$200,$A76)</f>
        <v>0</v>
      </c>
      <c r="V76" s="30">
        <f>SUMIF(CP_S1!$D$2:$D$204,$A76,CP_S1!$E$2:$E$204)</f>
        <v>0</v>
      </c>
      <c r="W76" s="30">
        <f>COUNTIF(CP_S1!$D$2:$D$203,$A76)</f>
        <v>0</v>
      </c>
      <c r="X76" s="30">
        <f>SUMIF(CP_S2!$D$2:$D$198,$A76,CP_S2!$E$2:$E$198)</f>
        <v>5</v>
      </c>
      <c r="Y76" s="30">
        <f>COUNTIF(CP_S2!$D$2:$D$197,$A76)</f>
        <v>1</v>
      </c>
      <c r="Z76" s="30">
        <f>SUMIF(EaD_IA_S1!$D$2:$D$236,$A76,EaD_IA_S1!$E$2:$E$236)</f>
        <v>0</v>
      </c>
      <c r="AA76" s="30">
        <f>COUNTIF(EaD_IA_S1!$D$2:$D$235,$A76)</f>
        <v>0</v>
      </c>
      <c r="AB76" s="30">
        <f>SUMIF(EaD_IA_S2!$D$2:$D$1223,$A76,EaD_IA_S2!$E$2:$E$1223)</f>
        <v>0</v>
      </c>
      <c r="AC76" s="30">
        <f>COUNTIF(EaD_IA_S2!$D$2:$D$1222,$A76)</f>
        <v>0</v>
      </c>
      <c r="AD76" s="30">
        <f>SUMIF(EaD_ISC_S1!$D$2:$D$214,$A76,EaD_ISC_S1!$E$2:$E$214)</f>
        <v>0</v>
      </c>
      <c r="AE76" s="30">
        <f>COUNTIF(EaD_ISC_S1!$D$2:$D$213,$A76)</f>
        <v>0</v>
      </c>
      <c r="AF76" s="30">
        <f>SUMIF(EaD_ISC_S2!$D$2:$D$224,$A76,EaD_ISC_S2!$E$2:$E$224)</f>
        <v>0</v>
      </c>
      <c r="AG76" s="30">
        <f>COUNTIF(EaD_ISC_S2!$D$2:$D$223,$A76)</f>
        <v>0</v>
      </c>
      <c r="AH76" s="16">
        <f>SUMIF(EaD_CP_S1!$D$2:$D$1050,$A76,EaD_CP_S1!$E$2:$E$1050)</f>
        <v>0</v>
      </c>
      <c r="AI76" s="16">
        <f>COUNTIF(EaD_CP_S1!$D$2:$D$1050,$A76)</f>
        <v>0</v>
      </c>
      <c r="AJ76" s="16">
        <f>SUMIF(EaD_CP_S2!$D$2:$D$50,$A76,EaD_CP_S2!$E$2:$E$50)</f>
        <v>0</v>
      </c>
      <c r="AK76" s="16">
        <f>COUNTIF(EaD_CP_S2!$D$2:$D$50,$A76)</f>
        <v>0</v>
      </c>
      <c r="AL76" s="17">
        <f t="shared" si="208"/>
        <v>0</v>
      </c>
      <c r="AM76" s="17">
        <f t="shared" si="209"/>
        <v>0</v>
      </c>
      <c r="AN76" s="17">
        <f t="shared" si="210"/>
        <v>5</v>
      </c>
      <c r="AO76" s="17">
        <f t="shared" si="211"/>
        <v>1</v>
      </c>
      <c r="AP76" s="31">
        <v>5</v>
      </c>
      <c r="AQ76" s="18">
        <f t="shared" si="185"/>
        <v>5</v>
      </c>
      <c r="AR76" s="30"/>
      <c r="AS76" s="18">
        <f t="shared" si="109"/>
        <v>0</v>
      </c>
      <c r="AT76" s="31">
        <v>10</v>
      </c>
      <c r="AU76" s="18">
        <v>6</v>
      </c>
      <c r="AV76" s="30"/>
      <c r="AW76" s="18">
        <f t="shared" si="56"/>
        <v>0</v>
      </c>
      <c r="AX76" s="31"/>
      <c r="AY76" s="18">
        <f t="shared" si="175"/>
        <v>0</v>
      </c>
      <c r="AZ76" s="30"/>
      <c r="BA76" s="18">
        <f t="shared" si="110"/>
        <v>0</v>
      </c>
      <c r="BB76" s="30"/>
      <c r="BC76" s="18">
        <f t="shared" si="2"/>
        <v>0</v>
      </c>
      <c r="BD76" s="30"/>
      <c r="BE76" s="18">
        <f t="shared" si="223"/>
        <v>0</v>
      </c>
      <c r="BF76" s="30"/>
      <c r="BG76" s="18">
        <f t="shared" si="191"/>
        <v>0</v>
      </c>
      <c r="BH76" s="30"/>
      <c r="BI76" s="18">
        <f t="shared" si="4"/>
        <v>0</v>
      </c>
      <c r="BJ76" s="30"/>
      <c r="BK76" s="18">
        <f t="shared" si="5"/>
        <v>0</v>
      </c>
      <c r="BL76" s="30"/>
      <c r="BM76" s="18">
        <f t="shared" si="180"/>
        <v>0</v>
      </c>
      <c r="BN76" s="30"/>
      <c r="BO76" s="18">
        <f t="shared" si="114"/>
        <v>0</v>
      </c>
      <c r="BP76" s="30"/>
      <c r="BQ76" s="18">
        <f t="shared" si="7"/>
        <v>0</v>
      </c>
      <c r="BR76" s="30"/>
      <c r="BS76" s="18">
        <f t="shared" si="8"/>
        <v>0</v>
      </c>
      <c r="BT76" s="30"/>
      <c r="BU76" s="18">
        <f t="shared" si="9"/>
        <v>0</v>
      </c>
      <c r="BV76" s="30"/>
      <c r="BW76" s="18">
        <f t="shared" si="10"/>
        <v>0</v>
      </c>
      <c r="BX76" s="30"/>
      <c r="BY76" s="18">
        <f t="shared" si="151"/>
        <v>0</v>
      </c>
      <c r="BZ76" s="30"/>
      <c r="CA76" s="18">
        <f t="shared" si="12"/>
        <v>0</v>
      </c>
      <c r="CB76" s="30"/>
      <c r="CC76" s="18">
        <f t="shared" si="13"/>
        <v>0</v>
      </c>
      <c r="CD76" s="30"/>
      <c r="CE76" s="18">
        <f t="shared" si="192"/>
        <v>0</v>
      </c>
      <c r="CF76" s="30"/>
      <c r="CG76" s="18">
        <f t="shared" si="15"/>
        <v>0</v>
      </c>
      <c r="CH76" s="30"/>
      <c r="CI76" s="18">
        <f t="shared" si="203"/>
        <v>0</v>
      </c>
      <c r="CJ76" s="30"/>
      <c r="CK76" s="18">
        <f t="shared" si="17"/>
        <v>0</v>
      </c>
      <c r="CL76" s="30"/>
      <c r="CM76" s="18">
        <f t="shared" si="18"/>
        <v>0</v>
      </c>
      <c r="CN76" s="30"/>
      <c r="CO76" s="18">
        <f t="shared" si="19"/>
        <v>0</v>
      </c>
      <c r="CP76" s="31">
        <v>1</v>
      </c>
      <c r="CQ76" s="18">
        <f t="shared" si="218"/>
        <v>1</v>
      </c>
      <c r="CR76" s="30"/>
      <c r="CS76" s="18">
        <f t="shared" si="21"/>
        <v>0</v>
      </c>
      <c r="CT76" s="19">
        <f t="shared" si="22"/>
        <v>14</v>
      </c>
      <c r="CU76" s="19">
        <f t="shared" si="23"/>
        <v>19</v>
      </c>
      <c r="CV76" s="20">
        <f t="shared" ref="CV76:CW76" si="228">SUM(AP76,AR76,AT76,AV76,AX76,AZ76,BB76,BD76,BF76,BH76,BJ76,BL76,BN76,BP76,BR76,BT76,BV76,BX76,BZ76,CB76,CD76,CF76,CH76,CJ76,CL76,CN76,CP76,CR76)</f>
        <v>16</v>
      </c>
      <c r="CW76" s="20">
        <f t="shared" si="228"/>
        <v>12</v>
      </c>
      <c r="CX76" s="21">
        <v>40</v>
      </c>
      <c r="CY76" s="22">
        <f t="shared" si="25"/>
        <v>30</v>
      </c>
      <c r="CZ76" s="22">
        <f t="shared" si="26"/>
        <v>3</v>
      </c>
      <c r="DA76" s="22">
        <f t="shared" si="27"/>
        <v>31</v>
      </c>
      <c r="DB76" s="23">
        <f t="shared" si="28"/>
        <v>4</v>
      </c>
      <c r="DC76" s="24" t="str">
        <f t="shared" si="29"/>
        <v>SI</v>
      </c>
      <c r="DD76" s="25" t="e">
        <f t="shared" si="30"/>
        <v>#VALUE!</v>
      </c>
      <c r="DE76" s="26" t="str">
        <f t="shared" si="31"/>
        <v>NO</v>
      </c>
    </row>
    <row r="77" spans="1:109" ht="15" customHeight="1">
      <c r="A77" s="28" t="s">
        <v>361</v>
      </c>
      <c r="B77" s="16">
        <f>SUMIF(TICS!$D$2:$D$214,$A77,TICS!$E$2:$E$214)</f>
        <v>0</v>
      </c>
      <c r="C77" s="16">
        <f>COUNTIF(TICS!$D$2:$D$214,$A77)</f>
        <v>0</v>
      </c>
      <c r="D77" s="16">
        <f>SUMIF(ISC!$D$2:$D$228,$A77,ISC!$E$2:$E$228)</f>
        <v>0</v>
      </c>
      <c r="E77" s="16">
        <f>COUNTIF(ISC!$D$2:$D$228,$A77)</f>
        <v>0</v>
      </c>
      <c r="F77" s="16">
        <f>SUMIF(IA!$D$2:$D$281,$A77,IA!$E$2:$E$281)</f>
        <v>13</v>
      </c>
      <c r="G77" s="16">
        <f>COUNTIF(IA!$D$2:$D$281,$A77)</f>
        <v>3</v>
      </c>
      <c r="H77" s="16">
        <f>SUMIF(IGE!$D$3:$D$298,$A77,IGE!$E$3:$E$298)</f>
        <v>0</v>
      </c>
      <c r="I77" s="16">
        <f>COUNTIF(IGE!$D$3:$D$299,$A77)</f>
        <v>0</v>
      </c>
      <c r="J77" s="16">
        <f>SUMIF(CP!$D$2:$D$253,$A77,CP!$E$2:$E$253)</f>
        <v>0</v>
      </c>
      <c r="K77" s="16">
        <f>COUNTIF(CP!$D$2:$D$253,$A77)</f>
        <v>0</v>
      </c>
      <c r="L77" s="16">
        <f>SUMIF(IEM!$D$2:$D$266,$A77,IEM!$E$2:$E$266)</f>
        <v>0</v>
      </c>
      <c r="M77" s="16">
        <f>COUNTIF(IEM!$D$2:$D$266,$A77)</f>
        <v>0</v>
      </c>
      <c r="N77" s="16">
        <f>SUMIF(IIA!$D$2:$D$214,$A77,IIA!$E$2:$E$214)</f>
        <v>0</v>
      </c>
      <c r="O77" s="16">
        <f>COUNTIF(IIA!$D$2:$D$214,$A77)</f>
        <v>0</v>
      </c>
      <c r="P77" s="17">
        <f t="shared" ref="P77:Q77" si="229">SUM(B77,D77,F77,H77,J77,L77,N77)</f>
        <v>13</v>
      </c>
      <c r="Q77" s="17">
        <f t="shared" si="229"/>
        <v>3</v>
      </c>
      <c r="R77" s="16">
        <f>SUMIF(IA_S1!$D$2:$D$201,$A77,IA_S1!$E$2:$E$201)</f>
        <v>0</v>
      </c>
      <c r="S77" s="16">
        <f>COUNTIF(IA_S1!$D$2:$D$200,$A77)</f>
        <v>0</v>
      </c>
      <c r="T77" s="16">
        <f>SUMIF(IA_S2!$D$2:$D$201,$A77,IA_S2!$E$2:$E$201)</f>
        <v>0</v>
      </c>
      <c r="U77" s="16">
        <f>COUNTIF(IA_S2!$D$2:$D$200,$A77)</f>
        <v>0</v>
      </c>
      <c r="V77" s="16">
        <f>SUMIF(CP_S1!$D$2:$D$204,$A77,CP_S1!$E$2:$E$204)</f>
        <v>0</v>
      </c>
      <c r="W77" s="16">
        <f>COUNTIF(CP_S1!$D$2:$D$203,$A77)</f>
        <v>0</v>
      </c>
      <c r="X77" s="16">
        <f>SUMIF(CP_S2!$D$2:$D$198,$A77,CP_S2!$E$2:$E$198)</f>
        <v>0</v>
      </c>
      <c r="Y77" s="16">
        <f>COUNTIF(CP_S2!$D$2:$D$197,$A77)</f>
        <v>0</v>
      </c>
      <c r="Z77" s="16">
        <f>SUMIF(EaD_IA_S1!$D$2:$D$236,$A77,EaD_IA_S1!$E$2:$E$236)</f>
        <v>0</v>
      </c>
      <c r="AA77" s="16">
        <f>COUNTIF(EaD_IA_S1!$D$2:$D$235,$A77)</f>
        <v>0</v>
      </c>
      <c r="AB77" s="16">
        <f>SUMIF(EaD_IA_S2!$D$2:$D$1223,$A77,EaD_IA_S2!$E$2:$E$1223)</f>
        <v>0</v>
      </c>
      <c r="AC77" s="16">
        <f>COUNTIF(EaD_IA_S2!$D$2:$D$1222,$A77)</f>
        <v>0</v>
      </c>
      <c r="AD77" s="16">
        <f>SUMIF(EaD_ISC_S1!$D$2:$D$214,$A77,EaD_ISC_S1!$E$2:$E$214)</f>
        <v>0</v>
      </c>
      <c r="AE77" s="16">
        <f>COUNTIF(EaD_ISC_S1!$D$2:$D$213,$A77)</f>
        <v>0</v>
      </c>
      <c r="AF77" s="16">
        <f>SUMIF(EaD_ISC_S2!$D$2:$D$224,$A77,EaD_ISC_S2!$E$2:$E$224)</f>
        <v>0</v>
      </c>
      <c r="AG77" s="16">
        <f>COUNTIF(EaD_ISC_S2!$D$2:$D$223,$A77)</f>
        <v>0</v>
      </c>
      <c r="AH77" s="16">
        <f>SUMIF(EaD_CP_S1!$D$2:$D$1050,$A77,EaD_CP_S1!$E$2:$E$1050)</f>
        <v>0</v>
      </c>
      <c r="AI77" s="16">
        <f>COUNTIF(EaD_CP_S1!$D$2:$D$1050,$A77)</f>
        <v>0</v>
      </c>
      <c r="AJ77" s="16">
        <f>SUMIF(EaD_CP_S2!$D$2:$D$50,$A77,EaD_CP_S2!$E$2:$E$50)</f>
        <v>0</v>
      </c>
      <c r="AK77" s="16">
        <f>COUNTIF(EaD_CP_S2!$D$2:$D$50,$A77)</f>
        <v>0</v>
      </c>
      <c r="AL77" s="17">
        <f t="shared" si="208"/>
        <v>0</v>
      </c>
      <c r="AM77" s="17">
        <f t="shared" si="209"/>
        <v>0</v>
      </c>
      <c r="AN77" s="17">
        <f t="shared" si="210"/>
        <v>0</v>
      </c>
      <c r="AO77" s="17">
        <f t="shared" si="211"/>
        <v>0</v>
      </c>
      <c r="AP77" s="18">
        <v>2</v>
      </c>
      <c r="AQ77" s="18">
        <v>2</v>
      </c>
      <c r="AR77" s="16"/>
      <c r="AS77" s="18">
        <f t="shared" si="109"/>
        <v>0</v>
      </c>
      <c r="AT77" s="18">
        <v>2</v>
      </c>
      <c r="AU77" s="18">
        <f>AT77</f>
        <v>2</v>
      </c>
      <c r="AV77" s="18">
        <v>5</v>
      </c>
      <c r="AW77" s="18">
        <f t="shared" si="56"/>
        <v>5</v>
      </c>
      <c r="AX77" s="16"/>
      <c r="AY77" s="18">
        <f t="shared" si="175"/>
        <v>0</v>
      </c>
      <c r="AZ77" s="18">
        <v>1</v>
      </c>
      <c r="BA77" s="18">
        <f t="shared" si="110"/>
        <v>1</v>
      </c>
      <c r="BB77" s="16"/>
      <c r="BC77" s="18">
        <f t="shared" si="2"/>
        <v>0</v>
      </c>
      <c r="BD77" s="16"/>
      <c r="BE77" s="18">
        <f t="shared" si="223"/>
        <v>0</v>
      </c>
      <c r="BF77" s="18">
        <v>1</v>
      </c>
      <c r="BG77" s="18">
        <f t="shared" si="191"/>
        <v>1</v>
      </c>
      <c r="BH77" s="16"/>
      <c r="BI77" s="18">
        <f t="shared" si="4"/>
        <v>0</v>
      </c>
      <c r="BJ77" s="16"/>
      <c r="BK77" s="18">
        <f t="shared" si="5"/>
        <v>0</v>
      </c>
      <c r="BL77" s="18">
        <v>3</v>
      </c>
      <c r="BM77" s="18">
        <f t="shared" si="180"/>
        <v>3</v>
      </c>
      <c r="BN77" s="16"/>
      <c r="BO77" s="18">
        <f t="shared" si="114"/>
        <v>0</v>
      </c>
      <c r="BP77" s="16"/>
      <c r="BQ77" s="18">
        <f t="shared" si="7"/>
        <v>0</v>
      </c>
      <c r="BR77" s="16"/>
      <c r="BS77" s="18">
        <f t="shared" si="8"/>
        <v>0</v>
      </c>
      <c r="BT77" s="16"/>
      <c r="BU77" s="18">
        <f t="shared" si="9"/>
        <v>0</v>
      </c>
      <c r="BV77" s="16"/>
      <c r="BW77" s="18">
        <f t="shared" si="10"/>
        <v>0</v>
      </c>
      <c r="BX77" s="16"/>
      <c r="BY77" s="18">
        <f t="shared" si="151"/>
        <v>0</v>
      </c>
      <c r="BZ77" s="16"/>
      <c r="CA77" s="18">
        <f t="shared" si="12"/>
        <v>0</v>
      </c>
      <c r="CB77" s="16"/>
      <c r="CC77" s="18">
        <f t="shared" si="13"/>
        <v>0</v>
      </c>
      <c r="CD77" s="16"/>
      <c r="CE77" s="18">
        <f t="shared" si="192"/>
        <v>0</v>
      </c>
      <c r="CF77" s="16"/>
      <c r="CG77" s="18">
        <f t="shared" si="15"/>
        <v>0</v>
      </c>
      <c r="CH77" s="16"/>
      <c r="CI77" s="18">
        <f t="shared" si="203"/>
        <v>0</v>
      </c>
      <c r="CJ77" s="16"/>
      <c r="CK77" s="18">
        <f t="shared" si="17"/>
        <v>0</v>
      </c>
      <c r="CL77" s="16"/>
      <c r="CM77" s="18">
        <f t="shared" si="18"/>
        <v>0</v>
      </c>
      <c r="CN77" s="16"/>
      <c r="CO77" s="18">
        <f t="shared" si="19"/>
        <v>0</v>
      </c>
      <c r="CP77" s="16"/>
      <c r="CQ77" s="18">
        <f t="shared" si="218"/>
        <v>0</v>
      </c>
      <c r="CR77" s="16"/>
      <c r="CS77" s="18">
        <f t="shared" si="21"/>
        <v>0</v>
      </c>
      <c r="CT77" s="19">
        <f t="shared" si="22"/>
        <v>13</v>
      </c>
      <c r="CU77" s="19">
        <f t="shared" si="23"/>
        <v>13</v>
      </c>
      <c r="CV77" s="20">
        <f t="shared" ref="CV77:CW77" si="230">SUM(AP77,AR77,AT77,AV77,AX77,AZ77,BB77,BD77,BF77,BH77,BJ77,BL77,BN77,BP77,BR77,BT77,BV77,BX77,BZ77,CB77,CD77,CF77,CH77,CJ77,CL77,CN77,CP77,CR77)</f>
        <v>14</v>
      </c>
      <c r="CW77" s="20">
        <f t="shared" si="230"/>
        <v>14</v>
      </c>
      <c r="CX77" s="21">
        <v>40</v>
      </c>
      <c r="CY77" s="22">
        <f t="shared" si="25"/>
        <v>27</v>
      </c>
      <c r="CZ77" s="22">
        <f t="shared" si="26"/>
        <v>3</v>
      </c>
      <c r="DA77" s="22">
        <f t="shared" si="27"/>
        <v>27</v>
      </c>
      <c r="DB77" s="23">
        <f t="shared" si="28"/>
        <v>3</v>
      </c>
      <c r="DC77" s="24" t="str">
        <f t="shared" si="29"/>
        <v>SI</v>
      </c>
      <c r="DD77" s="25" t="e">
        <f t="shared" si="30"/>
        <v>#VALUE!</v>
      </c>
      <c r="DE77" s="26" t="str">
        <f t="shared" si="31"/>
        <v>NO</v>
      </c>
    </row>
    <row r="78" spans="1:109" ht="15" customHeight="1">
      <c r="A78" s="29" t="s">
        <v>362</v>
      </c>
      <c r="B78" s="16">
        <f>SUMIF(TICS!$D$2:$D$214,$A78,TICS!$E$2:$E$214)</f>
        <v>0</v>
      </c>
      <c r="C78" s="16">
        <f>COUNTIF(TICS!$D$2:$D$214,$A78)</f>
        <v>0</v>
      </c>
      <c r="D78" s="30">
        <f>SUMIF(ISC!$D$2:$D$228,$A78,ISC!$E$2:$E$228)</f>
        <v>0</v>
      </c>
      <c r="E78" s="30">
        <f>COUNTIF(ISC!$D$2:$D$228,$A78)</f>
        <v>0</v>
      </c>
      <c r="F78" s="30">
        <f>SUMIF(IA!$D$2:$D$281,$A78,IA!$E$2:$E$281)</f>
        <v>15</v>
      </c>
      <c r="G78" s="30">
        <f>COUNTIF(IA!$D$2:$D$281,$A78)</f>
        <v>3</v>
      </c>
      <c r="H78" s="16">
        <f>SUMIF(IGE!$D$3:$D$298,$A78,IGE!$E$3:$E$298)</f>
        <v>0</v>
      </c>
      <c r="I78" s="16">
        <f>COUNTIF(IGE!$D$3:$D$299,$A78)</f>
        <v>0</v>
      </c>
      <c r="J78" s="30">
        <f>SUMIF(CP!$D$2:$D$253,$A78,CP!$E$2:$E$253)</f>
        <v>0</v>
      </c>
      <c r="K78" s="30">
        <f>COUNTIF(CP!$D$2:$D$253,$A78)</f>
        <v>0</v>
      </c>
      <c r="L78" s="30">
        <f>SUMIF(IEM!$D$2:$D$266,$A78,IEM!$E$2:$E$266)</f>
        <v>0</v>
      </c>
      <c r="M78" s="30">
        <f>COUNTIF(IEM!$D$2:$D$266,$A78)</f>
        <v>0</v>
      </c>
      <c r="N78" s="16">
        <f>SUMIF(IIA!$D$2:$D$214,$A78,IIA!$E$2:$E$214)</f>
        <v>0</v>
      </c>
      <c r="O78" s="16">
        <f>COUNTIF(IIA!$D$2:$D$214,$A78)</f>
        <v>0</v>
      </c>
      <c r="P78" s="17">
        <f t="shared" ref="P78:Q78" si="231">SUM(B78,D78,F78,H78,J78,L78,N78)</f>
        <v>15</v>
      </c>
      <c r="Q78" s="17">
        <f t="shared" si="231"/>
        <v>3</v>
      </c>
      <c r="R78" s="30">
        <f>SUMIF(IA_S1!$D$2:$D$201,$A78,IA_S1!$E$2:$E$201)</f>
        <v>0</v>
      </c>
      <c r="S78" s="30">
        <f>COUNTIF(IA_S1!$D$2:$D$200,$A78)</f>
        <v>0</v>
      </c>
      <c r="T78" s="30">
        <f>SUMIF(IA_S2!$D$2:$D$201,$A78,IA_S2!$E$2:$E$201)</f>
        <v>0</v>
      </c>
      <c r="U78" s="30">
        <f>COUNTIF(IA_S2!$D$2:$D$200,$A78)</f>
        <v>0</v>
      </c>
      <c r="V78" s="30">
        <f>SUMIF(CP_S1!$D$2:$D$204,$A78,CP_S1!$E$2:$E$204)</f>
        <v>0</v>
      </c>
      <c r="W78" s="30">
        <f>COUNTIF(CP_S1!$D$2:$D$203,$A78)</f>
        <v>0</v>
      </c>
      <c r="X78" s="30">
        <f>SUMIF(CP_S2!$D$2:$D$198,$A78,CP_S2!$E$2:$E$198)</f>
        <v>3</v>
      </c>
      <c r="Y78" s="30">
        <f>COUNTIF(CP_S2!$D$2:$D$197,$A78)</f>
        <v>1</v>
      </c>
      <c r="Z78" s="30">
        <f>SUMIF(EaD_IA_S1!$D$2:$D$236,$A78,EaD_IA_S1!$E$2:$E$236)</f>
        <v>0</v>
      </c>
      <c r="AA78" s="30">
        <f>COUNTIF(EaD_IA_S1!$D$2:$D$235,$A78)</f>
        <v>0</v>
      </c>
      <c r="AB78" s="30">
        <f>SUMIF(EaD_IA_S2!$D$2:$D$1223,$A78,EaD_IA_S2!$E$2:$E$1223)</f>
        <v>0</v>
      </c>
      <c r="AC78" s="30">
        <f>COUNTIF(EaD_IA_S2!$D$2:$D$1222,$A78)</f>
        <v>0</v>
      </c>
      <c r="AD78" s="30">
        <f>SUMIF(EaD_ISC_S1!$D$2:$D$214,$A78,EaD_ISC_S1!$E$2:$E$214)</f>
        <v>0</v>
      </c>
      <c r="AE78" s="30">
        <f>COUNTIF(EaD_ISC_S1!$D$2:$D$213,$A78)</f>
        <v>0</v>
      </c>
      <c r="AF78" s="30">
        <f>SUMIF(EaD_ISC_S2!$D$2:$D$224,$A78,EaD_ISC_S2!$E$2:$E$224)</f>
        <v>0</v>
      </c>
      <c r="AG78" s="30">
        <f>COUNTIF(EaD_ISC_S2!$D$2:$D$223,$A78)</f>
        <v>0</v>
      </c>
      <c r="AH78" s="16">
        <f>SUMIF(EaD_CP_S1!$D$2:$D$1050,$A78,EaD_CP_S1!$E$2:$E$1050)</f>
        <v>0</v>
      </c>
      <c r="AI78" s="16">
        <f>COUNTIF(EaD_CP_S1!$D$2:$D$1050,$A78)</f>
        <v>0</v>
      </c>
      <c r="AJ78" s="16">
        <f>SUMIF(EaD_CP_S2!$D$2:$D$50,$A78,EaD_CP_S2!$E$2:$E$50)</f>
        <v>0</v>
      </c>
      <c r="AK78" s="16">
        <f>COUNTIF(EaD_CP_S2!$D$2:$D$50,$A78)</f>
        <v>0</v>
      </c>
      <c r="AL78" s="17">
        <f t="shared" si="208"/>
        <v>0</v>
      </c>
      <c r="AM78" s="17">
        <f t="shared" si="209"/>
        <v>0</v>
      </c>
      <c r="AN78" s="17">
        <f t="shared" si="210"/>
        <v>3</v>
      </c>
      <c r="AO78" s="17">
        <f t="shared" si="211"/>
        <v>1</v>
      </c>
      <c r="AP78" s="31"/>
      <c r="AQ78" s="18"/>
      <c r="AR78" s="30"/>
      <c r="AS78" s="18">
        <f t="shared" si="109"/>
        <v>0</v>
      </c>
      <c r="AT78" s="31"/>
      <c r="AU78" s="18"/>
      <c r="AV78" s="30"/>
      <c r="AW78" s="18"/>
      <c r="AX78" s="31"/>
      <c r="AY78" s="18"/>
      <c r="AZ78" s="31"/>
      <c r="BA78" s="18"/>
      <c r="BB78" s="30"/>
      <c r="BC78" s="18">
        <f t="shared" si="2"/>
        <v>0</v>
      </c>
      <c r="BD78" s="30"/>
      <c r="BE78" s="18">
        <f t="shared" si="223"/>
        <v>0</v>
      </c>
      <c r="BF78" s="30"/>
      <c r="BG78" s="18">
        <f t="shared" si="191"/>
        <v>0</v>
      </c>
      <c r="BH78" s="30"/>
      <c r="BI78" s="18">
        <f t="shared" si="4"/>
        <v>0</v>
      </c>
      <c r="BJ78" s="30"/>
      <c r="BK78" s="18"/>
      <c r="BL78" s="31"/>
      <c r="BM78" s="18"/>
      <c r="BN78" s="30"/>
      <c r="BO78" s="18">
        <f t="shared" si="114"/>
        <v>0</v>
      </c>
      <c r="BP78" s="30"/>
      <c r="BQ78" s="18">
        <f t="shared" si="7"/>
        <v>0</v>
      </c>
      <c r="BR78" s="30"/>
      <c r="BS78" s="18">
        <f t="shared" si="8"/>
        <v>0</v>
      </c>
      <c r="BT78" s="30"/>
      <c r="BU78" s="18">
        <f t="shared" si="9"/>
        <v>0</v>
      </c>
      <c r="BV78" s="30"/>
      <c r="BW78" s="18">
        <f t="shared" si="10"/>
        <v>0</v>
      </c>
      <c r="BX78" s="30"/>
      <c r="BY78" s="18">
        <f t="shared" si="151"/>
        <v>0</v>
      </c>
      <c r="BZ78" s="30"/>
      <c r="CA78" s="18">
        <f t="shared" si="12"/>
        <v>0</v>
      </c>
      <c r="CB78" s="30"/>
      <c r="CC78" s="18">
        <f t="shared" si="13"/>
        <v>0</v>
      </c>
      <c r="CD78" s="30"/>
      <c r="CE78" s="18">
        <f t="shared" si="192"/>
        <v>0</v>
      </c>
      <c r="CF78" s="30"/>
      <c r="CG78" s="18">
        <f t="shared" si="15"/>
        <v>0</v>
      </c>
      <c r="CH78" s="30"/>
      <c r="CI78" s="18">
        <f t="shared" si="203"/>
        <v>0</v>
      </c>
      <c r="CJ78" s="30"/>
      <c r="CK78" s="18">
        <f t="shared" si="17"/>
        <v>0</v>
      </c>
      <c r="CL78" s="30"/>
      <c r="CM78" s="18">
        <f t="shared" si="18"/>
        <v>0</v>
      </c>
      <c r="CN78" s="30"/>
      <c r="CO78" s="18">
        <f t="shared" si="19"/>
        <v>0</v>
      </c>
      <c r="CP78" s="31"/>
      <c r="CQ78" s="18"/>
      <c r="CR78" s="30"/>
      <c r="CS78" s="18">
        <f t="shared" si="21"/>
        <v>0</v>
      </c>
      <c r="CT78" s="19">
        <f t="shared" si="22"/>
        <v>15</v>
      </c>
      <c r="CU78" s="19">
        <f t="shared" si="23"/>
        <v>18</v>
      </c>
      <c r="CV78" s="20">
        <f t="shared" ref="CV78:CW78" si="232">SUM(AP78,AR78,AT78,AV78,AX78,AZ78,BB78,BD78,BF78,BH78,BJ78,BL78,BN78,BP78,BR78,BT78,BV78,BX78,BZ78,CB78,CD78,CF78,CH78,CJ78,CL78,CN78,CP78,CR78)</f>
        <v>0</v>
      </c>
      <c r="CW78" s="20">
        <f t="shared" si="232"/>
        <v>0</v>
      </c>
      <c r="CX78" s="21">
        <v>39</v>
      </c>
      <c r="CY78" s="22">
        <f t="shared" si="25"/>
        <v>15</v>
      </c>
      <c r="CZ78" s="22">
        <f t="shared" si="26"/>
        <v>3</v>
      </c>
      <c r="DA78" s="22">
        <f t="shared" si="27"/>
        <v>18</v>
      </c>
      <c r="DB78" s="23">
        <f t="shared" si="28"/>
        <v>4</v>
      </c>
      <c r="DC78" s="24" t="str">
        <f t="shared" si="29"/>
        <v>SI</v>
      </c>
      <c r="DD78" s="25" t="e">
        <f t="shared" si="30"/>
        <v>#VALUE!</v>
      </c>
      <c r="DE78" s="26" t="str">
        <f t="shared" si="31"/>
        <v>NO</v>
      </c>
    </row>
    <row r="79" spans="1:109" ht="15" customHeight="1">
      <c r="A79" s="29" t="s">
        <v>363</v>
      </c>
      <c r="B79" s="16">
        <f>SUMIF(TICS!$D$2:$D$214,$A79,TICS!$E$2:$E$214)</f>
        <v>0</v>
      </c>
      <c r="C79" s="16">
        <f>COUNTIF(TICS!$D$2:$D$214,$A79)</f>
        <v>0</v>
      </c>
      <c r="D79" s="30">
        <f>SUMIF(ISC!$D$2:$D$228,$A79,ISC!$E$2:$E$228)</f>
        <v>0</v>
      </c>
      <c r="E79" s="30">
        <f>COUNTIF(ISC!$D$2:$D$228,$A79)</f>
        <v>0</v>
      </c>
      <c r="F79" s="30">
        <f>SUMIF(IA!$D$2:$D$281,$A79,IA!$E$2:$E$281)</f>
        <v>13</v>
      </c>
      <c r="G79" s="30">
        <f>COUNTIF(IA!$D$2:$D$281,$A79)</f>
        <v>3</v>
      </c>
      <c r="H79" s="16">
        <f>SUMIF(IGE!$D$3:$D$298,$A79,IGE!$E$3:$E$298)</f>
        <v>0</v>
      </c>
      <c r="I79" s="16">
        <f>COUNTIF(IGE!$D$3:$D$299,$A79)</f>
        <v>0</v>
      </c>
      <c r="J79" s="30">
        <f>SUMIF(CP!$D$2:$D$253,$A79,CP!$E$2:$E$253)</f>
        <v>0</v>
      </c>
      <c r="K79" s="30">
        <f>COUNTIF(CP!$D$2:$D$253,$A79)</f>
        <v>0</v>
      </c>
      <c r="L79" s="30">
        <f>SUMIF(IEM!$D$2:$D$266,$A79,IEM!$E$2:$E$266)</f>
        <v>0</v>
      </c>
      <c r="M79" s="30">
        <f>COUNTIF(IEM!$D$2:$D$266,$A79)</f>
        <v>0</v>
      </c>
      <c r="N79" s="16">
        <f>SUMIF(IIA!$D$2:$D$214,$A79,IIA!$E$2:$E$214)</f>
        <v>0</v>
      </c>
      <c r="O79" s="16">
        <f>COUNTIF(IIA!$D$2:$D$214,$A79)</f>
        <v>0</v>
      </c>
      <c r="P79" s="17">
        <f t="shared" ref="P79:Q79" si="233">SUM(B79,D79,F79,H79,J79,L79,N79)</f>
        <v>13</v>
      </c>
      <c r="Q79" s="17">
        <f t="shared" si="233"/>
        <v>3</v>
      </c>
      <c r="R79" s="30">
        <f>SUMIF(IA_S1!$D$2:$D$201,$A79,IA_S1!$E$2:$E$201)</f>
        <v>0</v>
      </c>
      <c r="S79" s="30">
        <f>COUNTIF(IA_S1!$D$2:$D$200,$A79)</f>
        <v>0</v>
      </c>
      <c r="T79" s="30">
        <f>SUMIF(IA_S2!$D$2:$D$201,$A79,IA_S2!$E$2:$E$201)</f>
        <v>0</v>
      </c>
      <c r="U79" s="30">
        <f>COUNTIF(IA_S2!$D$2:$D$200,$A79)</f>
        <v>0</v>
      </c>
      <c r="V79" s="30">
        <f>SUMIF(CP_S1!$D$2:$D$204,$A79,CP_S1!$E$2:$E$204)</f>
        <v>0</v>
      </c>
      <c r="W79" s="30">
        <f>COUNTIF(CP_S1!$D$2:$D$203,$A79)</f>
        <v>0</v>
      </c>
      <c r="X79" s="30">
        <f>SUMIF(CP_S2!$D$2:$D$198,$A79,CP_S2!$E$2:$E$198)</f>
        <v>6</v>
      </c>
      <c r="Y79" s="30">
        <f>COUNTIF(CP_S2!$D$2:$D$197,$A79)</f>
        <v>1</v>
      </c>
      <c r="Z79" s="30">
        <f>SUMIF(EaD_IA_S1!$D$2:$D$236,$A79,EaD_IA_S1!$E$2:$E$236)</f>
        <v>0</v>
      </c>
      <c r="AA79" s="30">
        <f>COUNTIF(EaD_IA_S1!$D$2:$D$235,$A79)</f>
        <v>0</v>
      </c>
      <c r="AB79" s="30">
        <f>SUMIF(EaD_IA_S2!$D$2:$D$1223,$A79,EaD_IA_S2!$E$2:$E$1223)</f>
        <v>0</v>
      </c>
      <c r="AC79" s="30">
        <f>COUNTIF(EaD_IA_S2!$D$2:$D$1222,$A79)</f>
        <v>0</v>
      </c>
      <c r="AD79" s="30">
        <f>SUMIF(EaD_ISC_S1!$D$2:$D$214,$A79,EaD_ISC_S1!$E$2:$E$214)</f>
        <v>0</v>
      </c>
      <c r="AE79" s="30">
        <f>COUNTIF(EaD_ISC_S1!$D$2:$D$213,$A79)</f>
        <v>0</v>
      </c>
      <c r="AF79" s="30">
        <f>SUMIF(EaD_ISC_S2!$D$2:$D$224,$A79,EaD_ISC_S2!$E$2:$E$224)</f>
        <v>0</v>
      </c>
      <c r="AG79" s="30">
        <f>COUNTIF(EaD_ISC_S2!$D$2:$D$223,$A79)</f>
        <v>0</v>
      </c>
      <c r="AH79" s="16">
        <f>SUMIF(EaD_CP_S1!$D$2:$D$1050,$A79,EaD_CP_S1!$E$2:$E$1050)</f>
        <v>0</v>
      </c>
      <c r="AI79" s="16">
        <f>COUNTIF(EaD_CP_S1!$D$2:$D$1050,$A79)</f>
        <v>0</v>
      </c>
      <c r="AJ79" s="16">
        <f>SUMIF(EaD_CP_S2!$D$2:$D$50,$A79,EaD_CP_S2!$E$2:$E$50)</f>
        <v>0</v>
      </c>
      <c r="AK79" s="16">
        <f>COUNTIF(EaD_CP_S2!$D$2:$D$50,$A79)</f>
        <v>0</v>
      </c>
      <c r="AL79" s="17">
        <f t="shared" si="208"/>
        <v>0</v>
      </c>
      <c r="AM79" s="17">
        <f t="shared" si="209"/>
        <v>0</v>
      </c>
      <c r="AN79" s="17">
        <f t="shared" si="210"/>
        <v>6</v>
      </c>
      <c r="AO79" s="17">
        <f t="shared" si="211"/>
        <v>1</v>
      </c>
      <c r="AP79" s="30"/>
      <c r="AQ79" s="18">
        <f t="shared" ref="AQ79:AQ85" si="234">AP79</f>
        <v>0</v>
      </c>
      <c r="AR79" s="30"/>
      <c r="AS79" s="18">
        <f t="shared" si="109"/>
        <v>0</v>
      </c>
      <c r="AT79" s="30"/>
      <c r="AU79" s="18">
        <f t="shared" ref="AU79:AU88" si="235">AT79</f>
        <v>0</v>
      </c>
      <c r="AV79" s="30"/>
      <c r="AW79" s="18">
        <f t="shared" ref="AW79:AW101" si="236">AV79</f>
        <v>0</v>
      </c>
      <c r="AX79" s="30"/>
      <c r="AY79" s="18">
        <f t="shared" ref="AY79:AY89" si="237">AX79</f>
        <v>0</v>
      </c>
      <c r="AZ79" s="30"/>
      <c r="BA79" s="18">
        <f t="shared" ref="BA79:BA88" si="238">AZ79</f>
        <v>0</v>
      </c>
      <c r="BB79" s="30"/>
      <c r="BC79" s="18">
        <f t="shared" si="2"/>
        <v>0</v>
      </c>
      <c r="BD79" s="30"/>
      <c r="BE79" s="18">
        <f t="shared" si="223"/>
        <v>0</v>
      </c>
      <c r="BF79" s="30"/>
      <c r="BG79" s="18">
        <f t="shared" si="191"/>
        <v>0</v>
      </c>
      <c r="BH79" s="30"/>
      <c r="BI79" s="18">
        <f t="shared" si="4"/>
        <v>0</v>
      </c>
      <c r="BJ79" s="30"/>
      <c r="BK79" s="18">
        <f t="shared" ref="BK79:BK101" si="239">BJ79</f>
        <v>0</v>
      </c>
      <c r="BL79" s="30"/>
      <c r="BM79" s="18">
        <f t="shared" ref="BM79:BM89" si="240">BL79</f>
        <v>0</v>
      </c>
      <c r="BN79" s="30"/>
      <c r="BO79" s="18">
        <f t="shared" si="114"/>
        <v>0</v>
      </c>
      <c r="BP79" s="30"/>
      <c r="BQ79" s="18">
        <f t="shared" si="7"/>
        <v>0</v>
      </c>
      <c r="BR79" s="30"/>
      <c r="BS79" s="18">
        <f t="shared" si="8"/>
        <v>0</v>
      </c>
      <c r="BT79" s="30"/>
      <c r="BU79" s="18">
        <f t="shared" si="9"/>
        <v>0</v>
      </c>
      <c r="BV79" s="30"/>
      <c r="BW79" s="18">
        <f t="shared" si="10"/>
        <v>0</v>
      </c>
      <c r="BX79" s="30"/>
      <c r="BY79" s="18">
        <f t="shared" si="151"/>
        <v>0</v>
      </c>
      <c r="BZ79" s="30"/>
      <c r="CA79" s="18">
        <f t="shared" si="12"/>
        <v>0</v>
      </c>
      <c r="CB79" s="30"/>
      <c r="CC79" s="18">
        <f t="shared" si="13"/>
        <v>0</v>
      </c>
      <c r="CD79" s="30"/>
      <c r="CE79" s="18">
        <f t="shared" si="192"/>
        <v>0</v>
      </c>
      <c r="CF79" s="30"/>
      <c r="CG79" s="18">
        <f t="shared" si="15"/>
        <v>0</v>
      </c>
      <c r="CH79" s="30"/>
      <c r="CI79" s="18">
        <f t="shared" si="203"/>
        <v>0</v>
      </c>
      <c r="CJ79" s="30"/>
      <c r="CK79" s="18">
        <f t="shared" si="17"/>
        <v>0</v>
      </c>
      <c r="CL79" s="30"/>
      <c r="CM79" s="18">
        <f t="shared" si="18"/>
        <v>0</v>
      </c>
      <c r="CN79" s="30"/>
      <c r="CO79" s="18">
        <f t="shared" si="19"/>
        <v>0</v>
      </c>
      <c r="CP79" s="31">
        <v>2</v>
      </c>
      <c r="CQ79" s="18">
        <f t="shared" ref="CQ79:CQ88" si="241">CP79</f>
        <v>2</v>
      </c>
      <c r="CR79" s="30"/>
      <c r="CS79" s="18">
        <f t="shared" si="21"/>
        <v>0</v>
      </c>
      <c r="CT79" s="19">
        <f t="shared" si="22"/>
        <v>13</v>
      </c>
      <c r="CU79" s="19">
        <f t="shared" si="23"/>
        <v>19</v>
      </c>
      <c r="CV79" s="20">
        <f t="shared" ref="CV79:CW79" si="242">SUM(AP79,AR79,AT79,AV79,AX79,AZ79,BB79,BD79,BF79,BH79,BJ79,BL79,BN79,BP79,BR79,BT79,BV79,BX79,BZ79,CB79,CD79,CF79,CH79,CJ79,CL79,CN79,CP79,CR79)</f>
        <v>2</v>
      </c>
      <c r="CW79" s="20">
        <f t="shared" si="242"/>
        <v>2</v>
      </c>
      <c r="CX79" s="21">
        <v>39</v>
      </c>
      <c r="CY79" s="22">
        <f t="shared" si="25"/>
        <v>15</v>
      </c>
      <c r="CZ79" s="22">
        <f t="shared" si="26"/>
        <v>3</v>
      </c>
      <c r="DA79" s="22">
        <f t="shared" si="27"/>
        <v>21</v>
      </c>
      <c r="DB79" s="23">
        <f t="shared" si="28"/>
        <v>4</v>
      </c>
      <c r="DC79" s="24" t="str">
        <f t="shared" si="29"/>
        <v>SI</v>
      </c>
      <c r="DD79" s="25" t="e">
        <f t="shared" si="30"/>
        <v>#VALUE!</v>
      </c>
      <c r="DE79" s="26" t="str">
        <f t="shared" si="31"/>
        <v>NO</v>
      </c>
    </row>
    <row r="80" spans="1:109" ht="15" customHeight="1">
      <c r="A80" s="28" t="s">
        <v>364</v>
      </c>
      <c r="B80" s="16">
        <f>SUMIF(TICS!$D$2:$D$214,$A80,TICS!$E$2:$E$214)</f>
        <v>0</v>
      </c>
      <c r="C80" s="16">
        <f>COUNTIF(TICS!$D$2:$D$214,$A80)</f>
        <v>0</v>
      </c>
      <c r="D80" s="16">
        <f>SUMIF(ISC!$D$2:$D$228,$A80,ISC!$E$2:$E$228)</f>
        <v>0</v>
      </c>
      <c r="E80" s="16">
        <f>COUNTIF(ISC!$D$2:$D$228,$A80)</f>
        <v>0</v>
      </c>
      <c r="F80" s="16">
        <f>SUMIF(IA!$D$2:$D$281,$A80,IA!$E$2:$E$281)</f>
        <v>14</v>
      </c>
      <c r="G80" s="16">
        <f>COUNTIF(IA!$D$2:$D$281,$A80)</f>
        <v>3</v>
      </c>
      <c r="H80" s="16">
        <f>SUMIF(IGE!$D$3:$D$298,$A80,IGE!$E$3:$E$298)</f>
        <v>0</v>
      </c>
      <c r="I80" s="16">
        <f>COUNTIF(IGE!$D$3:$D$299,$A80)</f>
        <v>0</v>
      </c>
      <c r="J80" s="16">
        <f>SUMIF(CP!$D$2:$D$253,$A80,CP!$E$2:$E$253)</f>
        <v>0</v>
      </c>
      <c r="K80" s="16">
        <f>COUNTIF(CP!$D$2:$D$253,$A80)</f>
        <v>0</v>
      </c>
      <c r="L80" s="16">
        <f>SUMIF(IEM!$D$2:$D$266,$A80,IEM!$E$2:$E$266)</f>
        <v>0</v>
      </c>
      <c r="M80" s="16">
        <f>COUNTIF(IEM!$D$2:$D$266,$A80)</f>
        <v>0</v>
      </c>
      <c r="N80" s="16">
        <f>SUMIF(IIA!$D$2:$D$214,$A80,IIA!$E$2:$E$214)</f>
        <v>0</v>
      </c>
      <c r="O80" s="16">
        <f>COUNTIF(IIA!$D$2:$D$214,$A80)</f>
        <v>0</v>
      </c>
      <c r="P80" s="17">
        <f t="shared" ref="P80:Q80" si="243">SUM(B80,D80,F80,H80,J80,L80,N80)</f>
        <v>14</v>
      </c>
      <c r="Q80" s="17">
        <f t="shared" si="243"/>
        <v>3</v>
      </c>
      <c r="R80" s="16">
        <f>SUMIF(IA_S1!$D$2:$D$201,$A80,IA_S1!$E$2:$E$201)</f>
        <v>0</v>
      </c>
      <c r="S80" s="16">
        <f>COUNTIF(IA_S1!$D$2:$D$200,$A80)</f>
        <v>0</v>
      </c>
      <c r="T80" s="16">
        <f>SUMIF(IA_S2!$D$2:$D$201,$A80,IA_S2!$E$2:$E$201)</f>
        <v>0</v>
      </c>
      <c r="U80" s="16">
        <f>COUNTIF(IA_S2!$D$2:$D$200,$A80)</f>
        <v>0</v>
      </c>
      <c r="V80" s="16">
        <f>SUMIF(CP_S1!$D$2:$D$204,$A80,CP_S1!$E$2:$E$204)</f>
        <v>0</v>
      </c>
      <c r="W80" s="16">
        <f>COUNTIF(CP_S1!$D$2:$D$203,$A80)</f>
        <v>0</v>
      </c>
      <c r="X80" s="16">
        <f>SUMIF(CP_S2!$D$2:$D$198,$A80,CP_S2!$E$2:$E$198)</f>
        <v>4</v>
      </c>
      <c r="Y80" s="16">
        <f>COUNTIF(CP_S2!$D$2:$D$197,$A80)</f>
        <v>1</v>
      </c>
      <c r="Z80" s="16">
        <f>SUMIF(EaD_IA_S1!$D$2:$D$236,$A80,EaD_IA_S1!$E$2:$E$236)</f>
        <v>0</v>
      </c>
      <c r="AA80" s="16">
        <f>COUNTIF(EaD_IA_S1!$D$2:$D$235,$A80)</f>
        <v>0</v>
      </c>
      <c r="AB80" s="16">
        <f>SUMIF(EaD_IA_S2!$D$2:$D$1223,$A80,EaD_IA_S2!$E$2:$E$1223)</f>
        <v>0</v>
      </c>
      <c r="AC80" s="16">
        <f>COUNTIF(EaD_IA_S2!$D$2:$D$1222,$A80)</f>
        <v>0</v>
      </c>
      <c r="AD80" s="16">
        <f>SUMIF(EaD_ISC_S1!$D$2:$D$214,$A80,EaD_ISC_S1!$E$2:$E$214)</f>
        <v>0</v>
      </c>
      <c r="AE80" s="16">
        <f>COUNTIF(EaD_ISC_S1!$D$2:$D$213,$A80)</f>
        <v>0</v>
      </c>
      <c r="AF80" s="16">
        <f>SUMIF(EaD_ISC_S2!$D$2:$D$224,$A80,EaD_ISC_S2!$E$2:$E$224)</f>
        <v>0</v>
      </c>
      <c r="AG80" s="16">
        <f>COUNTIF(EaD_ISC_S2!$D$2:$D$223,$A80)</f>
        <v>0</v>
      </c>
      <c r="AH80" s="16">
        <f>SUMIF(EaD_CP_S1!$D$2:$D$1050,$A80,EaD_CP_S1!$E$2:$E$1050)</f>
        <v>0</v>
      </c>
      <c r="AI80" s="16">
        <f>COUNTIF(EaD_CP_S1!$D$2:$D$1050,$A80)</f>
        <v>0</v>
      </c>
      <c r="AJ80" s="16">
        <f>SUMIF(EaD_CP_S2!$D$2:$D$50,$A80,EaD_CP_S2!$E$2:$E$50)</f>
        <v>0</v>
      </c>
      <c r="AK80" s="16">
        <f>COUNTIF(EaD_CP_S2!$D$2:$D$50,$A80)</f>
        <v>0</v>
      </c>
      <c r="AL80" s="17">
        <f t="shared" si="208"/>
        <v>0</v>
      </c>
      <c r="AM80" s="17">
        <f t="shared" si="209"/>
        <v>0</v>
      </c>
      <c r="AN80" s="17">
        <f t="shared" si="210"/>
        <v>4</v>
      </c>
      <c r="AO80" s="17">
        <f t="shared" si="211"/>
        <v>1</v>
      </c>
      <c r="AP80" s="18">
        <v>4</v>
      </c>
      <c r="AQ80" s="18">
        <f t="shared" si="234"/>
        <v>4</v>
      </c>
      <c r="AR80" s="16"/>
      <c r="AS80" s="18">
        <f t="shared" si="109"/>
        <v>0</v>
      </c>
      <c r="AT80" s="18">
        <v>4</v>
      </c>
      <c r="AU80" s="18">
        <f t="shared" si="235"/>
        <v>4</v>
      </c>
      <c r="AV80" s="16"/>
      <c r="AW80" s="18">
        <f t="shared" si="236"/>
        <v>0</v>
      </c>
      <c r="AX80" s="18">
        <v>2</v>
      </c>
      <c r="AY80" s="18">
        <f t="shared" si="237"/>
        <v>2</v>
      </c>
      <c r="AZ80" s="16"/>
      <c r="BA80" s="18">
        <f t="shared" si="238"/>
        <v>0</v>
      </c>
      <c r="BB80" s="18">
        <v>1</v>
      </c>
      <c r="BC80" s="18">
        <f t="shared" si="2"/>
        <v>1</v>
      </c>
      <c r="BD80" s="16"/>
      <c r="BE80" s="18">
        <f t="shared" si="223"/>
        <v>0</v>
      </c>
      <c r="BF80" s="16"/>
      <c r="BG80" s="18">
        <f t="shared" si="191"/>
        <v>0</v>
      </c>
      <c r="BH80" s="16"/>
      <c r="BI80" s="18">
        <f t="shared" si="4"/>
        <v>0</v>
      </c>
      <c r="BJ80" s="16"/>
      <c r="BK80" s="18">
        <f t="shared" si="239"/>
        <v>0</v>
      </c>
      <c r="BL80" s="16"/>
      <c r="BM80" s="18">
        <f t="shared" si="240"/>
        <v>0</v>
      </c>
      <c r="BN80" s="16"/>
      <c r="BO80" s="18">
        <f t="shared" si="114"/>
        <v>0</v>
      </c>
      <c r="BP80" s="16"/>
      <c r="BQ80" s="18">
        <f t="shared" si="7"/>
        <v>0</v>
      </c>
      <c r="BR80" s="16"/>
      <c r="BS80" s="18">
        <f t="shared" si="8"/>
        <v>0</v>
      </c>
      <c r="BT80" s="16"/>
      <c r="BU80" s="18">
        <f t="shared" si="9"/>
        <v>0</v>
      </c>
      <c r="BV80" s="18">
        <v>2</v>
      </c>
      <c r="BW80" s="18">
        <f t="shared" si="10"/>
        <v>2</v>
      </c>
      <c r="BX80" s="16"/>
      <c r="BY80" s="18">
        <f t="shared" si="151"/>
        <v>0</v>
      </c>
      <c r="BZ80" s="16"/>
      <c r="CA80" s="18">
        <f t="shared" si="12"/>
        <v>0</v>
      </c>
      <c r="CB80" s="16"/>
      <c r="CC80" s="18">
        <f t="shared" si="13"/>
        <v>0</v>
      </c>
      <c r="CD80" s="16"/>
      <c r="CE80" s="18">
        <f t="shared" si="192"/>
        <v>0</v>
      </c>
      <c r="CF80" s="16"/>
      <c r="CG80" s="18">
        <f t="shared" si="15"/>
        <v>0</v>
      </c>
      <c r="CH80" s="16"/>
      <c r="CI80" s="18">
        <f t="shared" si="203"/>
        <v>0</v>
      </c>
      <c r="CJ80" s="16"/>
      <c r="CK80" s="18">
        <f t="shared" si="17"/>
        <v>0</v>
      </c>
      <c r="CL80" s="16"/>
      <c r="CM80" s="18">
        <f t="shared" si="18"/>
        <v>0</v>
      </c>
      <c r="CN80" s="16"/>
      <c r="CO80" s="18">
        <f t="shared" si="19"/>
        <v>0</v>
      </c>
      <c r="CP80" s="18">
        <v>2</v>
      </c>
      <c r="CQ80" s="18">
        <f t="shared" si="241"/>
        <v>2</v>
      </c>
      <c r="CR80" s="18"/>
      <c r="CS80" s="18">
        <f t="shared" si="21"/>
        <v>0</v>
      </c>
      <c r="CT80" s="19">
        <f t="shared" si="22"/>
        <v>14</v>
      </c>
      <c r="CU80" s="19">
        <f t="shared" si="23"/>
        <v>18</v>
      </c>
      <c r="CV80" s="20">
        <f t="shared" ref="CV80:CW80" si="244">SUM(AP80,AR80,AT80,AV80,AX80,AZ80,BB80,BD80,BF80,BH80,BJ80,BL80,BN80,BP80,BR80,BT80,BV80,BX80,BZ80,CB80,CD80,CF80,CH80,CJ80,CL80,CN80,CP80,CR80)</f>
        <v>15</v>
      </c>
      <c r="CW80" s="20">
        <f t="shared" si="244"/>
        <v>15</v>
      </c>
      <c r="CX80" s="21">
        <v>36</v>
      </c>
      <c r="CY80" s="22">
        <f t="shared" si="25"/>
        <v>29</v>
      </c>
      <c r="CZ80" s="22">
        <f t="shared" si="26"/>
        <v>3</v>
      </c>
      <c r="DA80" s="22">
        <f t="shared" si="27"/>
        <v>33</v>
      </c>
      <c r="DB80" s="23">
        <f t="shared" si="28"/>
        <v>4</v>
      </c>
      <c r="DC80" s="24" t="str">
        <f t="shared" si="29"/>
        <v>SI</v>
      </c>
      <c r="DD80" s="25" t="e">
        <f t="shared" si="30"/>
        <v>#VALUE!</v>
      </c>
      <c r="DE80" s="26" t="str">
        <f t="shared" si="31"/>
        <v>NO</v>
      </c>
    </row>
    <row r="81" spans="1:109" ht="15" customHeight="1">
      <c r="A81" s="28" t="s">
        <v>365</v>
      </c>
      <c r="B81" s="16">
        <f>SUMIF(TICS!$D$2:$D$214,$A81,TICS!$E$2:$E$214)</f>
        <v>0</v>
      </c>
      <c r="C81" s="16">
        <f>COUNTIF(TICS!$D$2:$D$214,$A81)</f>
        <v>0</v>
      </c>
      <c r="D81" s="16">
        <f>SUMIF(ISC!$D$2:$D$228,$A81,ISC!$E$2:$E$228)</f>
        <v>0</v>
      </c>
      <c r="E81" s="16">
        <f>COUNTIF(ISC!$D$2:$D$228,$A81)</f>
        <v>0</v>
      </c>
      <c r="F81" s="16">
        <f>SUMIF(IA!$D$2:$D$281,$A81,IA!$E$2:$E$281)</f>
        <v>9</v>
      </c>
      <c r="G81" s="16">
        <f>COUNTIF(IA!$D$2:$D$281,$A81)</f>
        <v>2</v>
      </c>
      <c r="H81" s="16">
        <f>SUMIF(IGE!$D$3:$D$298,$A81,IGE!$E$3:$E$298)</f>
        <v>0</v>
      </c>
      <c r="I81" s="16">
        <f>COUNTIF(IGE!$D$3:$D$299,$A81)</f>
        <v>0</v>
      </c>
      <c r="J81" s="16">
        <f>SUMIF(CP!$D$2:$D$253,$A81,CP!$E$2:$E$253)</f>
        <v>0</v>
      </c>
      <c r="K81" s="16">
        <f>COUNTIF(CP!$D$2:$D$253,$A81)</f>
        <v>0</v>
      </c>
      <c r="L81" s="16">
        <f>SUMIF(IEM!$D$2:$D$266,$A81,IEM!$E$2:$E$266)</f>
        <v>0</v>
      </c>
      <c r="M81" s="16">
        <f>COUNTIF(IEM!$D$2:$D$266,$A81)</f>
        <v>0</v>
      </c>
      <c r="N81" s="16">
        <f>SUMIF(IIA!$D$2:$D$214,$A81,IIA!$E$2:$E$214)</f>
        <v>0</v>
      </c>
      <c r="O81" s="16">
        <f>COUNTIF(IIA!$D$2:$D$214,$A81)</f>
        <v>0</v>
      </c>
      <c r="P81" s="17">
        <f t="shared" ref="P81:Q81" si="245">SUM(B81,D81,F81,H81,J81,L81,N81)</f>
        <v>9</v>
      </c>
      <c r="Q81" s="17">
        <f t="shared" si="245"/>
        <v>2</v>
      </c>
      <c r="R81" s="16">
        <f>SUMIF(IA_S1!$D$2:$D$201,$A81,IA_S1!$E$2:$E$201)</f>
        <v>0</v>
      </c>
      <c r="S81" s="16">
        <f>COUNTIF(IA_S1!$D$2:$D$200,$A81)</f>
        <v>0</v>
      </c>
      <c r="T81" s="16">
        <f>SUMIF(IA_S2!$D$2:$D$201,$A81,IA_S2!$E$2:$E$201)</f>
        <v>0</v>
      </c>
      <c r="U81" s="16">
        <f>COUNTIF(IA_S2!$D$2:$D$200,$A81)</f>
        <v>0</v>
      </c>
      <c r="V81" s="16">
        <f>SUMIF(CP_S1!$D$2:$D$204,$A81,CP_S1!$E$2:$E$204)</f>
        <v>0</v>
      </c>
      <c r="W81" s="16">
        <f>COUNTIF(CP_S1!$D$2:$D$203,$A81)</f>
        <v>0</v>
      </c>
      <c r="X81" s="16">
        <f>SUMIF(CP_S2!$D$2:$D$198,$A81,CP_S2!$E$2:$E$198)</f>
        <v>0</v>
      </c>
      <c r="Y81" s="16">
        <f>COUNTIF(CP_S2!$D$2:$D$197,$A81)</f>
        <v>0</v>
      </c>
      <c r="Z81" s="16">
        <f>SUMIF(EaD_IA_S1!$D$2:$D$236,$A81,EaD_IA_S1!$E$2:$E$236)</f>
        <v>0</v>
      </c>
      <c r="AA81" s="16">
        <f>COUNTIF(EaD_IA_S1!$D$2:$D$235,$A81)</f>
        <v>0</v>
      </c>
      <c r="AB81" s="16">
        <f>SUMIF(EaD_IA_S2!$D$2:$D$1223,$A81,EaD_IA_S2!$E$2:$E$1223)</f>
        <v>0</v>
      </c>
      <c r="AC81" s="16">
        <f>COUNTIF(EaD_IA_S2!$D$2:$D$1222,$A81)</f>
        <v>0</v>
      </c>
      <c r="AD81" s="16">
        <f>SUMIF(EaD_ISC_S1!$D$2:$D$214,$A81,EaD_ISC_S1!$E$2:$E$214)</f>
        <v>0</v>
      </c>
      <c r="AE81" s="16">
        <f>COUNTIF(EaD_ISC_S1!$D$2:$D$213,$A81)</f>
        <v>0</v>
      </c>
      <c r="AF81" s="16">
        <f>SUMIF(EaD_ISC_S2!$D$2:$D$224,$A81,EaD_ISC_S2!$E$2:$E$224)</f>
        <v>0</v>
      </c>
      <c r="AG81" s="16">
        <f>COUNTIF(EaD_ISC_S2!$D$2:$D$223,$A81)</f>
        <v>0</v>
      </c>
      <c r="AH81" s="16">
        <f>SUMIF(EaD_CP_S1!$D$2:$D$1050,$A81,EaD_CP_S1!$E$2:$E$1050)</f>
        <v>0</v>
      </c>
      <c r="AI81" s="16">
        <f>COUNTIF(EaD_CP_S1!$D$2:$D$1050,$A81)</f>
        <v>0</v>
      </c>
      <c r="AJ81" s="16">
        <f>SUMIF(EaD_CP_S2!$D$2:$D$50,$A81,EaD_CP_S2!$E$2:$E$50)</f>
        <v>0</v>
      </c>
      <c r="AK81" s="16">
        <f>COUNTIF(EaD_CP_S2!$D$2:$D$50,$A81)</f>
        <v>0</v>
      </c>
      <c r="AL81" s="17">
        <f t="shared" si="208"/>
        <v>0</v>
      </c>
      <c r="AM81" s="17">
        <f t="shared" si="209"/>
        <v>0</v>
      </c>
      <c r="AN81" s="17">
        <f t="shared" si="210"/>
        <v>0</v>
      </c>
      <c r="AO81" s="17">
        <f t="shared" si="211"/>
        <v>0</v>
      </c>
      <c r="AP81" s="16"/>
      <c r="AQ81" s="18">
        <f t="shared" si="234"/>
        <v>0</v>
      </c>
      <c r="AR81" s="16"/>
      <c r="AS81" s="18">
        <f t="shared" si="109"/>
        <v>0</v>
      </c>
      <c r="AT81" s="16"/>
      <c r="AU81" s="18">
        <f t="shared" si="235"/>
        <v>0</v>
      </c>
      <c r="AV81" s="16"/>
      <c r="AW81" s="18">
        <f t="shared" si="236"/>
        <v>0</v>
      </c>
      <c r="AX81" s="16"/>
      <c r="AY81" s="18">
        <f t="shared" si="237"/>
        <v>0</v>
      </c>
      <c r="AZ81" s="16"/>
      <c r="BA81" s="18">
        <f t="shared" si="238"/>
        <v>0</v>
      </c>
      <c r="BB81" s="16"/>
      <c r="BC81" s="18">
        <f t="shared" si="2"/>
        <v>0</v>
      </c>
      <c r="BD81" s="16"/>
      <c r="BE81" s="18">
        <f t="shared" si="223"/>
        <v>0</v>
      </c>
      <c r="BF81" s="16"/>
      <c r="BG81" s="18">
        <f t="shared" si="191"/>
        <v>0</v>
      </c>
      <c r="BH81" s="16"/>
      <c r="BI81" s="18">
        <f t="shared" si="4"/>
        <v>0</v>
      </c>
      <c r="BJ81" s="16"/>
      <c r="BK81" s="18">
        <f t="shared" si="239"/>
        <v>0</v>
      </c>
      <c r="BL81" s="16"/>
      <c r="BM81" s="18">
        <f t="shared" si="240"/>
        <v>0</v>
      </c>
      <c r="BN81" s="16"/>
      <c r="BO81" s="18">
        <f t="shared" si="114"/>
        <v>0</v>
      </c>
      <c r="BP81" s="16"/>
      <c r="BQ81" s="18">
        <f t="shared" si="7"/>
        <v>0</v>
      </c>
      <c r="BR81" s="16"/>
      <c r="BS81" s="18">
        <f t="shared" si="8"/>
        <v>0</v>
      </c>
      <c r="BT81" s="16"/>
      <c r="BU81" s="18">
        <f t="shared" si="9"/>
        <v>0</v>
      </c>
      <c r="BV81" s="16"/>
      <c r="BW81" s="18">
        <f t="shared" si="10"/>
        <v>0</v>
      </c>
      <c r="BX81" s="16"/>
      <c r="BY81" s="18">
        <f t="shared" si="151"/>
        <v>0</v>
      </c>
      <c r="BZ81" s="16"/>
      <c r="CA81" s="18">
        <f t="shared" si="12"/>
        <v>0</v>
      </c>
      <c r="CB81" s="16"/>
      <c r="CC81" s="18">
        <f t="shared" si="13"/>
        <v>0</v>
      </c>
      <c r="CD81" s="16"/>
      <c r="CE81" s="18">
        <f t="shared" si="192"/>
        <v>0</v>
      </c>
      <c r="CF81" s="16"/>
      <c r="CG81" s="18">
        <f t="shared" si="15"/>
        <v>0</v>
      </c>
      <c r="CH81" s="16"/>
      <c r="CI81" s="18">
        <f t="shared" si="203"/>
        <v>0</v>
      </c>
      <c r="CJ81" s="16"/>
      <c r="CK81" s="18">
        <f t="shared" si="17"/>
        <v>0</v>
      </c>
      <c r="CL81" s="16"/>
      <c r="CM81" s="18">
        <f t="shared" si="18"/>
        <v>0</v>
      </c>
      <c r="CN81" s="16"/>
      <c r="CO81" s="18">
        <f t="shared" si="19"/>
        <v>0</v>
      </c>
      <c r="CP81" s="16"/>
      <c r="CQ81" s="18">
        <f t="shared" si="241"/>
        <v>0</v>
      </c>
      <c r="CR81" s="16"/>
      <c r="CS81" s="18">
        <f t="shared" si="21"/>
        <v>0</v>
      </c>
      <c r="CT81" s="19">
        <f t="shared" si="22"/>
        <v>9</v>
      </c>
      <c r="CU81" s="19">
        <f t="shared" si="23"/>
        <v>9</v>
      </c>
      <c r="CV81" s="20">
        <f t="shared" ref="CV81:CW81" si="246">SUM(AP81,AR81,AT81,AV81,AX81,AZ81,BB81,BD81,BF81,BH81,BJ81,BL81,BN81,BP81,BR81,BT81,BV81,BX81,BZ81,CB81,CD81,CF81,CH81,CJ81,CL81,CN81,CP81,CR81)</f>
        <v>0</v>
      </c>
      <c r="CW81" s="20">
        <f t="shared" si="246"/>
        <v>0</v>
      </c>
      <c r="CX81" s="21">
        <v>9</v>
      </c>
      <c r="CY81" s="22">
        <f t="shared" si="25"/>
        <v>9</v>
      </c>
      <c r="CZ81" s="22">
        <f t="shared" si="26"/>
        <v>2</v>
      </c>
      <c r="DA81" s="22">
        <f t="shared" si="27"/>
        <v>9</v>
      </c>
      <c r="DB81" s="23">
        <f t="shared" si="28"/>
        <v>2</v>
      </c>
      <c r="DC81" s="24" t="str">
        <f t="shared" si="29"/>
        <v>SI</v>
      </c>
      <c r="DD81" s="25" t="e">
        <f t="shared" si="30"/>
        <v>#VALUE!</v>
      </c>
      <c r="DE81" s="26" t="str">
        <f t="shared" si="31"/>
        <v>NO</v>
      </c>
    </row>
    <row r="82" spans="1:109" ht="15" customHeight="1">
      <c r="A82" s="29" t="s">
        <v>366</v>
      </c>
      <c r="B82" s="16">
        <f>SUMIF(TICS!$D$2:$D$214,$A82,TICS!$E$2:$E$214)</f>
        <v>0</v>
      </c>
      <c r="C82" s="16">
        <f>COUNTIF(TICS!$D$2:$D$214,$A82)</f>
        <v>0</v>
      </c>
      <c r="D82" s="30">
        <f>SUMIF(ISC!$D$2:$D$228,$A82,ISC!$E$2:$E$228)</f>
        <v>0</v>
      </c>
      <c r="E82" s="30">
        <f>COUNTIF(ISC!$D$2:$D$228,$A82)</f>
        <v>0</v>
      </c>
      <c r="F82" s="30">
        <f>SUMIF(IA!$D$2:$D$281,$A82,IA!$E$2:$E$281)</f>
        <v>0</v>
      </c>
      <c r="G82" s="30">
        <f>COUNTIF(IA!$D$2:$D$281,$A82)</f>
        <v>0</v>
      </c>
      <c r="H82" s="16">
        <f>SUMIF(IGE!$D$3:$D$298,$A82,IGE!$E$3:$E$298)</f>
        <v>0</v>
      </c>
      <c r="I82" s="16">
        <f>COUNTIF(IGE!$D$3:$D$299,$A82)</f>
        <v>0</v>
      </c>
      <c r="J82" s="30">
        <f>SUMIF(CP!$D$2:$D$253,$A82,CP!$E$2:$E$253)</f>
        <v>0</v>
      </c>
      <c r="K82" s="30">
        <f>COUNTIF(CP!$D$2:$D$253,$A82)</f>
        <v>0</v>
      </c>
      <c r="L82" s="30">
        <f>SUMIF(IEM!$D$2:$D$266,$A82,IEM!$E$2:$E$266)</f>
        <v>0</v>
      </c>
      <c r="M82" s="30">
        <f>COUNTIF(IEM!$D$2:$D$266,$A82)</f>
        <v>0</v>
      </c>
      <c r="N82" s="16">
        <f>SUMIF(IIA!$D$2:$D$214,$A82,IIA!$E$2:$E$214)</f>
        <v>0</v>
      </c>
      <c r="O82" s="16">
        <f>COUNTIF(IIA!$D$2:$D$214,$A82)</f>
        <v>0</v>
      </c>
      <c r="P82" s="17">
        <f t="shared" ref="P82:Q82" si="247">SUM(B82,D82,F82,H82,J82,L82,N82)</f>
        <v>0</v>
      </c>
      <c r="Q82" s="17">
        <f t="shared" si="247"/>
        <v>0</v>
      </c>
      <c r="R82" s="35">
        <f>SUMIF(IA_S1!$D$2:$D$201,$A82,IA_S1!$E$2:$E$201)</f>
        <v>0</v>
      </c>
      <c r="S82" s="30">
        <f>COUNTIF(IA_S1!$D$2:$D$200,$A82)</f>
        <v>0</v>
      </c>
      <c r="T82" s="30">
        <f>SUMIF(IA_S2!$D$2:$D$201,$A82,IA_S2!$E$2:$E$201)</f>
        <v>0</v>
      </c>
      <c r="U82" s="30">
        <f>COUNTIF(IA_S2!$D$2:$D$200,$A82)</f>
        <v>0</v>
      </c>
      <c r="V82" s="30">
        <f>SUMIF(CP_S1!$D$2:$D$204,$A82,CP_S1!$E$2:$E$204)</f>
        <v>0</v>
      </c>
      <c r="W82" s="30">
        <f>COUNTIF(CP_S1!$D$2:$D$203,$A82)</f>
        <v>0</v>
      </c>
      <c r="X82" s="30">
        <f>SUMIF(CP_S2!$D$2:$D$198,$A82,CP_S2!$E$2:$E$198)</f>
        <v>0</v>
      </c>
      <c r="Y82" s="30">
        <f>COUNTIF(CP_S2!$D$2:$D$197,$A82)</f>
        <v>0</v>
      </c>
      <c r="Z82" s="30">
        <f>SUMIF(EaD_IA_S1!$D$2:$D$236,$A82,EaD_IA_S1!$E$2:$E$236)</f>
        <v>0</v>
      </c>
      <c r="AA82" s="30">
        <f>COUNTIF(EaD_IA_S1!$D$2:$D$235,$A82)</f>
        <v>0</v>
      </c>
      <c r="AB82" s="30">
        <f>SUMIF(EaD_IA_S2!$D$2:$D$1223,$A82,EaD_IA_S2!$E$2:$E$1223)</f>
        <v>0</v>
      </c>
      <c r="AC82" s="30">
        <f>COUNTIF(EaD_IA_S2!$D$2:$D$1222,$A82)</f>
        <v>0</v>
      </c>
      <c r="AD82" s="30">
        <f>SUMIF(EaD_ISC_S1!$D$2:$D$214,$A82,EaD_ISC_S1!$E$2:$E$214)</f>
        <v>0</v>
      </c>
      <c r="AE82" s="30">
        <f>COUNTIF(EaD_ISC_S1!$D$2:$D$213,$A82)</f>
        <v>0</v>
      </c>
      <c r="AF82" s="30">
        <f>SUMIF(EaD_ISC_S2!$D$2:$D$224,$A82,EaD_ISC_S2!$E$2:$E$224)</f>
        <v>0</v>
      </c>
      <c r="AG82" s="30">
        <f>COUNTIF(EaD_ISC_S2!$D$2:$D$223,$A82)</f>
        <v>0</v>
      </c>
      <c r="AH82" s="16">
        <f>SUMIF(EaD_CP_S1!$D$2:$D$1050,$A82,EaD_CP_S1!$E$2:$E$1050)</f>
        <v>0</v>
      </c>
      <c r="AI82" s="16">
        <f>COUNTIF(EaD_CP_S1!$D$2:$D$1050,$A82)</f>
        <v>0</v>
      </c>
      <c r="AJ82" s="16">
        <f>SUMIF(EaD_CP_S2!$D$2:$D$50,$A82,EaD_CP_S2!$E$2:$E$50)</f>
        <v>0</v>
      </c>
      <c r="AK82" s="16">
        <f>COUNTIF(EaD_CP_S2!$D$2:$D$50,$A82)</f>
        <v>0</v>
      </c>
      <c r="AL82" s="17">
        <f t="shared" si="208"/>
        <v>0</v>
      </c>
      <c r="AM82" s="17">
        <f t="shared" si="209"/>
        <v>0</v>
      </c>
      <c r="AN82" s="17">
        <f t="shared" si="210"/>
        <v>0</v>
      </c>
      <c r="AO82" s="17">
        <f t="shared" si="211"/>
        <v>0</v>
      </c>
      <c r="AP82" s="30"/>
      <c r="AQ82" s="18">
        <f t="shared" si="234"/>
        <v>0</v>
      </c>
      <c r="AR82" s="30"/>
      <c r="AS82" s="18">
        <f t="shared" si="109"/>
        <v>0</v>
      </c>
      <c r="AT82" s="30"/>
      <c r="AU82" s="18">
        <f t="shared" si="235"/>
        <v>0</v>
      </c>
      <c r="AV82" s="30"/>
      <c r="AW82" s="18">
        <f t="shared" si="236"/>
        <v>0</v>
      </c>
      <c r="AX82" s="30"/>
      <c r="AY82" s="18">
        <f t="shared" si="237"/>
        <v>0</v>
      </c>
      <c r="AZ82" s="30"/>
      <c r="BA82" s="18">
        <f t="shared" si="238"/>
        <v>0</v>
      </c>
      <c r="BB82" s="30"/>
      <c r="BC82" s="18">
        <f t="shared" si="2"/>
        <v>0</v>
      </c>
      <c r="BD82" s="30"/>
      <c r="BE82" s="18">
        <f t="shared" si="223"/>
        <v>0</v>
      </c>
      <c r="BF82" s="30"/>
      <c r="BG82" s="18">
        <f t="shared" si="191"/>
        <v>0</v>
      </c>
      <c r="BH82" s="30"/>
      <c r="BI82" s="18">
        <f t="shared" si="4"/>
        <v>0</v>
      </c>
      <c r="BJ82" s="30"/>
      <c r="BK82" s="18">
        <f t="shared" si="239"/>
        <v>0</v>
      </c>
      <c r="BL82" s="30"/>
      <c r="BM82" s="18">
        <f t="shared" si="240"/>
        <v>0</v>
      </c>
      <c r="BN82" s="30"/>
      <c r="BO82" s="18">
        <f t="shared" si="114"/>
        <v>0</v>
      </c>
      <c r="BP82" s="30"/>
      <c r="BQ82" s="18">
        <f t="shared" si="7"/>
        <v>0</v>
      </c>
      <c r="BR82" s="30"/>
      <c r="BS82" s="18">
        <f t="shared" si="8"/>
        <v>0</v>
      </c>
      <c r="BT82" s="30"/>
      <c r="BU82" s="18">
        <f t="shared" si="9"/>
        <v>0</v>
      </c>
      <c r="BV82" s="30"/>
      <c r="BW82" s="18">
        <f t="shared" si="10"/>
        <v>0</v>
      </c>
      <c r="BX82" s="30"/>
      <c r="BY82" s="18">
        <f t="shared" si="151"/>
        <v>0</v>
      </c>
      <c r="BZ82" s="30"/>
      <c r="CA82" s="18">
        <f t="shared" si="12"/>
        <v>0</v>
      </c>
      <c r="CB82" s="30"/>
      <c r="CC82" s="18">
        <f t="shared" si="13"/>
        <v>0</v>
      </c>
      <c r="CD82" s="30"/>
      <c r="CE82" s="18">
        <f t="shared" si="192"/>
        <v>0</v>
      </c>
      <c r="CF82" s="30"/>
      <c r="CG82" s="18">
        <f t="shared" si="15"/>
        <v>0</v>
      </c>
      <c r="CH82" s="30"/>
      <c r="CI82" s="18">
        <f t="shared" si="203"/>
        <v>0</v>
      </c>
      <c r="CJ82" s="30"/>
      <c r="CK82" s="18">
        <f t="shared" si="17"/>
        <v>0</v>
      </c>
      <c r="CL82" s="30"/>
      <c r="CM82" s="18">
        <f t="shared" si="18"/>
        <v>0</v>
      </c>
      <c r="CN82" s="30"/>
      <c r="CO82" s="18">
        <f t="shared" si="19"/>
        <v>0</v>
      </c>
      <c r="CP82" s="30"/>
      <c r="CQ82" s="18">
        <f t="shared" si="241"/>
        <v>0</v>
      </c>
      <c r="CR82" s="30"/>
      <c r="CS82" s="18">
        <f t="shared" si="21"/>
        <v>0</v>
      </c>
      <c r="CT82" s="19">
        <f t="shared" si="22"/>
        <v>0</v>
      </c>
      <c r="CU82" s="19">
        <f t="shared" si="23"/>
        <v>0</v>
      </c>
      <c r="CV82" s="20">
        <f t="shared" ref="CV82:CW82" si="248">SUM(AP82,AR82,AT82,AV82,AX82,AZ82,BB82,BD82,BF82,BH82,BJ82,BL82,BN82,BP82,BR82,BT82,BV82,BX82,BZ82,CB82,CD82,CF82,CH82,CJ82,CL82,CN82,CP82,CR82)</f>
        <v>0</v>
      </c>
      <c r="CW82" s="20">
        <f t="shared" si="248"/>
        <v>0</v>
      </c>
      <c r="CX82" s="21" t="s">
        <v>64</v>
      </c>
      <c r="CY82" s="22">
        <f t="shared" si="25"/>
        <v>0</v>
      </c>
      <c r="CZ82" s="22">
        <f t="shared" si="26"/>
        <v>0</v>
      </c>
      <c r="DA82" s="22">
        <f t="shared" si="27"/>
        <v>0</v>
      </c>
      <c r="DB82" s="23">
        <f t="shared" si="28"/>
        <v>0</v>
      </c>
      <c r="DC82" s="24" t="str">
        <f t="shared" si="29"/>
        <v>NO</v>
      </c>
      <c r="DD82" s="25" t="e">
        <f t="shared" si="30"/>
        <v>#VALUE!</v>
      </c>
      <c r="DE82" s="26" t="str">
        <f t="shared" si="31"/>
        <v>NO</v>
      </c>
    </row>
    <row r="83" spans="1:109" ht="15" customHeight="1">
      <c r="A83" s="29" t="s">
        <v>367</v>
      </c>
      <c r="B83" s="16">
        <f>SUMIF(TICS!$D$2:$D$214,$A83,TICS!$E$2:$E$214)</f>
        <v>0</v>
      </c>
      <c r="C83" s="16">
        <f>COUNTIF(TICS!$D$2:$D$214,$A83)</f>
        <v>0</v>
      </c>
      <c r="D83" s="16">
        <f>SUMIF(ISC!$D$2:$D$228,$A83,ISC!$E$2:$E$228)</f>
        <v>0</v>
      </c>
      <c r="E83" s="16">
        <f>COUNTIF(ISC!$D$2:$D$228,$A83)</f>
        <v>0</v>
      </c>
      <c r="F83" s="16">
        <f>SUMIF(IA!$D$2:$D$281,$A83,IA!$E$2:$E$281)</f>
        <v>13</v>
      </c>
      <c r="G83" s="16">
        <f>COUNTIF(IA!$D$2:$D$281,$A83)</f>
        <v>3</v>
      </c>
      <c r="H83" s="16">
        <f>SUMIF(IGE!$D$3:$D$298,$A83,IGE!$E$3:$E$298)</f>
        <v>0</v>
      </c>
      <c r="I83" s="16">
        <f>COUNTIF(IGE!$D$3:$D$299,$A83)</f>
        <v>0</v>
      </c>
      <c r="J83" s="16">
        <f>SUMIF(CP!$D$2:$D$253,$A83,CP!$E$2:$E$253)</f>
        <v>0</v>
      </c>
      <c r="K83" s="16">
        <f>COUNTIF(CP!$D$2:$D$253,$A83)</f>
        <v>0</v>
      </c>
      <c r="L83" s="16">
        <f>SUMIF(IEM!$D$2:$D$266,$A83,IEM!$E$2:$E$266)</f>
        <v>0</v>
      </c>
      <c r="M83" s="16">
        <f>COUNTIF(IEM!$D$2:$D$266,$A83)</f>
        <v>0</v>
      </c>
      <c r="N83" s="16">
        <f>SUMIF(IIA!$D$2:$D$214,$A83,IIA!$E$2:$E$214)</f>
        <v>0</v>
      </c>
      <c r="O83" s="16">
        <f>COUNTIF(IIA!$D$2:$D$214,$A83)</f>
        <v>0</v>
      </c>
      <c r="P83" s="17">
        <f t="shared" ref="P83:Q83" si="249">SUM(B83,D83,F83,H83,J83,L83,N83)</f>
        <v>13</v>
      </c>
      <c r="Q83" s="17">
        <f t="shared" si="249"/>
        <v>3</v>
      </c>
      <c r="R83" s="16">
        <f>SUMIF(IA_S1!$D$2:$D$201,$A83,IA_S1!$E$2:$E$201)</f>
        <v>0</v>
      </c>
      <c r="S83" s="16">
        <f>COUNTIF(IA_S1!$D$2:$D$200,$A83)</f>
        <v>0</v>
      </c>
      <c r="T83" s="16">
        <f>SUMIF(IA_S2!$D$2:$D$201,$A83,IA_S2!$E$2:$E$201)</f>
        <v>0</v>
      </c>
      <c r="U83" s="16">
        <f>COUNTIF(IA_S2!$D$2:$D$200,$A83)</f>
        <v>0</v>
      </c>
      <c r="V83" s="16">
        <f>SUMIF(CP_S1!$D$2:$D$204,$A83,CP_S1!$E$2:$E$204)</f>
        <v>0</v>
      </c>
      <c r="W83" s="16">
        <f>COUNTIF(CP_S1!$D$2:$D$203,$A83)</f>
        <v>0</v>
      </c>
      <c r="X83" s="16">
        <f>SUMIF(CP_S2!$D$2:$D$198,$A83,CP_S2!$E$2:$E$198)</f>
        <v>0</v>
      </c>
      <c r="Y83" s="16">
        <f>COUNTIF(CP_S2!$D$2:$D$197,$A83)</f>
        <v>0</v>
      </c>
      <c r="Z83" s="16">
        <f>SUMIF(EaD_IA_S1!$D$2:$D$236,$A83,EaD_IA_S1!$E$2:$E$236)</f>
        <v>0</v>
      </c>
      <c r="AA83" s="16">
        <f>COUNTIF(EaD_IA_S1!$D$2:$D$235,$A83)</f>
        <v>0</v>
      </c>
      <c r="AB83" s="16">
        <f>SUMIF(EaD_IA_S2!$D$2:$D$1223,$A83,EaD_IA_S2!$E$2:$E$1223)</f>
        <v>0</v>
      </c>
      <c r="AC83" s="16">
        <f>COUNTIF(EaD_IA_S2!$D$2:$D$1222,$A83)</f>
        <v>0</v>
      </c>
      <c r="AD83" s="16">
        <f>SUMIF(EaD_ISC_S1!$D$2:$D$214,$A83,EaD_ISC_S1!$E$2:$E$214)</f>
        <v>0</v>
      </c>
      <c r="AE83" s="16">
        <f>COUNTIF(EaD_ISC_S1!$D$2:$D$213,$A83)</f>
        <v>0</v>
      </c>
      <c r="AF83" s="16">
        <f>SUMIF(EaD_ISC_S2!$D$2:$D$224,$A83,EaD_ISC_S2!$E$2:$E$224)</f>
        <v>0</v>
      </c>
      <c r="AG83" s="16">
        <f>COUNTIF(EaD_ISC_S2!$D$2:$D$223,$A83)</f>
        <v>0</v>
      </c>
      <c r="AH83" s="16">
        <f>SUMIF(EaD_CP_S1!$D$2:$D$1050,$A83,EaD_CP_S1!$E$2:$E$1050)</f>
        <v>0</v>
      </c>
      <c r="AI83" s="16">
        <f>COUNTIF(EaD_CP_S1!$D$2:$D$1050,$A83)</f>
        <v>0</v>
      </c>
      <c r="AJ83" s="16">
        <f>SUMIF(EaD_CP_S2!$D$2:$D$50,$A83,EaD_CP_S2!$E$2:$E$50)</f>
        <v>0</v>
      </c>
      <c r="AK83" s="16">
        <f>COUNTIF(EaD_CP_S2!$D$2:$D$50,$A83)</f>
        <v>0</v>
      </c>
      <c r="AL83" s="17">
        <f t="shared" si="208"/>
        <v>0</v>
      </c>
      <c r="AM83" s="17">
        <f t="shared" si="209"/>
        <v>0</v>
      </c>
      <c r="AN83" s="17">
        <f t="shared" si="210"/>
        <v>0</v>
      </c>
      <c r="AO83" s="17">
        <f t="shared" si="211"/>
        <v>0</v>
      </c>
      <c r="AP83" s="16"/>
      <c r="AQ83" s="18">
        <f t="shared" si="234"/>
        <v>0</v>
      </c>
      <c r="AR83" s="16"/>
      <c r="AS83" s="18">
        <f t="shared" si="109"/>
        <v>0</v>
      </c>
      <c r="AT83" s="18">
        <v>3</v>
      </c>
      <c r="AU83" s="18">
        <f t="shared" si="235"/>
        <v>3</v>
      </c>
      <c r="AV83" s="16"/>
      <c r="AW83" s="18">
        <f t="shared" si="236"/>
        <v>0</v>
      </c>
      <c r="AX83" s="16"/>
      <c r="AY83" s="18">
        <f t="shared" si="237"/>
        <v>0</v>
      </c>
      <c r="AZ83" s="18">
        <v>5</v>
      </c>
      <c r="BA83" s="18">
        <f t="shared" si="238"/>
        <v>5</v>
      </c>
      <c r="BB83" s="16"/>
      <c r="BC83" s="18">
        <f t="shared" si="2"/>
        <v>0</v>
      </c>
      <c r="BD83" s="16"/>
      <c r="BE83" s="18">
        <f t="shared" si="223"/>
        <v>0</v>
      </c>
      <c r="BF83" s="18">
        <v>1</v>
      </c>
      <c r="BG83" s="18">
        <f t="shared" si="191"/>
        <v>1</v>
      </c>
      <c r="BH83" s="16"/>
      <c r="BI83" s="18">
        <f t="shared" si="4"/>
        <v>0</v>
      </c>
      <c r="BJ83" s="16"/>
      <c r="BK83" s="18">
        <f t="shared" si="239"/>
        <v>0</v>
      </c>
      <c r="BL83" s="16"/>
      <c r="BM83" s="18">
        <f t="shared" si="240"/>
        <v>0</v>
      </c>
      <c r="BN83" s="16"/>
      <c r="BO83" s="18">
        <f t="shared" si="114"/>
        <v>0</v>
      </c>
      <c r="BP83" s="16"/>
      <c r="BQ83" s="18">
        <f t="shared" si="7"/>
        <v>0</v>
      </c>
      <c r="BR83" s="16"/>
      <c r="BS83" s="18">
        <f t="shared" si="8"/>
        <v>0</v>
      </c>
      <c r="BT83" s="16"/>
      <c r="BU83" s="18">
        <f t="shared" si="9"/>
        <v>0</v>
      </c>
      <c r="BV83" s="16"/>
      <c r="BW83" s="18">
        <f t="shared" si="10"/>
        <v>0</v>
      </c>
      <c r="BX83" s="16"/>
      <c r="BY83" s="18">
        <f t="shared" si="151"/>
        <v>0</v>
      </c>
      <c r="BZ83" s="16"/>
      <c r="CA83" s="18">
        <f t="shared" si="12"/>
        <v>0</v>
      </c>
      <c r="CB83" s="16"/>
      <c r="CC83" s="18">
        <f t="shared" si="13"/>
        <v>0</v>
      </c>
      <c r="CD83" s="16"/>
      <c r="CE83" s="18">
        <f t="shared" si="192"/>
        <v>0</v>
      </c>
      <c r="CF83" s="16"/>
      <c r="CG83" s="18">
        <f t="shared" si="15"/>
        <v>0</v>
      </c>
      <c r="CH83" s="16"/>
      <c r="CI83" s="18">
        <f t="shared" si="203"/>
        <v>0</v>
      </c>
      <c r="CJ83" s="16"/>
      <c r="CK83" s="18">
        <f t="shared" si="17"/>
        <v>0</v>
      </c>
      <c r="CL83" s="16"/>
      <c r="CM83" s="18">
        <f t="shared" si="18"/>
        <v>0</v>
      </c>
      <c r="CN83" s="16"/>
      <c r="CO83" s="18">
        <f t="shared" si="19"/>
        <v>0</v>
      </c>
      <c r="CP83" s="16"/>
      <c r="CQ83" s="18">
        <f t="shared" si="241"/>
        <v>0</v>
      </c>
      <c r="CR83" s="16"/>
      <c r="CS83" s="18">
        <f t="shared" si="21"/>
        <v>0</v>
      </c>
      <c r="CT83" s="19">
        <f t="shared" si="22"/>
        <v>13</v>
      </c>
      <c r="CU83" s="19">
        <f t="shared" si="23"/>
        <v>13</v>
      </c>
      <c r="CV83" s="20">
        <f t="shared" ref="CV83:CW83" si="250">SUM(AP83,AR83,AT83,AV83,AX83,AZ83,BB83,BD83,BF83,BH83,BJ83,BL83,BN83,BP83,BR83,BT83,BV83,BX83,BZ83,CB83,CD83,CF83,CH83,CJ83,CL83,CN83,CP83,CR83)</f>
        <v>9</v>
      </c>
      <c r="CW83" s="20">
        <f t="shared" si="250"/>
        <v>9</v>
      </c>
      <c r="CX83" s="21">
        <v>37</v>
      </c>
      <c r="CY83" s="22">
        <f t="shared" si="25"/>
        <v>22</v>
      </c>
      <c r="CZ83" s="22">
        <f t="shared" si="26"/>
        <v>3</v>
      </c>
      <c r="DA83" s="22">
        <f t="shared" si="27"/>
        <v>22</v>
      </c>
      <c r="DB83" s="23">
        <f t="shared" si="28"/>
        <v>3</v>
      </c>
      <c r="DC83" s="24" t="str">
        <f t="shared" si="29"/>
        <v>SI</v>
      </c>
      <c r="DD83" s="25" t="e">
        <f t="shared" si="30"/>
        <v>#VALUE!</v>
      </c>
      <c r="DE83" s="26" t="str">
        <f t="shared" si="31"/>
        <v>NO</v>
      </c>
    </row>
    <row r="84" spans="1:109" ht="15" customHeight="1">
      <c r="A84" s="29" t="s">
        <v>368</v>
      </c>
      <c r="B84" s="16">
        <f>SUMIF(TICS!$D$2:$D$214,$A84,TICS!$E$2:$E$214)</f>
        <v>0</v>
      </c>
      <c r="C84" s="16">
        <f>COUNTIF(TICS!$D$2:$D$214,$A84)</f>
        <v>0</v>
      </c>
      <c r="D84" s="30">
        <f>SUMIF(ISC!$D$2:$D$228,$A84,ISC!$E$2:$E$228)</f>
        <v>0</v>
      </c>
      <c r="E84" s="30">
        <f>COUNTIF(ISC!$D$2:$D$228,$A84)</f>
        <v>0</v>
      </c>
      <c r="F84" s="30">
        <f>SUMIF(IA!$D$2:$D$281,$A84,IA!$E$2:$E$281)</f>
        <v>14</v>
      </c>
      <c r="G84" s="30">
        <f>COUNTIF(IA!$D$2:$D$281,$A84)</f>
        <v>3</v>
      </c>
      <c r="H84" s="16">
        <f>SUMIF(IGE!$D$3:$D$298,$A84,IGE!$E$3:$E$298)</f>
        <v>0</v>
      </c>
      <c r="I84" s="16">
        <f>COUNTIF(IGE!$D$3:$D$299,$A84)</f>
        <v>0</v>
      </c>
      <c r="J84" s="30">
        <f>SUMIF(CP!$D$2:$D$253,$A84,CP!$E$2:$E$253)</f>
        <v>0</v>
      </c>
      <c r="K84" s="30">
        <f>COUNTIF(CP!$D$2:$D$253,$A84)</f>
        <v>0</v>
      </c>
      <c r="L84" s="30">
        <f>SUMIF(IEM!$D$2:$D$266,$A84,IEM!$E$2:$E$266)</f>
        <v>4</v>
      </c>
      <c r="M84" s="30">
        <f>COUNTIF(IEM!$D$2:$D$266,$A84)</f>
        <v>1</v>
      </c>
      <c r="N84" s="16">
        <f>SUMIF(IIA!$D$2:$D$214,$A84,IIA!$E$2:$E$214)</f>
        <v>0</v>
      </c>
      <c r="O84" s="16">
        <f>COUNTIF(IIA!$D$2:$D$214,$A84)</f>
        <v>0</v>
      </c>
      <c r="P84" s="17">
        <f t="shared" ref="P84:Q84" si="251">SUM(B84,D84,F84,H84,J84,L84,N84)</f>
        <v>18</v>
      </c>
      <c r="Q84" s="17">
        <f t="shared" si="251"/>
        <v>4</v>
      </c>
      <c r="R84" s="30">
        <f>SUMIF(IA_S1!$D$2:$D$201,$A84,IA_S1!$E$2:$E$201)</f>
        <v>0</v>
      </c>
      <c r="S84" s="30">
        <f>COUNTIF(IA_S1!$D$2:$D$200,$A84)</f>
        <v>0</v>
      </c>
      <c r="T84" s="30">
        <f>SUMIF(IA_S2!$D$2:$D$201,$A84,IA_S2!$E$2:$E$201)</f>
        <v>0</v>
      </c>
      <c r="U84" s="30">
        <f>COUNTIF(IA_S2!$D$2:$D$200,$A84)</f>
        <v>0</v>
      </c>
      <c r="V84" s="30">
        <f>SUMIF(CP_S1!$D$2:$D$204,$A84,CP_S1!$E$2:$E$204)</f>
        <v>0</v>
      </c>
      <c r="W84" s="30">
        <f>COUNTIF(CP_S1!$D$2:$D$203,$A84)</f>
        <v>0</v>
      </c>
      <c r="X84" s="30">
        <f>SUMIF(CP_S2!$D$2:$D$198,$A84,CP_S2!$E$2:$E$198)</f>
        <v>0</v>
      </c>
      <c r="Y84" s="30">
        <f>COUNTIF(CP_S2!$D$2:$D$197,$A84)</f>
        <v>0</v>
      </c>
      <c r="Z84" s="30">
        <f>SUMIF(EaD_IA_S1!$D$2:$D$236,$A84,EaD_IA_S1!$E$2:$E$236)</f>
        <v>0</v>
      </c>
      <c r="AA84" s="30">
        <f>COUNTIF(EaD_IA_S1!$D$2:$D$235,$A84)</f>
        <v>0</v>
      </c>
      <c r="AB84" s="30">
        <f>SUMIF(EaD_IA_S2!$D$2:$D$1223,$A84,EaD_IA_S2!$E$2:$E$1223)</f>
        <v>0</v>
      </c>
      <c r="AC84" s="30">
        <f>COUNTIF(EaD_IA_S2!$D$2:$D$1222,$A84)</f>
        <v>0</v>
      </c>
      <c r="AD84" s="30">
        <f>SUMIF(EaD_ISC_S1!$D$2:$D$214,$A84,EaD_ISC_S1!$E$2:$E$214)</f>
        <v>0</v>
      </c>
      <c r="AE84" s="30">
        <f>COUNTIF(EaD_ISC_S1!$D$2:$D$213,$A84)</f>
        <v>0</v>
      </c>
      <c r="AF84" s="30">
        <f>SUMIF(EaD_ISC_S2!$D$2:$D$224,$A84,EaD_ISC_S2!$E$2:$E$224)</f>
        <v>0</v>
      </c>
      <c r="AG84" s="30">
        <f>COUNTIF(EaD_ISC_S2!$D$2:$D$223,$A84)</f>
        <v>0</v>
      </c>
      <c r="AH84" s="16">
        <f>SUMIF(EaD_CP_S1!$D$2:$D$1050,$A84,EaD_CP_S1!$E$2:$E$1050)</f>
        <v>0</v>
      </c>
      <c r="AI84" s="16">
        <f>COUNTIF(EaD_CP_S1!$D$2:$D$1050,$A84)</f>
        <v>0</v>
      </c>
      <c r="AJ84" s="16">
        <f>SUMIF(EaD_CP_S2!$D$2:$D$50,$A84,EaD_CP_S2!$E$2:$E$50)</f>
        <v>0</v>
      </c>
      <c r="AK84" s="16">
        <f>COUNTIF(EaD_CP_S2!$D$2:$D$50,$A84)</f>
        <v>0</v>
      </c>
      <c r="AL84" s="17">
        <f t="shared" si="208"/>
        <v>0</v>
      </c>
      <c r="AM84" s="17">
        <f t="shared" si="209"/>
        <v>0</v>
      </c>
      <c r="AN84" s="17">
        <f t="shared" si="210"/>
        <v>0</v>
      </c>
      <c r="AO84" s="17">
        <f t="shared" si="211"/>
        <v>0</v>
      </c>
      <c r="AP84" s="30"/>
      <c r="AQ84" s="18">
        <f t="shared" si="234"/>
        <v>0</v>
      </c>
      <c r="AR84" s="30"/>
      <c r="AS84" s="18">
        <f t="shared" si="109"/>
        <v>0</v>
      </c>
      <c r="AT84" s="30"/>
      <c r="AU84" s="18">
        <f t="shared" si="235"/>
        <v>0</v>
      </c>
      <c r="AV84" s="30"/>
      <c r="AW84" s="18">
        <f t="shared" si="236"/>
        <v>0</v>
      </c>
      <c r="AX84" s="30"/>
      <c r="AY84" s="18">
        <f t="shared" si="237"/>
        <v>0</v>
      </c>
      <c r="AZ84" s="30"/>
      <c r="BA84" s="18">
        <f t="shared" si="238"/>
        <v>0</v>
      </c>
      <c r="BB84" s="30"/>
      <c r="BC84" s="18">
        <f t="shared" si="2"/>
        <v>0</v>
      </c>
      <c r="BD84" s="30"/>
      <c r="BE84" s="18">
        <f t="shared" si="223"/>
        <v>0</v>
      </c>
      <c r="BF84" s="30"/>
      <c r="BG84" s="18">
        <f t="shared" si="191"/>
        <v>0</v>
      </c>
      <c r="BH84" s="30"/>
      <c r="BI84" s="18">
        <f t="shared" si="4"/>
        <v>0</v>
      </c>
      <c r="BJ84" s="30"/>
      <c r="BK84" s="18">
        <f t="shared" si="239"/>
        <v>0</v>
      </c>
      <c r="BL84" s="30"/>
      <c r="BM84" s="18">
        <f t="shared" si="240"/>
        <v>0</v>
      </c>
      <c r="BN84" s="30"/>
      <c r="BO84" s="18">
        <f t="shared" si="114"/>
        <v>0</v>
      </c>
      <c r="BP84" s="30"/>
      <c r="BQ84" s="18">
        <f t="shared" si="7"/>
        <v>0</v>
      </c>
      <c r="BR84" s="30"/>
      <c r="BS84" s="18">
        <f t="shared" si="8"/>
        <v>0</v>
      </c>
      <c r="BT84" s="30"/>
      <c r="BU84" s="18">
        <f t="shared" si="9"/>
        <v>0</v>
      </c>
      <c r="BV84" s="30"/>
      <c r="BW84" s="18">
        <f t="shared" si="10"/>
        <v>0</v>
      </c>
      <c r="BX84" s="30"/>
      <c r="BY84" s="18">
        <f t="shared" si="151"/>
        <v>0</v>
      </c>
      <c r="BZ84" s="30"/>
      <c r="CA84" s="18">
        <f t="shared" si="12"/>
        <v>0</v>
      </c>
      <c r="CB84" s="30"/>
      <c r="CC84" s="18">
        <f t="shared" si="13"/>
        <v>0</v>
      </c>
      <c r="CD84" s="30"/>
      <c r="CE84" s="18">
        <f t="shared" si="192"/>
        <v>0</v>
      </c>
      <c r="CF84" s="30"/>
      <c r="CG84" s="18">
        <f t="shared" si="15"/>
        <v>0</v>
      </c>
      <c r="CH84" s="30"/>
      <c r="CI84" s="18">
        <f t="shared" si="203"/>
        <v>0</v>
      </c>
      <c r="CJ84" s="30"/>
      <c r="CK84" s="18">
        <f t="shared" si="17"/>
        <v>0</v>
      </c>
      <c r="CL84" s="30"/>
      <c r="CM84" s="18">
        <f t="shared" si="18"/>
        <v>0</v>
      </c>
      <c r="CN84" s="30"/>
      <c r="CO84" s="18">
        <f t="shared" si="19"/>
        <v>0</v>
      </c>
      <c r="CP84" s="30"/>
      <c r="CQ84" s="18">
        <f t="shared" si="241"/>
        <v>0</v>
      </c>
      <c r="CR84" s="30"/>
      <c r="CS84" s="18">
        <f t="shared" si="21"/>
        <v>0</v>
      </c>
      <c r="CT84" s="19">
        <f t="shared" si="22"/>
        <v>18</v>
      </c>
      <c r="CU84" s="19">
        <f t="shared" si="23"/>
        <v>18</v>
      </c>
      <c r="CV84" s="20">
        <f t="shared" ref="CV84:CW84" si="252">SUM(AP84,AR84,AT84,AV84,AX84,AZ84,BB84,BD84,BF84,BH84,BJ84,BL84,BN84,BP84,BR84,BT84,BV84,BX84,BZ84,CB84,CD84,CF84,CH84,CJ84,CL84,CN84,CP84,CR84)</f>
        <v>0</v>
      </c>
      <c r="CW84" s="20">
        <f t="shared" si="252"/>
        <v>0</v>
      </c>
      <c r="CX84" s="21" t="s">
        <v>64</v>
      </c>
      <c r="CY84" s="22">
        <f t="shared" si="25"/>
        <v>18</v>
      </c>
      <c r="CZ84" s="22">
        <f t="shared" si="26"/>
        <v>4</v>
      </c>
      <c r="DA84" s="22">
        <f t="shared" si="27"/>
        <v>18</v>
      </c>
      <c r="DB84" s="23">
        <f t="shared" si="28"/>
        <v>4</v>
      </c>
      <c r="DC84" s="24" t="str">
        <f t="shared" si="29"/>
        <v>SI</v>
      </c>
      <c r="DD84" s="25" t="e">
        <f t="shared" si="30"/>
        <v>#VALUE!</v>
      </c>
      <c r="DE84" s="26" t="str">
        <f t="shared" si="31"/>
        <v>NO</v>
      </c>
    </row>
    <row r="85" spans="1:109" ht="15" customHeight="1">
      <c r="A85" s="29" t="s">
        <v>369</v>
      </c>
      <c r="B85" s="16">
        <f>SUMIF(TICS!$D$2:$D$214,$A85,TICS!$E$2:$E$214)</f>
        <v>0</v>
      </c>
      <c r="C85" s="16">
        <f>COUNTIF(TICS!$D$2:$D$214,$A85)</f>
        <v>0</v>
      </c>
      <c r="D85" s="16">
        <f>SUMIF(ISC!$D$2:$D$228,$A85,ISC!$E$2:$E$228)</f>
        <v>0</v>
      </c>
      <c r="E85" s="16">
        <f>COUNTIF(ISC!$D$2:$D$228,$A85)</f>
        <v>0</v>
      </c>
      <c r="F85" s="16">
        <f>SUMIF(IA!$D$2:$D$281,$A85,IA!$E$2:$E$281)</f>
        <v>15</v>
      </c>
      <c r="G85" s="16">
        <f>COUNTIF(IA!$D$2:$D$281,$A85)</f>
        <v>3</v>
      </c>
      <c r="H85" s="16">
        <f>SUMIF(IGE!$D$3:$D$298,$A85,IGE!$E$3:$E$298)</f>
        <v>0</v>
      </c>
      <c r="I85" s="16">
        <f>COUNTIF(IGE!$D$3:$D$299,$A85)</f>
        <v>0</v>
      </c>
      <c r="J85" s="16">
        <f>SUMIF(CP!$D$2:$D$253,$A85,CP!$E$2:$E$253)</f>
        <v>0</v>
      </c>
      <c r="K85" s="16">
        <f>COUNTIF(CP!$D$2:$D$253,$A85)</f>
        <v>0</v>
      </c>
      <c r="L85" s="16">
        <f>SUMIF(IEM!$D$2:$D$266,$A85,IEM!$E$2:$E$266)</f>
        <v>5</v>
      </c>
      <c r="M85" s="16">
        <f>COUNTIF(IEM!$D$2:$D$266,$A85)</f>
        <v>1</v>
      </c>
      <c r="N85" s="16">
        <f>SUMIF(IIA!$D$2:$D$214,$A85,IIA!$E$2:$E$214)</f>
        <v>0</v>
      </c>
      <c r="O85" s="16">
        <f>COUNTIF(IIA!$D$2:$D$214,$A85)</f>
        <v>0</v>
      </c>
      <c r="P85" s="17">
        <f t="shared" ref="P85:Q85" si="253">SUM(B85,D85,F85,H85,J85,L85,N85)</f>
        <v>20</v>
      </c>
      <c r="Q85" s="17">
        <f t="shared" si="253"/>
        <v>4</v>
      </c>
      <c r="R85" s="16">
        <f>SUMIF(IA_S1!$D$2:$D$201,$A85,IA_S1!$E$2:$E$201)</f>
        <v>0</v>
      </c>
      <c r="S85" s="16">
        <f>COUNTIF(IA_S1!$D$2:$D$200,$A85)</f>
        <v>0</v>
      </c>
      <c r="T85" s="16">
        <f>SUMIF(IA_S2!$D$2:$D$201,$A85,IA_S2!$E$2:$E$201)</f>
        <v>0</v>
      </c>
      <c r="U85" s="16">
        <f>COUNTIF(IA_S2!$D$2:$D$200,$A85)</f>
        <v>0</v>
      </c>
      <c r="V85" s="16">
        <f>SUMIF(CP_S1!$D$2:$D$204,$A85,CP_S1!$E$2:$E$204)</f>
        <v>0</v>
      </c>
      <c r="W85" s="16">
        <f>COUNTIF(CP_S1!$D$2:$D$203,$A85)</f>
        <v>0</v>
      </c>
      <c r="X85" s="16">
        <f>SUMIF(CP_S2!$D$2:$D$198,$A85,CP_S2!$E$2:$E$198)</f>
        <v>0</v>
      </c>
      <c r="Y85" s="16">
        <f>COUNTIF(CP_S2!$D$2:$D$197,$A85)</f>
        <v>0</v>
      </c>
      <c r="Z85" s="16">
        <f>SUMIF(EaD_IA_S1!$D$2:$D$236,$A85,EaD_IA_S1!$E$2:$E$236)</f>
        <v>0</v>
      </c>
      <c r="AA85" s="16">
        <f>COUNTIF(EaD_IA_S1!$D$2:$D$235,$A85)</f>
        <v>0</v>
      </c>
      <c r="AB85" s="16">
        <f>SUMIF(EaD_IA_S2!$D$2:$D$1223,$A85,EaD_IA_S2!$E$2:$E$1223)</f>
        <v>0</v>
      </c>
      <c r="AC85" s="16">
        <f>COUNTIF(EaD_IA_S2!$D$2:$D$1222,$A85)</f>
        <v>0</v>
      </c>
      <c r="AD85" s="16">
        <f>SUMIF(EaD_ISC_S1!$D$2:$D$214,$A85,EaD_ISC_S1!$E$2:$E$214)</f>
        <v>0</v>
      </c>
      <c r="AE85" s="16">
        <f>COUNTIF(EaD_ISC_S1!$D$2:$D$213,$A85)</f>
        <v>0</v>
      </c>
      <c r="AF85" s="16">
        <f>SUMIF(EaD_ISC_S2!$D$2:$D$224,$A85,EaD_ISC_S2!$E$2:$E$224)</f>
        <v>0</v>
      </c>
      <c r="AG85" s="16">
        <f>COUNTIF(EaD_ISC_S2!$D$2:$D$223,$A85)</f>
        <v>0</v>
      </c>
      <c r="AH85" s="16">
        <f>SUMIF(EaD_CP_S1!$D$2:$D$1050,$A85,EaD_CP_S1!$E$2:$E$1050)</f>
        <v>0</v>
      </c>
      <c r="AI85" s="16">
        <f>COUNTIF(EaD_CP_S1!$D$2:$D$1050,$A85)</f>
        <v>0</v>
      </c>
      <c r="AJ85" s="16">
        <f>SUMIF(EaD_CP_S2!$D$2:$D$50,$A85,EaD_CP_S2!$E$2:$E$50)</f>
        <v>0</v>
      </c>
      <c r="AK85" s="16">
        <f>COUNTIF(EaD_CP_S2!$D$2:$D$50,$A85)</f>
        <v>0</v>
      </c>
      <c r="AL85" s="17">
        <f t="shared" si="208"/>
        <v>0</v>
      </c>
      <c r="AM85" s="17">
        <f t="shared" si="209"/>
        <v>0</v>
      </c>
      <c r="AN85" s="17">
        <f t="shared" si="210"/>
        <v>0</v>
      </c>
      <c r="AO85" s="17">
        <f t="shared" si="211"/>
        <v>0</v>
      </c>
      <c r="AP85" s="18">
        <v>5</v>
      </c>
      <c r="AQ85" s="18">
        <f t="shared" si="234"/>
        <v>5</v>
      </c>
      <c r="AR85" s="16"/>
      <c r="AS85" s="18">
        <f t="shared" si="109"/>
        <v>0</v>
      </c>
      <c r="AT85" s="16"/>
      <c r="AU85" s="18">
        <f t="shared" si="235"/>
        <v>0</v>
      </c>
      <c r="AV85" s="16"/>
      <c r="AW85" s="18">
        <f t="shared" si="236"/>
        <v>0</v>
      </c>
      <c r="AX85" s="16"/>
      <c r="AY85" s="18">
        <f t="shared" si="237"/>
        <v>0</v>
      </c>
      <c r="AZ85" s="16"/>
      <c r="BA85" s="18">
        <f t="shared" si="238"/>
        <v>0</v>
      </c>
      <c r="BB85" s="16"/>
      <c r="BC85" s="18">
        <f t="shared" si="2"/>
        <v>0</v>
      </c>
      <c r="BD85" s="16"/>
      <c r="BE85" s="18">
        <f t="shared" si="223"/>
        <v>0</v>
      </c>
      <c r="BF85" s="16"/>
      <c r="BG85" s="18">
        <f t="shared" si="191"/>
        <v>0</v>
      </c>
      <c r="BH85" s="16"/>
      <c r="BI85" s="18">
        <f t="shared" si="4"/>
        <v>0</v>
      </c>
      <c r="BJ85" s="16"/>
      <c r="BK85" s="18">
        <f t="shared" si="239"/>
        <v>0</v>
      </c>
      <c r="BL85" s="16"/>
      <c r="BM85" s="18">
        <f t="shared" si="240"/>
        <v>0</v>
      </c>
      <c r="BN85" s="16"/>
      <c r="BO85" s="18">
        <f t="shared" si="114"/>
        <v>0</v>
      </c>
      <c r="BP85" s="16"/>
      <c r="BQ85" s="18">
        <f t="shared" si="7"/>
        <v>0</v>
      </c>
      <c r="BR85" s="16"/>
      <c r="BS85" s="18">
        <f t="shared" si="8"/>
        <v>0</v>
      </c>
      <c r="BT85" s="16"/>
      <c r="BU85" s="18">
        <f t="shared" si="9"/>
        <v>0</v>
      </c>
      <c r="BV85" s="16"/>
      <c r="BW85" s="18">
        <f t="shared" si="10"/>
        <v>0</v>
      </c>
      <c r="BX85" s="16"/>
      <c r="BY85" s="18">
        <f t="shared" si="151"/>
        <v>0</v>
      </c>
      <c r="BZ85" s="16"/>
      <c r="CA85" s="18">
        <f t="shared" si="12"/>
        <v>0</v>
      </c>
      <c r="CB85" s="16"/>
      <c r="CC85" s="18">
        <f t="shared" si="13"/>
        <v>0</v>
      </c>
      <c r="CD85" s="16"/>
      <c r="CE85" s="18">
        <f t="shared" si="192"/>
        <v>0</v>
      </c>
      <c r="CF85" s="16"/>
      <c r="CG85" s="18">
        <f t="shared" si="15"/>
        <v>0</v>
      </c>
      <c r="CH85" s="16"/>
      <c r="CI85" s="18">
        <f t="shared" si="203"/>
        <v>0</v>
      </c>
      <c r="CJ85" s="16"/>
      <c r="CK85" s="18">
        <f t="shared" si="17"/>
        <v>0</v>
      </c>
      <c r="CL85" s="16"/>
      <c r="CM85" s="18">
        <f t="shared" si="18"/>
        <v>0</v>
      </c>
      <c r="CN85" s="18">
        <v>14</v>
      </c>
      <c r="CO85" s="18">
        <v>14</v>
      </c>
      <c r="CP85" s="16"/>
      <c r="CQ85" s="18">
        <f t="shared" si="241"/>
        <v>0</v>
      </c>
      <c r="CR85" s="16"/>
      <c r="CS85" s="18">
        <f t="shared" si="21"/>
        <v>0</v>
      </c>
      <c r="CT85" s="19">
        <f t="shared" si="22"/>
        <v>20</v>
      </c>
      <c r="CU85" s="19">
        <f t="shared" si="23"/>
        <v>20</v>
      </c>
      <c r="CV85" s="20">
        <f t="shared" ref="CV85:CW85" si="254">SUM(AP85,AR85,AT85,AV85,AX85,AZ85,BB85,BD85,BF85,BH85,BJ85,BL85,BN85,BP85,BR85,BT85,BV85,BX85,BZ85,CB85,CD85,CF85,CH85,CJ85,CL85,CN85,CP85,CR85)</f>
        <v>19</v>
      </c>
      <c r="CW85" s="20">
        <f t="shared" si="254"/>
        <v>19</v>
      </c>
      <c r="CX85" s="21">
        <v>40</v>
      </c>
      <c r="CY85" s="22">
        <f t="shared" si="25"/>
        <v>39</v>
      </c>
      <c r="CZ85" s="22">
        <f t="shared" si="26"/>
        <v>4</v>
      </c>
      <c r="DA85" s="22">
        <f t="shared" si="27"/>
        <v>39</v>
      </c>
      <c r="DB85" s="23">
        <f t="shared" si="28"/>
        <v>4</v>
      </c>
      <c r="DC85" s="24" t="str">
        <f t="shared" si="29"/>
        <v>SI</v>
      </c>
      <c r="DD85" s="25" t="e">
        <f t="shared" si="30"/>
        <v>#VALUE!</v>
      </c>
      <c r="DE85" s="26" t="str">
        <f t="shared" si="31"/>
        <v>NO</v>
      </c>
    </row>
    <row r="86" spans="1:109" ht="15" customHeight="1">
      <c r="A86" s="28" t="s">
        <v>370</v>
      </c>
      <c r="B86" s="16">
        <f>SUMIF(TICS!$D$2:$D$214,$A86,TICS!$E$2:$E$214)</f>
        <v>0</v>
      </c>
      <c r="C86" s="16">
        <f>COUNTIF(TICS!$D$2:$D$214,$A86)</f>
        <v>0</v>
      </c>
      <c r="D86" s="16">
        <f>SUMIF(ISC!$D$2:$D$228,$A86,ISC!$E$2:$E$228)</f>
        <v>0</v>
      </c>
      <c r="E86" s="16">
        <f>COUNTIF(ISC!$D$2:$D$228,$A86)</f>
        <v>0</v>
      </c>
      <c r="F86" s="16">
        <f>SUMIF(IA!$D$2:$D$281,$A86,IA!$E$2:$E$281)</f>
        <v>12</v>
      </c>
      <c r="G86" s="16">
        <f>COUNTIF(IA!$D$2:$D$281,$A86)</f>
        <v>3</v>
      </c>
      <c r="H86" s="16">
        <f>SUMIF(IGE!$D$3:$D$298,$A86,IGE!$E$3:$E$298)</f>
        <v>0</v>
      </c>
      <c r="I86" s="16">
        <f>COUNTIF(IGE!$D$3:$D$299,$A86)</f>
        <v>0</v>
      </c>
      <c r="J86" s="16">
        <f>SUMIF(CP!$D$2:$D$253,$A86,CP!$E$2:$E$253)</f>
        <v>0</v>
      </c>
      <c r="K86" s="16">
        <f>COUNTIF(CP!$D$2:$D$253,$A86)</f>
        <v>0</v>
      </c>
      <c r="L86" s="16">
        <f>SUMIF(IEM!$D$2:$D$266,$A86,IEM!$E$2:$E$266)</f>
        <v>5</v>
      </c>
      <c r="M86" s="16">
        <f>COUNTIF(IEM!$D$2:$D$266,$A86)</f>
        <v>1</v>
      </c>
      <c r="N86" s="16">
        <f>SUMIF(IIA!$D$2:$D$214,$A86,IIA!$E$2:$E$214)</f>
        <v>0</v>
      </c>
      <c r="O86" s="16">
        <f>COUNTIF(IIA!$D$2:$D$214,$A86)</f>
        <v>0</v>
      </c>
      <c r="P86" s="17">
        <f t="shared" ref="P86:Q86" si="255">SUM(B86,D86,F86,H86,J86,L86,N86)</f>
        <v>17</v>
      </c>
      <c r="Q86" s="17">
        <f t="shared" si="255"/>
        <v>4</v>
      </c>
      <c r="R86" s="16">
        <f>SUMIF(IA_S1!$D$2:$D$201,$A86,IA_S1!$E$2:$E$201)</f>
        <v>0</v>
      </c>
      <c r="S86" s="16">
        <f>COUNTIF(IA_S1!$D$2:$D$200,$A86)</f>
        <v>0</v>
      </c>
      <c r="T86" s="16">
        <f>SUMIF(IA_S2!$D$2:$D$201,$A86,IA_S2!$E$2:$E$201)</f>
        <v>0</v>
      </c>
      <c r="U86" s="16">
        <f>COUNTIF(IA_S2!$D$2:$D$200,$A86)</f>
        <v>0</v>
      </c>
      <c r="V86" s="16">
        <f>SUMIF(CP_S1!$D$2:$D$204,$A86,CP_S1!$E$2:$E$204)</f>
        <v>0</v>
      </c>
      <c r="W86" s="16">
        <f>COUNTIF(CP_S1!$D$2:$D$203,$A86)</f>
        <v>0</v>
      </c>
      <c r="X86" s="16">
        <f>SUMIF(CP_S2!$D$2:$D$198,$A86,CP_S2!$E$2:$E$198)</f>
        <v>0</v>
      </c>
      <c r="Y86" s="16">
        <f>COUNTIF(CP_S2!$D$2:$D$197,$A86)</f>
        <v>0</v>
      </c>
      <c r="Z86" s="16">
        <f>SUMIF(EaD_IA_S1!$D$2:$D$236,$A86,EaD_IA_S1!$E$2:$E$236)</f>
        <v>0</v>
      </c>
      <c r="AA86" s="16">
        <f>COUNTIF(EaD_IA_S1!$D$2:$D$235,$A86)</f>
        <v>0</v>
      </c>
      <c r="AB86" s="16">
        <f>SUMIF(EaD_IA_S2!$D$2:$D$1223,$A86,EaD_IA_S2!$E$2:$E$1223)</f>
        <v>0</v>
      </c>
      <c r="AC86" s="16">
        <f>COUNTIF(EaD_IA_S2!$D$2:$D$1222,$A86)</f>
        <v>0</v>
      </c>
      <c r="AD86" s="16">
        <f>SUMIF(EaD_ISC_S1!$D$2:$D$214,$A86,EaD_ISC_S1!$E$2:$E$214)</f>
        <v>0</v>
      </c>
      <c r="AE86" s="16">
        <f>COUNTIF(EaD_ISC_S1!$D$2:$D$213,$A86)</f>
        <v>0</v>
      </c>
      <c r="AF86" s="16">
        <f>SUMIF(EaD_ISC_S2!$D$2:$D$224,$A86,EaD_ISC_S2!$E$2:$E$224)</f>
        <v>0</v>
      </c>
      <c r="AG86" s="16">
        <f>COUNTIF(EaD_ISC_S2!$D$2:$D$223,$A86)</f>
        <v>0</v>
      </c>
      <c r="AH86" s="16">
        <f>SUMIF(EaD_CP_S1!$D$2:$D$1050,$A86,EaD_CP_S1!$E$2:$E$1050)</f>
        <v>0</v>
      </c>
      <c r="AI86" s="16">
        <f>COUNTIF(EaD_CP_S1!$D$2:$D$1050,$A86)</f>
        <v>0</v>
      </c>
      <c r="AJ86" s="16">
        <f>SUMIF(EaD_CP_S2!$D$2:$D$50,$A86,EaD_CP_S2!$E$2:$E$50)</f>
        <v>0</v>
      </c>
      <c r="AK86" s="16">
        <f>COUNTIF(EaD_CP_S2!$D$2:$D$50,$A86)</f>
        <v>0</v>
      </c>
      <c r="AL86" s="17">
        <f t="shared" si="208"/>
        <v>0</v>
      </c>
      <c r="AM86" s="17">
        <f t="shared" si="209"/>
        <v>0</v>
      </c>
      <c r="AN86" s="17">
        <f t="shared" si="210"/>
        <v>0</v>
      </c>
      <c r="AO86" s="17">
        <f t="shared" si="211"/>
        <v>0</v>
      </c>
      <c r="AP86" s="18">
        <v>5</v>
      </c>
      <c r="AQ86" s="18">
        <v>5</v>
      </c>
      <c r="AR86" s="16"/>
      <c r="AS86" s="18">
        <f t="shared" si="109"/>
        <v>0</v>
      </c>
      <c r="AT86" s="18"/>
      <c r="AU86" s="18">
        <f t="shared" si="235"/>
        <v>0</v>
      </c>
      <c r="AV86" s="18">
        <v>5</v>
      </c>
      <c r="AW86" s="18">
        <f t="shared" si="236"/>
        <v>5</v>
      </c>
      <c r="AX86" s="16"/>
      <c r="AY86" s="18">
        <f t="shared" si="237"/>
        <v>0</v>
      </c>
      <c r="AZ86" s="18">
        <v>7</v>
      </c>
      <c r="BA86" s="18">
        <f t="shared" si="238"/>
        <v>7</v>
      </c>
      <c r="BB86" s="16"/>
      <c r="BC86" s="18">
        <f t="shared" si="2"/>
        <v>0</v>
      </c>
      <c r="BD86" s="16"/>
      <c r="BE86" s="18">
        <f t="shared" si="223"/>
        <v>0</v>
      </c>
      <c r="BF86" s="18">
        <v>1</v>
      </c>
      <c r="BG86" s="18">
        <f t="shared" si="191"/>
        <v>1</v>
      </c>
      <c r="BH86" s="16"/>
      <c r="BI86" s="18">
        <f t="shared" si="4"/>
        <v>0</v>
      </c>
      <c r="BJ86" s="16"/>
      <c r="BK86" s="18">
        <f t="shared" si="239"/>
        <v>0</v>
      </c>
      <c r="BL86" s="16"/>
      <c r="BM86" s="18">
        <f t="shared" si="240"/>
        <v>0</v>
      </c>
      <c r="BN86" s="16"/>
      <c r="BO86" s="18">
        <f t="shared" si="114"/>
        <v>0</v>
      </c>
      <c r="BP86" s="16"/>
      <c r="BQ86" s="18">
        <f t="shared" si="7"/>
        <v>0</v>
      </c>
      <c r="BR86" s="16"/>
      <c r="BS86" s="18">
        <f t="shared" si="8"/>
        <v>0</v>
      </c>
      <c r="BT86" s="16"/>
      <c r="BU86" s="18">
        <f t="shared" si="9"/>
        <v>0</v>
      </c>
      <c r="BV86" s="16"/>
      <c r="BW86" s="18">
        <f t="shared" si="10"/>
        <v>0</v>
      </c>
      <c r="BX86" s="18">
        <v>1</v>
      </c>
      <c r="BY86" s="18">
        <f t="shared" si="151"/>
        <v>1</v>
      </c>
      <c r="BZ86" s="16"/>
      <c r="CA86" s="18">
        <f t="shared" si="12"/>
        <v>0</v>
      </c>
      <c r="CB86" s="16"/>
      <c r="CC86" s="18">
        <f t="shared" si="13"/>
        <v>0</v>
      </c>
      <c r="CD86" s="16"/>
      <c r="CE86" s="18">
        <f t="shared" si="192"/>
        <v>0</v>
      </c>
      <c r="CF86" s="16"/>
      <c r="CG86" s="18">
        <f t="shared" si="15"/>
        <v>0</v>
      </c>
      <c r="CH86" s="16"/>
      <c r="CI86" s="18">
        <f t="shared" si="203"/>
        <v>0</v>
      </c>
      <c r="CJ86" s="16"/>
      <c r="CK86" s="18">
        <f t="shared" si="17"/>
        <v>0</v>
      </c>
      <c r="CL86" s="16"/>
      <c r="CM86" s="18">
        <f t="shared" si="18"/>
        <v>0</v>
      </c>
      <c r="CN86" s="16"/>
      <c r="CO86" s="18">
        <f t="shared" ref="CO86:CO101" si="256">CN86</f>
        <v>0</v>
      </c>
      <c r="CP86" s="16"/>
      <c r="CQ86" s="18">
        <f t="shared" si="241"/>
        <v>0</v>
      </c>
      <c r="CR86" s="16"/>
      <c r="CS86" s="18">
        <f t="shared" si="21"/>
        <v>0</v>
      </c>
      <c r="CT86" s="19">
        <f t="shared" si="22"/>
        <v>17</v>
      </c>
      <c r="CU86" s="19">
        <f t="shared" si="23"/>
        <v>17</v>
      </c>
      <c r="CV86" s="20">
        <f t="shared" ref="CV86:CW86" si="257">SUM(AP86,AR86,AT86,AV86,AX86,AZ86,BB86,BD86,BF86,BH86,BJ86,BL86,BN86,BP86,BR86,BT86,BV86,BX86,BZ86,CB86,CD86,CF86,CH86,CJ86,CL86,CN86,CP86,CR86)</f>
        <v>19</v>
      </c>
      <c r="CW86" s="20">
        <f t="shared" si="257"/>
        <v>19</v>
      </c>
      <c r="CX86" s="21">
        <v>40</v>
      </c>
      <c r="CY86" s="22">
        <f t="shared" si="25"/>
        <v>36</v>
      </c>
      <c r="CZ86" s="22">
        <f t="shared" si="26"/>
        <v>4</v>
      </c>
      <c r="DA86" s="22">
        <f t="shared" si="27"/>
        <v>36</v>
      </c>
      <c r="DB86" s="23">
        <f t="shared" si="28"/>
        <v>4</v>
      </c>
      <c r="DC86" s="24" t="str">
        <f t="shared" si="29"/>
        <v>SI</v>
      </c>
      <c r="DD86" s="25" t="e">
        <f t="shared" si="30"/>
        <v>#VALUE!</v>
      </c>
      <c r="DE86" s="26" t="str">
        <f t="shared" si="31"/>
        <v>NO</v>
      </c>
    </row>
    <row r="87" spans="1:109" ht="15" customHeight="1">
      <c r="A87" s="28" t="s">
        <v>371</v>
      </c>
      <c r="B87" s="16">
        <f>SUMIF(TICS!$D$2:$D$214,$A87,TICS!$E$2:$E$214)</f>
        <v>0</v>
      </c>
      <c r="C87" s="16">
        <f>COUNTIF(TICS!$D$2:$D$214,$A87)</f>
        <v>0</v>
      </c>
      <c r="D87" s="16">
        <f>SUMIF(ISC!$D$2:$D$228,$A87,ISC!$E$2:$E$228)</f>
        <v>0</v>
      </c>
      <c r="E87" s="16">
        <f>COUNTIF(ISC!$D$2:$D$228,$A87)</f>
        <v>0</v>
      </c>
      <c r="F87" s="16">
        <f>SUMIF(IA!$D$2:$D$281,$A87,IA!$E$2:$E$281)</f>
        <v>15</v>
      </c>
      <c r="G87" s="16">
        <f>COUNTIF(IA!$D$2:$D$281,$A87)</f>
        <v>3</v>
      </c>
      <c r="H87" s="16">
        <f>SUMIF(IGE!$D$3:$D$298,$A87,IGE!$E$3:$E$298)</f>
        <v>0</v>
      </c>
      <c r="I87" s="16">
        <f>COUNTIF(IGE!$D$3:$D$299,$A87)</f>
        <v>0</v>
      </c>
      <c r="J87" s="16">
        <f>SUMIF(CP!$D$2:$D$253,$A87,CP!$E$2:$E$253)</f>
        <v>0</v>
      </c>
      <c r="K87" s="16">
        <f>COUNTIF(CP!$D$2:$D$253,$A87)</f>
        <v>0</v>
      </c>
      <c r="L87" s="16">
        <f>SUMIF(IEM!$D$2:$D$266,$A87,IEM!$E$2:$E$266)</f>
        <v>4</v>
      </c>
      <c r="M87" s="16">
        <f>COUNTIF(IEM!$D$2:$D$266,$A87)</f>
        <v>1</v>
      </c>
      <c r="N87" s="16">
        <f>SUMIF(IIA!$D$2:$D$214,$A87,IIA!$E$2:$E$214)</f>
        <v>0</v>
      </c>
      <c r="O87" s="16">
        <f>COUNTIF(IIA!$D$2:$D$214,$A87)</f>
        <v>0</v>
      </c>
      <c r="P87" s="17">
        <f t="shared" ref="P87:Q87" si="258">SUM(B87,D87,F87,H87,J87,L87,N87)</f>
        <v>19</v>
      </c>
      <c r="Q87" s="17">
        <f t="shared" si="258"/>
        <v>4</v>
      </c>
      <c r="R87" s="16">
        <f>SUMIF(IA_S1!$D$2:$D$201,$A87,IA_S1!$E$2:$E$201)</f>
        <v>0</v>
      </c>
      <c r="S87" s="16">
        <f>COUNTIF(IA_S1!$D$2:$D$200,$A87)</f>
        <v>0</v>
      </c>
      <c r="T87" s="16">
        <f>SUMIF(IA_S2!$D$2:$D$201,$A87,IA_S2!$E$2:$E$201)</f>
        <v>0</v>
      </c>
      <c r="U87" s="16">
        <f>COUNTIF(IA_S2!$D$2:$D$200,$A87)</f>
        <v>0</v>
      </c>
      <c r="V87" s="16">
        <f>SUMIF(CP_S1!$D$2:$D$204,$A87,CP_S1!$E$2:$E$204)</f>
        <v>0</v>
      </c>
      <c r="W87" s="16">
        <f>COUNTIF(CP_S1!$D$2:$D$203,$A87)</f>
        <v>0</v>
      </c>
      <c r="X87" s="16">
        <f>SUMIF(CP_S2!$D$2:$D$198,$A87,CP_S2!$E$2:$E$198)</f>
        <v>0</v>
      </c>
      <c r="Y87" s="16">
        <f>COUNTIF(CP_S2!$D$2:$D$197,$A87)</f>
        <v>0</v>
      </c>
      <c r="Z87" s="16">
        <f>SUMIF(EaD_IA_S1!$D$2:$D$236,$A87,EaD_IA_S1!$E$2:$E$236)</f>
        <v>0</v>
      </c>
      <c r="AA87" s="16">
        <f>COUNTIF(EaD_IA_S1!$D$2:$D$235,$A87)</f>
        <v>0</v>
      </c>
      <c r="AB87" s="16">
        <f>SUMIF(EaD_IA_S2!$D$2:$D$1223,$A87,EaD_IA_S2!$E$2:$E$1223)</f>
        <v>0</v>
      </c>
      <c r="AC87" s="16">
        <f>COUNTIF(EaD_IA_S2!$D$2:$D$1222,$A87)</f>
        <v>0</v>
      </c>
      <c r="AD87" s="16">
        <f>SUMIF(EaD_ISC_S1!$D$2:$D$214,$A87,EaD_ISC_S1!$E$2:$E$214)</f>
        <v>0</v>
      </c>
      <c r="AE87" s="16">
        <f>COUNTIF(EaD_ISC_S1!$D$2:$D$213,$A87)</f>
        <v>0</v>
      </c>
      <c r="AF87" s="16">
        <f>SUMIF(EaD_ISC_S2!$D$2:$D$224,$A87,EaD_ISC_S2!$E$2:$E$224)</f>
        <v>0</v>
      </c>
      <c r="AG87" s="16">
        <f>COUNTIF(EaD_ISC_S2!$D$2:$D$223,$A87)</f>
        <v>0</v>
      </c>
      <c r="AH87" s="16">
        <f>SUMIF(EaD_CP_S1!$D$2:$D$1050,$A87,EaD_CP_S1!$E$2:$E$1050)</f>
        <v>0</v>
      </c>
      <c r="AI87" s="16">
        <f>COUNTIF(EaD_CP_S1!$D$2:$D$1050,$A87)</f>
        <v>0</v>
      </c>
      <c r="AJ87" s="16">
        <f>SUMIF(EaD_CP_S2!$D$2:$D$50,$A87,EaD_CP_S2!$E$2:$E$50)</f>
        <v>0</v>
      </c>
      <c r="AK87" s="16">
        <f>COUNTIF(EaD_CP_S2!$D$2:$D$50,$A87)</f>
        <v>0</v>
      </c>
      <c r="AL87" s="17">
        <f t="shared" si="208"/>
        <v>0</v>
      </c>
      <c r="AM87" s="17">
        <f t="shared" si="209"/>
        <v>0</v>
      </c>
      <c r="AN87" s="17">
        <f t="shared" si="210"/>
        <v>0</v>
      </c>
      <c r="AO87" s="17">
        <f t="shared" si="211"/>
        <v>0</v>
      </c>
      <c r="AP87" s="16"/>
      <c r="AQ87" s="18">
        <f t="shared" ref="AQ87:AQ90" si="259">AP87</f>
        <v>0</v>
      </c>
      <c r="AR87" s="16"/>
      <c r="AS87" s="18">
        <f t="shared" si="109"/>
        <v>0</v>
      </c>
      <c r="AT87" s="16"/>
      <c r="AU87" s="18">
        <f t="shared" si="235"/>
        <v>0</v>
      </c>
      <c r="AV87" s="16"/>
      <c r="AW87" s="18">
        <f t="shared" si="236"/>
        <v>0</v>
      </c>
      <c r="AX87" s="16"/>
      <c r="AY87" s="18">
        <f t="shared" si="237"/>
        <v>0</v>
      </c>
      <c r="AZ87" s="16"/>
      <c r="BA87" s="18">
        <f t="shared" si="238"/>
        <v>0</v>
      </c>
      <c r="BB87" s="16"/>
      <c r="BC87" s="18">
        <f t="shared" si="2"/>
        <v>0</v>
      </c>
      <c r="BD87" s="16"/>
      <c r="BE87" s="18">
        <f t="shared" si="223"/>
        <v>0</v>
      </c>
      <c r="BF87" s="16"/>
      <c r="BG87" s="18">
        <f t="shared" si="191"/>
        <v>0</v>
      </c>
      <c r="BH87" s="16"/>
      <c r="BI87" s="18">
        <f t="shared" si="4"/>
        <v>0</v>
      </c>
      <c r="BJ87" s="16"/>
      <c r="BK87" s="18">
        <f t="shared" si="239"/>
        <v>0</v>
      </c>
      <c r="BL87" s="16"/>
      <c r="BM87" s="18">
        <f t="shared" si="240"/>
        <v>0</v>
      </c>
      <c r="BN87" s="16"/>
      <c r="BO87" s="18">
        <f t="shared" si="114"/>
        <v>0</v>
      </c>
      <c r="BP87" s="16"/>
      <c r="BQ87" s="18">
        <f t="shared" si="7"/>
        <v>0</v>
      </c>
      <c r="BR87" s="16"/>
      <c r="BS87" s="18">
        <f t="shared" si="8"/>
        <v>0</v>
      </c>
      <c r="BT87" s="16"/>
      <c r="BU87" s="18">
        <f t="shared" si="9"/>
        <v>0</v>
      </c>
      <c r="BV87" s="16"/>
      <c r="BW87" s="18">
        <f t="shared" si="10"/>
        <v>0</v>
      </c>
      <c r="BX87" s="16"/>
      <c r="BY87" s="18">
        <f t="shared" si="151"/>
        <v>0</v>
      </c>
      <c r="BZ87" s="16"/>
      <c r="CA87" s="18">
        <f t="shared" si="12"/>
        <v>0</v>
      </c>
      <c r="CB87" s="16"/>
      <c r="CC87" s="18">
        <f t="shared" si="13"/>
        <v>0</v>
      </c>
      <c r="CD87" s="16"/>
      <c r="CE87" s="18">
        <f t="shared" si="192"/>
        <v>0</v>
      </c>
      <c r="CF87" s="16"/>
      <c r="CG87" s="18">
        <f t="shared" si="15"/>
        <v>0</v>
      </c>
      <c r="CH87" s="16"/>
      <c r="CI87" s="18">
        <f t="shared" si="203"/>
        <v>0</v>
      </c>
      <c r="CJ87" s="16"/>
      <c r="CK87" s="18">
        <f t="shared" si="17"/>
        <v>0</v>
      </c>
      <c r="CL87" s="16"/>
      <c r="CM87" s="18">
        <f t="shared" si="18"/>
        <v>0</v>
      </c>
      <c r="CN87" s="16"/>
      <c r="CO87" s="18">
        <f t="shared" si="256"/>
        <v>0</v>
      </c>
      <c r="CP87" s="16"/>
      <c r="CQ87" s="18">
        <f t="shared" si="241"/>
        <v>0</v>
      </c>
      <c r="CR87" s="16"/>
      <c r="CS87" s="18">
        <f t="shared" si="21"/>
        <v>0</v>
      </c>
      <c r="CT87" s="19">
        <f t="shared" si="22"/>
        <v>19</v>
      </c>
      <c r="CU87" s="19">
        <f t="shared" si="23"/>
        <v>19</v>
      </c>
      <c r="CV87" s="20">
        <f t="shared" ref="CV87:CW87" si="260">SUM(AP87,AR87,AT87,AV87,AX87,AZ87,BB87,BD87,BF87,BH87,BJ87,BL87,BN87,BP87,BR87,BT87,BV87,BX87,BZ87,CB87,CD87,CF87,CH87,CJ87,CL87,CN87,CP87,CR87)</f>
        <v>0</v>
      </c>
      <c r="CW87" s="20">
        <f t="shared" si="260"/>
        <v>0</v>
      </c>
      <c r="CX87" s="21" t="s">
        <v>64</v>
      </c>
      <c r="CY87" s="22">
        <f t="shared" si="25"/>
        <v>19</v>
      </c>
      <c r="CZ87" s="22">
        <f t="shared" si="26"/>
        <v>4</v>
      </c>
      <c r="DA87" s="22">
        <f t="shared" si="27"/>
        <v>19</v>
      </c>
      <c r="DB87" s="23">
        <f t="shared" si="28"/>
        <v>4</v>
      </c>
      <c r="DC87" s="24" t="str">
        <f t="shared" si="29"/>
        <v>SI</v>
      </c>
      <c r="DD87" s="25" t="e">
        <f t="shared" si="30"/>
        <v>#VALUE!</v>
      </c>
      <c r="DE87" s="26" t="str">
        <f t="shared" si="31"/>
        <v>NO</v>
      </c>
    </row>
    <row r="88" spans="1:109" ht="15" customHeight="1">
      <c r="A88" s="28" t="s">
        <v>372</v>
      </c>
      <c r="B88" s="16">
        <f>SUMIF(TICS!$D$2:$D$214,$A88,TICS!$E$2:$E$214)</f>
        <v>0</v>
      </c>
      <c r="C88" s="16">
        <f>COUNTIF(TICS!$D$2:$D$214,$A88)</f>
        <v>0</v>
      </c>
      <c r="D88" s="16">
        <f>SUMIF(ISC!$D$2:$D$228,$A88,ISC!$E$2:$E$228)</f>
        <v>0</v>
      </c>
      <c r="E88" s="16">
        <f>COUNTIF(ISC!$D$2:$D$228,$A88)</f>
        <v>0</v>
      </c>
      <c r="F88" s="16">
        <f>SUMIF(IA!$D$2:$D$281,$A88,IA!$E$2:$E$281)</f>
        <v>14</v>
      </c>
      <c r="G88" s="16">
        <f>COUNTIF(IA!$D$2:$D$281,$A88)</f>
        <v>3</v>
      </c>
      <c r="H88" s="16">
        <f>SUMIF(IGE!$D$3:$D$298,$A88,IGE!$E$3:$E$298)</f>
        <v>0</v>
      </c>
      <c r="I88" s="16">
        <f>COUNTIF(IGE!$D$3:$D$299,$A88)</f>
        <v>0</v>
      </c>
      <c r="J88" s="16">
        <f>SUMIF(CP!$D$2:$D$253,$A88,CP!$E$2:$E$253)</f>
        <v>0</v>
      </c>
      <c r="K88" s="16">
        <f>COUNTIF(CP!$D$2:$D$253,$A88)</f>
        <v>0</v>
      </c>
      <c r="L88" s="16">
        <f>SUMIF(IEM!$D$2:$D$266,$A88,IEM!$E$2:$E$266)</f>
        <v>5</v>
      </c>
      <c r="M88" s="16">
        <f>COUNTIF(IEM!$D$2:$D$266,$A88)</f>
        <v>1</v>
      </c>
      <c r="N88" s="16">
        <f>SUMIF(IIA!$D$2:$D$214,$A88,IIA!$E$2:$E$214)</f>
        <v>0</v>
      </c>
      <c r="O88" s="16">
        <f>COUNTIF(IIA!$D$2:$D$214,$A88)</f>
        <v>0</v>
      </c>
      <c r="P88" s="17">
        <f t="shared" ref="P88:Q88" si="261">SUM(B88,D88,F88,H88,J88,L88,N88)</f>
        <v>19</v>
      </c>
      <c r="Q88" s="17">
        <f t="shared" si="261"/>
        <v>4</v>
      </c>
      <c r="R88" s="16">
        <f>SUMIF(IA_S1!$D$2:$D$201,$A88,IA_S1!$E$2:$E$201)</f>
        <v>0</v>
      </c>
      <c r="S88" s="16">
        <f>COUNTIF(IA_S1!$D$2:$D$200,$A88)</f>
        <v>0</v>
      </c>
      <c r="T88" s="16">
        <f>SUMIF(IA_S2!$D$2:$D$201,$A88,IA_S2!$E$2:$E$201)</f>
        <v>0</v>
      </c>
      <c r="U88" s="16">
        <f>COUNTIF(IA_S2!$D$2:$D$200,$A88)</f>
        <v>0</v>
      </c>
      <c r="V88" s="16">
        <f>SUMIF(CP_S1!$D$2:$D$204,$A88,CP_S1!$E$2:$E$204)</f>
        <v>0</v>
      </c>
      <c r="W88" s="16">
        <f>COUNTIF(CP_S1!$D$2:$D$203,$A88)</f>
        <v>0</v>
      </c>
      <c r="X88" s="16">
        <f>SUMIF(CP_S2!$D$2:$D$198,$A88,CP_S2!$E$2:$E$198)</f>
        <v>0</v>
      </c>
      <c r="Y88" s="16">
        <f>COUNTIF(CP_S2!$D$2:$D$197,$A88)</f>
        <v>0</v>
      </c>
      <c r="Z88" s="16">
        <f>SUMIF(EaD_IA_S1!$D$2:$D$236,$A88,EaD_IA_S1!$E$2:$E$236)</f>
        <v>0</v>
      </c>
      <c r="AA88" s="16">
        <f>COUNTIF(EaD_IA_S1!$D$2:$D$235,$A88)</f>
        <v>0</v>
      </c>
      <c r="AB88" s="16">
        <f>SUMIF(EaD_IA_S2!$D$2:$D$1223,$A88,EaD_IA_S2!$E$2:$E$1223)</f>
        <v>0</v>
      </c>
      <c r="AC88" s="16">
        <f>COUNTIF(EaD_IA_S2!$D$2:$D$1222,$A88)</f>
        <v>0</v>
      </c>
      <c r="AD88" s="16">
        <f>SUMIF(EaD_ISC_S1!$D$2:$D$214,$A88,EaD_ISC_S1!$E$2:$E$214)</f>
        <v>0</v>
      </c>
      <c r="AE88" s="16">
        <f>COUNTIF(EaD_ISC_S1!$D$2:$D$213,$A88)</f>
        <v>0</v>
      </c>
      <c r="AF88" s="16">
        <f>SUMIF(EaD_ISC_S2!$D$2:$D$224,$A88,EaD_ISC_S2!$E$2:$E$224)</f>
        <v>0</v>
      </c>
      <c r="AG88" s="16">
        <f>COUNTIF(EaD_ISC_S2!$D$2:$D$223,$A88)</f>
        <v>0</v>
      </c>
      <c r="AH88" s="16">
        <f>SUMIF(EaD_CP_S1!$D$2:$D$1050,$A88,EaD_CP_S1!$E$2:$E$1050)</f>
        <v>0</v>
      </c>
      <c r="AI88" s="16">
        <f>COUNTIF(EaD_CP_S1!$D$2:$D$1050,$A88)</f>
        <v>0</v>
      </c>
      <c r="AJ88" s="16">
        <f>SUMIF(EaD_CP_S2!$D$2:$D$50,$A88,EaD_CP_S2!$E$2:$E$50)</f>
        <v>0</v>
      </c>
      <c r="AK88" s="16">
        <f>COUNTIF(EaD_CP_S2!$D$2:$D$50,$A88)</f>
        <v>0</v>
      </c>
      <c r="AL88" s="17">
        <f t="shared" si="208"/>
        <v>0</v>
      </c>
      <c r="AM88" s="17">
        <f t="shared" si="209"/>
        <v>0</v>
      </c>
      <c r="AN88" s="17">
        <f t="shared" si="210"/>
        <v>0</v>
      </c>
      <c r="AO88" s="17">
        <f t="shared" si="211"/>
        <v>0</v>
      </c>
      <c r="AP88" s="16"/>
      <c r="AQ88" s="18">
        <f t="shared" si="259"/>
        <v>0</v>
      </c>
      <c r="AR88" s="16"/>
      <c r="AS88" s="18">
        <f t="shared" si="109"/>
        <v>0</v>
      </c>
      <c r="AT88" s="16"/>
      <c r="AU88" s="18">
        <f t="shared" si="235"/>
        <v>0</v>
      </c>
      <c r="AV88" s="16"/>
      <c r="AW88" s="18">
        <f t="shared" si="236"/>
        <v>0</v>
      </c>
      <c r="AX88" s="16"/>
      <c r="AY88" s="18">
        <f t="shared" si="237"/>
        <v>0</v>
      </c>
      <c r="AZ88" s="16"/>
      <c r="BA88" s="18">
        <f t="shared" si="238"/>
        <v>0</v>
      </c>
      <c r="BB88" s="16"/>
      <c r="BC88" s="18">
        <f t="shared" si="2"/>
        <v>0</v>
      </c>
      <c r="BD88" s="16"/>
      <c r="BE88" s="18">
        <f t="shared" si="223"/>
        <v>0</v>
      </c>
      <c r="BF88" s="16"/>
      <c r="BG88" s="18">
        <f t="shared" si="191"/>
        <v>0</v>
      </c>
      <c r="BH88" s="16"/>
      <c r="BI88" s="18">
        <f t="shared" si="4"/>
        <v>0</v>
      </c>
      <c r="BJ88" s="16"/>
      <c r="BK88" s="18">
        <f t="shared" si="239"/>
        <v>0</v>
      </c>
      <c r="BL88" s="16"/>
      <c r="BM88" s="18">
        <f t="shared" si="240"/>
        <v>0</v>
      </c>
      <c r="BN88" s="16"/>
      <c r="BO88" s="18">
        <f t="shared" si="114"/>
        <v>0</v>
      </c>
      <c r="BP88" s="16"/>
      <c r="BQ88" s="18">
        <f t="shared" si="7"/>
        <v>0</v>
      </c>
      <c r="BR88" s="16"/>
      <c r="BS88" s="18">
        <f t="shared" si="8"/>
        <v>0</v>
      </c>
      <c r="BT88" s="16"/>
      <c r="BU88" s="18">
        <f t="shared" si="9"/>
        <v>0</v>
      </c>
      <c r="BV88" s="16"/>
      <c r="BW88" s="18">
        <f t="shared" si="10"/>
        <v>0</v>
      </c>
      <c r="BX88" s="16"/>
      <c r="BY88" s="18">
        <f t="shared" si="151"/>
        <v>0</v>
      </c>
      <c r="BZ88" s="16"/>
      <c r="CA88" s="18">
        <f t="shared" si="12"/>
        <v>0</v>
      </c>
      <c r="CB88" s="16"/>
      <c r="CC88" s="18">
        <f t="shared" si="13"/>
        <v>0</v>
      </c>
      <c r="CD88" s="16"/>
      <c r="CE88" s="18">
        <f t="shared" si="192"/>
        <v>0</v>
      </c>
      <c r="CF88" s="16"/>
      <c r="CG88" s="18">
        <f t="shared" si="15"/>
        <v>0</v>
      </c>
      <c r="CH88" s="16"/>
      <c r="CI88" s="18">
        <f t="shared" si="203"/>
        <v>0</v>
      </c>
      <c r="CJ88" s="16"/>
      <c r="CK88" s="18">
        <f t="shared" si="17"/>
        <v>0</v>
      </c>
      <c r="CL88" s="16"/>
      <c r="CM88" s="18">
        <f t="shared" si="18"/>
        <v>0</v>
      </c>
      <c r="CN88" s="16"/>
      <c r="CO88" s="18">
        <f t="shared" si="256"/>
        <v>0</v>
      </c>
      <c r="CP88" s="16"/>
      <c r="CQ88" s="18">
        <f t="shared" si="241"/>
        <v>0</v>
      </c>
      <c r="CR88" s="16"/>
      <c r="CS88" s="18">
        <f t="shared" si="21"/>
        <v>0</v>
      </c>
      <c r="CT88" s="19">
        <f t="shared" si="22"/>
        <v>19</v>
      </c>
      <c r="CU88" s="19">
        <f t="shared" si="23"/>
        <v>19</v>
      </c>
      <c r="CV88" s="20">
        <f t="shared" ref="CV88:CW88" si="262">SUM(AP88,AR88,AT88,AV88,AX88,AZ88,BB88,BD88,BF88,BH88,BJ88,BL88,BN88,BP88,BR88,BT88,BV88,BX88,BZ88,CB88,CD88,CF88,CH88,CJ88,CL88,CN88,CP88,CR88)</f>
        <v>0</v>
      </c>
      <c r="CW88" s="20">
        <f t="shared" si="262"/>
        <v>0</v>
      </c>
      <c r="CX88" s="21" t="s">
        <v>64</v>
      </c>
      <c r="CY88" s="22">
        <f t="shared" si="25"/>
        <v>19</v>
      </c>
      <c r="CZ88" s="22">
        <f t="shared" si="26"/>
        <v>4</v>
      </c>
      <c r="DA88" s="22">
        <f t="shared" si="27"/>
        <v>19</v>
      </c>
      <c r="DB88" s="23">
        <f t="shared" si="28"/>
        <v>4</v>
      </c>
      <c r="DC88" s="24" t="str">
        <f t="shared" si="29"/>
        <v>SI</v>
      </c>
      <c r="DD88" s="25" t="e">
        <f t="shared" si="30"/>
        <v>#VALUE!</v>
      </c>
      <c r="DE88" s="26" t="str">
        <f t="shared" si="31"/>
        <v>NO</v>
      </c>
    </row>
    <row r="89" spans="1:109" ht="15" customHeight="1">
      <c r="A89" s="29" t="s">
        <v>373</v>
      </c>
      <c r="B89" s="16">
        <f>SUMIF(TICS!$D$2:$D$214,$A89,TICS!$E$2:$E$214)</f>
        <v>0</v>
      </c>
      <c r="C89" s="16">
        <f>COUNTIF(TICS!$D$2:$D$214,$A89)</f>
        <v>0</v>
      </c>
      <c r="D89" s="16">
        <f>SUMIF(ISC!$D$2:$D$228,$A89,ISC!$E$2:$E$228)</f>
        <v>0</v>
      </c>
      <c r="E89" s="16">
        <f>COUNTIF(ISC!$D$2:$D$228,$A89)</f>
        <v>0</v>
      </c>
      <c r="F89" s="16">
        <f>SUMIF(IA!$D$2:$D$281,$A89,IA!$E$2:$E$281)</f>
        <v>0</v>
      </c>
      <c r="G89" s="16">
        <f>COUNTIF(IA!$D$2:$D$281,$A89)</f>
        <v>0</v>
      </c>
      <c r="H89" s="16">
        <f>SUMIF(IGE!$D$3:$D$298,$A89,IGE!$E$3:$E$298)</f>
        <v>0</v>
      </c>
      <c r="I89" s="16">
        <f>COUNTIF(IGE!$D$3:$D$299,$A89)</f>
        <v>0</v>
      </c>
      <c r="J89" s="16">
        <f>SUMIF(CP!$D$2:$D$253,$A89,CP!$E$2:$E$253)</f>
        <v>0</v>
      </c>
      <c r="K89" s="16">
        <f>COUNTIF(CP!$D$2:$D$253,$A89)</f>
        <v>0</v>
      </c>
      <c r="L89" s="16">
        <f>SUMIF(IEM!$D$2:$D$266,$A89,IEM!$E$2:$E$266)</f>
        <v>6</v>
      </c>
      <c r="M89" s="16">
        <f>COUNTIF(IEM!$D$2:$D$266,$A89)</f>
        <v>1</v>
      </c>
      <c r="N89" s="16">
        <f>SUMIF(IIA!$D$2:$D$214,$A89,IIA!$E$2:$E$214)</f>
        <v>0</v>
      </c>
      <c r="O89" s="16">
        <f>COUNTIF(IIA!$D$2:$D$214,$A89)</f>
        <v>0</v>
      </c>
      <c r="P89" s="17">
        <f t="shared" ref="P89:Q89" si="263">SUM(B89,D89,F89,H89,J89,L89,N89)</f>
        <v>6</v>
      </c>
      <c r="Q89" s="17">
        <f t="shared" si="263"/>
        <v>1</v>
      </c>
      <c r="R89" s="16">
        <f>SUMIF(IA_S1!$D$2:$D$201,$A89,IA_S1!$E$2:$E$201)</f>
        <v>0</v>
      </c>
      <c r="S89" s="16">
        <f>COUNTIF(IA_S1!$D$2:$D$200,$A89)</f>
        <v>0</v>
      </c>
      <c r="T89" s="16">
        <f>SUMIF(IA_S2!$D$2:$D$201,$A89,IA_S2!$E$2:$E$201)</f>
        <v>0</v>
      </c>
      <c r="U89" s="16">
        <f>COUNTIF(IA_S2!$D$2:$D$200,$A89)</f>
        <v>0</v>
      </c>
      <c r="V89" s="16">
        <f>SUMIF(CP_S1!$D$2:$D$204,$A89,CP_S1!$E$2:$E$204)</f>
        <v>0</v>
      </c>
      <c r="W89" s="16">
        <f>COUNTIF(CP_S1!$D$2:$D$203,$A89)</f>
        <v>0</v>
      </c>
      <c r="X89" s="16">
        <f>SUMIF(CP_S2!$D$2:$D$198,$A89,CP_S2!$E$2:$E$198)</f>
        <v>0</v>
      </c>
      <c r="Y89" s="16">
        <f>COUNTIF(CP_S2!$D$2:$D$197,$A89)</f>
        <v>0</v>
      </c>
      <c r="Z89" s="16">
        <f>SUMIF(EaD_IA_S1!$D$2:$D$236,$A89,EaD_IA_S1!$E$2:$E$236)</f>
        <v>0</v>
      </c>
      <c r="AA89" s="16">
        <f>COUNTIF(EaD_IA_S1!$D$2:$D$235,$A89)</f>
        <v>0</v>
      </c>
      <c r="AB89" s="16">
        <f>SUMIF(EaD_IA_S2!$D$2:$D$1223,$A89,EaD_IA_S2!$E$2:$E$1223)</f>
        <v>0</v>
      </c>
      <c r="AC89" s="16">
        <f>COUNTIF(EaD_IA_S2!$D$2:$D$1222,$A89)</f>
        <v>0</v>
      </c>
      <c r="AD89" s="16">
        <f>SUMIF(EaD_ISC_S1!$D$2:$D$214,$A89,EaD_ISC_S1!$E$2:$E$214)</f>
        <v>0</v>
      </c>
      <c r="AE89" s="16">
        <f>COUNTIF(EaD_ISC_S1!$D$2:$D$213,$A89)</f>
        <v>0</v>
      </c>
      <c r="AF89" s="16">
        <f>SUMIF(EaD_ISC_S2!$D$2:$D$224,$A89,EaD_ISC_S2!$E$2:$E$224)</f>
        <v>0</v>
      </c>
      <c r="AG89" s="16">
        <f>COUNTIF(EaD_ISC_S2!$D$2:$D$223,$A89)</f>
        <v>0</v>
      </c>
      <c r="AH89" s="16">
        <f>SUMIF(EaD_CP_S1!$D$2:$D$1050,$A89,EaD_CP_S1!$E$2:$E$1050)</f>
        <v>0</v>
      </c>
      <c r="AI89" s="16">
        <f>COUNTIF(EaD_CP_S1!$D$2:$D$1050,$A89)</f>
        <v>0</v>
      </c>
      <c r="AJ89" s="16">
        <f>SUMIF(EaD_CP_S2!$D$2:$D$50,$A89,EaD_CP_S2!$E$2:$E$50)</f>
        <v>0</v>
      </c>
      <c r="AK89" s="16">
        <f>COUNTIF(EaD_CP_S2!$D$2:$D$50,$A89)</f>
        <v>0</v>
      </c>
      <c r="AL89" s="17">
        <f t="shared" si="208"/>
        <v>0</v>
      </c>
      <c r="AM89" s="17">
        <f t="shared" si="209"/>
        <v>0</v>
      </c>
      <c r="AN89" s="17">
        <f t="shared" si="210"/>
        <v>0</v>
      </c>
      <c r="AO89" s="17">
        <f t="shared" si="211"/>
        <v>0</v>
      </c>
      <c r="AP89" s="16"/>
      <c r="AQ89" s="18">
        <f t="shared" si="259"/>
        <v>0</v>
      </c>
      <c r="AR89" s="16"/>
      <c r="AS89" s="18">
        <f t="shared" si="109"/>
        <v>0</v>
      </c>
      <c r="AT89" s="18"/>
      <c r="AU89" s="18"/>
      <c r="AV89" s="18"/>
      <c r="AW89" s="18">
        <f t="shared" si="236"/>
        <v>0</v>
      </c>
      <c r="AX89" s="16"/>
      <c r="AY89" s="18">
        <f t="shared" si="237"/>
        <v>0</v>
      </c>
      <c r="AZ89" s="18">
        <v>2</v>
      </c>
      <c r="BA89" s="18">
        <v>2</v>
      </c>
      <c r="BB89" s="16"/>
      <c r="BC89" s="18">
        <f t="shared" si="2"/>
        <v>0</v>
      </c>
      <c r="BD89" s="16"/>
      <c r="BE89" s="18">
        <f t="shared" si="223"/>
        <v>0</v>
      </c>
      <c r="BF89" s="18">
        <v>1</v>
      </c>
      <c r="BG89" s="18">
        <f t="shared" si="191"/>
        <v>1</v>
      </c>
      <c r="BH89" s="16"/>
      <c r="BI89" s="18">
        <f t="shared" si="4"/>
        <v>0</v>
      </c>
      <c r="BJ89" s="16"/>
      <c r="BK89" s="18">
        <f t="shared" si="239"/>
        <v>0</v>
      </c>
      <c r="BL89" s="18">
        <v>2</v>
      </c>
      <c r="BM89" s="18">
        <f t="shared" si="240"/>
        <v>2</v>
      </c>
      <c r="BN89" s="16"/>
      <c r="BO89" s="18">
        <f t="shared" si="114"/>
        <v>0</v>
      </c>
      <c r="BP89" s="16"/>
      <c r="BQ89" s="18">
        <f t="shared" si="7"/>
        <v>0</v>
      </c>
      <c r="BR89" s="16"/>
      <c r="BS89" s="18">
        <f t="shared" si="8"/>
        <v>0</v>
      </c>
      <c r="BT89" s="16"/>
      <c r="BU89" s="18">
        <f t="shared" si="9"/>
        <v>0</v>
      </c>
      <c r="BV89" s="16"/>
      <c r="BW89" s="18">
        <f t="shared" si="10"/>
        <v>0</v>
      </c>
      <c r="BX89" s="16"/>
      <c r="BY89" s="18">
        <f t="shared" si="151"/>
        <v>0</v>
      </c>
      <c r="BZ89" s="16"/>
      <c r="CA89" s="18">
        <f t="shared" si="12"/>
        <v>0</v>
      </c>
      <c r="CB89" s="16"/>
      <c r="CC89" s="18">
        <f t="shared" si="13"/>
        <v>0</v>
      </c>
      <c r="CD89" s="16"/>
      <c r="CE89" s="18">
        <f t="shared" si="192"/>
        <v>0</v>
      </c>
      <c r="CF89" s="16"/>
      <c r="CG89" s="18">
        <f t="shared" si="15"/>
        <v>0</v>
      </c>
      <c r="CH89" s="16"/>
      <c r="CI89" s="18">
        <f t="shared" si="203"/>
        <v>0</v>
      </c>
      <c r="CJ89" s="16"/>
      <c r="CK89" s="18">
        <f t="shared" si="17"/>
        <v>0</v>
      </c>
      <c r="CL89" s="16"/>
      <c r="CM89" s="18">
        <f t="shared" si="18"/>
        <v>0</v>
      </c>
      <c r="CN89" s="16"/>
      <c r="CO89" s="18">
        <f t="shared" si="256"/>
        <v>0</v>
      </c>
      <c r="CP89" s="18">
        <v>4</v>
      </c>
      <c r="CQ89" s="18">
        <v>4</v>
      </c>
      <c r="CR89" s="16"/>
      <c r="CS89" s="18">
        <f t="shared" si="21"/>
        <v>0</v>
      </c>
      <c r="CT89" s="19">
        <f t="shared" si="22"/>
        <v>6</v>
      </c>
      <c r="CU89" s="19">
        <f t="shared" si="23"/>
        <v>6</v>
      </c>
      <c r="CV89" s="20">
        <f t="shared" ref="CV89:CW89" si="264">SUM(AP89,AR89,AT89,AV89,AX89,AZ89,BB89,BD89,BF89,BH89,BJ89,BL89,BN89,BP89,BR89,BT89,BV89,BX89,BZ89,CB89,CD89,CF89,CH89,CJ89,CL89,CN89,CP89,CR89)</f>
        <v>9</v>
      </c>
      <c r="CW89" s="20">
        <f t="shared" si="264"/>
        <v>9</v>
      </c>
      <c r="CX89" s="21">
        <v>37</v>
      </c>
      <c r="CY89" s="22">
        <f t="shared" si="25"/>
        <v>15</v>
      </c>
      <c r="CZ89" s="22">
        <f t="shared" si="26"/>
        <v>1</v>
      </c>
      <c r="DA89" s="22">
        <f t="shared" si="27"/>
        <v>15</v>
      </c>
      <c r="DB89" s="23">
        <f t="shared" si="28"/>
        <v>1</v>
      </c>
      <c r="DC89" s="24" t="str">
        <f t="shared" si="29"/>
        <v>SI</v>
      </c>
      <c r="DD89" s="25" t="e">
        <f t="shared" si="30"/>
        <v>#VALUE!</v>
      </c>
      <c r="DE89" s="26" t="str">
        <f t="shared" si="31"/>
        <v>NO</v>
      </c>
    </row>
    <row r="90" spans="1:109" ht="15" customHeight="1">
      <c r="A90" s="28" t="s">
        <v>374</v>
      </c>
      <c r="B90" s="16">
        <f>SUMIF(TICS!$D$2:$D$214,$A90,TICS!$E$2:$E$214)</f>
        <v>0</v>
      </c>
      <c r="C90" s="16">
        <f>COUNTIF(TICS!$D$2:$D$214,$A90)</f>
        <v>0</v>
      </c>
      <c r="D90" s="16">
        <f>SUMIF(ISC!$D$2:$D$228,$A90,ISC!$E$2:$E$228)</f>
        <v>0</v>
      </c>
      <c r="E90" s="16">
        <f>COUNTIF(ISC!$D$2:$D$228,$A90)</f>
        <v>0</v>
      </c>
      <c r="F90" s="16">
        <f>SUMIF(IA!$D$2:$D$281,$A90,IA!$E$2:$E$281)</f>
        <v>10</v>
      </c>
      <c r="G90" s="16">
        <f>COUNTIF(IA!$D$2:$D$281,$A90)</f>
        <v>2</v>
      </c>
      <c r="H90" s="16">
        <f>SUMIF(IGE!$D$3:$D$298,$A90,IGE!$E$3:$E$298)</f>
        <v>0</v>
      </c>
      <c r="I90" s="16">
        <f>COUNTIF(IGE!$D$3:$D$299,$A90)</f>
        <v>0</v>
      </c>
      <c r="J90" s="16">
        <f>SUMIF(CP!$D$2:$D$253,$A90,CP!$E$2:$E$253)</f>
        <v>0</v>
      </c>
      <c r="K90" s="16">
        <f>COUNTIF(CP!$D$2:$D$253,$A90)</f>
        <v>0</v>
      </c>
      <c r="L90" s="16">
        <f>SUMIF(IEM!$D$2:$D$266,$A90,IEM!$E$2:$E$266)</f>
        <v>4</v>
      </c>
      <c r="M90" s="16">
        <f>COUNTIF(IEM!$D$2:$D$266,$A90)</f>
        <v>1</v>
      </c>
      <c r="N90" s="16">
        <f>SUMIF(IIA!$D$2:$D$214,$A90,IIA!$E$2:$E$214)</f>
        <v>0</v>
      </c>
      <c r="O90" s="16">
        <f>COUNTIF(IIA!$D$2:$D$214,$A90)</f>
        <v>0</v>
      </c>
      <c r="P90" s="17">
        <f t="shared" ref="P90:Q90" si="265">SUM(B90,D90,F90,H90,J90,L90,N90)</f>
        <v>14</v>
      </c>
      <c r="Q90" s="17">
        <f t="shared" si="265"/>
        <v>3</v>
      </c>
      <c r="R90" s="16">
        <f>SUMIF(IA_S1!$D$2:$D$201,$A90,IA_S1!$E$2:$E$201)</f>
        <v>0</v>
      </c>
      <c r="S90" s="16">
        <f>COUNTIF(IA_S1!$D$2:$D$200,$A90)</f>
        <v>0</v>
      </c>
      <c r="T90" s="16">
        <f>SUMIF(IA_S2!$D$2:$D$201,$A90,IA_S2!$E$2:$E$201)</f>
        <v>0</v>
      </c>
      <c r="U90" s="16">
        <f>COUNTIF(IA_S2!$D$2:$D$200,$A90)</f>
        <v>0</v>
      </c>
      <c r="V90" s="16">
        <f>SUMIF(CP_S1!$D$2:$D$204,$A90,CP_S1!$E$2:$E$204)</f>
        <v>0</v>
      </c>
      <c r="W90" s="16">
        <f>COUNTIF(CP_S1!$D$2:$D$203,$A90)</f>
        <v>0</v>
      </c>
      <c r="X90" s="16">
        <f>SUMIF(CP_S2!$D$2:$D$198,$A90,CP_S2!$E$2:$E$198)</f>
        <v>0</v>
      </c>
      <c r="Y90" s="16">
        <f>COUNTIF(CP_S2!$D$2:$D$197,$A90)</f>
        <v>0</v>
      </c>
      <c r="Z90" s="16">
        <f>SUMIF(EaD_IA_S1!$D$2:$D$236,$A90,EaD_IA_S1!$E$2:$E$236)</f>
        <v>0</v>
      </c>
      <c r="AA90" s="16">
        <f>COUNTIF(EaD_IA_S1!$D$2:$D$235,$A90)</f>
        <v>0</v>
      </c>
      <c r="AB90" s="16">
        <f>SUMIF(EaD_IA_S2!$D$2:$D$1223,$A90,EaD_IA_S2!$E$2:$E$1223)</f>
        <v>0</v>
      </c>
      <c r="AC90" s="16">
        <f>COUNTIF(EaD_IA_S2!$D$2:$D$1222,$A90)</f>
        <v>0</v>
      </c>
      <c r="AD90" s="16">
        <f>SUMIF(EaD_ISC_S1!$D$2:$D$214,$A90,EaD_ISC_S1!$E$2:$E$214)</f>
        <v>0</v>
      </c>
      <c r="AE90" s="16">
        <f>COUNTIF(EaD_ISC_S1!$D$2:$D$213,$A90)</f>
        <v>0</v>
      </c>
      <c r="AF90" s="16">
        <f>SUMIF(EaD_ISC_S2!$D$2:$D$224,$A90,EaD_ISC_S2!$E$2:$E$224)</f>
        <v>0</v>
      </c>
      <c r="AG90" s="16">
        <f>COUNTIF(EaD_ISC_S2!$D$2:$D$223,$A90)</f>
        <v>0</v>
      </c>
      <c r="AH90" s="16">
        <f>SUMIF(EaD_CP_S1!$D$2:$D$1050,$A90,EaD_CP_S1!$E$2:$E$1050)</f>
        <v>0</v>
      </c>
      <c r="AI90" s="16">
        <f>COUNTIF(EaD_CP_S1!$D$2:$D$1050,$A90)</f>
        <v>0</v>
      </c>
      <c r="AJ90" s="16">
        <f>SUMIF(EaD_CP_S2!$D$2:$D$50,$A90,EaD_CP_S2!$E$2:$E$50)</f>
        <v>0</v>
      </c>
      <c r="AK90" s="16">
        <f>COUNTIF(EaD_CP_S2!$D$2:$D$50,$A90)</f>
        <v>0</v>
      </c>
      <c r="AL90" s="17">
        <f t="shared" si="208"/>
        <v>0</v>
      </c>
      <c r="AM90" s="17">
        <f t="shared" si="209"/>
        <v>0</v>
      </c>
      <c r="AN90" s="17">
        <f t="shared" si="210"/>
        <v>0</v>
      </c>
      <c r="AO90" s="17">
        <f t="shared" si="211"/>
        <v>0</v>
      </c>
      <c r="AP90" s="16"/>
      <c r="AQ90" s="18">
        <f t="shared" si="259"/>
        <v>0</v>
      </c>
      <c r="AR90" s="16"/>
      <c r="AS90" s="18">
        <f t="shared" si="109"/>
        <v>0</v>
      </c>
      <c r="AT90" s="18">
        <v>2</v>
      </c>
      <c r="AU90" s="18">
        <v>2</v>
      </c>
      <c r="AV90" s="16"/>
      <c r="AW90" s="18">
        <f t="shared" si="236"/>
        <v>0</v>
      </c>
      <c r="AX90" s="18"/>
      <c r="AY90" s="18"/>
      <c r="AZ90" s="18">
        <v>11</v>
      </c>
      <c r="BA90" s="18">
        <f t="shared" ref="BA90:BA101" si="266">AZ90</f>
        <v>11</v>
      </c>
      <c r="BB90" s="16"/>
      <c r="BC90" s="18">
        <f t="shared" si="2"/>
        <v>0</v>
      </c>
      <c r="BD90" s="16"/>
      <c r="BE90" s="18">
        <f t="shared" si="223"/>
        <v>0</v>
      </c>
      <c r="BF90" s="18">
        <v>1</v>
      </c>
      <c r="BG90" s="18">
        <f t="shared" si="191"/>
        <v>1</v>
      </c>
      <c r="BH90" s="16"/>
      <c r="BI90" s="18">
        <f t="shared" si="4"/>
        <v>0</v>
      </c>
      <c r="BJ90" s="16"/>
      <c r="BK90" s="18">
        <f t="shared" si="239"/>
        <v>0</v>
      </c>
      <c r="BL90" s="18"/>
      <c r="BM90" s="18"/>
      <c r="BN90" s="16"/>
      <c r="BO90" s="18">
        <f t="shared" si="114"/>
        <v>0</v>
      </c>
      <c r="BP90" s="16"/>
      <c r="BQ90" s="18">
        <f t="shared" si="7"/>
        <v>0</v>
      </c>
      <c r="BR90" s="16"/>
      <c r="BS90" s="18">
        <f t="shared" si="8"/>
        <v>0</v>
      </c>
      <c r="BT90" s="16"/>
      <c r="BU90" s="18">
        <f t="shared" si="9"/>
        <v>0</v>
      </c>
      <c r="BV90" s="16"/>
      <c r="BW90" s="18">
        <f t="shared" si="10"/>
        <v>0</v>
      </c>
      <c r="BX90" s="16"/>
      <c r="BY90" s="18">
        <f t="shared" si="151"/>
        <v>0</v>
      </c>
      <c r="BZ90" s="16"/>
      <c r="CA90" s="18">
        <f t="shared" si="12"/>
        <v>0</v>
      </c>
      <c r="CB90" s="16"/>
      <c r="CC90" s="18">
        <f t="shared" si="13"/>
        <v>0</v>
      </c>
      <c r="CD90" s="16"/>
      <c r="CE90" s="18">
        <f t="shared" si="192"/>
        <v>0</v>
      </c>
      <c r="CF90" s="16"/>
      <c r="CG90" s="18">
        <f t="shared" si="15"/>
        <v>0</v>
      </c>
      <c r="CH90" s="16"/>
      <c r="CI90" s="18">
        <f t="shared" si="203"/>
        <v>0</v>
      </c>
      <c r="CJ90" s="16"/>
      <c r="CK90" s="18">
        <f t="shared" si="17"/>
        <v>0</v>
      </c>
      <c r="CL90" s="16"/>
      <c r="CM90" s="18">
        <f t="shared" si="18"/>
        <v>0</v>
      </c>
      <c r="CN90" s="16"/>
      <c r="CO90" s="18">
        <f t="shared" si="256"/>
        <v>0</v>
      </c>
      <c r="CP90" s="18"/>
      <c r="CQ90" s="18"/>
      <c r="CR90" s="18"/>
      <c r="CS90" s="18"/>
      <c r="CT90" s="19">
        <f t="shared" si="22"/>
        <v>14</v>
      </c>
      <c r="CU90" s="19">
        <f t="shared" si="23"/>
        <v>14</v>
      </c>
      <c r="CV90" s="20">
        <f t="shared" ref="CV90:CW90" si="267">SUM(AP90,AR90,AT90,AV90,AX90,AZ90,BB90,BD90,BF90,BH90,BJ90,BL90,BN90,BP90,BR90,BT90,BV90,BX90,BZ90,CB90,CD90,CF90,CH90,CJ90,CL90,CN90,CP90,CR90)</f>
        <v>14</v>
      </c>
      <c r="CW90" s="20">
        <f t="shared" si="267"/>
        <v>14</v>
      </c>
      <c r="CX90" s="21">
        <v>34</v>
      </c>
      <c r="CY90" s="22">
        <f t="shared" si="25"/>
        <v>28</v>
      </c>
      <c r="CZ90" s="22">
        <f t="shared" si="26"/>
        <v>3</v>
      </c>
      <c r="DA90" s="22">
        <f t="shared" si="27"/>
        <v>28</v>
      </c>
      <c r="DB90" s="23">
        <f t="shared" si="28"/>
        <v>3</v>
      </c>
      <c r="DC90" s="24" t="str">
        <f t="shared" si="29"/>
        <v>SI</v>
      </c>
      <c r="DD90" s="25" t="e">
        <f t="shared" si="30"/>
        <v>#VALUE!</v>
      </c>
      <c r="DE90" s="26" t="str">
        <f t="shared" si="31"/>
        <v>NO</v>
      </c>
    </row>
    <row r="91" spans="1:109" ht="15" customHeight="1">
      <c r="A91" s="29" t="s">
        <v>375</v>
      </c>
      <c r="B91" s="16">
        <f>SUMIF(TICS!$D$2:$D$214,$A91,TICS!$E$2:$E$214)</f>
        <v>0</v>
      </c>
      <c r="C91" s="16">
        <f>COUNTIF(TICS!$D$2:$D$214,$A91)</f>
        <v>0</v>
      </c>
      <c r="D91" s="16">
        <f>SUMIF(ISC!$D$2:$D$228,$A91,ISC!$E$2:$E$228)</f>
        <v>0</v>
      </c>
      <c r="E91" s="16">
        <f>COUNTIF(ISC!$D$2:$D$228,$A91)</f>
        <v>0</v>
      </c>
      <c r="F91" s="16">
        <f>SUMIF(IA!$D$2:$D$281,$A91,IA!$E$2:$E$281)</f>
        <v>9</v>
      </c>
      <c r="G91" s="16">
        <f>COUNTIF(IA!$D$2:$D$281,$A91)</f>
        <v>2</v>
      </c>
      <c r="H91" s="16">
        <f>SUMIF(IGE!$D$3:$D$298,$A91,IGE!$E$3:$E$298)</f>
        <v>0</v>
      </c>
      <c r="I91" s="16">
        <f>COUNTIF(IGE!$D$3:$D$299,$A91)</f>
        <v>0</v>
      </c>
      <c r="J91" s="16">
        <f>SUMIF(CP!$D$2:$D$253,$A91,CP!$E$2:$E$253)</f>
        <v>0</v>
      </c>
      <c r="K91" s="16">
        <f>COUNTIF(CP!$D$2:$D$253,$A91)</f>
        <v>0</v>
      </c>
      <c r="L91" s="16">
        <f>SUMIF(IEM!$D$2:$D$266,$A91,IEM!$E$2:$E$266)</f>
        <v>5</v>
      </c>
      <c r="M91" s="16">
        <f>COUNTIF(IEM!$D$2:$D$266,$A91)</f>
        <v>1</v>
      </c>
      <c r="N91" s="16">
        <f>SUMIF(IIA!$D$2:$D$214,$A91,IIA!$E$2:$E$214)</f>
        <v>0</v>
      </c>
      <c r="O91" s="16">
        <f>COUNTIF(IIA!$D$2:$D$214,$A91)</f>
        <v>0</v>
      </c>
      <c r="P91" s="17">
        <f t="shared" ref="P91:Q91" si="268">SUM(B91,D91,F91,H91,J91,L91,N91)</f>
        <v>14</v>
      </c>
      <c r="Q91" s="17">
        <f t="shared" si="268"/>
        <v>3</v>
      </c>
      <c r="R91" s="16">
        <f>SUMIF(IA_S1!$D$2:$D$201,$A91,IA_S1!$E$2:$E$201)</f>
        <v>0</v>
      </c>
      <c r="S91" s="16">
        <f>COUNTIF(IA_S1!$D$2:$D$200,$A91)</f>
        <v>0</v>
      </c>
      <c r="T91" s="16">
        <f>SUMIF(IA_S2!$D$2:$D$201,$A91,IA_S2!$E$2:$E$201)</f>
        <v>0</v>
      </c>
      <c r="U91" s="16">
        <f>COUNTIF(IA_S2!$D$2:$D$200,$A91)</f>
        <v>0</v>
      </c>
      <c r="V91" s="16">
        <f>SUMIF(CP_S1!$D$2:$D$204,$A91,CP_S1!$E$2:$E$204)</f>
        <v>0</v>
      </c>
      <c r="W91" s="16">
        <f>COUNTIF(CP_S1!$D$2:$D$203,$A91)</f>
        <v>0</v>
      </c>
      <c r="X91" s="16">
        <f>SUMIF(CP_S2!$D$2:$D$198,$A91,CP_S2!$E$2:$E$198)</f>
        <v>0</v>
      </c>
      <c r="Y91" s="16">
        <f>COUNTIF(CP_S2!$D$2:$D$197,$A91)</f>
        <v>0</v>
      </c>
      <c r="Z91" s="16">
        <f>SUMIF(EaD_IA_S1!$D$2:$D$236,$A91,EaD_IA_S1!$E$2:$E$236)</f>
        <v>0</v>
      </c>
      <c r="AA91" s="16">
        <f>COUNTIF(EaD_IA_S1!$D$2:$D$235,$A91)</f>
        <v>0</v>
      </c>
      <c r="AB91" s="16">
        <f>SUMIF(EaD_IA_S2!$D$2:$D$1223,$A91,EaD_IA_S2!$E$2:$E$1223)</f>
        <v>0</v>
      </c>
      <c r="AC91" s="16">
        <f>COUNTIF(EaD_IA_S2!$D$2:$D$1222,$A91)</f>
        <v>0</v>
      </c>
      <c r="AD91" s="16">
        <f>SUMIF(EaD_ISC_S1!$D$2:$D$214,$A91,EaD_ISC_S1!$E$2:$E$214)</f>
        <v>0</v>
      </c>
      <c r="AE91" s="16">
        <f>COUNTIF(EaD_ISC_S1!$D$2:$D$213,$A91)</f>
        <v>0</v>
      </c>
      <c r="AF91" s="16">
        <f>SUMIF(EaD_ISC_S2!$D$2:$D$224,$A91,EaD_ISC_S2!$E$2:$E$224)</f>
        <v>0</v>
      </c>
      <c r="AG91" s="16">
        <f>COUNTIF(EaD_ISC_S2!$D$2:$D$223,$A91)</f>
        <v>0</v>
      </c>
      <c r="AH91" s="16">
        <f>SUMIF(EaD_CP_S1!$D$2:$D$1050,$A91,EaD_CP_S1!$E$2:$E$1050)</f>
        <v>0</v>
      </c>
      <c r="AI91" s="16">
        <f>COUNTIF(EaD_CP_S1!$D$2:$D$1050,$A91)</f>
        <v>0</v>
      </c>
      <c r="AJ91" s="16">
        <f>SUMIF(EaD_CP_S2!$D$2:$D$50,$A91,EaD_CP_S2!$E$2:$E$50)</f>
        <v>0</v>
      </c>
      <c r="AK91" s="16">
        <f>COUNTIF(EaD_CP_S2!$D$2:$D$50,$A91)</f>
        <v>0</v>
      </c>
      <c r="AL91" s="17">
        <f t="shared" si="208"/>
        <v>0</v>
      </c>
      <c r="AM91" s="17">
        <f t="shared" si="209"/>
        <v>0</v>
      </c>
      <c r="AN91" s="17">
        <f t="shared" si="210"/>
        <v>0</v>
      </c>
      <c r="AO91" s="17">
        <f t="shared" si="211"/>
        <v>0</v>
      </c>
      <c r="AP91" s="18">
        <v>5</v>
      </c>
      <c r="AQ91" s="18">
        <v>5</v>
      </c>
      <c r="AR91" s="16"/>
      <c r="AS91" s="18">
        <f t="shared" si="109"/>
        <v>0</v>
      </c>
      <c r="AT91" s="16"/>
      <c r="AU91" s="18">
        <f t="shared" ref="AU91:AU101" si="269">AT91</f>
        <v>0</v>
      </c>
      <c r="AV91" s="16"/>
      <c r="AW91" s="18">
        <f t="shared" si="236"/>
        <v>0</v>
      </c>
      <c r="AX91" s="16"/>
      <c r="AY91" s="18">
        <f t="shared" ref="AY91:AY101" si="270">AX91</f>
        <v>0</v>
      </c>
      <c r="AZ91" s="16"/>
      <c r="BA91" s="18">
        <f t="shared" si="266"/>
        <v>0</v>
      </c>
      <c r="BB91" s="18">
        <v>3</v>
      </c>
      <c r="BC91" s="18">
        <f t="shared" si="2"/>
        <v>3</v>
      </c>
      <c r="BD91" s="16"/>
      <c r="BE91" s="18">
        <f t="shared" si="223"/>
        <v>0</v>
      </c>
      <c r="BF91" s="16"/>
      <c r="BG91" s="18">
        <f t="shared" si="191"/>
        <v>0</v>
      </c>
      <c r="BH91" s="16"/>
      <c r="BI91" s="18">
        <f t="shared" si="4"/>
        <v>0</v>
      </c>
      <c r="BJ91" s="16"/>
      <c r="BK91" s="18">
        <f t="shared" si="239"/>
        <v>0</v>
      </c>
      <c r="BL91" s="18">
        <v>10</v>
      </c>
      <c r="BM91" s="18">
        <f t="shared" ref="BM91:BM101" si="271">BL91</f>
        <v>10</v>
      </c>
      <c r="BN91" s="16"/>
      <c r="BO91" s="18">
        <f t="shared" si="114"/>
        <v>0</v>
      </c>
      <c r="BP91" s="16"/>
      <c r="BQ91" s="18">
        <f t="shared" si="7"/>
        <v>0</v>
      </c>
      <c r="BR91" s="16"/>
      <c r="BS91" s="18">
        <f t="shared" si="8"/>
        <v>0</v>
      </c>
      <c r="BT91" s="16"/>
      <c r="BU91" s="18">
        <f t="shared" si="9"/>
        <v>0</v>
      </c>
      <c r="BV91" s="16"/>
      <c r="BW91" s="18">
        <f t="shared" si="10"/>
        <v>0</v>
      </c>
      <c r="BX91" s="16"/>
      <c r="BY91" s="18">
        <f t="shared" si="151"/>
        <v>0</v>
      </c>
      <c r="BZ91" s="16"/>
      <c r="CA91" s="18">
        <f t="shared" si="12"/>
        <v>0</v>
      </c>
      <c r="CB91" s="16"/>
      <c r="CC91" s="18">
        <f t="shared" si="13"/>
        <v>0</v>
      </c>
      <c r="CD91" s="16"/>
      <c r="CE91" s="18">
        <f t="shared" si="192"/>
        <v>0</v>
      </c>
      <c r="CF91" s="16"/>
      <c r="CG91" s="18">
        <f t="shared" si="15"/>
        <v>0</v>
      </c>
      <c r="CH91" s="16"/>
      <c r="CI91" s="18">
        <f t="shared" si="203"/>
        <v>0</v>
      </c>
      <c r="CJ91" s="16"/>
      <c r="CK91" s="18">
        <f t="shared" si="17"/>
        <v>0</v>
      </c>
      <c r="CL91" s="16"/>
      <c r="CM91" s="18">
        <f t="shared" si="18"/>
        <v>0</v>
      </c>
      <c r="CN91" s="16"/>
      <c r="CO91" s="18">
        <f t="shared" si="256"/>
        <v>0</v>
      </c>
      <c r="CP91" s="16"/>
      <c r="CQ91" s="18">
        <f t="shared" ref="CQ91:CQ101" si="272">CP91</f>
        <v>0</v>
      </c>
      <c r="CR91" s="16"/>
      <c r="CS91" s="18">
        <f t="shared" ref="CS91:CS94" si="273">CR91</f>
        <v>0</v>
      </c>
      <c r="CT91" s="19">
        <f t="shared" si="22"/>
        <v>14</v>
      </c>
      <c r="CU91" s="19">
        <f t="shared" si="23"/>
        <v>14</v>
      </c>
      <c r="CV91" s="20">
        <f t="shared" ref="CV91:CW91" si="274">SUM(AP91,AR91,AT91,AV91,AX91,AZ91,BB91,BD91,BF91,BH91,BJ91,BL91,BN91,BP91,BR91,BT91,BV91,BX91,BZ91,CB91,CD91,CF91,CH91,CJ91,CL91,CN91,CP91,CR91)</f>
        <v>18</v>
      </c>
      <c r="CW91" s="20">
        <f t="shared" si="274"/>
        <v>18</v>
      </c>
      <c r="CX91" s="21">
        <v>40</v>
      </c>
      <c r="CY91" s="22">
        <f t="shared" si="25"/>
        <v>32</v>
      </c>
      <c r="CZ91" s="22">
        <f t="shared" si="26"/>
        <v>3</v>
      </c>
      <c r="DA91" s="22">
        <f t="shared" si="27"/>
        <v>32</v>
      </c>
      <c r="DB91" s="23">
        <f t="shared" si="28"/>
        <v>3</v>
      </c>
      <c r="DC91" s="24" t="str">
        <f t="shared" si="29"/>
        <v>SI</v>
      </c>
      <c r="DD91" s="25" t="e">
        <f t="shared" si="30"/>
        <v>#VALUE!</v>
      </c>
      <c r="DE91" s="26" t="str">
        <f t="shared" si="31"/>
        <v>NO</v>
      </c>
    </row>
    <row r="92" spans="1:109" ht="15" customHeight="1">
      <c r="A92" s="36" t="s">
        <v>376</v>
      </c>
      <c r="B92" s="16">
        <f>SUMIF(TICS!$D$2:$D$214,$A92,TICS!$E$2:$E$214)</f>
        <v>0</v>
      </c>
      <c r="C92" s="16">
        <f>COUNTIF(TICS!$D$2:$D$214,$A92)</f>
        <v>0</v>
      </c>
      <c r="D92" s="16">
        <f>SUMIF(ISC!$D$2:$D$228,$A92,ISC!$E$2:$E$228)</f>
        <v>0</v>
      </c>
      <c r="E92" s="16">
        <f>COUNTIF(ISC!$D$2:$D$228,$A92)</f>
        <v>0</v>
      </c>
      <c r="F92" s="16">
        <f>SUMIF(IA!$D$2:$D$281,$A92,IA!$E$2:$E$281)</f>
        <v>9</v>
      </c>
      <c r="G92" s="16">
        <f>COUNTIF(IA!$D$2:$D$281,$A92)</f>
        <v>2</v>
      </c>
      <c r="H92" s="16">
        <f>SUMIF(IGE!$D$3:$D$298,$A92,IGE!$E$3:$E$298)</f>
        <v>0</v>
      </c>
      <c r="I92" s="16">
        <f>COUNTIF(IGE!$D$3:$D$299,$A92)</f>
        <v>0</v>
      </c>
      <c r="J92" s="16">
        <f>SUMIF(CP!$D$2:$D$253,$A92,CP!$E$2:$E$253)</f>
        <v>0</v>
      </c>
      <c r="K92" s="16">
        <f>COUNTIF(CP!$D$2:$D$253,$A92)</f>
        <v>0</v>
      </c>
      <c r="L92" s="16">
        <f>SUMIF(IEM!$D$2:$D$266,$A92,IEM!$E$2:$E$266)</f>
        <v>5</v>
      </c>
      <c r="M92" s="16">
        <f>COUNTIF(IEM!$D$2:$D$266,$A92)</f>
        <v>1</v>
      </c>
      <c r="N92" s="16">
        <f>SUMIF(IIA!$D$2:$D$214,$A92,IIA!$E$2:$E$214)</f>
        <v>0</v>
      </c>
      <c r="O92" s="16">
        <f>COUNTIF(IIA!$D$2:$D$214,$A92)</f>
        <v>0</v>
      </c>
      <c r="P92" s="17">
        <f t="shared" ref="P92:Q92" si="275">SUM(B92,D92,F92,H92,J92,L92,N92)</f>
        <v>14</v>
      </c>
      <c r="Q92" s="17">
        <f t="shared" si="275"/>
        <v>3</v>
      </c>
      <c r="R92" s="16">
        <f>SUMIF(IA_S1!$D$2:$D$201,$A92,IA_S1!$E$2:$E$201)</f>
        <v>0</v>
      </c>
      <c r="S92" s="16">
        <f>COUNTIF(IA_S1!$D$2:$D$200,$A92)</f>
        <v>0</v>
      </c>
      <c r="T92" s="16">
        <f>SUMIF(IA_S2!$D$2:$D$201,$A92,IA_S2!$E$2:$E$201)</f>
        <v>0</v>
      </c>
      <c r="U92" s="16">
        <f>COUNTIF(IA_S2!$D$2:$D$200,$A92)</f>
        <v>0</v>
      </c>
      <c r="V92" s="16">
        <f>SUMIF(CP_S1!$D$2:$D$204,$A92,CP_S1!$E$2:$E$204)</f>
        <v>0</v>
      </c>
      <c r="W92" s="16">
        <f>COUNTIF(CP_S1!$D$2:$D$203,$A92)</f>
        <v>0</v>
      </c>
      <c r="X92" s="16">
        <f>SUMIF(CP_S2!$D$2:$D$198,$A92,CP_S2!$E$2:$E$198)</f>
        <v>0</v>
      </c>
      <c r="Y92" s="16">
        <f>COUNTIF(CP_S2!$D$2:$D$197,$A92)</f>
        <v>0</v>
      </c>
      <c r="Z92" s="16">
        <f>SUMIF(EaD_IA_S1!$D$2:$D$236,$A92,EaD_IA_S1!$E$2:$E$236)</f>
        <v>0</v>
      </c>
      <c r="AA92" s="16">
        <f>COUNTIF(EaD_IA_S1!$D$2:$D$235,$A92)</f>
        <v>0</v>
      </c>
      <c r="AB92" s="16">
        <f>SUMIF(EaD_IA_S2!$D$2:$D$1223,$A92,EaD_IA_S2!$E$2:$E$1223)</f>
        <v>0</v>
      </c>
      <c r="AC92" s="16">
        <f>COUNTIF(EaD_IA_S2!$D$2:$D$1222,$A92)</f>
        <v>0</v>
      </c>
      <c r="AD92" s="16">
        <f>SUMIF(EaD_ISC_S1!$D$2:$D$214,$A92,EaD_ISC_S1!$E$2:$E$214)</f>
        <v>0</v>
      </c>
      <c r="AE92" s="16">
        <f>COUNTIF(EaD_ISC_S1!$D$2:$D$213,$A92)</f>
        <v>0</v>
      </c>
      <c r="AF92" s="16">
        <f>SUMIF(EaD_ISC_S2!$D$2:$D$224,$A92,EaD_ISC_S2!$E$2:$E$224)</f>
        <v>0</v>
      </c>
      <c r="AG92" s="16">
        <f>COUNTIF(EaD_ISC_S2!$D$2:$D$223,$A92)</f>
        <v>0</v>
      </c>
      <c r="AH92" s="16">
        <f>SUMIF(EaD_CP_S1!$D$2:$D$1050,$A92,EaD_CP_S1!$E$2:$E$1050)</f>
        <v>0</v>
      </c>
      <c r="AI92" s="16">
        <f>COUNTIF(EaD_CP_S1!$D$2:$D$1050,$A92)</f>
        <v>0</v>
      </c>
      <c r="AJ92" s="16">
        <f>SUMIF(EaD_CP_S2!$D$2:$D$50,$A92,EaD_CP_S2!$E$2:$E$50)</f>
        <v>0</v>
      </c>
      <c r="AK92" s="16">
        <f>COUNTIF(EaD_CP_S2!$D$2:$D$50,$A92)</f>
        <v>0</v>
      </c>
      <c r="AL92" s="17">
        <f t="shared" si="208"/>
        <v>0</v>
      </c>
      <c r="AM92" s="17">
        <f t="shared" si="209"/>
        <v>0</v>
      </c>
      <c r="AN92" s="17">
        <f t="shared" si="210"/>
        <v>0</v>
      </c>
      <c r="AO92" s="17">
        <f t="shared" si="211"/>
        <v>0</v>
      </c>
      <c r="AP92" s="16"/>
      <c r="AQ92" s="18">
        <f t="shared" ref="AQ92:AQ101" si="276">AP92</f>
        <v>0</v>
      </c>
      <c r="AR92" s="16"/>
      <c r="AS92" s="18">
        <f t="shared" si="109"/>
        <v>0</v>
      </c>
      <c r="AT92" s="16"/>
      <c r="AU92" s="18">
        <f t="shared" si="269"/>
        <v>0</v>
      </c>
      <c r="AV92" s="16"/>
      <c r="AW92" s="18">
        <f t="shared" si="236"/>
        <v>0</v>
      </c>
      <c r="AX92" s="16"/>
      <c r="AY92" s="18">
        <f t="shared" si="270"/>
        <v>0</v>
      </c>
      <c r="AZ92" s="16"/>
      <c r="BA92" s="18">
        <f t="shared" si="266"/>
        <v>0</v>
      </c>
      <c r="BB92" s="16"/>
      <c r="BC92" s="18">
        <f t="shared" si="2"/>
        <v>0</v>
      </c>
      <c r="BD92" s="16"/>
      <c r="BE92" s="18">
        <f t="shared" si="223"/>
        <v>0</v>
      </c>
      <c r="BF92" s="16"/>
      <c r="BG92" s="18">
        <f t="shared" si="191"/>
        <v>0</v>
      </c>
      <c r="BH92" s="16"/>
      <c r="BI92" s="18">
        <f t="shared" si="4"/>
        <v>0</v>
      </c>
      <c r="BJ92" s="16"/>
      <c r="BK92" s="18">
        <f t="shared" si="239"/>
        <v>0</v>
      </c>
      <c r="BL92" s="16"/>
      <c r="BM92" s="18">
        <f t="shared" si="271"/>
        <v>0</v>
      </c>
      <c r="BN92" s="16"/>
      <c r="BO92" s="18">
        <f t="shared" si="114"/>
        <v>0</v>
      </c>
      <c r="BP92" s="16"/>
      <c r="BQ92" s="18">
        <f t="shared" si="7"/>
        <v>0</v>
      </c>
      <c r="BR92" s="16"/>
      <c r="BS92" s="18">
        <f t="shared" si="8"/>
        <v>0</v>
      </c>
      <c r="BT92" s="16"/>
      <c r="BU92" s="18">
        <f t="shared" si="9"/>
        <v>0</v>
      </c>
      <c r="BV92" s="16"/>
      <c r="BW92" s="18">
        <f t="shared" si="10"/>
        <v>0</v>
      </c>
      <c r="BX92" s="16"/>
      <c r="BY92" s="18">
        <f t="shared" si="151"/>
        <v>0</v>
      </c>
      <c r="BZ92" s="16"/>
      <c r="CA92" s="18">
        <f t="shared" si="12"/>
        <v>0</v>
      </c>
      <c r="CB92" s="16"/>
      <c r="CC92" s="18">
        <f t="shared" si="13"/>
        <v>0</v>
      </c>
      <c r="CD92" s="16"/>
      <c r="CE92" s="18">
        <f t="shared" si="192"/>
        <v>0</v>
      </c>
      <c r="CF92" s="16"/>
      <c r="CG92" s="18">
        <f t="shared" si="15"/>
        <v>0</v>
      </c>
      <c r="CH92" s="16"/>
      <c r="CI92" s="18">
        <f t="shared" si="203"/>
        <v>0</v>
      </c>
      <c r="CJ92" s="16"/>
      <c r="CK92" s="18">
        <f t="shared" si="17"/>
        <v>0</v>
      </c>
      <c r="CL92" s="16"/>
      <c r="CM92" s="18">
        <f t="shared" si="18"/>
        <v>0</v>
      </c>
      <c r="CN92" s="16"/>
      <c r="CO92" s="18">
        <f t="shared" si="256"/>
        <v>0</v>
      </c>
      <c r="CP92" s="16"/>
      <c r="CQ92" s="18">
        <f t="shared" si="272"/>
        <v>0</v>
      </c>
      <c r="CR92" s="16"/>
      <c r="CS92" s="18">
        <f t="shared" si="273"/>
        <v>0</v>
      </c>
      <c r="CT92" s="19">
        <f t="shared" si="22"/>
        <v>14</v>
      </c>
      <c r="CU92" s="19">
        <f t="shared" si="23"/>
        <v>14</v>
      </c>
      <c r="CV92" s="20">
        <f t="shared" ref="CV92:CW92" si="277">SUM(AP92,AR92,AT92,AV92,AX92,AZ92,BB92,BD92,BF92,BH92,BJ92,BL92,BN92,BP92,BR92,BT92,BV92,BX92,BZ92,CB92,CD92,CF92,CH92,CJ92,CL92,CN92,CP92,CR92)</f>
        <v>0</v>
      </c>
      <c r="CW92" s="20">
        <f t="shared" si="277"/>
        <v>0</v>
      </c>
      <c r="CX92" s="21">
        <v>39</v>
      </c>
      <c r="CY92" s="22">
        <f t="shared" si="25"/>
        <v>14</v>
      </c>
      <c r="CZ92" s="22">
        <f t="shared" si="26"/>
        <v>3</v>
      </c>
      <c r="DA92" s="22">
        <f t="shared" si="27"/>
        <v>14</v>
      </c>
      <c r="DB92" s="23">
        <f t="shared" si="28"/>
        <v>3</v>
      </c>
      <c r="DC92" s="24" t="str">
        <f t="shared" si="29"/>
        <v>SI</v>
      </c>
      <c r="DD92" s="25" t="e">
        <f t="shared" si="30"/>
        <v>#VALUE!</v>
      </c>
      <c r="DE92" s="26" t="str">
        <f t="shared" si="31"/>
        <v>NO</v>
      </c>
    </row>
    <row r="93" spans="1:109" ht="15" customHeight="1">
      <c r="A93" s="29" t="s">
        <v>377</v>
      </c>
      <c r="B93" s="16">
        <f>SUMIF(TICS!$D$2:$D$214,$A93,TICS!$E$2:$E$214)</f>
        <v>0</v>
      </c>
      <c r="C93" s="16">
        <f>COUNTIF(TICS!$D$2:$D$214,$A93)</f>
        <v>0</v>
      </c>
      <c r="D93" s="30">
        <f>SUMIF(ISC!$D$2:$D$228,$A93,ISC!$E$2:$E$228)</f>
        <v>0</v>
      </c>
      <c r="E93" s="30">
        <f>COUNTIF(ISC!$D$2:$D$228,$A93)</f>
        <v>0</v>
      </c>
      <c r="F93" s="30">
        <f>SUMIF(IA!$D$2:$D$281,$A93,IA!$E$2:$E$281)</f>
        <v>18</v>
      </c>
      <c r="G93" s="30">
        <f>COUNTIF(IA!$D$2:$D$281,$A93)</f>
        <v>4</v>
      </c>
      <c r="H93" s="16">
        <f>SUMIF(IGE!$D$3:$D$298,$A93,IGE!$E$3:$E$298)</f>
        <v>0</v>
      </c>
      <c r="I93" s="16">
        <f>COUNTIF(IGE!$D$3:$D$299,$A93)</f>
        <v>0</v>
      </c>
      <c r="J93" s="30">
        <f>SUMIF(CP!$D$2:$D$253,$A93,CP!$E$2:$E$253)</f>
        <v>0</v>
      </c>
      <c r="K93" s="30">
        <f>COUNTIF(CP!$D$2:$D$253,$A93)</f>
        <v>0</v>
      </c>
      <c r="L93" s="30">
        <f>SUMIF(IEM!$D$2:$D$266,$A93,IEM!$E$2:$E$266)</f>
        <v>0</v>
      </c>
      <c r="M93" s="30">
        <f>COUNTIF(IEM!$D$2:$D$266,$A93)</f>
        <v>0</v>
      </c>
      <c r="N93" s="16">
        <f>SUMIF(IIA!$D$2:$D$214,$A93,IIA!$E$2:$E$214)</f>
        <v>0</v>
      </c>
      <c r="O93" s="16">
        <f>COUNTIF(IIA!$D$2:$D$214,$A93)</f>
        <v>0</v>
      </c>
      <c r="P93" s="17">
        <f t="shared" ref="P93:Q93" si="278">SUM(B93,D93,F93,H93,J93,L93,N93)</f>
        <v>18</v>
      </c>
      <c r="Q93" s="17">
        <f t="shared" si="278"/>
        <v>4</v>
      </c>
      <c r="R93" s="30">
        <f>SUMIF(IA_S1!$D$2:$D$201,$A93,IA_S1!$E$2:$E$201)</f>
        <v>0</v>
      </c>
      <c r="S93" s="30">
        <f>COUNTIF(IA_S1!$D$2:$D$200,$A93)</f>
        <v>0</v>
      </c>
      <c r="T93" s="30">
        <f>SUMIF(IA_S2!$D$2:$D$201,$A93,IA_S2!$E$2:$E$201)</f>
        <v>0</v>
      </c>
      <c r="U93" s="30">
        <f>COUNTIF(IA_S2!$D$2:$D$200,$A93)</f>
        <v>0</v>
      </c>
      <c r="V93" s="30">
        <f>SUMIF(CP_S1!$D$2:$D$204,$A93,CP_S1!$E$2:$E$204)</f>
        <v>0</v>
      </c>
      <c r="W93" s="30">
        <f>COUNTIF(CP_S1!$D$2:$D$203,$A93)</f>
        <v>0</v>
      </c>
      <c r="X93" s="30">
        <f>SUMIF(CP_S2!$D$2:$D$198,$A93,CP_S2!$E$2:$E$198)</f>
        <v>0</v>
      </c>
      <c r="Y93" s="30">
        <f>COUNTIF(CP_S2!$D$2:$D$197,$A93)</f>
        <v>0</v>
      </c>
      <c r="Z93" s="30">
        <f>SUMIF(EaD_IA_S1!$D$2:$D$236,$A93,EaD_IA_S1!$E$2:$E$236)</f>
        <v>0</v>
      </c>
      <c r="AA93" s="30">
        <f>COUNTIF(EaD_IA_S1!$D$2:$D$235,$A93)</f>
        <v>0</v>
      </c>
      <c r="AB93" s="30">
        <f>SUMIF(EaD_IA_S2!$D$2:$D$1223,$A93,EaD_IA_S2!$E$2:$E$1223)</f>
        <v>0</v>
      </c>
      <c r="AC93" s="30">
        <f>COUNTIF(EaD_IA_S2!$D$2:$D$1222,$A93)</f>
        <v>0</v>
      </c>
      <c r="AD93" s="30">
        <f>SUMIF(EaD_ISC_S1!$D$2:$D$214,$A93,EaD_ISC_S1!$E$2:$E$214)</f>
        <v>0</v>
      </c>
      <c r="AE93" s="30">
        <f>COUNTIF(EaD_ISC_S1!$D$2:$D$213,$A93)</f>
        <v>0</v>
      </c>
      <c r="AF93" s="30">
        <f>SUMIF(EaD_ISC_S2!$D$2:$D$224,$A93,EaD_ISC_S2!$E$2:$E$224)</f>
        <v>0</v>
      </c>
      <c r="AG93" s="30">
        <f>COUNTIF(EaD_ISC_S2!$D$2:$D$223,$A93)</f>
        <v>0</v>
      </c>
      <c r="AH93" s="16">
        <f>SUMIF(EaD_CP_S1!$D$2:$D$1050,$A93,EaD_CP_S1!$E$2:$E$1050)</f>
        <v>0</v>
      </c>
      <c r="AI93" s="16">
        <f>COUNTIF(EaD_CP_S1!$D$2:$D$1050,$A93)</f>
        <v>0</v>
      </c>
      <c r="AJ93" s="16">
        <f>SUMIF(EaD_CP_S2!$D$2:$D$50,$A93,EaD_CP_S2!$E$2:$E$50)</f>
        <v>0</v>
      </c>
      <c r="AK93" s="16">
        <f>COUNTIF(EaD_CP_S2!$D$2:$D$50,$A93)</f>
        <v>0</v>
      </c>
      <c r="AL93" s="17">
        <f t="shared" si="208"/>
        <v>0</v>
      </c>
      <c r="AM93" s="17">
        <f t="shared" si="209"/>
        <v>0</v>
      </c>
      <c r="AN93" s="17">
        <f t="shared" si="210"/>
        <v>0</v>
      </c>
      <c r="AO93" s="17">
        <f t="shared" si="211"/>
        <v>0</v>
      </c>
      <c r="AP93" s="30"/>
      <c r="AQ93" s="18">
        <f t="shared" si="276"/>
        <v>0</v>
      </c>
      <c r="AR93" s="30"/>
      <c r="AS93" s="18">
        <f t="shared" si="109"/>
        <v>0</v>
      </c>
      <c r="AT93" s="30"/>
      <c r="AU93" s="18">
        <f t="shared" si="269"/>
        <v>0</v>
      </c>
      <c r="AV93" s="30"/>
      <c r="AW93" s="18">
        <f t="shared" si="236"/>
        <v>0</v>
      </c>
      <c r="AX93" s="30"/>
      <c r="AY93" s="18">
        <f t="shared" si="270"/>
        <v>0</v>
      </c>
      <c r="AZ93" s="30"/>
      <c r="BA93" s="18">
        <f t="shared" si="266"/>
        <v>0</v>
      </c>
      <c r="BB93" s="30"/>
      <c r="BC93" s="18">
        <f t="shared" si="2"/>
        <v>0</v>
      </c>
      <c r="BD93" s="30"/>
      <c r="BE93" s="18">
        <f t="shared" si="223"/>
        <v>0</v>
      </c>
      <c r="BF93" s="30"/>
      <c r="BG93" s="18">
        <f t="shared" si="191"/>
        <v>0</v>
      </c>
      <c r="BH93" s="30"/>
      <c r="BI93" s="18">
        <f t="shared" si="4"/>
        <v>0</v>
      </c>
      <c r="BJ93" s="30"/>
      <c r="BK93" s="18">
        <f t="shared" si="239"/>
        <v>0</v>
      </c>
      <c r="BL93" s="30"/>
      <c r="BM93" s="18">
        <f t="shared" si="271"/>
        <v>0</v>
      </c>
      <c r="BN93" s="30"/>
      <c r="BO93" s="18">
        <f t="shared" si="114"/>
        <v>0</v>
      </c>
      <c r="BP93" s="30"/>
      <c r="BQ93" s="18">
        <f t="shared" si="7"/>
        <v>0</v>
      </c>
      <c r="BR93" s="30"/>
      <c r="BS93" s="18">
        <f t="shared" si="8"/>
        <v>0</v>
      </c>
      <c r="BT93" s="30"/>
      <c r="BU93" s="18">
        <f t="shared" si="9"/>
        <v>0</v>
      </c>
      <c r="BV93" s="30"/>
      <c r="BW93" s="18">
        <f t="shared" si="10"/>
        <v>0</v>
      </c>
      <c r="BX93" s="30"/>
      <c r="BY93" s="18">
        <f t="shared" si="151"/>
        <v>0</v>
      </c>
      <c r="BZ93" s="30"/>
      <c r="CA93" s="18">
        <f t="shared" si="12"/>
        <v>0</v>
      </c>
      <c r="CB93" s="30"/>
      <c r="CC93" s="18">
        <f t="shared" si="13"/>
        <v>0</v>
      </c>
      <c r="CD93" s="30"/>
      <c r="CE93" s="18">
        <f t="shared" si="192"/>
        <v>0</v>
      </c>
      <c r="CF93" s="30"/>
      <c r="CG93" s="18">
        <f t="shared" si="15"/>
        <v>0</v>
      </c>
      <c r="CH93" s="30"/>
      <c r="CI93" s="18">
        <f t="shared" si="203"/>
        <v>0</v>
      </c>
      <c r="CJ93" s="30"/>
      <c r="CK93" s="18">
        <f t="shared" si="17"/>
        <v>0</v>
      </c>
      <c r="CL93" s="30"/>
      <c r="CM93" s="18">
        <f t="shared" si="18"/>
        <v>0</v>
      </c>
      <c r="CN93" s="30"/>
      <c r="CO93" s="18">
        <f t="shared" si="256"/>
        <v>0</v>
      </c>
      <c r="CP93" s="30"/>
      <c r="CQ93" s="18">
        <f t="shared" si="272"/>
        <v>0</v>
      </c>
      <c r="CR93" s="30"/>
      <c r="CS93" s="18">
        <f t="shared" si="273"/>
        <v>0</v>
      </c>
      <c r="CT93" s="19">
        <f t="shared" si="22"/>
        <v>18</v>
      </c>
      <c r="CU93" s="19">
        <f t="shared" si="23"/>
        <v>18</v>
      </c>
      <c r="CV93" s="20">
        <f t="shared" ref="CV93:CW93" si="279">SUM(AP93,AR93,AT93,AV93,AX93,AZ93,BB93,BD93,BF93,BH93,BJ93,BL93,BN93,BP93,BR93,BT93,BV93,BX93,BZ93,CB93,CD93,CF93,CH93,CJ93,CL93,CN93,CP93,CR93)</f>
        <v>0</v>
      </c>
      <c r="CW93" s="20">
        <f t="shared" si="279"/>
        <v>0</v>
      </c>
      <c r="CX93" s="21" t="s">
        <v>64</v>
      </c>
      <c r="CY93" s="22">
        <f t="shared" si="25"/>
        <v>18</v>
      </c>
      <c r="CZ93" s="22">
        <f t="shared" si="26"/>
        <v>4</v>
      </c>
      <c r="DA93" s="22">
        <f t="shared" si="27"/>
        <v>18</v>
      </c>
      <c r="DB93" s="23">
        <f t="shared" si="28"/>
        <v>4</v>
      </c>
      <c r="DC93" s="24" t="str">
        <f t="shared" si="29"/>
        <v>SI</v>
      </c>
      <c r="DD93" s="25" t="e">
        <f t="shared" si="30"/>
        <v>#VALUE!</v>
      </c>
      <c r="DE93" s="26" t="str">
        <f t="shared" si="31"/>
        <v>NO</v>
      </c>
    </row>
    <row r="94" spans="1:109" ht="15" customHeight="1">
      <c r="A94" s="29" t="s">
        <v>378</v>
      </c>
      <c r="B94" s="16">
        <f>SUMIF(TICS!$D$2:$D$214,$A94,TICS!$E$2:$E$214)</f>
        <v>0</v>
      </c>
      <c r="C94" s="16">
        <f>COUNTIF(TICS!$D$2:$D$214,$A94)</f>
        <v>0</v>
      </c>
      <c r="D94" s="16">
        <f>SUMIF(ISC!$D$2:$D$228,$A94,ISC!$E$2:$E$228)</f>
        <v>0</v>
      </c>
      <c r="E94" s="16">
        <f>COUNTIF(ISC!$D$2:$D$228,$A94)</f>
        <v>0</v>
      </c>
      <c r="F94" s="16">
        <f>SUMIF(IA!$D$2:$D$281,$A94,IA!$E$2:$E$281)</f>
        <v>9</v>
      </c>
      <c r="G94" s="16">
        <f>COUNTIF(IA!$D$2:$D$281,$A94)</f>
        <v>2</v>
      </c>
      <c r="H94" s="16">
        <f>SUMIF(IGE!$D$3:$D$298,$A94,IGE!$E$3:$E$298)</f>
        <v>0</v>
      </c>
      <c r="I94" s="16">
        <f>COUNTIF(IGE!$D$3:$D$299,$A94)</f>
        <v>0</v>
      </c>
      <c r="J94" s="16">
        <f>SUMIF(CP!$D$2:$D$253,$A94,CP!$E$2:$E$253)</f>
        <v>0</v>
      </c>
      <c r="K94" s="16">
        <f>COUNTIF(CP!$D$2:$D$253,$A94)</f>
        <v>0</v>
      </c>
      <c r="L94" s="16">
        <f>SUMIF(IEM!$D$2:$D$266,$A94,IEM!$E$2:$E$266)</f>
        <v>0</v>
      </c>
      <c r="M94" s="16">
        <f>COUNTIF(IEM!$D$2:$D$266,$A94)</f>
        <v>0</v>
      </c>
      <c r="N94" s="16">
        <f>SUMIF(IIA!$D$2:$D$214,$A94,IIA!$E$2:$E$214)</f>
        <v>0</v>
      </c>
      <c r="O94" s="16">
        <f>COUNTIF(IIA!$D$2:$D$214,$A94)</f>
        <v>0</v>
      </c>
      <c r="P94" s="17">
        <f t="shared" ref="P94:Q94" si="280">SUM(B94,D94,F94,H94,J94,L94,N94)</f>
        <v>9</v>
      </c>
      <c r="Q94" s="17">
        <f t="shared" si="280"/>
        <v>2</v>
      </c>
      <c r="R94" s="16">
        <f>SUMIF(IA_S1!$D$2:$D$201,$A94,IA_S1!$E$2:$E$201)</f>
        <v>0</v>
      </c>
      <c r="S94" s="16">
        <f>COUNTIF(IA_S1!$D$2:$D$200,$A94)</f>
        <v>0</v>
      </c>
      <c r="T94" s="16">
        <f>SUMIF(IA_S2!$D$2:$D$201,$A94,IA_S2!$E$2:$E$201)</f>
        <v>0</v>
      </c>
      <c r="U94" s="16">
        <f>COUNTIF(IA_S2!$D$2:$D$200,$A94)</f>
        <v>0</v>
      </c>
      <c r="V94" s="30">
        <f>SUMIF(CP_S1!$D$2:$D$204,$A94,CP_S1!$E$2:$E$204)</f>
        <v>0</v>
      </c>
      <c r="W94" s="30">
        <f>COUNTIF(CP_S1!$D$2:$D$203,$A94)</f>
        <v>0</v>
      </c>
      <c r="X94" s="16">
        <f>SUMIF(CP_S2!$D$2:$D$198,$A94,CP_S2!$E$2:$E$198)</f>
        <v>0</v>
      </c>
      <c r="Y94" s="16">
        <f>COUNTIF(CP_S2!$D$2:$D$197,$A94)</f>
        <v>0</v>
      </c>
      <c r="Z94" s="16">
        <f>SUMIF(EaD_IA_S1!$D$2:$D$236,$A94,EaD_IA_S1!$E$2:$E$236)</f>
        <v>0</v>
      </c>
      <c r="AA94" s="16">
        <f>COUNTIF(EaD_IA_S1!$D$2:$D$235,$A94)</f>
        <v>0</v>
      </c>
      <c r="AB94" s="16">
        <f>SUMIF(EaD_IA_S2!$D$2:$D$1223,$A94,EaD_IA_S2!$E$2:$E$1223)</f>
        <v>0</v>
      </c>
      <c r="AC94" s="16">
        <f>COUNTIF(EaD_IA_S2!$D$2:$D$1222,$A94)</f>
        <v>0</v>
      </c>
      <c r="AD94" s="16">
        <f>SUMIF(EaD_ISC_S1!$D$2:$D$214,$A94,EaD_ISC_S1!$E$2:$E$214)</f>
        <v>0</v>
      </c>
      <c r="AE94" s="16">
        <f>COUNTIF(EaD_ISC_S1!$D$2:$D$213,$A94)</f>
        <v>0</v>
      </c>
      <c r="AF94" s="16">
        <f>SUMIF(EaD_ISC_S2!$D$2:$D$224,$A94,EaD_ISC_S2!$E$2:$E$224)</f>
        <v>0</v>
      </c>
      <c r="AG94" s="16">
        <f>COUNTIF(EaD_ISC_S2!$D$2:$D$223,$A94)</f>
        <v>0</v>
      </c>
      <c r="AH94" s="16">
        <f>SUMIF(EaD_CP_S1!$D$2:$D$1050,$A94,EaD_CP_S1!$E$2:$E$1050)</f>
        <v>0</v>
      </c>
      <c r="AI94" s="16">
        <f>COUNTIF(EaD_CP_S1!$D$2:$D$1050,$A94)</f>
        <v>0</v>
      </c>
      <c r="AJ94" s="16">
        <f>SUMIF(EaD_CP_S2!$D$2:$D$50,$A94,EaD_CP_S2!$E$2:$E$50)</f>
        <v>0</v>
      </c>
      <c r="AK94" s="16">
        <f>COUNTIF(EaD_CP_S2!$D$2:$D$50,$A94)</f>
        <v>0</v>
      </c>
      <c r="AL94" s="17">
        <f t="shared" si="208"/>
        <v>0</v>
      </c>
      <c r="AM94" s="17">
        <f t="shared" si="209"/>
        <v>0</v>
      </c>
      <c r="AN94" s="17">
        <f t="shared" si="210"/>
        <v>0</v>
      </c>
      <c r="AO94" s="17">
        <f t="shared" si="211"/>
        <v>0</v>
      </c>
      <c r="AP94" s="16"/>
      <c r="AQ94" s="18">
        <f t="shared" si="276"/>
        <v>0</v>
      </c>
      <c r="AR94" s="16"/>
      <c r="AS94" s="18">
        <f t="shared" si="109"/>
        <v>0</v>
      </c>
      <c r="AT94" s="18">
        <v>3</v>
      </c>
      <c r="AU94" s="18">
        <f t="shared" si="269"/>
        <v>3</v>
      </c>
      <c r="AV94" s="16"/>
      <c r="AW94" s="18">
        <f t="shared" si="236"/>
        <v>0</v>
      </c>
      <c r="AX94" s="16"/>
      <c r="AY94" s="18">
        <f t="shared" si="270"/>
        <v>0</v>
      </c>
      <c r="AZ94" s="18">
        <v>5</v>
      </c>
      <c r="BA94" s="18">
        <f t="shared" si="266"/>
        <v>5</v>
      </c>
      <c r="BB94" s="16"/>
      <c r="BC94" s="18">
        <f t="shared" si="2"/>
        <v>0</v>
      </c>
      <c r="BD94" s="16"/>
      <c r="BE94" s="18">
        <f t="shared" si="223"/>
        <v>0</v>
      </c>
      <c r="BF94" s="18">
        <v>1</v>
      </c>
      <c r="BG94" s="18">
        <f t="shared" si="191"/>
        <v>1</v>
      </c>
      <c r="BH94" s="16"/>
      <c r="BI94" s="18">
        <f t="shared" si="4"/>
        <v>0</v>
      </c>
      <c r="BJ94" s="16"/>
      <c r="BK94" s="18">
        <f t="shared" si="239"/>
        <v>0</v>
      </c>
      <c r="BL94" s="16"/>
      <c r="BM94" s="18">
        <f t="shared" si="271"/>
        <v>0</v>
      </c>
      <c r="BN94" s="16"/>
      <c r="BO94" s="18">
        <f t="shared" si="114"/>
        <v>0</v>
      </c>
      <c r="BP94" s="16"/>
      <c r="BQ94" s="18">
        <f t="shared" si="7"/>
        <v>0</v>
      </c>
      <c r="BR94" s="16"/>
      <c r="BS94" s="18">
        <f t="shared" si="8"/>
        <v>0</v>
      </c>
      <c r="BT94" s="16"/>
      <c r="BU94" s="18">
        <f t="shared" si="9"/>
        <v>0</v>
      </c>
      <c r="BV94" s="16"/>
      <c r="BW94" s="18">
        <f t="shared" si="10"/>
        <v>0</v>
      </c>
      <c r="BX94" s="16"/>
      <c r="BY94" s="18">
        <f t="shared" si="151"/>
        <v>0</v>
      </c>
      <c r="BZ94" s="16"/>
      <c r="CA94" s="18">
        <f t="shared" si="12"/>
        <v>0</v>
      </c>
      <c r="CB94" s="16"/>
      <c r="CC94" s="18">
        <f t="shared" si="13"/>
        <v>0</v>
      </c>
      <c r="CD94" s="16"/>
      <c r="CE94" s="18">
        <f t="shared" si="192"/>
        <v>0</v>
      </c>
      <c r="CF94" s="16"/>
      <c r="CG94" s="18">
        <f t="shared" si="15"/>
        <v>0</v>
      </c>
      <c r="CH94" s="16"/>
      <c r="CI94" s="18">
        <f t="shared" si="203"/>
        <v>0</v>
      </c>
      <c r="CJ94" s="16"/>
      <c r="CK94" s="18">
        <f t="shared" si="17"/>
        <v>0</v>
      </c>
      <c r="CL94" s="16"/>
      <c r="CM94" s="18">
        <f t="shared" si="18"/>
        <v>0</v>
      </c>
      <c r="CN94" s="16"/>
      <c r="CO94" s="18">
        <f t="shared" si="256"/>
        <v>0</v>
      </c>
      <c r="CP94" s="18">
        <v>3</v>
      </c>
      <c r="CQ94" s="18">
        <f t="shared" si="272"/>
        <v>3</v>
      </c>
      <c r="CR94" s="16"/>
      <c r="CS94" s="18">
        <f t="shared" si="273"/>
        <v>0</v>
      </c>
      <c r="CT94" s="19">
        <f t="shared" si="22"/>
        <v>9</v>
      </c>
      <c r="CU94" s="19">
        <f t="shared" si="23"/>
        <v>9</v>
      </c>
      <c r="CV94" s="20">
        <f t="shared" ref="CV94:CW94" si="281">SUM(AP94,AR94,AT94,AV94,AX94,AZ94,BB94,BD94,BF94,BH94,BJ94,BL94,BN94,BP94,BR94,BT94,BV94,BX94,BZ94,CB94,CD94,CF94,CH94,CJ94,CL94,CN94,CP94,CR94)</f>
        <v>12</v>
      </c>
      <c r="CW94" s="20">
        <f t="shared" si="281"/>
        <v>12</v>
      </c>
      <c r="CX94" s="21">
        <v>39</v>
      </c>
      <c r="CY94" s="22">
        <f t="shared" si="25"/>
        <v>21</v>
      </c>
      <c r="CZ94" s="22">
        <f t="shared" si="26"/>
        <v>2</v>
      </c>
      <c r="DA94" s="22">
        <f t="shared" si="27"/>
        <v>21</v>
      </c>
      <c r="DB94" s="23">
        <f t="shared" si="28"/>
        <v>2</v>
      </c>
      <c r="DC94" s="24" t="str">
        <f t="shared" si="29"/>
        <v>SI</v>
      </c>
      <c r="DD94" s="25" t="e">
        <f t="shared" si="30"/>
        <v>#VALUE!</v>
      </c>
      <c r="DE94" s="26" t="str">
        <f t="shared" si="31"/>
        <v>NO</v>
      </c>
    </row>
    <row r="95" spans="1:109" ht="15" customHeight="1">
      <c r="A95" s="29" t="s">
        <v>379</v>
      </c>
      <c r="B95" s="16">
        <f>SUMIF(TICS!$D$2:$D$214,$A95,TICS!$E$2:$E$214)</f>
        <v>0</v>
      </c>
      <c r="C95" s="16">
        <f>COUNTIF(TICS!$D$2:$D$214,$A95)</f>
        <v>0</v>
      </c>
      <c r="D95" s="30">
        <f>SUMIF(ISC!$D$2:$D$228,$A95,ISC!$E$2:$E$228)</f>
        <v>0</v>
      </c>
      <c r="E95" s="30">
        <f>COUNTIF(ISC!$D$2:$D$228,$A95)</f>
        <v>0</v>
      </c>
      <c r="F95" s="30">
        <f>SUMIF(IA!$D$2:$D$281,$A95,IA!$E$2:$E$281)</f>
        <v>9</v>
      </c>
      <c r="G95" s="30">
        <f>COUNTIF(IA!$D$2:$D$281,$A95)</f>
        <v>2</v>
      </c>
      <c r="H95" s="16">
        <f>SUMIF(IGE!$D$3:$D$298,$A95,IGE!$E$3:$E$298)</f>
        <v>0</v>
      </c>
      <c r="I95" s="16">
        <f>COUNTIF(IGE!$D$3:$D$299,$A95)</f>
        <v>0</v>
      </c>
      <c r="J95" s="30">
        <f>SUMIF(CP!$D$2:$D$253,$A95,CP!$E$2:$E$253)</f>
        <v>0</v>
      </c>
      <c r="K95" s="30">
        <f>COUNTIF(CP!$D$2:$D$253,$A95)</f>
        <v>0</v>
      </c>
      <c r="L95" s="30">
        <f>SUMIF(IEM!$D$2:$D$266,$A95,IEM!$E$2:$E$266)</f>
        <v>4</v>
      </c>
      <c r="M95" s="30">
        <f>COUNTIF(IEM!$D$2:$D$266,$A95)</f>
        <v>1</v>
      </c>
      <c r="N95" s="16">
        <f>SUMIF(IIA!$D$2:$D$214,$A95,IIA!$E$2:$E$214)</f>
        <v>0</v>
      </c>
      <c r="O95" s="16">
        <f>COUNTIF(IIA!$D$2:$D$214,$A95)</f>
        <v>0</v>
      </c>
      <c r="P95" s="17">
        <f t="shared" ref="P95:Q95" si="282">SUM(B95,D95,F95,H95,J95,L95,N95)</f>
        <v>13</v>
      </c>
      <c r="Q95" s="17">
        <f t="shared" si="282"/>
        <v>3</v>
      </c>
      <c r="R95" s="16">
        <f>SUMIF(IA_S1!$D$2:$D$201,$A95,IA_S1!$E$2:$E$201)</f>
        <v>0</v>
      </c>
      <c r="S95" s="16">
        <f>COUNTIF(IA_S1!$D$2:$D$200,$A95)</f>
        <v>0</v>
      </c>
      <c r="T95" s="16">
        <f>SUMIF(IA_S2!$D$2:$D$201,$A95,IA_S2!$E$2:$E$201)</f>
        <v>0</v>
      </c>
      <c r="U95" s="16">
        <f>COUNTIF(IA_S2!$D$2:$D$200,$A95)</f>
        <v>0</v>
      </c>
      <c r="V95" s="30">
        <f>SUMIF(CP_S1!$D$2:$D$204,$A95,CP_S1!$E$2:$E$204)</f>
        <v>0</v>
      </c>
      <c r="W95" s="30">
        <f>COUNTIF(CP_S1!$D$2:$D$203,$A95)</f>
        <v>0</v>
      </c>
      <c r="X95" s="30">
        <f>SUMIF(CP_S2!$D$2:$D$198,$A95,CP_S2!$E$2:$E$198)</f>
        <v>0</v>
      </c>
      <c r="Y95" s="30">
        <f>COUNTIF(CP_S2!$D$2:$D$197,$A95)</f>
        <v>0</v>
      </c>
      <c r="Z95" s="30">
        <f>SUMIF(EaD_IA_S1!$D$2:$D$236,$A95,EaD_IA_S1!$E$2:$E$236)</f>
        <v>0</v>
      </c>
      <c r="AA95" s="30">
        <f>COUNTIF(EaD_IA_S1!$D$2:$D$235,$A95)</f>
        <v>0</v>
      </c>
      <c r="AB95" s="30">
        <f>SUMIF(EaD_IA_S2!$D$2:$D$1223,$A95,EaD_IA_S2!$E$2:$E$1223)</f>
        <v>0</v>
      </c>
      <c r="AC95" s="30">
        <f>COUNTIF(EaD_IA_S2!$D$2:$D$1222,$A95)</f>
        <v>0</v>
      </c>
      <c r="AD95" s="30">
        <f>SUMIF(EaD_ISC_S1!$D$2:$D$214,$A95,EaD_ISC_S1!$E$2:$E$214)</f>
        <v>0</v>
      </c>
      <c r="AE95" s="30">
        <f>COUNTIF(EaD_ISC_S1!$D$2:$D$213,$A95)</f>
        <v>0</v>
      </c>
      <c r="AF95" s="30">
        <f>SUMIF(EaD_ISC_S2!$D$2:$D$224,$A95,EaD_ISC_S2!$E$2:$E$224)</f>
        <v>0</v>
      </c>
      <c r="AG95" s="30">
        <f>COUNTIF(EaD_ISC_S2!$D$2:$D$223,$A95)</f>
        <v>0</v>
      </c>
      <c r="AH95" s="16">
        <f>SUMIF(EaD_CP_S1!$D$2:$D$1050,$A95,EaD_CP_S1!$E$2:$E$1050)</f>
        <v>0</v>
      </c>
      <c r="AI95" s="16">
        <f>COUNTIF(EaD_CP_S1!$D$2:$D$1050,$A95)</f>
        <v>0</v>
      </c>
      <c r="AJ95" s="16">
        <f>SUMIF(EaD_CP_S2!$D$2:$D$50,$A95,EaD_CP_S2!$E$2:$E$50)</f>
        <v>0</v>
      </c>
      <c r="AK95" s="16">
        <f>COUNTIF(EaD_CP_S2!$D$2:$D$50,$A95)</f>
        <v>0</v>
      </c>
      <c r="AL95" s="17">
        <f t="shared" si="208"/>
        <v>0</v>
      </c>
      <c r="AM95" s="17">
        <f t="shared" si="209"/>
        <v>0</v>
      </c>
      <c r="AN95" s="17">
        <f t="shared" si="210"/>
        <v>0</v>
      </c>
      <c r="AO95" s="17">
        <f t="shared" si="211"/>
        <v>0</v>
      </c>
      <c r="AP95" s="31"/>
      <c r="AQ95" s="18">
        <f t="shared" si="276"/>
        <v>0</v>
      </c>
      <c r="AR95" s="31">
        <v>4</v>
      </c>
      <c r="AS95" s="18">
        <f t="shared" si="109"/>
        <v>4</v>
      </c>
      <c r="AT95" s="30"/>
      <c r="AU95" s="18">
        <f t="shared" si="269"/>
        <v>0</v>
      </c>
      <c r="AV95" s="30"/>
      <c r="AW95" s="18">
        <f t="shared" si="236"/>
        <v>0</v>
      </c>
      <c r="AX95" s="30"/>
      <c r="AY95" s="18">
        <f t="shared" si="270"/>
        <v>0</v>
      </c>
      <c r="AZ95" s="31">
        <v>5</v>
      </c>
      <c r="BA95" s="18">
        <f t="shared" si="266"/>
        <v>5</v>
      </c>
      <c r="BB95" s="30"/>
      <c r="BC95" s="18">
        <f t="shared" si="2"/>
        <v>0</v>
      </c>
      <c r="BD95" s="30"/>
      <c r="BE95" s="18">
        <f t="shared" si="223"/>
        <v>0</v>
      </c>
      <c r="BF95" s="31">
        <v>1</v>
      </c>
      <c r="BG95" s="18">
        <f t="shared" si="191"/>
        <v>1</v>
      </c>
      <c r="BH95" s="30"/>
      <c r="BI95" s="18">
        <f t="shared" si="4"/>
        <v>0</v>
      </c>
      <c r="BJ95" s="30"/>
      <c r="BK95" s="18">
        <f t="shared" si="239"/>
        <v>0</v>
      </c>
      <c r="BL95" s="30"/>
      <c r="BM95" s="18">
        <f t="shared" si="271"/>
        <v>0</v>
      </c>
      <c r="BN95" s="30"/>
      <c r="BO95" s="18">
        <f t="shared" si="114"/>
        <v>0</v>
      </c>
      <c r="BP95" s="30"/>
      <c r="BQ95" s="18">
        <f t="shared" si="7"/>
        <v>0</v>
      </c>
      <c r="BR95" s="30"/>
      <c r="BS95" s="18">
        <f t="shared" si="8"/>
        <v>0</v>
      </c>
      <c r="BT95" s="30"/>
      <c r="BU95" s="18">
        <f t="shared" si="9"/>
        <v>0</v>
      </c>
      <c r="BV95" s="30"/>
      <c r="BW95" s="18">
        <f t="shared" si="10"/>
        <v>0</v>
      </c>
      <c r="BX95" s="30"/>
      <c r="BY95" s="18">
        <f t="shared" si="151"/>
        <v>0</v>
      </c>
      <c r="BZ95" s="30"/>
      <c r="CA95" s="18">
        <f t="shared" si="12"/>
        <v>0</v>
      </c>
      <c r="CB95" s="30"/>
      <c r="CC95" s="18">
        <f t="shared" si="13"/>
        <v>0</v>
      </c>
      <c r="CD95" s="30"/>
      <c r="CE95" s="18">
        <f t="shared" si="192"/>
        <v>0</v>
      </c>
      <c r="CF95" s="30"/>
      <c r="CG95" s="18">
        <f t="shared" si="15"/>
        <v>0</v>
      </c>
      <c r="CH95" s="30"/>
      <c r="CI95" s="18">
        <f t="shared" si="203"/>
        <v>0</v>
      </c>
      <c r="CJ95" s="30"/>
      <c r="CK95" s="18">
        <f t="shared" si="17"/>
        <v>0</v>
      </c>
      <c r="CL95" s="30"/>
      <c r="CM95" s="18">
        <f t="shared" si="18"/>
        <v>0</v>
      </c>
      <c r="CN95" s="30"/>
      <c r="CO95" s="18">
        <f t="shared" si="256"/>
        <v>0</v>
      </c>
      <c r="CP95" s="30"/>
      <c r="CQ95" s="18">
        <f t="shared" si="272"/>
        <v>0</v>
      </c>
      <c r="CR95" s="31">
        <v>4</v>
      </c>
      <c r="CS95" s="18">
        <v>2</v>
      </c>
      <c r="CT95" s="19">
        <f t="shared" si="22"/>
        <v>13</v>
      </c>
      <c r="CU95" s="19">
        <f t="shared" si="23"/>
        <v>13</v>
      </c>
      <c r="CV95" s="20">
        <f t="shared" ref="CV95:CW95" si="283">SUM(AP95,AR95,AT95,AV95,AX95,AZ95,BB95,BD95,BF95,BH95,BJ95,BL95,BN95,BP95,BR95,BT95,BV95,BX95,BZ95,CB95,CD95,CF95,CH95,CJ95,CL95,CN95,CP95,CR95)</f>
        <v>14</v>
      </c>
      <c r="CW95" s="20">
        <f t="shared" si="283"/>
        <v>12</v>
      </c>
      <c r="CX95" s="21">
        <v>39</v>
      </c>
      <c r="CY95" s="22">
        <f t="shared" si="25"/>
        <v>27</v>
      </c>
      <c r="CZ95" s="22">
        <f t="shared" si="26"/>
        <v>3</v>
      </c>
      <c r="DA95" s="22">
        <f t="shared" si="27"/>
        <v>25</v>
      </c>
      <c r="DB95" s="23">
        <f t="shared" si="28"/>
        <v>3</v>
      </c>
      <c r="DC95" s="24" t="str">
        <f t="shared" si="29"/>
        <v>SI</v>
      </c>
      <c r="DD95" s="25" t="e">
        <f t="shared" si="30"/>
        <v>#VALUE!</v>
      </c>
      <c r="DE95" s="26" t="str">
        <f t="shared" si="31"/>
        <v>NO</v>
      </c>
    </row>
    <row r="96" spans="1:109" ht="15" customHeight="1">
      <c r="A96" s="28" t="s">
        <v>380</v>
      </c>
      <c r="B96" s="16">
        <f>SUMIF(TICS!$D$2:$D$214,$A96,TICS!$E$2:$E$214)</f>
        <v>0</v>
      </c>
      <c r="C96" s="16">
        <f>COUNTIF(TICS!$D$2:$D$214,$A96)</f>
        <v>0</v>
      </c>
      <c r="D96" s="16">
        <f>SUMIF(ISC!$D$2:$D$228,$A96,ISC!$E$2:$E$228)</f>
        <v>0</v>
      </c>
      <c r="E96" s="16">
        <f>COUNTIF(ISC!$D$2:$D$228,$A96)</f>
        <v>0</v>
      </c>
      <c r="F96" s="16">
        <f>SUMIF(IA!$D$2:$D$281,$A96,IA!$E$2:$E$281)</f>
        <v>0</v>
      </c>
      <c r="G96" s="16">
        <f>COUNTIF(IA!$D$2:$D$281,$A96)</f>
        <v>0</v>
      </c>
      <c r="H96" s="16">
        <f>SUMIF(IGE!$D$3:$D$298,$A96,IGE!$E$3:$E$298)</f>
        <v>0</v>
      </c>
      <c r="I96" s="16">
        <f>COUNTIF(IGE!$D$3:$D$299,$A96)</f>
        <v>0</v>
      </c>
      <c r="J96" s="16">
        <f>SUMIF(CP!$D$2:$D$253,$A96,CP!$E$2:$E$253)</f>
        <v>0</v>
      </c>
      <c r="K96" s="16">
        <f>COUNTIF(CP!$D$2:$D$253,$A96)</f>
        <v>0</v>
      </c>
      <c r="L96" s="16">
        <f>SUMIF(IEM!$D$2:$D$266,$A96,IEM!$E$2:$E$266)</f>
        <v>5</v>
      </c>
      <c r="M96" s="16">
        <f>COUNTIF(IEM!$D$2:$D$266,$A96)</f>
        <v>1</v>
      </c>
      <c r="N96" s="16">
        <f>SUMIF(IIA!$D$2:$D$214,$A96,IIA!$E$2:$E$214)</f>
        <v>0</v>
      </c>
      <c r="O96" s="16">
        <f>COUNTIF(IIA!$D$2:$D$214,$A96)</f>
        <v>0</v>
      </c>
      <c r="P96" s="17">
        <f t="shared" ref="P96:Q96" si="284">SUM(B96,D96,F96,H96,J96,L96,N96)</f>
        <v>5</v>
      </c>
      <c r="Q96" s="17">
        <f t="shared" si="284"/>
        <v>1</v>
      </c>
      <c r="R96" s="16">
        <f>SUMIF(IA_S1!$D$2:$D$201,$A96,IA_S1!$E$2:$E$201)</f>
        <v>0</v>
      </c>
      <c r="S96" s="16">
        <f>COUNTIF(IA_S1!$D$2:$D$200,$A96)</f>
        <v>0</v>
      </c>
      <c r="T96" s="16">
        <f>SUMIF(IA_S2!$D$2:$D$201,$A96,IA_S2!$E$2:$E$201)</f>
        <v>0</v>
      </c>
      <c r="U96" s="16">
        <f>COUNTIF(IA_S2!$D$2:$D$200,$A96)</f>
        <v>0</v>
      </c>
      <c r="V96" s="16">
        <f>SUMIF(CP_S1!$D$2:$D$204,$A96,CP_S1!$E$2:$E$204)</f>
        <v>0</v>
      </c>
      <c r="W96" s="16">
        <f>COUNTIF(CP_S1!$D$2:$D$203,$A96)</f>
        <v>0</v>
      </c>
      <c r="X96" s="16">
        <f>SUMIF(CP_S2!$D$2:$D$198,$A96,CP_S2!$E$2:$E$198)</f>
        <v>0</v>
      </c>
      <c r="Y96" s="16">
        <f>COUNTIF(CP_S2!$D$2:$D$197,$A96)</f>
        <v>0</v>
      </c>
      <c r="Z96" s="16">
        <f>SUMIF(EaD_IA_S1!$D$2:$D$236,$A96,EaD_IA_S1!$E$2:$E$236)</f>
        <v>0</v>
      </c>
      <c r="AA96" s="16">
        <f>COUNTIF(EaD_IA_S1!$D$2:$D$235,$A96)</f>
        <v>0</v>
      </c>
      <c r="AB96" s="16">
        <f>SUMIF(EaD_IA_S2!$D$2:$D$1223,$A96,EaD_IA_S2!$E$2:$E$1223)</f>
        <v>0</v>
      </c>
      <c r="AC96" s="16">
        <f>COUNTIF(EaD_IA_S2!$D$2:$D$1222,$A96)</f>
        <v>0</v>
      </c>
      <c r="AD96" s="16">
        <f>SUMIF(EaD_ISC_S1!$D$2:$D$214,$A96,EaD_ISC_S1!$E$2:$E$214)</f>
        <v>0</v>
      </c>
      <c r="AE96" s="16">
        <f>COUNTIF(EaD_ISC_S1!$D$2:$D$213,$A96)</f>
        <v>0</v>
      </c>
      <c r="AF96" s="16">
        <f>SUMIF(EaD_ISC_S2!$D$2:$D$224,$A96,EaD_ISC_S2!$E$2:$E$224)</f>
        <v>0</v>
      </c>
      <c r="AG96" s="16">
        <f>COUNTIF(EaD_ISC_S2!$D$2:$D$223,$A96)</f>
        <v>0</v>
      </c>
      <c r="AH96" s="16">
        <f>SUMIF(EaD_CP_S1!$D$2:$D$1050,$A96,EaD_CP_S1!$E$2:$E$1050)</f>
        <v>0</v>
      </c>
      <c r="AI96" s="16">
        <f>COUNTIF(EaD_CP_S1!$D$2:$D$1050,$A96)</f>
        <v>0</v>
      </c>
      <c r="AJ96" s="16">
        <f>SUMIF(EaD_CP_S2!$D$2:$D$50,$A96,EaD_CP_S2!$E$2:$E$50)</f>
        <v>0</v>
      </c>
      <c r="AK96" s="16">
        <f>COUNTIF(EaD_CP_S2!$D$2:$D$50,$A96)</f>
        <v>0</v>
      </c>
      <c r="AL96" s="17">
        <f t="shared" si="208"/>
        <v>0</v>
      </c>
      <c r="AM96" s="17">
        <f t="shared" si="209"/>
        <v>0</v>
      </c>
      <c r="AN96" s="17">
        <f t="shared" si="210"/>
        <v>0</v>
      </c>
      <c r="AO96" s="17">
        <f t="shared" si="211"/>
        <v>0</v>
      </c>
      <c r="AP96" s="18">
        <v>11</v>
      </c>
      <c r="AQ96" s="18">
        <f t="shared" si="276"/>
        <v>11</v>
      </c>
      <c r="AR96" s="16"/>
      <c r="AS96" s="18">
        <f t="shared" si="109"/>
        <v>0</v>
      </c>
      <c r="AT96" s="18">
        <v>11</v>
      </c>
      <c r="AU96" s="18">
        <f t="shared" si="269"/>
        <v>11</v>
      </c>
      <c r="AV96" s="16"/>
      <c r="AW96" s="18">
        <f t="shared" si="236"/>
        <v>0</v>
      </c>
      <c r="AX96" s="16"/>
      <c r="AY96" s="18">
        <f t="shared" si="270"/>
        <v>0</v>
      </c>
      <c r="AZ96" s="17"/>
      <c r="BA96" s="18">
        <f t="shared" si="266"/>
        <v>0</v>
      </c>
      <c r="BB96" s="18">
        <v>2</v>
      </c>
      <c r="BC96" s="18">
        <f t="shared" si="2"/>
        <v>2</v>
      </c>
      <c r="BD96" s="16"/>
      <c r="BE96" s="18">
        <f t="shared" si="223"/>
        <v>0</v>
      </c>
      <c r="BF96" s="16"/>
      <c r="BG96" s="18">
        <f t="shared" si="191"/>
        <v>0</v>
      </c>
      <c r="BH96" s="16"/>
      <c r="BI96" s="18">
        <f t="shared" si="4"/>
        <v>0</v>
      </c>
      <c r="BJ96" s="16"/>
      <c r="BK96" s="18">
        <f t="shared" si="239"/>
        <v>0</v>
      </c>
      <c r="BL96" s="16"/>
      <c r="BM96" s="18">
        <f t="shared" si="271"/>
        <v>0</v>
      </c>
      <c r="BN96" s="16"/>
      <c r="BO96" s="18">
        <f t="shared" si="114"/>
        <v>0</v>
      </c>
      <c r="BP96" s="16"/>
      <c r="BQ96" s="18">
        <f t="shared" si="7"/>
        <v>0</v>
      </c>
      <c r="BR96" s="16"/>
      <c r="BS96" s="18">
        <f t="shared" si="8"/>
        <v>0</v>
      </c>
      <c r="BT96" s="16"/>
      <c r="BU96" s="18">
        <f t="shared" si="9"/>
        <v>0</v>
      </c>
      <c r="BV96" s="16"/>
      <c r="BW96" s="18">
        <f t="shared" si="10"/>
        <v>0</v>
      </c>
      <c r="BX96" s="16"/>
      <c r="BY96" s="18">
        <f t="shared" si="151"/>
        <v>0</v>
      </c>
      <c r="BZ96" s="16"/>
      <c r="CA96" s="18">
        <f t="shared" si="12"/>
        <v>0</v>
      </c>
      <c r="CB96" s="16"/>
      <c r="CC96" s="18">
        <f t="shared" si="13"/>
        <v>0</v>
      </c>
      <c r="CD96" s="16"/>
      <c r="CE96" s="18">
        <f t="shared" si="192"/>
        <v>0</v>
      </c>
      <c r="CF96" s="16"/>
      <c r="CG96" s="18">
        <f t="shared" si="15"/>
        <v>0</v>
      </c>
      <c r="CH96" s="16"/>
      <c r="CI96" s="18">
        <f t="shared" si="203"/>
        <v>0</v>
      </c>
      <c r="CJ96" s="16"/>
      <c r="CK96" s="18">
        <f t="shared" si="17"/>
        <v>0</v>
      </c>
      <c r="CL96" s="16"/>
      <c r="CM96" s="18">
        <f t="shared" si="18"/>
        <v>0</v>
      </c>
      <c r="CN96" s="16"/>
      <c r="CO96" s="18">
        <f t="shared" si="256"/>
        <v>0</v>
      </c>
      <c r="CP96" s="16"/>
      <c r="CQ96" s="18">
        <f t="shared" si="272"/>
        <v>0</v>
      </c>
      <c r="CR96" s="16"/>
      <c r="CS96" s="18">
        <f t="shared" ref="CS96:CS101" si="285">CR96</f>
        <v>0</v>
      </c>
      <c r="CT96" s="19">
        <f t="shared" si="22"/>
        <v>5</v>
      </c>
      <c r="CU96" s="19">
        <f t="shared" si="23"/>
        <v>5</v>
      </c>
      <c r="CV96" s="20">
        <f t="shared" ref="CV96:CW96" si="286">SUM(AP96,AR96,AT96,AV96,AX96,AZ96,BB96,BD96,BF96,BH96,BJ96,BL96,BN96,BP96,BR96,BT96,BV96,BX96,BZ96,CB96,CD96,CF96,CH96,CJ96,CL96,CN96,CP96,CR96)</f>
        <v>24</v>
      </c>
      <c r="CW96" s="20">
        <f t="shared" si="286"/>
        <v>24</v>
      </c>
      <c r="CX96" s="21">
        <v>40</v>
      </c>
      <c r="CY96" s="22">
        <f t="shared" si="25"/>
        <v>29</v>
      </c>
      <c r="CZ96" s="22">
        <f t="shared" si="26"/>
        <v>1</v>
      </c>
      <c r="DA96" s="22">
        <f t="shared" si="27"/>
        <v>29</v>
      </c>
      <c r="DB96" s="23">
        <f t="shared" si="28"/>
        <v>1</v>
      </c>
      <c r="DC96" s="24" t="str">
        <f t="shared" si="29"/>
        <v>SI</v>
      </c>
      <c r="DD96" s="25" t="e">
        <f t="shared" si="30"/>
        <v>#VALUE!</v>
      </c>
      <c r="DE96" s="26" t="str">
        <f t="shared" si="31"/>
        <v>NO</v>
      </c>
    </row>
    <row r="97" spans="1:109" ht="15" customHeight="1">
      <c r="A97" s="28" t="s">
        <v>381</v>
      </c>
      <c r="B97" s="16">
        <f>SUMIF(TICS!$D$2:$D$214,$A97,TICS!$E$2:$E$214)</f>
        <v>0</v>
      </c>
      <c r="C97" s="16">
        <f>COUNTIF(TICS!$D$2:$D$214,$A97)</f>
        <v>0</v>
      </c>
      <c r="D97" s="16">
        <f>SUMIF(ISC!$D$2:$D$228,$A97,ISC!$E$2:$E$228)</f>
        <v>0</v>
      </c>
      <c r="E97" s="16">
        <f>COUNTIF(ISC!$D$2:$D$228,$A97)</f>
        <v>0</v>
      </c>
      <c r="F97" s="16">
        <f>SUMIF(IA!$D$2:$D$281,$A97,IA!$E$2:$E$281)</f>
        <v>9</v>
      </c>
      <c r="G97" s="16">
        <f>COUNTIF(IA!$D$2:$D$281,$A97)</f>
        <v>2</v>
      </c>
      <c r="H97" s="16">
        <f>SUMIF(IGE!$D$3:$D$298,$A97,IGE!$E$3:$E$298)</f>
        <v>0</v>
      </c>
      <c r="I97" s="16">
        <f>COUNTIF(IGE!$D$3:$D$299,$A97)</f>
        <v>0</v>
      </c>
      <c r="J97" s="16">
        <f>SUMIF(CP!$D$2:$D$253,$A97,CP!$E$2:$E$253)</f>
        <v>0</v>
      </c>
      <c r="K97" s="16">
        <f>COUNTIF(CP!$D$2:$D$253,$A97)</f>
        <v>0</v>
      </c>
      <c r="L97" s="16">
        <f>SUMIF(IEM!$D$2:$D$266,$A97,IEM!$E$2:$E$266)</f>
        <v>6</v>
      </c>
      <c r="M97" s="16">
        <f>COUNTIF(IEM!$D$2:$D$266,$A97)</f>
        <v>1</v>
      </c>
      <c r="N97" s="16">
        <f>SUMIF(IIA!$D$2:$D$214,$A97,IIA!$E$2:$E$214)</f>
        <v>0</v>
      </c>
      <c r="O97" s="16">
        <f>COUNTIF(IIA!$D$2:$D$214,$A97)</f>
        <v>0</v>
      </c>
      <c r="P97" s="17">
        <f t="shared" ref="P97:Q97" si="287">SUM(B97,D97,F97,H97,J97,L97,N97)</f>
        <v>15</v>
      </c>
      <c r="Q97" s="17">
        <f t="shared" si="287"/>
        <v>3</v>
      </c>
      <c r="R97" s="16">
        <f>SUMIF(IA_S1!$D$2:$D$201,$A97,IA_S1!$E$2:$E$201)</f>
        <v>0</v>
      </c>
      <c r="S97" s="16">
        <f>COUNTIF(IA_S1!$D$2:$D$200,$A97)</f>
        <v>0</v>
      </c>
      <c r="T97" s="16">
        <f>SUMIF(IA_S2!$D$2:$D$201,$A97,IA_S2!$E$2:$E$201)</f>
        <v>0</v>
      </c>
      <c r="U97" s="16">
        <f>COUNTIF(IA_S2!$D$2:$D$200,$A97)</f>
        <v>0</v>
      </c>
      <c r="V97" s="16">
        <f>SUMIF(CP_S1!$D$2:$D$204,$A97,CP_S1!$E$2:$E$204)</f>
        <v>0</v>
      </c>
      <c r="W97" s="16">
        <f>COUNTIF(CP_S1!$D$2:$D$203,$A97)</f>
        <v>0</v>
      </c>
      <c r="X97" s="16">
        <f>SUMIF(CP_S2!$D$2:$D$198,$A97,CP_S2!$E$2:$E$198)</f>
        <v>0</v>
      </c>
      <c r="Y97" s="16">
        <f>COUNTIF(CP_S2!$D$2:$D$197,$A97)</f>
        <v>0</v>
      </c>
      <c r="Z97" s="16">
        <f>SUMIF(EaD_IA_S1!$D$2:$D$236,$A97,EaD_IA_S1!$E$2:$E$236)</f>
        <v>0</v>
      </c>
      <c r="AA97" s="16">
        <f>COUNTIF(EaD_IA_S1!$D$2:$D$235,$A97)</f>
        <v>0</v>
      </c>
      <c r="AB97" s="16">
        <f>SUMIF(EaD_IA_S2!$D$2:$D$1223,$A97,EaD_IA_S2!$E$2:$E$1223)</f>
        <v>0</v>
      </c>
      <c r="AC97" s="16">
        <f>COUNTIF(EaD_IA_S2!$D$2:$D$1222,$A97)</f>
        <v>0</v>
      </c>
      <c r="AD97" s="16">
        <f>SUMIF(EaD_ISC_S1!$D$2:$D$214,$A97,EaD_ISC_S1!$E$2:$E$214)</f>
        <v>0</v>
      </c>
      <c r="AE97" s="16">
        <f>COUNTIF(EaD_ISC_S1!$D$2:$D$213,$A97)</f>
        <v>0</v>
      </c>
      <c r="AF97" s="16">
        <f>SUMIF(EaD_ISC_S2!$D$2:$D$224,$A97,EaD_ISC_S2!$E$2:$E$224)</f>
        <v>0</v>
      </c>
      <c r="AG97" s="16">
        <f>COUNTIF(EaD_ISC_S2!$D$2:$D$223,$A97)</f>
        <v>0</v>
      </c>
      <c r="AH97" s="16">
        <f>SUMIF(EaD_CP_S1!$D$2:$D$1050,$A97,EaD_CP_S1!$E$2:$E$1050)</f>
        <v>0</v>
      </c>
      <c r="AI97" s="16">
        <f>COUNTIF(EaD_CP_S1!$D$2:$D$1050,$A97)</f>
        <v>0</v>
      </c>
      <c r="AJ97" s="16">
        <f>SUMIF(EaD_CP_S2!$D$2:$D$50,$A97,EaD_CP_S2!$E$2:$E$50)</f>
        <v>0</v>
      </c>
      <c r="AK97" s="16">
        <f>COUNTIF(EaD_CP_S2!$D$2:$D$50,$A97)</f>
        <v>0</v>
      </c>
      <c r="AL97" s="17">
        <f t="shared" si="208"/>
        <v>0</v>
      </c>
      <c r="AM97" s="17">
        <f t="shared" si="209"/>
        <v>0</v>
      </c>
      <c r="AN97" s="17">
        <f t="shared" si="210"/>
        <v>0</v>
      </c>
      <c r="AO97" s="17">
        <f t="shared" si="211"/>
        <v>0</v>
      </c>
      <c r="AP97" s="18">
        <v>5</v>
      </c>
      <c r="AQ97" s="18">
        <f t="shared" si="276"/>
        <v>5</v>
      </c>
      <c r="AR97" s="16"/>
      <c r="AS97" s="18">
        <f t="shared" si="109"/>
        <v>0</v>
      </c>
      <c r="AT97" s="16"/>
      <c r="AU97" s="18">
        <f t="shared" si="269"/>
        <v>0</v>
      </c>
      <c r="AV97" s="16"/>
      <c r="AW97" s="18">
        <f t="shared" si="236"/>
        <v>0</v>
      </c>
      <c r="AX97" s="16"/>
      <c r="AY97" s="18">
        <f t="shared" si="270"/>
        <v>0</v>
      </c>
      <c r="AZ97" s="18">
        <v>5</v>
      </c>
      <c r="BA97" s="18">
        <f t="shared" si="266"/>
        <v>5</v>
      </c>
      <c r="BB97" s="16"/>
      <c r="BC97" s="18">
        <f t="shared" si="2"/>
        <v>0</v>
      </c>
      <c r="BD97" s="16"/>
      <c r="BE97" s="18">
        <f t="shared" si="223"/>
        <v>0</v>
      </c>
      <c r="BF97" s="18">
        <v>1</v>
      </c>
      <c r="BG97" s="18">
        <f t="shared" si="191"/>
        <v>1</v>
      </c>
      <c r="BH97" s="16"/>
      <c r="BI97" s="18">
        <f t="shared" si="4"/>
        <v>0</v>
      </c>
      <c r="BJ97" s="16"/>
      <c r="BK97" s="18">
        <f t="shared" si="239"/>
        <v>0</v>
      </c>
      <c r="BL97" s="16"/>
      <c r="BM97" s="18">
        <f t="shared" si="271"/>
        <v>0</v>
      </c>
      <c r="BN97" s="16"/>
      <c r="BO97" s="18">
        <f t="shared" si="114"/>
        <v>0</v>
      </c>
      <c r="BP97" s="16"/>
      <c r="BQ97" s="18">
        <f t="shared" si="7"/>
        <v>0</v>
      </c>
      <c r="BR97" s="16"/>
      <c r="BS97" s="18">
        <f t="shared" si="8"/>
        <v>0</v>
      </c>
      <c r="BT97" s="16"/>
      <c r="BU97" s="18">
        <f t="shared" si="9"/>
        <v>0</v>
      </c>
      <c r="BV97" s="18">
        <v>1</v>
      </c>
      <c r="BW97" s="18">
        <f t="shared" si="10"/>
        <v>1</v>
      </c>
      <c r="BX97" s="16"/>
      <c r="BY97" s="18">
        <f t="shared" si="151"/>
        <v>0</v>
      </c>
      <c r="BZ97" s="16"/>
      <c r="CA97" s="18">
        <f t="shared" si="12"/>
        <v>0</v>
      </c>
      <c r="CB97" s="16"/>
      <c r="CC97" s="18">
        <f t="shared" si="13"/>
        <v>0</v>
      </c>
      <c r="CD97" s="16"/>
      <c r="CE97" s="18">
        <f t="shared" si="192"/>
        <v>0</v>
      </c>
      <c r="CF97" s="16"/>
      <c r="CG97" s="18">
        <f t="shared" si="15"/>
        <v>0</v>
      </c>
      <c r="CH97" s="18">
        <v>2</v>
      </c>
      <c r="CI97" s="18">
        <f t="shared" si="203"/>
        <v>2</v>
      </c>
      <c r="CJ97" s="16"/>
      <c r="CK97" s="18">
        <f t="shared" si="17"/>
        <v>0</v>
      </c>
      <c r="CL97" s="16"/>
      <c r="CM97" s="18">
        <f t="shared" si="18"/>
        <v>0</v>
      </c>
      <c r="CN97" s="16"/>
      <c r="CO97" s="18">
        <f t="shared" si="256"/>
        <v>0</v>
      </c>
      <c r="CP97" s="18">
        <v>4</v>
      </c>
      <c r="CQ97" s="18">
        <f t="shared" si="272"/>
        <v>4</v>
      </c>
      <c r="CR97" s="16"/>
      <c r="CS97" s="18">
        <f t="shared" si="285"/>
        <v>0</v>
      </c>
      <c r="CT97" s="19">
        <f t="shared" si="22"/>
        <v>15</v>
      </c>
      <c r="CU97" s="19">
        <f t="shared" si="23"/>
        <v>15</v>
      </c>
      <c r="CV97" s="20">
        <f t="shared" ref="CV97:CW97" si="288">SUM(AP97,AR97,AT97,AV97,AX97,AZ97,BB97,BD97,BF97,BH97,BJ97,BL97,BN97,BP97,BR97,BT97,BV97,BX97,BZ97,CB97,CD97,CF97,CH97,CJ97,CL97,CN97,CP97,CR97)</f>
        <v>18</v>
      </c>
      <c r="CW97" s="20">
        <f t="shared" si="288"/>
        <v>18</v>
      </c>
      <c r="CX97" s="21">
        <v>40</v>
      </c>
      <c r="CY97" s="22">
        <f t="shared" si="25"/>
        <v>33</v>
      </c>
      <c r="CZ97" s="22">
        <f t="shared" si="26"/>
        <v>3</v>
      </c>
      <c r="DA97" s="22">
        <f t="shared" si="27"/>
        <v>33</v>
      </c>
      <c r="DB97" s="23">
        <f t="shared" si="28"/>
        <v>3</v>
      </c>
      <c r="DC97" s="24" t="str">
        <f t="shared" si="29"/>
        <v>SI</v>
      </c>
      <c r="DD97" s="25" t="e">
        <f t="shared" si="30"/>
        <v>#VALUE!</v>
      </c>
      <c r="DE97" s="26" t="str">
        <f t="shared" si="31"/>
        <v>NO</v>
      </c>
    </row>
    <row r="98" spans="1:109" ht="15" customHeight="1">
      <c r="A98" s="28" t="s">
        <v>382</v>
      </c>
      <c r="B98" s="16">
        <f>SUMIF(TICS!$D$2:$D$214,$A98,TICS!$E$2:$E$214)</f>
        <v>0</v>
      </c>
      <c r="C98" s="16">
        <f>COUNTIF(TICS!$D$2:$D$214,$A98)</f>
        <v>0</v>
      </c>
      <c r="D98" s="16">
        <f>SUMIF(ISC!$D$2:$D$228,$A98,ISC!$E$2:$E$228)</f>
        <v>0</v>
      </c>
      <c r="E98" s="16">
        <f>COUNTIF(ISC!$D$2:$D$228,$A98)</f>
        <v>0</v>
      </c>
      <c r="F98" s="16">
        <f>SUMIF(IA!$D$2:$D$281,$A98,IA!$E$2:$E$281)</f>
        <v>8</v>
      </c>
      <c r="G98" s="16">
        <f>COUNTIF(IA!$D$2:$D$281,$A98)</f>
        <v>2</v>
      </c>
      <c r="H98" s="16">
        <f>SUMIF(IGE!$D$3:$D$298,$A98,IGE!$E$3:$E$298)</f>
        <v>0</v>
      </c>
      <c r="I98" s="16">
        <f>COUNTIF(IGE!$D$3:$D$299,$A98)</f>
        <v>0</v>
      </c>
      <c r="J98" s="16">
        <f>SUMIF(CP!$D$2:$D$253,$A98,CP!$E$2:$E$253)</f>
        <v>0</v>
      </c>
      <c r="K98" s="16">
        <f>COUNTIF(CP!$D$2:$D$253,$A98)</f>
        <v>0</v>
      </c>
      <c r="L98" s="16">
        <f>SUMIF(IEM!$D$2:$D$266,$A98,IEM!$E$2:$E$266)</f>
        <v>5</v>
      </c>
      <c r="M98" s="16">
        <f>COUNTIF(IEM!$D$2:$D$266,$A98)</f>
        <v>1</v>
      </c>
      <c r="N98" s="16">
        <f>SUMIF(IIA!$D$2:$D$214,$A98,IIA!$E$2:$E$214)</f>
        <v>0</v>
      </c>
      <c r="O98" s="16">
        <f>COUNTIF(IIA!$D$2:$D$214,$A98)</f>
        <v>0</v>
      </c>
      <c r="P98" s="17">
        <f t="shared" ref="P98:Q98" si="289">SUM(B98,D98,F98,H98,J98,L98,N98)</f>
        <v>13</v>
      </c>
      <c r="Q98" s="17">
        <f t="shared" si="289"/>
        <v>3</v>
      </c>
      <c r="R98" s="16">
        <f>SUMIF(IA_S1!$D$2:$D$201,$A98,IA_S1!$E$2:$E$201)</f>
        <v>0</v>
      </c>
      <c r="S98" s="16">
        <f>COUNTIF(IA_S1!$D$2:$D$200,$A98)</f>
        <v>0</v>
      </c>
      <c r="T98" s="16">
        <f>SUMIF(IA_S2!$D$2:$D$201,$A98,IA_S2!$E$2:$E$201)</f>
        <v>0</v>
      </c>
      <c r="U98" s="16">
        <f>COUNTIF(IA_S2!$D$2:$D$200,$A98)</f>
        <v>0</v>
      </c>
      <c r="V98" s="16">
        <f>SUMIF(CP_S1!$D$2:$D$204,$A98,CP_S1!$E$2:$E$204)</f>
        <v>0</v>
      </c>
      <c r="W98" s="16">
        <f>COUNTIF(CP_S1!$D$2:$D$203,$A98)</f>
        <v>0</v>
      </c>
      <c r="X98" s="16">
        <f>SUMIF(CP_S2!$D$2:$D$198,$A98,CP_S2!$E$2:$E$198)</f>
        <v>0</v>
      </c>
      <c r="Y98" s="16">
        <f>COUNTIF(CP_S2!$D$2:$D$197,$A98)</f>
        <v>0</v>
      </c>
      <c r="Z98" s="16">
        <f>SUMIF(EaD_IA_S1!$D$2:$D$236,$A98,EaD_IA_S1!$E$2:$E$236)</f>
        <v>0</v>
      </c>
      <c r="AA98" s="16">
        <f>COUNTIF(EaD_IA_S1!$D$2:$D$235,$A98)</f>
        <v>0</v>
      </c>
      <c r="AB98" s="16">
        <f>SUMIF(EaD_IA_S2!$D$2:$D$1223,$A98,EaD_IA_S2!$E$2:$E$1223)</f>
        <v>0</v>
      </c>
      <c r="AC98" s="16">
        <f>COUNTIF(EaD_IA_S2!$D$2:$D$1222,$A98)</f>
        <v>0</v>
      </c>
      <c r="AD98" s="16">
        <f>SUMIF(EaD_ISC_S1!$D$2:$D$214,$A98,EaD_ISC_S1!$E$2:$E$214)</f>
        <v>0</v>
      </c>
      <c r="AE98" s="16">
        <f>COUNTIF(EaD_ISC_S1!$D$2:$D$213,$A98)</f>
        <v>0</v>
      </c>
      <c r="AF98" s="16">
        <f>SUMIF(EaD_ISC_S2!$D$2:$D$224,$A98,EaD_ISC_S2!$E$2:$E$224)</f>
        <v>0</v>
      </c>
      <c r="AG98" s="16">
        <f>COUNTIF(EaD_ISC_S2!$D$2:$D$223,$A98)</f>
        <v>0</v>
      </c>
      <c r="AH98" s="16">
        <f>SUMIF(EaD_CP_S1!$D$2:$D$1050,$A98,EaD_CP_S1!$E$2:$E$1050)</f>
        <v>0</v>
      </c>
      <c r="AI98" s="16">
        <f>COUNTIF(EaD_CP_S1!$D$2:$D$1050,$A98)</f>
        <v>0</v>
      </c>
      <c r="AJ98" s="16">
        <f>SUMIF(EaD_CP_S2!$D$2:$D$50,$A98,EaD_CP_S2!$E$2:$E$50)</f>
        <v>0</v>
      </c>
      <c r="AK98" s="16">
        <f>COUNTIF(EaD_CP_S2!$D$2:$D$50,$A98)</f>
        <v>0</v>
      </c>
      <c r="AL98" s="17">
        <f t="shared" si="208"/>
        <v>0</v>
      </c>
      <c r="AM98" s="17">
        <f t="shared" si="209"/>
        <v>0</v>
      </c>
      <c r="AN98" s="17">
        <f t="shared" si="210"/>
        <v>0</v>
      </c>
      <c r="AO98" s="17">
        <f t="shared" si="211"/>
        <v>0</v>
      </c>
      <c r="AP98" s="16"/>
      <c r="AQ98" s="18">
        <f t="shared" si="276"/>
        <v>0</v>
      </c>
      <c r="AR98" s="16"/>
      <c r="AS98" s="18">
        <f t="shared" si="109"/>
        <v>0</v>
      </c>
      <c r="AT98" s="18">
        <v>4</v>
      </c>
      <c r="AU98" s="18">
        <f t="shared" si="269"/>
        <v>4</v>
      </c>
      <c r="AV98" s="16"/>
      <c r="AW98" s="18">
        <f t="shared" si="236"/>
        <v>0</v>
      </c>
      <c r="AX98" s="18">
        <v>2</v>
      </c>
      <c r="AY98" s="18">
        <f t="shared" si="270"/>
        <v>2</v>
      </c>
      <c r="AZ98" s="16"/>
      <c r="BA98" s="18">
        <f t="shared" si="266"/>
        <v>0</v>
      </c>
      <c r="BB98" s="18">
        <v>2</v>
      </c>
      <c r="BC98" s="18">
        <f t="shared" si="2"/>
        <v>2</v>
      </c>
      <c r="BD98" s="16"/>
      <c r="BE98" s="18">
        <f t="shared" si="223"/>
        <v>0</v>
      </c>
      <c r="BF98" s="16"/>
      <c r="BG98" s="18">
        <f t="shared" si="191"/>
        <v>0</v>
      </c>
      <c r="BH98" s="16"/>
      <c r="BI98" s="18">
        <f t="shared" si="4"/>
        <v>0</v>
      </c>
      <c r="BJ98" s="16"/>
      <c r="BK98" s="18">
        <f t="shared" si="239"/>
        <v>0</v>
      </c>
      <c r="BL98" s="18">
        <v>2</v>
      </c>
      <c r="BM98" s="18">
        <f t="shared" si="271"/>
        <v>2</v>
      </c>
      <c r="BN98" s="16"/>
      <c r="BO98" s="18">
        <f t="shared" si="114"/>
        <v>0</v>
      </c>
      <c r="BP98" s="16"/>
      <c r="BQ98" s="18">
        <f t="shared" si="7"/>
        <v>0</v>
      </c>
      <c r="BR98" s="16"/>
      <c r="BS98" s="18">
        <f t="shared" si="8"/>
        <v>0</v>
      </c>
      <c r="BT98" s="16"/>
      <c r="BU98" s="18">
        <f t="shared" si="9"/>
        <v>0</v>
      </c>
      <c r="BV98" s="16"/>
      <c r="BW98" s="18">
        <f t="shared" si="10"/>
        <v>0</v>
      </c>
      <c r="BX98" s="16"/>
      <c r="BY98" s="18">
        <f t="shared" si="151"/>
        <v>0</v>
      </c>
      <c r="BZ98" s="16"/>
      <c r="CA98" s="18">
        <f t="shared" si="12"/>
        <v>0</v>
      </c>
      <c r="CB98" s="16"/>
      <c r="CC98" s="18">
        <f t="shared" si="13"/>
        <v>0</v>
      </c>
      <c r="CD98" s="16"/>
      <c r="CE98" s="18">
        <f t="shared" si="192"/>
        <v>0</v>
      </c>
      <c r="CF98" s="16"/>
      <c r="CG98" s="18">
        <f t="shared" si="15"/>
        <v>0</v>
      </c>
      <c r="CH98" s="16"/>
      <c r="CI98" s="18">
        <f t="shared" si="203"/>
        <v>0</v>
      </c>
      <c r="CJ98" s="16"/>
      <c r="CK98" s="18">
        <f t="shared" si="17"/>
        <v>0</v>
      </c>
      <c r="CL98" s="16"/>
      <c r="CM98" s="18">
        <f t="shared" si="18"/>
        <v>0</v>
      </c>
      <c r="CN98" s="16"/>
      <c r="CO98" s="18">
        <f t="shared" si="256"/>
        <v>0</v>
      </c>
      <c r="CP98" s="16"/>
      <c r="CQ98" s="18">
        <f t="shared" si="272"/>
        <v>0</v>
      </c>
      <c r="CR98" s="16"/>
      <c r="CS98" s="18">
        <f t="shared" si="285"/>
        <v>0</v>
      </c>
      <c r="CT98" s="19">
        <f t="shared" si="22"/>
        <v>13</v>
      </c>
      <c r="CU98" s="19">
        <f t="shared" si="23"/>
        <v>13</v>
      </c>
      <c r="CV98" s="20">
        <f t="shared" ref="CV98:CW98" si="290">SUM(AP98,AR98,AT98,AV98,AX98,AZ98,BB98,BD98,BF98,BH98,BJ98,BL98,BN98,BP98,BR98,BT98,BV98,BX98,BZ98,CB98,CD98,CF98,CH98,CJ98,CL98,CN98,CP98,CR98)</f>
        <v>10</v>
      </c>
      <c r="CW98" s="20">
        <f t="shared" si="290"/>
        <v>10</v>
      </c>
      <c r="CX98" s="21">
        <v>35</v>
      </c>
      <c r="CY98" s="22">
        <f t="shared" si="25"/>
        <v>23</v>
      </c>
      <c r="CZ98" s="22">
        <f t="shared" si="26"/>
        <v>3</v>
      </c>
      <c r="DA98" s="22">
        <f t="shared" si="27"/>
        <v>23</v>
      </c>
      <c r="DB98" s="23">
        <f t="shared" si="28"/>
        <v>3</v>
      </c>
      <c r="DC98" s="24" t="str">
        <f t="shared" si="29"/>
        <v>SI</v>
      </c>
      <c r="DD98" s="25" t="e">
        <f t="shared" si="30"/>
        <v>#VALUE!</v>
      </c>
      <c r="DE98" s="26" t="str">
        <f t="shared" si="31"/>
        <v>NO</v>
      </c>
    </row>
    <row r="99" spans="1:109" ht="15" customHeight="1">
      <c r="A99" s="29" t="s">
        <v>383</v>
      </c>
      <c r="B99" s="16">
        <f>SUMIF(TICS!$D$2:$D$214,$A99,TICS!$E$2:$E$214)</f>
        <v>0</v>
      </c>
      <c r="C99" s="16">
        <f>COUNTIF(TICS!$D$2:$D$214,$A99)</f>
        <v>0</v>
      </c>
      <c r="D99" s="30">
        <f>SUMIF(ISC!$D$2:$D$228,$A99,ISC!$E$2:$E$228)</f>
        <v>0</v>
      </c>
      <c r="E99" s="30">
        <f>COUNTIF(ISC!$D$2:$D$228,$A99)</f>
        <v>0</v>
      </c>
      <c r="F99" s="30">
        <f>SUMIF(IA!$D$2:$D$281,$A99,IA!$E$2:$E$281)</f>
        <v>9</v>
      </c>
      <c r="G99" s="30">
        <f>COUNTIF(IA!$D$2:$D$281,$A99)</f>
        <v>2</v>
      </c>
      <c r="H99" s="16">
        <f>SUMIF(IGE!$D$3:$D$298,$A99,IGE!$E$3:$E$298)</f>
        <v>0</v>
      </c>
      <c r="I99" s="16">
        <f>COUNTIF(IGE!$D$3:$D$299,$A99)</f>
        <v>0</v>
      </c>
      <c r="J99" s="30">
        <f>SUMIF(CP!$D$2:$D$253,$A99,CP!$E$2:$E$253)</f>
        <v>0</v>
      </c>
      <c r="K99" s="30">
        <f>COUNTIF(CP!$D$2:$D$253,$A99)</f>
        <v>0</v>
      </c>
      <c r="L99" s="30">
        <f>SUMIF(IEM!$D$2:$D$266,$A99,IEM!$E$2:$E$266)</f>
        <v>5</v>
      </c>
      <c r="M99" s="30">
        <f>COUNTIF(IEM!$D$2:$D$266,$A99)</f>
        <v>1</v>
      </c>
      <c r="N99" s="16">
        <f>SUMIF(IIA!$D$2:$D$214,$A99,IIA!$E$2:$E$214)</f>
        <v>0</v>
      </c>
      <c r="O99" s="16">
        <f>COUNTIF(IIA!$D$2:$D$214,$A99)</f>
        <v>0</v>
      </c>
      <c r="P99" s="17">
        <f t="shared" ref="P99:Q99" si="291">SUM(B99,D99,F99,H99,J99,L99,N99)</f>
        <v>14</v>
      </c>
      <c r="Q99" s="17">
        <f t="shared" si="291"/>
        <v>3</v>
      </c>
      <c r="R99" s="30">
        <f>SUMIF(IA_S1!$D$2:$D$201,$A99,IA_S1!$E$2:$E$201)</f>
        <v>0</v>
      </c>
      <c r="S99" s="30">
        <f>COUNTIF(IA_S1!$D$2:$D$200,$A99)</f>
        <v>0</v>
      </c>
      <c r="T99" s="30">
        <f>SUMIF(IA_S2!$D$2:$D$201,$A99,IA_S2!$E$2:$E$201)</f>
        <v>0</v>
      </c>
      <c r="U99" s="30">
        <f>COUNTIF(IA_S2!$D$2:$D$200,$A99)</f>
        <v>0</v>
      </c>
      <c r="V99" s="30">
        <f>SUMIF(CP_S1!$D$2:$D$204,$A99,CP_S1!$E$2:$E$204)</f>
        <v>0</v>
      </c>
      <c r="W99" s="30">
        <f>COUNTIF(CP_S1!$D$2:$D$203,$A99)</f>
        <v>0</v>
      </c>
      <c r="X99" s="30">
        <f>SUMIF(CP_S2!$D$2:$D$198,$A99,CP_S2!$E$2:$E$198)</f>
        <v>0</v>
      </c>
      <c r="Y99" s="30">
        <f>COUNTIF(CP_S2!$D$2:$D$197,$A99)</f>
        <v>0</v>
      </c>
      <c r="Z99" s="30">
        <f>SUMIF(EaD_IA_S1!$D$2:$D$236,$A99,EaD_IA_S1!$E$2:$E$236)</f>
        <v>0</v>
      </c>
      <c r="AA99" s="30">
        <f>COUNTIF(EaD_IA_S1!$D$2:$D$235,$A99)</f>
        <v>0</v>
      </c>
      <c r="AB99" s="30">
        <f>SUMIF(EaD_IA_S2!$D$2:$D$1223,$A99,EaD_IA_S2!$E$2:$E$1223)</f>
        <v>0</v>
      </c>
      <c r="AC99" s="30">
        <f>COUNTIF(EaD_IA_S2!$D$2:$D$1222,$A99)</f>
        <v>0</v>
      </c>
      <c r="AD99" s="30">
        <f>SUMIF(EaD_ISC_S1!$D$2:$D$214,$A99,EaD_ISC_S1!$E$2:$E$214)</f>
        <v>0</v>
      </c>
      <c r="AE99" s="30">
        <f>COUNTIF(EaD_ISC_S1!$D$2:$D$213,$A99)</f>
        <v>0</v>
      </c>
      <c r="AF99" s="30">
        <f>SUMIF(EaD_ISC_S2!$D$2:$D$224,$A99,EaD_ISC_S2!$E$2:$E$224)</f>
        <v>0</v>
      </c>
      <c r="AG99" s="30">
        <f>COUNTIF(EaD_ISC_S2!$D$2:$D$223,$A99)</f>
        <v>0</v>
      </c>
      <c r="AH99" s="16">
        <f>SUMIF(EaD_CP_S1!$D$2:$D$1050,$A99,EaD_CP_S1!$E$2:$E$1050)</f>
        <v>0</v>
      </c>
      <c r="AI99" s="16">
        <f>COUNTIF(EaD_CP_S1!$D$2:$D$1050,$A99)</f>
        <v>0</v>
      </c>
      <c r="AJ99" s="16">
        <f>SUMIF(EaD_CP_S2!$D$2:$D$50,$A99,EaD_CP_S2!$E$2:$E$50)</f>
        <v>0</v>
      </c>
      <c r="AK99" s="16">
        <f>COUNTIF(EaD_CP_S2!$D$2:$D$50,$A99)</f>
        <v>0</v>
      </c>
      <c r="AL99" s="17">
        <f t="shared" si="208"/>
        <v>0</v>
      </c>
      <c r="AM99" s="17">
        <f t="shared" si="209"/>
        <v>0</v>
      </c>
      <c r="AN99" s="17">
        <f t="shared" si="210"/>
        <v>0</v>
      </c>
      <c r="AO99" s="17">
        <f t="shared" si="211"/>
        <v>0</v>
      </c>
      <c r="AP99" s="30"/>
      <c r="AQ99" s="18">
        <f t="shared" si="276"/>
        <v>0</v>
      </c>
      <c r="AR99" s="30"/>
      <c r="AS99" s="18">
        <f t="shared" si="109"/>
        <v>0</v>
      </c>
      <c r="AT99" s="30"/>
      <c r="AU99" s="18">
        <f t="shared" si="269"/>
        <v>0</v>
      </c>
      <c r="AV99" s="30"/>
      <c r="AW99" s="18">
        <f t="shared" si="236"/>
        <v>0</v>
      </c>
      <c r="AX99" s="30"/>
      <c r="AY99" s="18">
        <f t="shared" si="270"/>
        <v>0</v>
      </c>
      <c r="AZ99" s="30"/>
      <c r="BA99" s="18">
        <f t="shared" si="266"/>
        <v>0</v>
      </c>
      <c r="BB99" s="30"/>
      <c r="BC99" s="18">
        <f t="shared" si="2"/>
        <v>0</v>
      </c>
      <c r="BD99" s="30"/>
      <c r="BE99" s="18">
        <f t="shared" si="223"/>
        <v>0</v>
      </c>
      <c r="BF99" s="30"/>
      <c r="BG99" s="18">
        <f t="shared" si="191"/>
        <v>0</v>
      </c>
      <c r="BH99" s="30"/>
      <c r="BI99" s="18">
        <f t="shared" si="4"/>
        <v>0</v>
      </c>
      <c r="BJ99" s="30"/>
      <c r="BK99" s="18">
        <f t="shared" si="239"/>
        <v>0</v>
      </c>
      <c r="BL99" s="30"/>
      <c r="BM99" s="18">
        <f t="shared" si="271"/>
        <v>0</v>
      </c>
      <c r="BN99" s="30"/>
      <c r="BO99" s="18">
        <f t="shared" si="114"/>
        <v>0</v>
      </c>
      <c r="BP99" s="30"/>
      <c r="BQ99" s="18">
        <f t="shared" si="7"/>
        <v>0</v>
      </c>
      <c r="BR99" s="30"/>
      <c r="BS99" s="18">
        <f t="shared" si="8"/>
        <v>0</v>
      </c>
      <c r="BT99" s="30"/>
      <c r="BU99" s="18">
        <f t="shared" si="9"/>
        <v>0</v>
      </c>
      <c r="BV99" s="30"/>
      <c r="BW99" s="18">
        <f t="shared" si="10"/>
        <v>0</v>
      </c>
      <c r="BX99" s="30"/>
      <c r="BY99" s="18">
        <f t="shared" si="151"/>
        <v>0</v>
      </c>
      <c r="BZ99" s="30"/>
      <c r="CA99" s="18">
        <f t="shared" si="12"/>
        <v>0</v>
      </c>
      <c r="CB99" s="30"/>
      <c r="CC99" s="18">
        <f t="shared" si="13"/>
        <v>0</v>
      </c>
      <c r="CD99" s="30"/>
      <c r="CE99" s="18">
        <f t="shared" si="192"/>
        <v>0</v>
      </c>
      <c r="CF99" s="30"/>
      <c r="CG99" s="18">
        <f t="shared" si="15"/>
        <v>0</v>
      </c>
      <c r="CH99" s="30"/>
      <c r="CI99" s="18">
        <f t="shared" si="203"/>
        <v>0</v>
      </c>
      <c r="CJ99" s="30"/>
      <c r="CK99" s="18">
        <f t="shared" si="17"/>
        <v>0</v>
      </c>
      <c r="CL99" s="30"/>
      <c r="CM99" s="18">
        <f t="shared" si="18"/>
        <v>0</v>
      </c>
      <c r="CN99" s="30"/>
      <c r="CO99" s="18">
        <f t="shared" si="256"/>
        <v>0</v>
      </c>
      <c r="CP99" s="30"/>
      <c r="CQ99" s="18">
        <f t="shared" si="272"/>
        <v>0</v>
      </c>
      <c r="CR99" s="30"/>
      <c r="CS99" s="18">
        <f t="shared" si="285"/>
        <v>0</v>
      </c>
      <c r="CT99" s="19">
        <f t="shared" si="22"/>
        <v>14</v>
      </c>
      <c r="CU99" s="19">
        <f t="shared" si="23"/>
        <v>14</v>
      </c>
      <c r="CV99" s="20">
        <f t="shared" ref="CV99:CW99" si="292">SUM(AP99,AR99,AT99,AV99,AX99,AZ99,BB99,BD99,BF99,BH99,BJ99,BL99,BN99,BP99,BR99,BT99,BV99,BX99,BZ99,CB99,CD99,CF99,CH99,CJ99,CL99,CN99,CP99,CR99)</f>
        <v>0</v>
      </c>
      <c r="CW99" s="20">
        <f t="shared" si="292"/>
        <v>0</v>
      </c>
      <c r="CX99" s="21" t="s">
        <v>64</v>
      </c>
      <c r="CY99" s="22">
        <f t="shared" si="25"/>
        <v>14</v>
      </c>
      <c r="CZ99" s="22">
        <f t="shared" si="26"/>
        <v>3</v>
      </c>
      <c r="DA99" s="22">
        <f t="shared" si="27"/>
        <v>14</v>
      </c>
      <c r="DB99" s="23">
        <f t="shared" si="28"/>
        <v>3</v>
      </c>
      <c r="DC99" s="24" t="str">
        <f t="shared" si="29"/>
        <v>SI</v>
      </c>
      <c r="DD99" s="25" t="e">
        <f t="shared" si="30"/>
        <v>#VALUE!</v>
      </c>
      <c r="DE99" s="26" t="str">
        <f t="shared" si="31"/>
        <v>NO</v>
      </c>
    </row>
    <row r="100" spans="1:109" ht="15" customHeight="1">
      <c r="A100" s="32" t="s">
        <v>384</v>
      </c>
      <c r="B100" s="16">
        <f>SUMIF(TICS!$D$2:$D$214,$A100,TICS!$E$2:$E$214)</f>
        <v>0</v>
      </c>
      <c r="C100" s="16">
        <f>COUNTIF(TICS!$D$2:$D$214,$A100)</f>
        <v>0</v>
      </c>
      <c r="D100" s="30">
        <f>SUMIF(ISC!$D$2:$D$228,$A100,ISC!$E$2:$E$228)</f>
        <v>0</v>
      </c>
      <c r="E100" s="30">
        <f>COUNTIF(ISC!$D$2:$D$228,$A100)</f>
        <v>0</v>
      </c>
      <c r="F100" s="30">
        <f>SUMIF(IA!$D$2:$D$281,$A100,IA!$E$2:$E$281)</f>
        <v>8</v>
      </c>
      <c r="G100" s="30">
        <f>COUNTIF(IA!$D$2:$D$281,$A100)</f>
        <v>2</v>
      </c>
      <c r="H100" s="16">
        <f>SUMIF(IGE!$D$3:$D$298,$A100,IGE!$E$3:$E$298)</f>
        <v>0</v>
      </c>
      <c r="I100" s="16">
        <f>COUNTIF(IGE!$D$3:$D$299,$A100)</f>
        <v>0</v>
      </c>
      <c r="J100" s="30">
        <f>SUMIF(CP!$D$2:$D$253,$A100,CP!$E$2:$E$253)</f>
        <v>0</v>
      </c>
      <c r="K100" s="30">
        <f>COUNTIF(CP!$D$2:$D$253,$A100)</f>
        <v>0</v>
      </c>
      <c r="L100" s="30">
        <f>SUMIF(IEM!$D$2:$D$266,$A100,IEM!$E$2:$E$266)</f>
        <v>5</v>
      </c>
      <c r="M100" s="30">
        <f>COUNTIF(IEM!$D$2:$D$266,$A100)</f>
        <v>1</v>
      </c>
      <c r="N100" s="16">
        <f>SUMIF(IIA!$D$2:$D$214,$A100,IIA!$E$2:$E$214)</f>
        <v>0</v>
      </c>
      <c r="O100" s="16">
        <f>COUNTIF(IIA!$D$2:$D$214,$A100)</f>
        <v>0</v>
      </c>
      <c r="P100" s="17">
        <f t="shared" ref="P100:Q100" si="293">SUM(B100,D100,F100,H100,J100,L100,N100)</f>
        <v>13</v>
      </c>
      <c r="Q100" s="17">
        <f t="shared" si="293"/>
        <v>3</v>
      </c>
      <c r="R100" s="30">
        <f>SUMIF(IA_S1!$D$2:$D$201,$A100,IA_S1!$E$2:$E$201)</f>
        <v>0</v>
      </c>
      <c r="S100" s="30">
        <f>COUNTIF(IA_S1!$D$2:$D$200,$A100)</f>
        <v>0</v>
      </c>
      <c r="T100" s="30">
        <f>SUMIF(IA_S2!$D$2:$D$201,$A100,IA_S2!$E$2:$E$201)</f>
        <v>0</v>
      </c>
      <c r="U100" s="30">
        <f>COUNTIF(IA_S2!$D$2:$D$200,$A100)</f>
        <v>0</v>
      </c>
      <c r="V100" s="30">
        <f>SUMIF(CP_S1!$D$2:$D$204,$A100,CP_S1!$E$2:$E$204)</f>
        <v>0</v>
      </c>
      <c r="W100" s="30">
        <f>COUNTIF(CP_S1!$D$2:$D$203,$A100)</f>
        <v>0</v>
      </c>
      <c r="X100" s="30">
        <f>SUMIF(CP_S2!$D$2:$D$198,$A100,CP_S2!$E$2:$E$198)</f>
        <v>0</v>
      </c>
      <c r="Y100" s="30">
        <f>COUNTIF(CP_S2!$D$2:$D$197,$A100)</f>
        <v>0</v>
      </c>
      <c r="Z100" s="30">
        <f>SUMIF(EaD_IA_S1!$D$2:$D$236,$A100,EaD_IA_S1!$E$2:$E$236)</f>
        <v>0</v>
      </c>
      <c r="AA100" s="30">
        <f>COUNTIF(EaD_IA_S1!$D$2:$D$235,$A100)</f>
        <v>0</v>
      </c>
      <c r="AB100" s="30">
        <f>SUMIF(EaD_IA_S2!$D$2:$D$1223,$A100,EaD_IA_S2!$E$2:$E$1223)</f>
        <v>0</v>
      </c>
      <c r="AC100" s="30">
        <f>COUNTIF(EaD_IA_S2!$D$2:$D$1222,$A100)</f>
        <v>0</v>
      </c>
      <c r="AD100" s="30">
        <f>SUMIF(EaD_ISC_S1!$D$2:$D$214,$A100,EaD_ISC_S1!$E$2:$E$214)</f>
        <v>0</v>
      </c>
      <c r="AE100" s="30">
        <f>COUNTIF(EaD_ISC_S1!$D$2:$D$213,$A100)</f>
        <v>0</v>
      </c>
      <c r="AF100" s="30">
        <f>SUMIF(EaD_ISC_S2!$D$2:$D$224,$A100,EaD_ISC_S2!$E$2:$E$224)</f>
        <v>0</v>
      </c>
      <c r="AG100" s="30">
        <f>COUNTIF(EaD_ISC_S2!$D$2:$D$223,$A100)</f>
        <v>0</v>
      </c>
      <c r="AH100" s="16">
        <f>SUMIF(EaD_CP_S1!$D$2:$D$1050,$A100,EaD_CP_S1!$E$2:$E$1050)</f>
        <v>0</v>
      </c>
      <c r="AI100" s="16">
        <f>COUNTIF(EaD_CP_S1!$D$2:$D$1050,$A100)</f>
        <v>0</v>
      </c>
      <c r="AJ100" s="16">
        <f>SUMIF(EaD_CP_S2!$D$2:$D$50,$A100,EaD_CP_S2!$E$2:$E$50)</f>
        <v>0</v>
      </c>
      <c r="AK100" s="16">
        <f>COUNTIF(EaD_CP_S2!$D$2:$D$50,$A100)</f>
        <v>0</v>
      </c>
      <c r="AL100" s="17">
        <f t="shared" si="208"/>
        <v>0</v>
      </c>
      <c r="AM100" s="17">
        <f t="shared" si="209"/>
        <v>0</v>
      </c>
      <c r="AN100" s="17">
        <f t="shared" si="210"/>
        <v>0</v>
      </c>
      <c r="AO100" s="17">
        <f t="shared" si="211"/>
        <v>0</v>
      </c>
      <c r="AP100" s="30"/>
      <c r="AQ100" s="18">
        <f t="shared" si="276"/>
        <v>0</v>
      </c>
      <c r="AR100" s="30"/>
      <c r="AS100" s="18">
        <f t="shared" si="109"/>
        <v>0</v>
      </c>
      <c r="AT100" s="30"/>
      <c r="AU100" s="18">
        <f t="shared" si="269"/>
        <v>0</v>
      </c>
      <c r="AV100" s="30"/>
      <c r="AW100" s="18">
        <f t="shared" si="236"/>
        <v>0</v>
      </c>
      <c r="AX100" s="30"/>
      <c r="AY100" s="18">
        <f t="shared" si="270"/>
        <v>0</v>
      </c>
      <c r="AZ100" s="30"/>
      <c r="BA100" s="18">
        <f t="shared" si="266"/>
        <v>0</v>
      </c>
      <c r="BB100" s="30"/>
      <c r="BC100" s="18">
        <f t="shared" si="2"/>
        <v>0</v>
      </c>
      <c r="BD100" s="30"/>
      <c r="BE100" s="18">
        <f t="shared" si="223"/>
        <v>0</v>
      </c>
      <c r="BF100" s="30"/>
      <c r="BG100" s="18">
        <f t="shared" si="191"/>
        <v>0</v>
      </c>
      <c r="BH100" s="30"/>
      <c r="BI100" s="18">
        <f t="shared" si="4"/>
        <v>0</v>
      </c>
      <c r="BJ100" s="30"/>
      <c r="BK100" s="18">
        <f t="shared" si="239"/>
        <v>0</v>
      </c>
      <c r="BL100" s="30"/>
      <c r="BM100" s="18">
        <f t="shared" si="271"/>
        <v>0</v>
      </c>
      <c r="BN100" s="30"/>
      <c r="BO100" s="18">
        <f t="shared" si="114"/>
        <v>0</v>
      </c>
      <c r="BP100" s="30"/>
      <c r="BQ100" s="18">
        <f t="shared" si="7"/>
        <v>0</v>
      </c>
      <c r="BR100" s="30"/>
      <c r="BS100" s="18">
        <f t="shared" si="8"/>
        <v>0</v>
      </c>
      <c r="BT100" s="30"/>
      <c r="BU100" s="18">
        <f t="shared" si="9"/>
        <v>0</v>
      </c>
      <c r="BV100" s="30"/>
      <c r="BW100" s="18">
        <f t="shared" si="10"/>
        <v>0</v>
      </c>
      <c r="BX100" s="30"/>
      <c r="BY100" s="18">
        <f t="shared" si="151"/>
        <v>0</v>
      </c>
      <c r="BZ100" s="30"/>
      <c r="CA100" s="18">
        <f t="shared" si="12"/>
        <v>0</v>
      </c>
      <c r="CB100" s="30"/>
      <c r="CC100" s="18">
        <f t="shared" si="13"/>
        <v>0</v>
      </c>
      <c r="CD100" s="30"/>
      <c r="CE100" s="18">
        <f t="shared" si="192"/>
        <v>0</v>
      </c>
      <c r="CF100" s="30"/>
      <c r="CG100" s="18">
        <f t="shared" si="15"/>
        <v>0</v>
      </c>
      <c r="CH100" s="30"/>
      <c r="CI100" s="18">
        <f t="shared" si="203"/>
        <v>0</v>
      </c>
      <c r="CJ100" s="30"/>
      <c r="CK100" s="18">
        <f t="shared" si="17"/>
        <v>0</v>
      </c>
      <c r="CL100" s="30"/>
      <c r="CM100" s="18">
        <f t="shared" si="18"/>
        <v>0</v>
      </c>
      <c r="CN100" s="30"/>
      <c r="CO100" s="18">
        <f t="shared" si="256"/>
        <v>0</v>
      </c>
      <c r="CP100" s="30"/>
      <c r="CQ100" s="18">
        <f t="shared" si="272"/>
        <v>0</v>
      </c>
      <c r="CR100" s="30"/>
      <c r="CS100" s="18">
        <f t="shared" si="285"/>
        <v>0</v>
      </c>
      <c r="CT100" s="19">
        <f t="shared" si="22"/>
        <v>13</v>
      </c>
      <c r="CU100" s="19">
        <f t="shared" si="23"/>
        <v>13</v>
      </c>
      <c r="CV100" s="20">
        <f t="shared" ref="CV100:CW100" si="294">SUM(AP100,AR100,AT100,AV100,AX100,AZ100,BB100,BD100,BF100,BH100,BJ100,BL100,BN100,BP100,BR100,BT100,BV100,BX100,BZ100,CB100,CD100,CF100,CH100,CJ100,CL100,CN100,CP100,CR100)</f>
        <v>0</v>
      </c>
      <c r="CW100" s="20">
        <f t="shared" si="294"/>
        <v>0</v>
      </c>
      <c r="CX100" s="21">
        <v>34</v>
      </c>
      <c r="CY100" s="22">
        <f t="shared" si="25"/>
        <v>13</v>
      </c>
      <c r="CZ100" s="30">
        <f t="shared" si="26"/>
        <v>3</v>
      </c>
      <c r="DA100" s="22">
        <f t="shared" si="27"/>
        <v>13</v>
      </c>
      <c r="DB100" s="37">
        <f t="shared" si="28"/>
        <v>3</v>
      </c>
      <c r="DC100" s="24" t="str">
        <f t="shared" si="29"/>
        <v>SI</v>
      </c>
      <c r="DD100" s="25" t="e">
        <f t="shared" si="30"/>
        <v>#VALUE!</v>
      </c>
      <c r="DE100" s="26" t="str">
        <f t="shared" si="31"/>
        <v>NO</v>
      </c>
    </row>
    <row r="101" spans="1:109" ht="15" customHeight="1">
      <c r="A101" s="29" t="s">
        <v>385</v>
      </c>
      <c r="B101" s="16">
        <f>SUMIF(TICS!$D$2:$D$214,$A101,TICS!$E$2:$E$214)</f>
        <v>0</v>
      </c>
      <c r="C101" s="16">
        <f>COUNTIF(TICS!$D$2:$D$214,$A101)</f>
        <v>0</v>
      </c>
      <c r="D101" s="30">
        <f>SUMIF(ISC!$D$2:$D$228,$A101,ISC!$E$2:$E$228)</f>
        <v>0</v>
      </c>
      <c r="E101" s="30">
        <f>COUNTIF(ISC!$D$2:$D$228,$A101)</f>
        <v>0</v>
      </c>
      <c r="F101" s="30">
        <f>SUMIF(IA!$D$2:$D$281,$A101,IA!$E$2:$E$281)</f>
        <v>9</v>
      </c>
      <c r="G101" s="30">
        <f>COUNTIF(IA!$D$2:$D$281,$A101)</f>
        <v>2</v>
      </c>
      <c r="H101" s="16">
        <f>SUMIF(IGE!$D$3:$D$298,$A101,IGE!$E$3:$E$298)</f>
        <v>0</v>
      </c>
      <c r="I101" s="16">
        <f>COUNTIF(IGE!$D$3:$D$299,$A101)</f>
        <v>0</v>
      </c>
      <c r="J101" s="30">
        <f>SUMIF(CP!$D$2:$D$253,$A101,CP!$E$2:$E$253)</f>
        <v>0</v>
      </c>
      <c r="K101" s="30">
        <f>COUNTIF(CP!$D$2:$D$253,$A101)</f>
        <v>0</v>
      </c>
      <c r="L101" s="30">
        <f>SUMIF(IEM!$D$2:$D$266,$A101,IEM!$E$2:$E$266)</f>
        <v>0</v>
      </c>
      <c r="M101" s="30">
        <f>COUNTIF(IEM!$D$2:$D$266,$A101)</f>
        <v>0</v>
      </c>
      <c r="N101" s="16">
        <f>SUMIF(IIA!$D$2:$D$214,$A101,IIA!$E$2:$E$214)</f>
        <v>0</v>
      </c>
      <c r="O101" s="16">
        <f>COUNTIF(IIA!$D$2:$D$214,$A101)</f>
        <v>0</v>
      </c>
      <c r="P101" s="17">
        <f t="shared" ref="P101:Q101" si="295">SUM(B101,D101,F101,H101,J101,L101,N101)</f>
        <v>9</v>
      </c>
      <c r="Q101" s="17">
        <f t="shared" si="295"/>
        <v>2</v>
      </c>
      <c r="R101" s="30">
        <f>SUMIF(IA_S1!$D$2:$D$201,$A101,IA_S1!$E$2:$E$201)</f>
        <v>0</v>
      </c>
      <c r="S101" s="30">
        <f>COUNTIF(IA_S1!$D$2:$D$200,$A101)</f>
        <v>0</v>
      </c>
      <c r="T101" s="30">
        <f>SUMIF(IA_S2!$D$2:$D$201,$A101,IA_S2!$E$2:$E$201)</f>
        <v>0</v>
      </c>
      <c r="U101" s="30">
        <f>COUNTIF(IA_S2!$D$2:$D$200,$A101)</f>
        <v>0</v>
      </c>
      <c r="V101" s="30">
        <f>SUMIF(CP_S1!$D$2:$D$204,$A101,CP_S1!$E$2:$E$204)</f>
        <v>0</v>
      </c>
      <c r="W101" s="30">
        <f>COUNTIF(CP_S1!$D$2:$D$203,$A101)</f>
        <v>0</v>
      </c>
      <c r="X101" s="30">
        <f>SUMIF(CP_S2!$D$2:$D$198,$A101,CP_S2!$E$2:$E$198)</f>
        <v>0</v>
      </c>
      <c r="Y101" s="30">
        <f>COUNTIF(CP_S2!$D$2:$D$197,$A101)</f>
        <v>0</v>
      </c>
      <c r="Z101" s="30">
        <f>SUMIF(EaD_IA_S1!$D$2:$D$236,$A101,EaD_IA_S1!$E$2:$E$236)</f>
        <v>0</v>
      </c>
      <c r="AA101" s="30">
        <f>COUNTIF(EaD_IA_S1!$D$2:$D$235,$A101)</f>
        <v>0</v>
      </c>
      <c r="AB101" s="30">
        <f>SUMIF(EaD_IA_S2!$D$2:$D$1223,$A101,EaD_IA_S2!$E$2:$E$1223)</f>
        <v>0</v>
      </c>
      <c r="AC101" s="30">
        <f>COUNTIF(EaD_IA_S2!$D$2:$D$1222,$A101)</f>
        <v>0</v>
      </c>
      <c r="AD101" s="30">
        <f>SUMIF(EaD_ISC_S1!$D$2:$D$214,$A101,EaD_ISC_S1!$E$2:$E$214)</f>
        <v>0</v>
      </c>
      <c r="AE101" s="30">
        <f>COUNTIF(EaD_ISC_S1!$D$2:$D$213,$A101)</f>
        <v>0</v>
      </c>
      <c r="AF101" s="30">
        <f>SUMIF(EaD_ISC_S2!$D$2:$D$224,$A101,EaD_ISC_S2!$E$2:$E$224)</f>
        <v>0</v>
      </c>
      <c r="AG101" s="30">
        <f>COUNTIF(EaD_ISC_S2!$D$2:$D$223,$A101)</f>
        <v>0</v>
      </c>
      <c r="AH101" s="16">
        <f>SUMIF(EaD_CP_S1!$D$2:$D$1050,$A101,EaD_CP_S1!$E$2:$E$1050)</f>
        <v>0</v>
      </c>
      <c r="AI101" s="16">
        <f>COUNTIF(EaD_CP_S1!$D$2:$D$1050,$A101)</f>
        <v>0</v>
      </c>
      <c r="AJ101" s="16">
        <f>SUMIF(EaD_CP_S2!$D$2:$D$50,$A101,EaD_CP_S2!$E$2:$E$50)</f>
        <v>0</v>
      </c>
      <c r="AK101" s="16">
        <f>COUNTIF(EaD_CP_S2!$D$2:$D$50,$A101)</f>
        <v>0</v>
      </c>
      <c r="AL101" s="17">
        <f t="shared" si="208"/>
        <v>0</v>
      </c>
      <c r="AM101" s="17">
        <f t="shared" si="209"/>
        <v>0</v>
      </c>
      <c r="AN101" s="17">
        <f t="shared" si="210"/>
        <v>0</v>
      </c>
      <c r="AO101" s="17">
        <f t="shared" si="211"/>
        <v>0</v>
      </c>
      <c r="AP101" s="30"/>
      <c r="AQ101" s="18">
        <f t="shared" si="276"/>
        <v>0</v>
      </c>
      <c r="AR101" s="30"/>
      <c r="AS101" s="18">
        <f t="shared" si="109"/>
        <v>0</v>
      </c>
      <c r="AT101" s="30"/>
      <c r="AU101" s="18">
        <f t="shared" si="269"/>
        <v>0</v>
      </c>
      <c r="AV101" s="30"/>
      <c r="AW101" s="18">
        <f t="shared" si="236"/>
        <v>0</v>
      </c>
      <c r="AX101" s="30"/>
      <c r="AY101" s="18">
        <f t="shared" si="270"/>
        <v>0</v>
      </c>
      <c r="AZ101" s="30"/>
      <c r="BA101" s="18">
        <f t="shared" si="266"/>
        <v>0</v>
      </c>
      <c r="BB101" s="30"/>
      <c r="BC101" s="18">
        <f t="shared" si="2"/>
        <v>0</v>
      </c>
      <c r="BD101" s="30"/>
      <c r="BE101" s="18">
        <f t="shared" si="223"/>
        <v>0</v>
      </c>
      <c r="BF101" s="30"/>
      <c r="BG101" s="18">
        <f t="shared" si="191"/>
        <v>0</v>
      </c>
      <c r="BH101" s="30"/>
      <c r="BI101" s="18">
        <f t="shared" si="4"/>
        <v>0</v>
      </c>
      <c r="BJ101" s="30"/>
      <c r="BK101" s="18">
        <f t="shared" si="239"/>
        <v>0</v>
      </c>
      <c r="BL101" s="30"/>
      <c r="BM101" s="18">
        <f t="shared" si="271"/>
        <v>0</v>
      </c>
      <c r="BN101" s="30"/>
      <c r="BO101" s="18">
        <f t="shared" si="114"/>
        <v>0</v>
      </c>
      <c r="BP101" s="30"/>
      <c r="BQ101" s="18">
        <f t="shared" si="7"/>
        <v>0</v>
      </c>
      <c r="BR101" s="30"/>
      <c r="BS101" s="18">
        <f t="shared" si="8"/>
        <v>0</v>
      </c>
      <c r="BT101" s="30"/>
      <c r="BU101" s="18">
        <f t="shared" si="9"/>
        <v>0</v>
      </c>
      <c r="BV101" s="30"/>
      <c r="BW101" s="18">
        <f t="shared" si="10"/>
        <v>0</v>
      </c>
      <c r="BX101" s="30"/>
      <c r="BY101" s="18">
        <f t="shared" si="151"/>
        <v>0</v>
      </c>
      <c r="BZ101" s="30"/>
      <c r="CA101" s="18">
        <f t="shared" si="12"/>
        <v>0</v>
      </c>
      <c r="CB101" s="30"/>
      <c r="CC101" s="18">
        <f t="shared" si="13"/>
        <v>0</v>
      </c>
      <c r="CD101" s="30"/>
      <c r="CE101" s="18">
        <f t="shared" si="192"/>
        <v>0</v>
      </c>
      <c r="CF101" s="30"/>
      <c r="CG101" s="18">
        <f t="shared" si="15"/>
        <v>0</v>
      </c>
      <c r="CH101" s="30"/>
      <c r="CI101" s="18">
        <f t="shared" si="203"/>
        <v>0</v>
      </c>
      <c r="CJ101" s="30"/>
      <c r="CK101" s="18">
        <f t="shared" si="17"/>
        <v>0</v>
      </c>
      <c r="CL101" s="30"/>
      <c r="CM101" s="18">
        <f t="shared" si="18"/>
        <v>0</v>
      </c>
      <c r="CN101" s="30"/>
      <c r="CO101" s="18">
        <f t="shared" si="256"/>
        <v>0</v>
      </c>
      <c r="CP101" s="30"/>
      <c r="CQ101" s="18">
        <f t="shared" si="272"/>
        <v>0</v>
      </c>
      <c r="CR101" s="30"/>
      <c r="CS101" s="18">
        <f t="shared" si="285"/>
        <v>0</v>
      </c>
      <c r="CT101" s="19">
        <f t="shared" si="22"/>
        <v>9</v>
      </c>
      <c r="CU101" s="19">
        <f t="shared" si="23"/>
        <v>9</v>
      </c>
      <c r="CV101" s="20">
        <f t="shared" ref="CV101:CW101" si="296">SUM(AP101,AR101,AT101,AV101,AX101,AZ101,BB101,BD101,BF101,BH101,BJ101,BL101,BN101,BP101,BR101,BT101,BV101,BX101,BZ101,CB101,CD101,CF101,CH101,CJ101,CL101,CN101,CP101,CR101)</f>
        <v>0</v>
      </c>
      <c r="CW101" s="20">
        <f t="shared" si="296"/>
        <v>0</v>
      </c>
      <c r="CX101" s="21">
        <v>34</v>
      </c>
      <c r="CY101" s="22">
        <f t="shared" si="25"/>
        <v>9</v>
      </c>
      <c r="CZ101" s="30">
        <f t="shared" si="26"/>
        <v>2</v>
      </c>
      <c r="DA101" s="22">
        <f t="shared" si="27"/>
        <v>9</v>
      </c>
      <c r="DB101" s="37">
        <f t="shared" si="28"/>
        <v>2</v>
      </c>
      <c r="DC101" s="24" t="str">
        <f t="shared" si="29"/>
        <v>SI</v>
      </c>
      <c r="DD101" s="25" t="e">
        <f t="shared" si="30"/>
        <v>#VALUE!</v>
      </c>
      <c r="DE101" s="26" t="str">
        <f t="shared" si="31"/>
        <v>NO</v>
      </c>
    </row>
    <row r="102" spans="1:109" ht="15" customHeight="1">
      <c r="A102" s="38" t="s">
        <v>66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40"/>
      <c r="Q102" s="17"/>
      <c r="R102" s="41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42"/>
      <c r="AH102" s="43"/>
      <c r="AI102" s="43"/>
      <c r="AJ102" s="43"/>
      <c r="AK102" s="43"/>
      <c r="AL102" s="17" t="e">
        <f>((R102+V102)+""+Z102+AD102)</f>
        <v>#VALUE!</v>
      </c>
      <c r="AM102" s="44"/>
      <c r="AN102" s="45"/>
      <c r="AO102" s="45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46"/>
      <c r="DD102" s="46"/>
      <c r="DE102" s="46"/>
    </row>
    <row r="103" spans="1:109" ht="15" customHeight="1">
      <c r="A103" s="38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/>
      <c r="Q103" s="49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9"/>
      <c r="AI103" s="49"/>
      <c r="AJ103" s="49"/>
      <c r="AK103" s="49"/>
      <c r="AL103" s="49"/>
      <c r="AM103" s="48"/>
      <c r="AN103" s="48"/>
      <c r="AO103" s="48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50"/>
      <c r="DD103" s="50"/>
      <c r="DE103" s="50"/>
    </row>
    <row r="104" spans="1:109" ht="15" customHeight="1">
      <c r="A104" s="38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8"/>
      <c r="Q104" s="49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9"/>
      <c r="AI104" s="49"/>
      <c r="AJ104" s="49"/>
      <c r="AK104" s="49"/>
      <c r="AL104" s="49"/>
      <c r="AM104" s="48"/>
      <c r="AN104" s="48"/>
      <c r="AO104" s="48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50"/>
      <c r="DD104" s="50"/>
      <c r="DE104" s="50"/>
    </row>
    <row r="105" spans="1:109" ht="15" customHeight="1">
      <c r="A105" s="38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8"/>
      <c r="Q105" s="49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9"/>
      <c r="AI105" s="49"/>
      <c r="AJ105" s="49"/>
      <c r="AK105" s="49"/>
      <c r="AL105" s="49"/>
      <c r="AM105" s="48"/>
      <c r="AN105" s="48"/>
      <c r="AO105" s="48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50"/>
      <c r="DD105" s="50"/>
      <c r="DE105" s="50"/>
    </row>
    <row r="106" spans="1:109" ht="15" customHeight="1">
      <c r="A106" s="38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8"/>
      <c r="Q106" s="49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9"/>
      <c r="AI106" s="49"/>
      <c r="AJ106" s="49"/>
      <c r="AK106" s="49"/>
      <c r="AL106" s="49"/>
      <c r="AM106" s="48"/>
      <c r="AN106" s="48"/>
      <c r="AO106" s="48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50"/>
      <c r="DD106" s="50"/>
      <c r="DE106" s="50"/>
    </row>
    <row r="107" spans="1:109" ht="15" customHeight="1">
      <c r="A107" s="38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/>
      <c r="Q107" s="49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9"/>
      <c r="AI107" s="49"/>
      <c r="AJ107" s="49"/>
      <c r="AK107" s="49"/>
      <c r="AL107" s="49"/>
      <c r="AM107" s="48"/>
      <c r="AN107" s="48"/>
      <c r="AO107" s="48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50"/>
      <c r="DD107" s="50"/>
      <c r="DE107" s="50"/>
    </row>
    <row r="108" spans="1:109" ht="15" customHeight="1">
      <c r="A108" s="38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/>
      <c r="Q108" s="49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9"/>
      <c r="AI108" s="49"/>
      <c r="AJ108" s="49"/>
      <c r="AK108" s="49"/>
      <c r="AL108" s="49"/>
      <c r="AM108" s="48"/>
      <c r="AN108" s="48"/>
      <c r="AO108" s="48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50"/>
      <c r="DD108" s="50"/>
      <c r="DE108" s="50"/>
    </row>
    <row r="109" spans="1:109" ht="15" customHeight="1">
      <c r="A109" s="38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8"/>
      <c r="Q109" s="49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9"/>
      <c r="AI109" s="49"/>
      <c r="AJ109" s="49"/>
      <c r="AK109" s="49"/>
      <c r="AL109" s="49"/>
      <c r="AM109" s="48"/>
      <c r="AN109" s="48"/>
      <c r="AO109" s="48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50"/>
      <c r="DD109" s="50"/>
      <c r="DE109" s="50"/>
    </row>
    <row r="110" spans="1:109" ht="15" customHeight="1">
      <c r="A110" s="38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9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9"/>
      <c r="AI110" s="49"/>
      <c r="AJ110" s="49"/>
      <c r="AK110" s="49"/>
      <c r="AL110" s="49"/>
      <c r="AM110" s="48"/>
      <c r="AN110" s="48"/>
      <c r="AO110" s="48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50"/>
      <c r="DD110" s="50"/>
      <c r="DE110" s="50"/>
    </row>
    <row r="111" spans="1:109" ht="15" customHeight="1">
      <c r="A111" s="38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8"/>
      <c r="Q111" s="49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9"/>
      <c r="AI111" s="49"/>
      <c r="AJ111" s="49"/>
      <c r="AK111" s="49"/>
      <c r="AL111" s="49"/>
      <c r="AM111" s="48"/>
      <c r="AN111" s="48"/>
      <c r="AO111" s="48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50"/>
      <c r="DD111" s="50"/>
      <c r="DE111" s="50"/>
    </row>
    <row r="112" spans="1:109" ht="15" customHeight="1">
      <c r="A112" s="38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8"/>
      <c r="Q112" s="49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9"/>
      <c r="AI112" s="49"/>
      <c r="AJ112" s="49"/>
      <c r="AK112" s="49"/>
      <c r="AL112" s="49"/>
      <c r="AM112" s="48"/>
      <c r="AN112" s="48"/>
      <c r="AO112" s="48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50"/>
      <c r="DD112" s="50"/>
      <c r="DE112" s="50"/>
    </row>
    <row r="113" spans="1:109" ht="15" customHeight="1">
      <c r="A113" s="38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8"/>
      <c r="Q113" s="49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9"/>
      <c r="AI113" s="49"/>
      <c r="AJ113" s="49"/>
      <c r="AK113" s="49"/>
      <c r="AL113" s="49"/>
      <c r="AM113" s="48"/>
      <c r="AN113" s="48"/>
      <c r="AO113" s="48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50"/>
      <c r="DD113" s="50"/>
      <c r="DE113" s="50"/>
    </row>
    <row r="114" spans="1:109" ht="15" customHeight="1">
      <c r="A114" s="38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8"/>
      <c r="Q114" s="49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9"/>
      <c r="AI114" s="49"/>
      <c r="AJ114" s="49"/>
      <c r="AK114" s="49"/>
      <c r="AL114" s="49"/>
      <c r="AM114" s="48"/>
      <c r="AN114" s="48"/>
      <c r="AO114" s="48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50"/>
      <c r="DD114" s="50"/>
      <c r="DE114" s="50"/>
    </row>
    <row r="115" spans="1:109" ht="15" customHeight="1">
      <c r="A115" s="38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8"/>
      <c r="Q115" s="49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9"/>
      <c r="AI115" s="49"/>
      <c r="AJ115" s="49"/>
      <c r="AK115" s="49"/>
      <c r="AL115" s="49"/>
      <c r="AM115" s="48"/>
      <c r="AN115" s="48"/>
      <c r="AO115" s="48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50"/>
      <c r="DD115" s="50"/>
      <c r="DE115" s="50"/>
    </row>
    <row r="116" spans="1:109" ht="15" customHeight="1">
      <c r="A116" s="38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8"/>
      <c r="Q116" s="49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9"/>
      <c r="AI116" s="49"/>
      <c r="AJ116" s="49"/>
      <c r="AK116" s="49"/>
      <c r="AL116" s="49"/>
      <c r="AM116" s="48"/>
      <c r="AN116" s="48"/>
      <c r="AO116" s="48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50"/>
      <c r="DD116" s="50"/>
      <c r="DE116" s="50"/>
    </row>
    <row r="117" spans="1:109" ht="15" customHeight="1">
      <c r="A117" s="38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8"/>
      <c r="Q117" s="49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9"/>
      <c r="AI117" s="49"/>
      <c r="AJ117" s="49"/>
      <c r="AK117" s="49"/>
      <c r="AL117" s="49"/>
      <c r="AM117" s="48"/>
      <c r="AN117" s="48"/>
      <c r="AO117" s="48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50"/>
      <c r="DD117" s="50"/>
      <c r="DE117" s="50"/>
    </row>
    <row r="118" spans="1:109" ht="15" customHeight="1">
      <c r="A118" s="38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8"/>
      <c r="Q118" s="49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9"/>
      <c r="AI118" s="49"/>
      <c r="AJ118" s="49"/>
      <c r="AK118" s="49"/>
      <c r="AL118" s="49"/>
      <c r="AM118" s="48"/>
      <c r="AN118" s="48"/>
      <c r="AO118" s="48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50"/>
      <c r="DD118" s="50"/>
      <c r="DE118" s="50"/>
    </row>
    <row r="119" spans="1:109" ht="15" customHeight="1">
      <c r="A119" s="38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/>
      <c r="Q119" s="49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9"/>
      <c r="AI119" s="49"/>
      <c r="AJ119" s="49"/>
      <c r="AK119" s="49"/>
      <c r="AL119" s="49"/>
      <c r="AM119" s="48"/>
      <c r="AN119" s="48"/>
      <c r="AO119" s="48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50"/>
      <c r="DD119" s="50"/>
      <c r="DE119" s="50"/>
    </row>
    <row r="120" spans="1:109" ht="15" customHeight="1">
      <c r="A120" s="38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/>
      <c r="Q120" s="49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9"/>
      <c r="AI120" s="49"/>
      <c r="AJ120" s="49"/>
      <c r="AK120" s="49"/>
      <c r="AL120" s="49"/>
      <c r="AM120" s="48"/>
      <c r="AN120" s="48"/>
      <c r="AO120" s="48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50"/>
      <c r="DD120" s="50"/>
      <c r="DE120" s="50"/>
    </row>
    <row r="121" spans="1:109" ht="15" customHeight="1">
      <c r="A121" s="38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8"/>
      <c r="Q121" s="49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9"/>
      <c r="AI121" s="49"/>
      <c r="AJ121" s="49"/>
      <c r="AK121" s="49"/>
      <c r="AL121" s="49"/>
      <c r="AM121" s="48"/>
      <c r="AN121" s="48"/>
      <c r="AO121" s="48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50"/>
      <c r="DD121" s="50"/>
      <c r="DE121" s="50"/>
    </row>
    <row r="122" spans="1:109" ht="15" customHeight="1">
      <c r="A122" s="38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8"/>
      <c r="Q122" s="49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9"/>
      <c r="AI122" s="49"/>
      <c r="AJ122" s="49"/>
      <c r="AK122" s="49"/>
      <c r="AL122" s="49"/>
      <c r="AM122" s="48"/>
      <c r="AN122" s="48"/>
      <c r="AO122" s="48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50"/>
      <c r="DD122" s="50"/>
      <c r="DE122" s="50"/>
    </row>
    <row r="123" spans="1:109" ht="15" customHeight="1">
      <c r="A123" s="38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8"/>
      <c r="Q123" s="49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9"/>
      <c r="AI123" s="49"/>
      <c r="AJ123" s="49"/>
      <c r="AK123" s="49"/>
      <c r="AL123" s="49"/>
      <c r="AM123" s="48"/>
      <c r="AN123" s="48"/>
      <c r="AO123" s="48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50"/>
      <c r="DD123" s="50"/>
      <c r="DE123" s="50"/>
    </row>
    <row r="124" spans="1:109" ht="15" customHeight="1">
      <c r="A124" s="38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/>
      <c r="Q124" s="49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9"/>
      <c r="AI124" s="49"/>
      <c r="AJ124" s="49"/>
      <c r="AK124" s="49"/>
      <c r="AL124" s="49"/>
      <c r="AM124" s="48"/>
      <c r="AN124" s="48"/>
      <c r="AO124" s="48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50"/>
      <c r="DD124" s="50"/>
      <c r="DE124" s="50"/>
    </row>
    <row r="125" spans="1:109" ht="15" customHeight="1">
      <c r="A125" s="38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8"/>
      <c r="Q125" s="49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9"/>
      <c r="AI125" s="49"/>
      <c r="AJ125" s="49"/>
      <c r="AK125" s="49"/>
      <c r="AL125" s="49"/>
      <c r="AM125" s="48"/>
      <c r="AN125" s="48"/>
      <c r="AO125" s="48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50"/>
      <c r="DD125" s="50"/>
      <c r="DE125" s="50"/>
    </row>
    <row r="126" spans="1:109" ht="15" customHeight="1">
      <c r="A126" s="38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8"/>
      <c r="Q126" s="49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9"/>
      <c r="AI126" s="49"/>
      <c r="AJ126" s="49"/>
      <c r="AK126" s="49"/>
      <c r="AL126" s="49"/>
      <c r="AM126" s="48"/>
      <c r="AN126" s="48"/>
      <c r="AO126" s="48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50"/>
      <c r="DD126" s="50"/>
      <c r="DE126" s="50"/>
    </row>
    <row r="127" spans="1:109" ht="15" customHeight="1">
      <c r="A127" s="38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8"/>
      <c r="Q127" s="49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9"/>
      <c r="AI127" s="49"/>
      <c r="AJ127" s="49"/>
      <c r="AK127" s="49"/>
      <c r="AL127" s="49"/>
      <c r="AM127" s="48"/>
      <c r="AN127" s="48"/>
      <c r="AO127" s="48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50"/>
      <c r="DD127" s="50"/>
      <c r="DE127" s="50"/>
    </row>
    <row r="128" spans="1:109" ht="15" customHeight="1">
      <c r="A128" s="38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8"/>
      <c r="Q128" s="49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9"/>
      <c r="AI128" s="49"/>
      <c r="AJ128" s="49"/>
      <c r="AK128" s="49"/>
      <c r="AL128" s="49"/>
      <c r="AM128" s="48"/>
      <c r="AN128" s="48"/>
      <c r="AO128" s="48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50"/>
      <c r="DD128" s="50"/>
      <c r="DE128" s="50"/>
    </row>
    <row r="129" spans="1:109" ht="15" customHeight="1">
      <c r="A129" s="38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8"/>
      <c r="Q129" s="49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9"/>
      <c r="AI129" s="49"/>
      <c r="AJ129" s="49"/>
      <c r="AK129" s="49"/>
      <c r="AL129" s="49"/>
      <c r="AM129" s="48"/>
      <c r="AN129" s="48"/>
      <c r="AO129" s="48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50"/>
      <c r="DD129" s="50"/>
      <c r="DE129" s="50"/>
    </row>
    <row r="130" spans="1:109" ht="15" customHeight="1">
      <c r="A130" s="38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8"/>
      <c r="Q130" s="49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9"/>
      <c r="AI130" s="49"/>
      <c r="AJ130" s="49"/>
      <c r="AK130" s="49"/>
      <c r="AL130" s="49"/>
      <c r="AM130" s="48"/>
      <c r="AN130" s="48"/>
      <c r="AO130" s="48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50"/>
      <c r="DD130" s="50"/>
      <c r="DE130" s="50"/>
    </row>
    <row r="131" spans="1:109" ht="15" customHeight="1">
      <c r="A131" s="38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8"/>
      <c r="Q131" s="49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9"/>
      <c r="AI131" s="49"/>
      <c r="AJ131" s="49"/>
      <c r="AK131" s="49"/>
      <c r="AL131" s="49"/>
      <c r="AM131" s="48"/>
      <c r="AN131" s="48"/>
      <c r="AO131" s="48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50"/>
      <c r="DD131" s="50"/>
      <c r="DE131" s="50"/>
    </row>
    <row r="132" spans="1:109" ht="15" customHeight="1">
      <c r="A132" s="38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8"/>
      <c r="Q132" s="49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9"/>
      <c r="AI132" s="49"/>
      <c r="AJ132" s="49"/>
      <c r="AK132" s="49"/>
      <c r="AL132" s="49"/>
      <c r="AM132" s="48"/>
      <c r="AN132" s="48"/>
      <c r="AO132" s="48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50"/>
      <c r="DD132" s="50"/>
      <c r="DE132" s="50"/>
    </row>
    <row r="133" spans="1:109" ht="15" customHeight="1">
      <c r="A133" s="38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8"/>
      <c r="Q133" s="49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9"/>
      <c r="AI133" s="49"/>
      <c r="AJ133" s="49"/>
      <c r="AK133" s="49"/>
      <c r="AL133" s="49"/>
      <c r="AM133" s="48"/>
      <c r="AN133" s="48"/>
      <c r="AO133" s="48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50"/>
      <c r="DD133" s="50"/>
      <c r="DE133" s="50"/>
    </row>
    <row r="134" spans="1:109" ht="15" customHeight="1">
      <c r="A134" s="38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8"/>
      <c r="Q134" s="49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9"/>
      <c r="AI134" s="49"/>
      <c r="AJ134" s="49"/>
      <c r="AK134" s="49"/>
      <c r="AL134" s="49"/>
      <c r="AM134" s="48"/>
      <c r="AN134" s="48"/>
      <c r="AO134" s="48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50"/>
      <c r="DD134" s="50"/>
      <c r="DE134" s="50"/>
    </row>
    <row r="135" spans="1:109" ht="15" customHeight="1">
      <c r="A135" s="38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8"/>
      <c r="Q135" s="49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9"/>
      <c r="AI135" s="49"/>
      <c r="AJ135" s="49"/>
      <c r="AK135" s="49"/>
      <c r="AL135" s="49"/>
      <c r="AM135" s="48"/>
      <c r="AN135" s="48"/>
      <c r="AO135" s="48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50"/>
      <c r="DD135" s="50"/>
      <c r="DE135" s="50"/>
    </row>
    <row r="136" spans="1:109" ht="15" customHeight="1">
      <c r="A136" s="38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8"/>
      <c r="Q136" s="49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9"/>
      <c r="AI136" s="49"/>
      <c r="AJ136" s="49"/>
      <c r="AK136" s="49"/>
      <c r="AL136" s="49"/>
      <c r="AM136" s="48"/>
      <c r="AN136" s="48"/>
      <c r="AO136" s="48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50"/>
      <c r="DD136" s="50"/>
      <c r="DE136" s="50"/>
    </row>
    <row r="137" spans="1:109" ht="15" customHeight="1">
      <c r="A137" s="38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8"/>
      <c r="Q137" s="49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9"/>
      <c r="AI137" s="49"/>
      <c r="AJ137" s="49"/>
      <c r="AK137" s="49"/>
      <c r="AL137" s="49"/>
      <c r="AM137" s="48"/>
      <c r="AN137" s="48"/>
      <c r="AO137" s="48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50"/>
      <c r="DD137" s="50"/>
      <c r="DE137" s="50"/>
    </row>
    <row r="138" spans="1:109" ht="15" customHeight="1">
      <c r="A138" s="38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8"/>
      <c r="Q138" s="49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9"/>
      <c r="AI138" s="49"/>
      <c r="AJ138" s="49"/>
      <c r="AK138" s="49"/>
      <c r="AL138" s="49"/>
      <c r="AM138" s="48"/>
      <c r="AN138" s="48"/>
      <c r="AO138" s="48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50"/>
      <c r="DD138" s="50"/>
      <c r="DE138" s="50"/>
    </row>
    <row r="139" spans="1:109" ht="15" customHeight="1">
      <c r="A139" s="38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8"/>
      <c r="Q139" s="49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9"/>
      <c r="AI139" s="49"/>
      <c r="AJ139" s="49"/>
      <c r="AK139" s="49"/>
      <c r="AL139" s="49"/>
      <c r="AM139" s="48"/>
      <c r="AN139" s="48"/>
      <c r="AO139" s="48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50"/>
      <c r="DD139" s="50"/>
      <c r="DE139" s="50"/>
    </row>
    <row r="140" spans="1:109" ht="15" customHeight="1">
      <c r="A140" s="38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8"/>
      <c r="Q140" s="49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9"/>
      <c r="AI140" s="49"/>
      <c r="AJ140" s="49"/>
      <c r="AK140" s="49"/>
      <c r="AL140" s="49"/>
      <c r="AM140" s="48"/>
      <c r="AN140" s="48"/>
      <c r="AO140" s="48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50"/>
      <c r="DD140" s="50"/>
      <c r="DE140" s="50"/>
    </row>
    <row r="141" spans="1:109" ht="15" customHeight="1">
      <c r="A141" s="38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8"/>
      <c r="Q141" s="49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9"/>
      <c r="AI141" s="49"/>
      <c r="AJ141" s="49"/>
      <c r="AK141" s="49"/>
      <c r="AL141" s="49"/>
      <c r="AM141" s="48"/>
      <c r="AN141" s="48"/>
      <c r="AO141" s="48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50"/>
      <c r="DD141" s="50"/>
      <c r="DE141" s="50"/>
    </row>
    <row r="142" spans="1:109" ht="15" customHeight="1">
      <c r="A142" s="38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8"/>
      <c r="Q142" s="49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9"/>
      <c r="AI142" s="49"/>
      <c r="AJ142" s="49"/>
      <c r="AK142" s="49"/>
      <c r="AL142" s="49"/>
      <c r="AM142" s="48"/>
      <c r="AN142" s="48"/>
      <c r="AO142" s="48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50"/>
      <c r="DD142" s="50"/>
      <c r="DE142" s="50"/>
    </row>
    <row r="143" spans="1:109" ht="15" customHeight="1">
      <c r="A143" s="38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8"/>
      <c r="Q143" s="49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9"/>
      <c r="AI143" s="49"/>
      <c r="AJ143" s="49"/>
      <c r="AK143" s="49"/>
      <c r="AL143" s="49"/>
      <c r="AM143" s="48"/>
      <c r="AN143" s="48"/>
      <c r="AO143" s="48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50"/>
      <c r="DD143" s="50"/>
      <c r="DE143" s="50"/>
    </row>
    <row r="144" spans="1:109" ht="15" customHeight="1">
      <c r="A144" s="38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8"/>
      <c r="Q144" s="49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9"/>
      <c r="AI144" s="49"/>
      <c r="AJ144" s="49"/>
      <c r="AK144" s="49"/>
      <c r="AL144" s="49"/>
      <c r="AM144" s="48"/>
      <c r="AN144" s="48"/>
      <c r="AO144" s="48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50"/>
      <c r="DD144" s="50"/>
      <c r="DE144" s="50"/>
    </row>
    <row r="145" spans="1:109" ht="15" customHeight="1">
      <c r="A145" s="38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8"/>
      <c r="Q145" s="49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9"/>
      <c r="AI145" s="49"/>
      <c r="AJ145" s="49"/>
      <c r="AK145" s="49"/>
      <c r="AL145" s="49"/>
      <c r="AM145" s="48"/>
      <c r="AN145" s="48"/>
      <c r="AO145" s="48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50"/>
      <c r="DD145" s="50"/>
      <c r="DE145" s="50"/>
    </row>
    <row r="146" spans="1:109" ht="15" customHeight="1">
      <c r="A146" s="38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8"/>
      <c r="Q146" s="49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9"/>
      <c r="AI146" s="49"/>
      <c r="AJ146" s="49"/>
      <c r="AK146" s="49"/>
      <c r="AL146" s="49"/>
      <c r="AM146" s="48"/>
      <c r="AN146" s="48"/>
      <c r="AO146" s="48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50"/>
      <c r="DD146" s="50"/>
      <c r="DE146" s="50"/>
    </row>
    <row r="147" spans="1:109" ht="15" customHeight="1">
      <c r="A147" s="38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8"/>
      <c r="Q147" s="49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9"/>
      <c r="AI147" s="49"/>
      <c r="AJ147" s="49"/>
      <c r="AK147" s="49"/>
      <c r="AL147" s="49"/>
      <c r="AM147" s="48"/>
      <c r="AN147" s="48"/>
      <c r="AO147" s="48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50"/>
      <c r="DD147" s="50"/>
      <c r="DE147" s="50"/>
    </row>
    <row r="148" spans="1:109" ht="15" customHeight="1">
      <c r="A148" s="38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8"/>
      <c r="Q148" s="49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9"/>
      <c r="AI148" s="49"/>
      <c r="AJ148" s="49"/>
      <c r="AK148" s="49"/>
      <c r="AL148" s="49"/>
      <c r="AM148" s="48"/>
      <c r="AN148" s="48"/>
      <c r="AO148" s="48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50"/>
      <c r="DD148" s="50"/>
      <c r="DE148" s="50"/>
    </row>
    <row r="149" spans="1:109" ht="15" customHeight="1">
      <c r="A149" s="38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8"/>
      <c r="Q149" s="49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9"/>
      <c r="AI149" s="49"/>
      <c r="AJ149" s="49"/>
      <c r="AK149" s="49"/>
      <c r="AL149" s="49"/>
      <c r="AM149" s="48"/>
      <c r="AN149" s="48"/>
      <c r="AO149" s="48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50"/>
      <c r="DD149" s="50"/>
      <c r="DE149" s="50"/>
    </row>
    <row r="150" spans="1:109" ht="15" customHeight="1">
      <c r="A150" s="38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8"/>
      <c r="Q150" s="49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9"/>
      <c r="AI150" s="49"/>
      <c r="AJ150" s="49"/>
      <c r="AK150" s="49"/>
      <c r="AL150" s="49"/>
      <c r="AM150" s="48"/>
      <c r="AN150" s="48"/>
      <c r="AO150" s="48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50"/>
      <c r="DD150" s="50"/>
      <c r="DE150" s="50"/>
    </row>
    <row r="151" spans="1:109" ht="15" customHeight="1">
      <c r="A151" s="38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8"/>
      <c r="Q151" s="49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9"/>
      <c r="AI151" s="49"/>
      <c r="AJ151" s="49"/>
      <c r="AK151" s="49"/>
      <c r="AL151" s="49"/>
      <c r="AM151" s="48"/>
      <c r="AN151" s="48"/>
      <c r="AO151" s="48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50"/>
      <c r="DD151" s="50"/>
      <c r="DE151" s="50"/>
    </row>
    <row r="152" spans="1:109" ht="15" customHeight="1">
      <c r="A152" s="38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8"/>
      <c r="Q152" s="49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9"/>
      <c r="AI152" s="49"/>
      <c r="AJ152" s="49"/>
      <c r="AK152" s="49"/>
      <c r="AL152" s="49"/>
      <c r="AM152" s="48"/>
      <c r="AN152" s="48"/>
      <c r="AO152" s="48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50"/>
      <c r="DD152" s="50"/>
      <c r="DE152" s="50"/>
    </row>
    <row r="153" spans="1:109" ht="15" customHeight="1">
      <c r="A153" s="38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8"/>
      <c r="Q153" s="49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9"/>
      <c r="AI153" s="49"/>
      <c r="AJ153" s="49"/>
      <c r="AK153" s="49"/>
      <c r="AL153" s="49"/>
      <c r="AM153" s="48"/>
      <c r="AN153" s="48"/>
      <c r="AO153" s="48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50"/>
      <c r="DD153" s="50"/>
      <c r="DE153" s="50"/>
    </row>
    <row r="154" spans="1:109" ht="15" customHeight="1">
      <c r="A154" s="38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8"/>
      <c r="Q154" s="49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9"/>
      <c r="AI154" s="49"/>
      <c r="AJ154" s="49"/>
      <c r="AK154" s="49"/>
      <c r="AL154" s="49"/>
      <c r="AM154" s="48"/>
      <c r="AN154" s="48"/>
      <c r="AO154" s="48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50"/>
      <c r="DD154" s="50"/>
      <c r="DE154" s="50"/>
    </row>
    <row r="155" spans="1:109" ht="15" customHeight="1">
      <c r="A155" s="38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8"/>
      <c r="Q155" s="49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9"/>
      <c r="AI155" s="49"/>
      <c r="AJ155" s="49"/>
      <c r="AK155" s="49"/>
      <c r="AL155" s="49"/>
      <c r="AM155" s="48"/>
      <c r="AN155" s="48"/>
      <c r="AO155" s="48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50"/>
      <c r="DD155" s="50"/>
      <c r="DE155" s="50"/>
    </row>
    <row r="156" spans="1:109" ht="15" customHeight="1">
      <c r="A156" s="38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8"/>
      <c r="Q156" s="49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9"/>
      <c r="AI156" s="49"/>
      <c r="AJ156" s="49"/>
      <c r="AK156" s="49"/>
      <c r="AL156" s="49"/>
      <c r="AM156" s="48"/>
      <c r="AN156" s="48"/>
      <c r="AO156" s="48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50"/>
      <c r="DD156" s="50"/>
      <c r="DE156" s="50"/>
    </row>
    <row r="157" spans="1:109" ht="15" customHeight="1">
      <c r="A157" s="38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8"/>
      <c r="Q157" s="49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9"/>
      <c r="AI157" s="49"/>
      <c r="AJ157" s="49"/>
      <c r="AK157" s="49"/>
      <c r="AL157" s="49"/>
      <c r="AM157" s="48"/>
      <c r="AN157" s="48"/>
      <c r="AO157" s="48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50"/>
      <c r="DD157" s="50"/>
      <c r="DE157" s="50"/>
    </row>
    <row r="158" spans="1:109" ht="15" customHeight="1">
      <c r="A158" s="38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8"/>
      <c r="Q158" s="49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9"/>
      <c r="AI158" s="49"/>
      <c r="AJ158" s="49"/>
      <c r="AK158" s="49"/>
      <c r="AL158" s="49"/>
      <c r="AM158" s="48"/>
      <c r="AN158" s="48"/>
      <c r="AO158" s="48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50"/>
      <c r="DD158" s="50"/>
      <c r="DE158" s="50"/>
    </row>
    <row r="159" spans="1:109" ht="15" customHeight="1">
      <c r="A159" s="38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8"/>
      <c r="Q159" s="49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9"/>
      <c r="AI159" s="49"/>
      <c r="AJ159" s="49"/>
      <c r="AK159" s="49"/>
      <c r="AL159" s="49"/>
      <c r="AM159" s="48"/>
      <c r="AN159" s="48"/>
      <c r="AO159" s="48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50"/>
      <c r="DD159" s="50"/>
      <c r="DE159" s="50"/>
    </row>
    <row r="160" spans="1:109" ht="15" customHeight="1">
      <c r="A160" s="38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8"/>
      <c r="Q160" s="49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9"/>
      <c r="AI160" s="49"/>
      <c r="AJ160" s="49"/>
      <c r="AK160" s="49"/>
      <c r="AL160" s="49"/>
      <c r="AM160" s="48"/>
      <c r="AN160" s="48"/>
      <c r="AO160" s="48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50"/>
      <c r="DD160" s="50"/>
      <c r="DE160" s="50"/>
    </row>
    <row r="161" spans="1:109" ht="15" customHeight="1">
      <c r="A161" s="38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8"/>
      <c r="Q161" s="49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9"/>
      <c r="AI161" s="49"/>
      <c r="AJ161" s="49"/>
      <c r="AK161" s="49"/>
      <c r="AL161" s="49"/>
      <c r="AM161" s="48"/>
      <c r="AN161" s="48"/>
      <c r="AO161" s="48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50"/>
      <c r="DD161" s="50"/>
      <c r="DE161" s="50"/>
    </row>
    <row r="162" spans="1:109" ht="15" customHeight="1">
      <c r="A162" s="38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8"/>
      <c r="Q162" s="49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9"/>
      <c r="AI162" s="49"/>
      <c r="AJ162" s="49"/>
      <c r="AK162" s="49"/>
      <c r="AL162" s="49"/>
      <c r="AM162" s="48"/>
      <c r="AN162" s="48"/>
      <c r="AO162" s="48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50"/>
      <c r="DD162" s="50"/>
      <c r="DE162" s="50"/>
    </row>
    <row r="163" spans="1:109" ht="15" customHeight="1">
      <c r="A163" s="38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8"/>
      <c r="Q163" s="49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9"/>
      <c r="AI163" s="49"/>
      <c r="AJ163" s="49"/>
      <c r="AK163" s="49"/>
      <c r="AL163" s="49"/>
      <c r="AM163" s="48"/>
      <c r="AN163" s="48"/>
      <c r="AO163" s="48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50"/>
      <c r="DD163" s="50"/>
      <c r="DE163" s="50"/>
    </row>
    <row r="164" spans="1:109" ht="15" customHeight="1">
      <c r="A164" s="38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8"/>
      <c r="Q164" s="49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9"/>
      <c r="AI164" s="49"/>
      <c r="AJ164" s="49"/>
      <c r="AK164" s="49"/>
      <c r="AL164" s="49"/>
      <c r="AM164" s="48"/>
      <c r="AN164" s="48"/>
      <c r="AO164" s="48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50"/>
      <c r="DD164" s="50"/>
      <c r="DE164" s="50"/>
    </row>
    <row r="165" spans="1:109" ht="15" customHeight="1">
      <c r="A165" s="38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8"/>
      <c r="Q165" s="49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9"/>
      <c r="AI165" s="49"/>
      <c r="AJ165" s="49"/>
      <c r="AK165" s="49"/>
      <c r="AL165" s="49"/>
      <c r="AM165" s="48"/>
      <c r="AN165" s="48"/>
      <c r="AO165" s="48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50"/>
      <c r="DD165" s="50"/>
      <c r="DE165" s="50"/>
    </row>
    <row r="166" spans="1:109" ht="15" customHeight="1">
      <c r="A166" s="38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8"/>
      <c r="Q166" s="49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9"/>
      <c r="AI166" s="49"/>
      <c r="AJ166" s="49"/>
      <c r="AK166" s="49"/>
      <c r="AL166" s="49"/>
      <c r="AM166" s="48"/>
      <c r="AN166" s="48"/>
      <c r="AO166" s="48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50"/>
      <c r="DD166" s="50"/>
      <c r="DE166" s="50"/>
    </row>
    <row r="167" spans="1:109" ht="15" customHeight="1">
      <c r="A167" s="38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8"/>
      <c r="Q167" s="49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9"/>
      <c r="AI167" s="49"/>
      <c r="AJ167" s="49"/>
      <c r="AK167" s="49"/>
      <c r="AL167" s="49"/>
      <c r="AM167" s="48"/>
      <c r="AN167" s="48"/>
      <c r="AO167" s="48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50"/>
      <c r="DD167" s="50"/>
      <c r="DE167" s="50"/>
    </row>
    <row r="168" spans="1:109" ht="15" customHeight="1">
      <c r="A168" s="38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8"/>
      <c r="Q168" s="49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9"/>
      <c r="AI168" s="49"/>
      <c r="AJ168" s="49"/>
      <c r="AK168" s="49"/>
      <c r="AL168" s="49"/>
      <c r="AM168" s="48"/>
      <c r="AN168" s="48"/>
      <c r="AO168" s="48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50"/>
      <c r="DD168" s="50"/>
      <c r="DE168" s="50"/>
    </row>
    <row r="169" spans="1:109" ht="15" customHeight="1">
      <c r="A169" s="38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8"/>
      <c r="Q169" s="49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9"/>
      <c r="AI169" s="49"/>
      <c r="AJ169" s="49"/>
      <c r="AK169" s="49"/>
      <c r="AL169" s="49"/>
      <c r="AM169" s="48"/>
      <c r="AN169" s="48"/>
      <c r="AO169" s="48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50"/>
      <c r="DD169" s="50"/>
      <c r="DE169" s="50"/>
    </row>
    <row r="170" spans="1:109" ht="15" customHeight="1">
      <c r="A170" s="38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8"/>
      <c r="Q170" s="49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9"/>
      <c r="AI170" s="49"/>
      <c r="AJ170" s="49"/>
      <c r="AK170" s="49"/>
      <c r="AL170" s="49"/>
      <c r="AM170" s="48"/>
      <c r="AN170" s="48"/>
      <c r="AO170" s="48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50"/>
      <c r="DD170" s="50"/>
      <c r="DE170" s="50"/>
    </row>
    <row r="171" spans="1:109" ht="15" customHeight="1">
      <c r="A171" s="38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8"/>
      <c r="Q171" s="49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9"/>
      <c r="AI171" s="49"/>
      <c r="AJ171" s="49"/>
      <c r="AK171" s="49"/>
      <c r="AL171" s="49"/>
      <c r="AM171" s="48"/>
      <c r="AN171" s="48"/>
      <c r="AO171" s="48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50"/>
      <c r="DD171" s="50"/>
      <c r="DE171" s="50"/>
    </row>
    <row r="172" spans="1:109" ht="15" customHeight="1">
      <c r="A172" s="38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8"/>
      <c r="Q172" s="49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9"/>
      <c r="AI172" s="49"/>
      <c r="AJ172" s="49"/>
      <c r="AK172" s="49"/>
      <c r="AL172" s="49"/>
      <c r="AM172" s="48"/>
      <c r="AN172" s="48"/>
      <c r="AO172" s="48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50"/>
      <c r="DD172" s="50"/>
      <c r="DE172" s="50"/>
    </row>
    <row r="173" spans="1:109" ht="15" customHeight="1">
      <c r="A173" s="38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8"/>
      <c r="Q173" s="49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9"/>
      <c r="AI173" s="49"/>
      <c r="AJ173" s="49"/>
      <c r="AK173" s="49"/>
      <c r="AL173" s="49"/>
      <c r="AM173" s="48"/>
      <c r="AN173" s="48"/>
      <c r="AO173" s="48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50"/>
      <c r="DD173" s="50"/>
      <c r="DE173" s="50"/>
    </row>
    <row r="174" spans="1:109" ht="15" customHeight="1">
      <c r="A174" s="38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8"/>
      <c r="Q174" s="49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9"/>
      <c r="AI174" s="49"/>
      <c r="AJ174" s="49"/>
      <c r="AK174" s="49"/>
      <c r="AL174" s="49"/>
      <c r="AM174" s="48"/>
      <c r="AN174" s="48"/>
      <c r="AO174" s="48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50"/>
      <c r="DD174" s="50"/>
      <c r="DE174" s="50"/>
    </row>
    <row r="175" spans="1:109" ht="15" customHeight="1">
      <c r="A175" s="38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8"/>
      <c r="Q175" s="49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9"/>
      <c r="AI175" s="49"/>
      <c r="AJ175" s="49"/>
      <c r="AK175" s="49"/>
      <c r="AL175" s="49"/>
      <c r="AM175" s="48"/>
      <c r="AN175" s="48"/>
      <c r="AO175" s="48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50"/>
      <c r="DD175" s="50"/>
      <c r="DE175" s="50"/>
    </row>
    <row r="176" spans="1:109" ht="15" customHeight="1">
      <c r="A176" s="38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8"/>
      <c r="Q176" s="49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9"/>
      <c r="AI176" s="49"/>
      <c r="AJ176" s="49"/>
      <c r="AK176" s="49"/>
      <c r="AL176" s="49"/>
      <c r="AM176" s="48"/>
      <c r="AN176" s="48"/>
      <c r="AO176" s="48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50"/>
      <c r="DD176" s="50"/>
      <c r="DE176" s="50"/>
    </row>
    <row r="177" spans="1:109" ht="15" customHeight="1">
      <c r="A177" s="38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8"/>
      <c r="Q177" s="49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9"/>
      <c r="AI177" s="49"/>
      <c r="AJ177" s="49"/>
      <c r="AK177" s="49"/>
      <c r="AL177" s="49"/>
      <c r="AM177" s="48"/>
      <c r="AN177" s="48"/>
      <c r="AO177" s="48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50"/>
      <c r="DD177" s="50"/>
      <c r="DE177" s="50"/>
    </row>
    <row r="178" spans="1:109" ht="15" customHeight="1">
      <c r="A178" s="38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8"/>
      <c r="Q178" s="49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9"/>
      <c r="AI178" s="49"/>
      <c r="AJ178" s="49"/>
      <c r="AK178" s="49"/>
      <c r="AL178" s="49"/>
      <c r="AM178" s="48"/>
      <c r="AN178" s="48"/>
      <c r="AO178" s="48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50"/>
      <c r="DD178" s="50"/>
      <c r="DE178" s="50"/>
    </row>
    <row r="179" spans="1:109" ht="15" customHeight="1">
      <c r="A179" s="38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8"/>
      <c r="Q179" s="49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9"/>
      <c r="AI179" s="49"/>
      <c r="AJ179" s="49"/>
      <c r="AK179" s="49"/>
      <c r="AL179" s="49"/>
      <c r="AM179" s="48"/>
      <c r="AN179" s="48"/>
      <c r="AO179" s="48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50"/>
      <c r="DD179" s="50"/>
      <c r="DE179" s="50"/>
    </row>
    <row r="180" spans="1:109" ht="15" customHeight="1">
      <c r="A180" s="38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8"/>
      <c r="Q180" s="49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9"/>
      <c r="AI180" s="49"/>
      <c r="AJ180" s="49"/>
      <c r="AK180" s="49"/>
      <c r="AL180" s="49"/>
      <c r="AM180" s="48"/>
      <c r="AN180" s="48"/>
      <c r="AO180" s="48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50"/>
      <c r="DD180" s="50"/>
      <c r="DE180" s="50"/>
    </row>
    <row r="181" spans="1:109" ht="15" customHeight="1">
      <c r="A181" s="38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8"/>
      <c r="Q181" s="49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9"/>
      <c r="AI181" s="49"/>
      <c r="AJ181" s="49"/>
      <c r="AK181" s="49"/>
      <c r="AL181" s="49"/>
      <c r="AM181" s="48"/>
      <c r="AN181" s="48"/>
      <c r="AO181" s="48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50"/>
      <c r="DD181" s="50"/>
      <c r="DE181" s="50"/>
    </row>
    <row r="182" spans="1:109" ht="15" customHeight="1">
      <c r="A182" s="38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8"/>
      <c r="Q182" s="49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9"/>
      <c r="AI182" s="49"/>
      <c r="AJ182" s="49"/>
      <c r="AK182" s="49"/>
      <c r="AL182" s="49"/>
      <c r="AM182" s="48"/>
      <c r="AN182" s="48"/>
      <c r="AO182" s="48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50"/>
      <c r="DD182" s="50"/>
      <c r="DE182" s="50"/>
    </row>
    <row r="183" spans="1:109" ht="15" customHeight="1">
      <c r="A183" s="38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8"/>
      <c r="Q183" s="49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9"/>
      <c r="AI183" s="49"/>
      <c r="AJ183" s="49"/>
      <c r="AK183" s="49"/>
      <c r="AL183" s="49"/>
      <c r="AM183" s="48"/>
      <c r="AN183" s="48"/>
      <c r="AO183" s="48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50"/>
      <c r="DD183" s="50"/>
      <c r="DE183" s="50"/>
    </row>
    <row r="184" spans="1:109" ht="15" customHeight="1">
      <c r="A184" s="38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8"/>
      <c r="Q184" s="49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9"/>
      <c r="AI184" s="49"/>
      <c r="AJ184" s="49"/>
      <c r="AK184" s="49"/>
      <c r="AL184" s="49"/>
      <c r="AM184" s="48"/>
      <c r="AN184" s="48"/>
      <c r="AO184" s="48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50"/>
      <c r="DD184" s="50"/>
      <c r="DE184" s="50"/>
    </row>
    <row r="185" spans="1:109" ht="15" customHeight="1">
      <c r="A185" s="38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8"/>
      <c r="Q185" s="49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9"/>
      <c r="AI185" s="49"/>
      <c r="AJ185" s="49"/>
      <c r="AK185" s="49"/>
      <c r="AL185" s="49"/>
      <c r="AM185" s="48"/>
      <c r="AN185" s="48"/>
      <c r="AO185" s="48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50"/>
      <c r="DD185" s="50"/>
      <c r="DE185" s="50"/>
    </row>
    <row r="186" spans="1:109" ht="15" customHeight="1">
      <c r="A186" s="38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8"/>
      <c r="Q186" s="49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9"/>
      <c r="AI186" s="49"/>
      <c r="AJ186" s="49"/>
      <c r="AK186" s="49"/>
      <c r="AL186" s="49"/>
      <c r="AM186" s="48"/>
      <c r="AN186" s="48"/>
      <c r="AO186" s="48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50"/>
      <c r="DD186" s="50"/>
      <c r="DE186" s="50"/>
    </row>
    <row r="187" spans="1:109" ht="15" customHeight="1">
      <c r="A187" s="38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8"/>
      <c r="Q187" s="49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9"/>
      <c r="AI187" s="49"/>
      <c r="AJ187" s="49"/>
      <c r="AK187" s="49"/>
      <c r="AL187" s="49"/>
      <c r="AM187" s="48"/>
      <c r="AN187" s="48"/>
      <c r="AO187" s="48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50"/>
      <c r="DD187" s="50"/>
      <c r="DE187" s="50"/>
    </row>
    <row r="188" spans="1:109" ht="15" customHeight="1">
      <c r="A188" s="38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8"/>
      <c r="Q188" s="49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9"/>
      <c r="AI188" s="49"/>
      <c r="AJ188" s="49"/>
      <c r="AK188" s="49"/>
      <c r="AL188" s="49"/>
      <c r="AM188" s="48"/>
      <c r="AN188" s="48"/>
      <c r="AO188" s="48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50"/>
      <c r="DD188" s="50"/>
      <c r="DE188" s="50"/>
    </row>
    <row r="189" spans="1:109" ht="15" customHeight="1">
      <c r="A189" s="38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8"/>
      <c r="Q189" s="49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9"/>
      <c r="AI189" s="49"/>
      <c r="AJ189" s="49"/>
      <c r="AK189" s="49"/>
      <c r="AL189" s="49"/>
      <c r="AM189" s="48"/>
      <c r="AN189" s="48"/>
      <c r="AO189" s="48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50"/>
      <c r="DD189" s="50"/>
      <c r="DE189" s="50"/>
    </row>
    <row r="190" spans="1:109" ht="15" customHeight="1">
      <c r="A190" s="38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8"/>
      <c r="Q190" s="49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9"/>
      <c r="AI190" s="49"/>
      <c r="AJ190" s="49"/>
      <c r="AK190" s="49"/>
      <c r="AL190" s="49"/>
      <c r="AM190" s="48"/>
      <c r="AN190" s="48"/>
      <c r="AO190" s="48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50"/>
      <c r="DD190" s="50"/>
      <c r="DE190" s="50"/>
    </row>
    <row r="191" spans="1:109" ht="15" customHeight="1">
      <c r="A191" s="38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8"/>
      <c r="Q191" s="49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9"/>
      <c r="AI191" s="49"/>
      <c r="AJ191" s="49"/>
      <c r="AK191" s="49"/>
      <c r="AL191" s="49"/>
      <c r="AM191" s="48"/>
      <c r="AN191" s="48"/>
      <c r="AO191" s="48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50"/>
      <c r="DD191" s="50"/>
      <c r="DE191" s="50"/>
    </row>
    <row r="192" spans="1:109" ht="15" customHeight="1">
      <c r="A192" s="38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8"/>
      <c r="Q192" s="49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9"/>
      <c r="AI192" s="49"/>
      <c r="AJ192" s="49"/>
      <c r="AK192" s="49"/>
      <c r="AL192" s="49"/>
      <c r="AM192" s="48"/>
      <c r="AN192" s="48"/>
      <c r="AO192" s="48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50"/>
      <c r="DD192" s="50"/>
      <c r="DE192" s="50"/>
    </row>
    <row r="193" spans="1:109" ht="15" customHeight="1">
      <c r="A193" s="38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8"/>
      <c r="Q193" s="49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9"/>
      <c r="AI193" s="49"/>
      <c r="AJ193" s="49"/>
      <c r="AK193" s="49"/>
      <c r="AL193" s="49"/>
      <c r="AM193" s="48"/>
      <c r="AN193" s="48"/>
      <c r="AO193" s="48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50"/>
      <c r="DD193" s="50"/>
      <c r="DE193" s="50"/>
    </row>
    <row r="194" spans="1:109" ht="15" customHeight="1">
      <c r="A194" s="38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8"/>
      <c r="Q194" s="49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9"/>
      <c r="AI194" s="49"/>
      <c r="AJ194" s="49"/>
      <c r="AK194" s="49"/>
      <c r="AL194" s="49"/>
      <c r="AM194" s="48"/>
      <c r="AN194" s="48"/>
      <c r="AO194" s="48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50"/>
      <c r="DD194" s="50"/>
      <c r="DE194" s="50"/>
    </row>
    <row r="195" spans="1:109" ht="15" customHeight="1">
      <c r="A195" s="38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8"/>
      <c r="Q195" s="49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9"/>
      <c r="AI195" s="49"/>
      <c r="AJ195" s="49"/>
      <c r="AK195" s="49"/>
      <c r="AL195" s="49"/>
      <c r="AM195" s="48"/>
      <c r="AN195" s="48"/>
      <c r="AO195" s="48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50"/>
      <c r="DD195" s="50"/>
      <c r="DE195" s="50"/>
    </row>
    <row r="196" spans="1:109" ht="15" customHeight="1">
      <c r="A196" s="38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8"/>
      <c r="Q196" s="49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9"/>
      <c r="AI196" s="49"/>
      <c r="AJ196" s="49"/>
      <c r="AK196" s="49"/>
      <c r="AL196" s="49"/>
      <c r="AM196" s="48"/>
      <c r="AN196" s="48"/>
      <c r="AO196" s="48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50"/>
      <c r="DD196" s="50"/>
      <c r="DE196" s="50"/>
    </row>
    <row r="197" spans="1:109" ht="15" customHeight="1">
      <c r="A197" s="38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8"/>
      <c r="Q197" s="49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9"/>
      <c r="AI197" s="49"/>
      <c r="AJ197" s="49"/>
      <c r="AK197" s="49"/>
      <c r="AL197" s="49"/>
      <c r="AM197" s="48"/>
      <c r="AN197" s="48"/>
      <c r="AO197" s="48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50"/>
      <c r="DD197" s="50"/>
      <c r="DE197" s="50"/>
    </row>
    <row r="198" spans="1:109" ht="15" customHeight="1">
      <c r="A198" s="38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8"/>
      <c r="Q198" s="49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9"/>
      <c r="AI198" s="49"/>
      <c r="AJ198" s="49"/>
      <c r="AK198" s="49"/>
      <c r="AL198" s="49"/>
      <c r="AM198" s="48"/>
      <c r="AN198" s="48"/>
      <c r="AO198" s="48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50"/>
      <c r="DD198" s="50"/>
      <c r="DE198" s="50"/>
    </row>
    <row r="199" spans="1:109" ht="15" customHeight="1">
      <c r="A199" s="38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8"/>
      <c r="Q199" s="49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9"/>
      <c r="AI199" s="49"/>
      <c r="AJ199" s="49"/>
      <c r="AK199" s="49"/>
      <c r="AL199" s="49"/>
      <c r="AM199" s="48"/>
      <c r="AN199" s="48"/>
      <c r="AO199" s="48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50"/>
      <c r="DD199" s="50"/>
      <c r="DE199" s="50"/>
    </row>
    <row r="200" spans="1:109" ht="15" customHeight="1">
      <c r="A200" s="38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8"/>
      <c r="Q200" s="49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9"/>
      <c r="AI200" s="49"/>
      <c r="AJ200" s="49"/>
      <c r="AK200" s="49"/>
      <c r="AL200" s="49"/>
      <c r="AM200" s="48"/>
      <c r="AN200" s="48"/>
      <c r="AO200" s="48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50"/>
      <c r="DD200" s="50"/>
      <c r="DE200" s="50"/>
    </row>
    <row r="201" spans="1:109" ht="15" customHeight="1">
      <c r="A201" s="38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8"/>
      <c r="Q201" s="49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9"/>
      <c r="AI201" s="49"/>
      <c r="AJ201" s="49"/>
      <c r="AK201" s="49"/>
      <c r="AL201" s="49"/>
      <c r="AM201" s="48"/>
      <c r="AN201" s="48"/>
      <c r="AO201" s="48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50"/>
      <c r="DD201" s="50"/>
      <c r="DE201" s="50"/>
    </row>
    <row r="202" spans="1:109" ht="15" customHeight="1">
      <c r="A202" s="38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8"/>
      <c r="Q202" s="49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9"/>
      <c r="AI202" s="49"/>
      <c r="AJ202" s="49"/>
      <c r="AK202" s="49"/>
      <c r="AL202" s="49"/>
      <c r="AM202" s="48"/>
      <c r="AN202" s="48"/>
      <c r="AO202" s="48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50"/>
      <c r="DD202" s="50"/>
      <c r="DE202" s="50"/>
    </row>
    <row r="203" spans="1:109" ht="15" customHeight="1">
      <c r="A203" s="38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8"/>
      <c r="Q203" s="49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9"/>
      <c r="AI203" s="49"/>
      <c r="AJ203" s="49"/>
      <c r="AK203" s="49"/>
      <c r="AL203" s="49"/>
      <c r="AM203" s="48"/>
      <c r="AN203" s="48"/>
      <c r="AO203" s="48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50"/>
      <c r="DD203" s="50"/>
      <c r="DE203" s="50"/>
    </row>
    <row r="204" spans="1:109" ht="15" customHeight="1">
      <c r="A204" s="38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8"/>
      <c r="Q204" s="49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9"/>
      <c r="AI204" s="49"/>
      <c r="AJ204" s="49"/>
      <c r="AK204" s="49"/>
      <c r="AL204" s="49"/>
      <c r="AM204" s="48"/>
      <c r="AN204" s="48"/>
      <c r="AO204" s="48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50"/>
      <c r="DD204" s="50"/>
      <c r="DE204" s="50"/>
    </row>
    <row r="205" spans="1:109" ht="15" customHeight="1">
      <c r="A205" s="38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8"/>
      <c r="Q205" s="49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9"/>
      <c r="AI205" s="49"/>
      <c r="AJ205" s="49"/>
      <c r="AK205" s="49"/>
      <c r="AL205" s="49"/>
      <c r="AM205" s="48"/>
      <c r="AN205" s="48"/>
      <c r="AO205" s="48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50"/>
      <c r="DD205" s="50"/>
      <c r="DE205" s="50"/>
    </row>
    <row r="206" spans="1:109" ht="15" customHeight="1">
      <c r="A206" s="38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8"/>
      <c r="Q206" s="49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9"/>
      <c r="AI206" s="49"/>
      <c r="AJ206" s="49"/>
      <c r="AK206" s="49"/>
      <c r="AL206" s="49"/>
      <c r="AM206" s="48"/>
      <c r="AN206" s="48"/>
      <c r="AO206" s="48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50"/>
      <c r="DD206" s="50"/>
      <c r="DE206" s="50"/>
    </row>
    <row r="207" spans="1:109" ht="15" customHeight="1">
      <c r="A207" s="38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8"/>
      <c r="Q207" s="49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9"/>
      <c r="AI207" s="49"/>
      <c r="AJ207" s="49"/>
      <c r="AK207" s="49"/>
      <c r="AL207" s="49"/>
      <c r="AM207" s="48"/>
      <c r="AN207" s="48"/>
      <c r="AO207" s="48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50"/>
      <c r="DD207" s="50"/>
      <c r="DE207" s="50"/>
    </row>
    <row r="208" spans="1:109" ht="15" customHeight="1">
      <c r="A208" s="38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8"/>
      <c r="Q208" s="49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9"/>
      <c r="AI208" s="49"/>
      <c r="AJ208" s="49"/>
      <c r="AK208" s="49"/>
      <c r="AL208" s="49"/>
      <c r="AM208" s="48"/>
      <c r="AN208" s="48"/>
      <c r="AO208" s="48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50"/>
      <c r="DD208" s="50"/>
      <c r="DE208" s="50"/>
    </row>
    <row r="209" spans="1:109" ht="15" customHeight="1">
      <c r="A209" s="38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8"/>
      <c r="Q209" s="49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9"/>
      <c r="AI209" s="49"/>
      <c r="AJ209" s="49"/>
      <c r="AK209" s="49"/>
      <c r="AL209" s="49"/>
      <c r="AM209" s="48"/>
      <c r="AN209" s="48"/>
      <c r="AO209" s="48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50"/>
      <c r="DD209" s="50"/>
      <c r="DE209" s="50"/>
    </row>
    <row r="210" spans="1:109" ht="15" customHeight="1">
      <c r="A210" s="38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8"/>
      <c r="Q210" s="49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9"/>
      <c r="AI210" s="49"/>
      <c r="AJ210" s="49"/>
      <c r="AK210" s="49"/>
      <c r="AL210" s="49"/>
      <c r="AM210" s="48"/>
      <c r="AN210" s="48"/>
      <c r="AO210" s="48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50"/>
      <c r="DD210" s="50"/>
      <c r="DE210" s="50"/>
    </row>
    <row r="211" spans="1:109" ht="15" customHeight="1">
      <c r="A211" s="38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8"/>
      <c r="Q211" s="49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9"/>
      <c r="AI211" s="49"/>
      <c r="AJ211" s="49"/>
      <c r="AK211" s="49"/>
      <c r="AL211" s="49"/>
      <c r="AM211" s="48"/>
      <c r="AN211" s="48"/>
      <c r="AO211" s="48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50"/>
      <c r="DD211" s="50"/>
      <c r="DE211" s="50"/>
    </row>
    <row r="212" spans="1:109" ht="15" customHeight="1">
      <c r="A212" s="38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8"/>
      <c r="Q212" s="49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9"/>
      <c r="AI212" s="49"/>
      <c r="AJ212" s="49"/>
      <c r="AK212" s="49"/>
      <c r="AL212" s="49"/>
      <c r="AM212" s="48"/>
      <c r="AN212" s="48"/>
      <c r="AO212" s="48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50"/>
      <c r="DD212" s="50"/>
      <c r="DE212" s="50"/>
    </row>
    <row r="213" spans="1:109" ht="15" customHeight="1">
      <c r="A213" s="38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8"/>
      <c r="Q213" s="49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9"/>
      <c r="AI213" s="49"/>
      <c r="AJ213" s="49"/>
      <c r="AK213" s="49"/>
      <c r="AL213" s="49"/>
      <c r="AM213" s="48"/>
      <c r="AN213" s="48"/>
      <c r="AO213" s="48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50"/>
      <c r="DD213" s="50"/>
      <c r="DE213" s="50"/>
    </row>
    <row r="214" spans="1:109" ht="15" customHeight="1">
      <c r="A214" s="38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8"/>
      <c r="Q214" s="49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9"/>
      <c r="AI214" s="49"/>
      <c r="AJ214" s="49"/>
      <c r="AK214" s="49"/>
      <c r="AL214" s="49"/>
      <c r="AM214" s="48"/>
      <c r="AN214" s="48"/>
      <c r="AO214" s="48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50"/>
      <c r="DD214" s="50"/>
      <c r="DE214" s="50"/>
    </row>
    <row r="215" spans="1:109" ht="15" customHeight="1">
      <c r="A215" s="38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8"/>
      <c r="Q215" s="49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9"/>
      <c r="AI215" s="49"/>
      <c r="AJ215" s="49"/>
      <c r="AK215" s="49"/>
      <c r="AL215" s="49"/>
      <c r="AM215" s="48"/>
      <c r="AN215" s="48"/>
      <c r="AO215" s="48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50"/>
      <c r="DD215" s="50"/>
      <c r="DE215" s="50"/>
    </row>
    <row r="216" spans="1:109" ht="15" customHeight="1">
      <c r="A216" s="38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8"/>
      <c r="Q216" s="49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9"/>
      <c r="AI216" s="49"/>
      <c r="AJ216" s="49"/>
      <c r="AK216" s="49"/>
      <c r="AL216" s="49"/>
      <c r="AM216" s="48"/>
      <c r="AN216" s="48"/>
      <c r="AO216" s="48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50"/>
      <c r="DD216" s="50"/>
      <c r="DE216" s="50"/>
    </row>
    <row r="217" spans="1:109" ht="15" customHeight="1">
      <c r="A217" s="38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8"/>
      <c r="Q217" s="49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9"/>
      <c r="AI217" s="49"/>
      <c r="AJ217" s="49"/>
      <c r="AK217" s="49"/>
      <c r="AL217" s="49"/>
      <c r="AM217" s="48"/>
      <c r="AN217" s="48"/>
      <c r="AO217" s="48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50"/>
      <c r="DD217" s="50"/>
      <c r="DE217" s="50"/>
    </row>
    <row r="218" spans="1:109" ht="15" customHeight="1">
      <c r="A218" s="38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8"/>
      <c r="Q218" s="49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9"/>
      <c r="AI218" s="49"/>
      <c r="AJ218" s="49"/>
      <c r="AK218" s="49"/>
      <c r="AL218" s="49"/>
      <c r="AM218" s="48"/>
      <c r="AN218" s="48"/>
      <c r="AO218" s="48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50"/>
      <c r="DD218" s="50"/>
      <c r="DE218" s="50"/>
    </row>
    <row r="219" spans="1:109" ht="15" customHeight="1">
      <c r="A219" s="38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8"/>
      <c r="Q219" s="49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9"/>
      <c r="AI219" s="49"/>
      <c r="AJ219" s="49"/>
      <c r="AK219" s="49"/>
      <c r="AL219" s="49"/>
      <c r="AM219" s="48"/>
      <c r="AN219" s="48"/>
      <c r="AO219" s="48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50"/>
      <c r="DD219" s="50"/>
      <c r="DE219" s="50"/>
    </row>
    <row r="220" spans="1:109" ht="15" customHeight="1">
      <c r="A220" s="38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8"/>
      <c r="Q220" s="49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9"/>
      <c r="AI220" s="49"/>
      <c r="AJ220" s="49"/>
      <c r="AK220" s="49"/>
      <c r="AL220" s="49"/>
      <c r="AM220" s="48"/>
      <c r="AN220" s="48"/>
      <c r="AO220" s="48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50"/>
      <c r="DD220" s="50"/>
      <c r="DE220" s="50"/>
    </row>
    <row r="221" spans="1:109" ht="15" customHeight="1">
      <c r="A221" s="38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8"/>
      <c r="Q221" s="49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9"/>
      <c r="AI221" s="49"/>
      <c r="AJ221" s="49"/>
      <c r="AK221" s="49"/>
      <c r="AL221" s="49"/>
      <c r="AM221" s="48"/>
      <c r="AN221" s="48"/>
      <c r="AO221" s="48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50"/>
      <c r="DD221" s="50"/>
      <c r="DE221" s="50"/>
    </row>
    <row r="222" spans="1:109" ht="15" customHeight="1">
      <c r="A222" s="38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8"/>
      <c r="Q222" s="49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9"/>
      <c r="AI222" s="49"/>
      <c r="AJ222" s="49"/>
      <c r="AK222" s="49"/>
      <c r="AL222" s="49"/>
      <c r="AM222" s="48"/>
      <c r="AN222" s="48"/>
      <c r="AO222" s="48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50"/>
      <c r="DD222" s="50"/>
      <c r="DE222" s="50"/>
    </row>
    <row r="223" spans="1:109" ht="15" customHeight="1">
      <c r="A223" s="38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8"/>
      <c r="Q223" s="49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9"/>
      <c r="AI223" s="49"/>
      <c r="AJ223" s="49"/>
      <c r="AK223" s="49"/>
      <c r="AL223" s="49"/>
      <c r="AM223" s="48"/>
      <c r="AN223" s="48"/>
      <c r="AO223" s="48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50"/>
      <c r="DD223" s="50"/>
      <c r="DE223" s="50"/>
    </row>
    <row r="224" spans="1:109" ht="15" customHeight="1">
      <c r="A224" s="38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8"/>
      <c r="Q224" s="49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9"/>
      <c r="AI224" s="49"/>
      <c r="AJ224" s="49"/>
      <c r="AK224" s="49"/>
      <c r="AL224" s="49"/>
      <c r="AM224" s="48"/>
      <c r="AN224" s="48"/>
      <c r="AO224" s="48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50"/>
      <c r="DD224" s="50"/>
      <c r="DE224" s="50"/>
    </row>
    <row r="225" spans="1:109" ht="15" customHeight="1">
      <c r="A225" s="38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8"/>
      <c r="Q225" s="49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9"/>
      <c r="AI225" s="49"/>
      <c r="AJ225" s="49"/>
      <c r="AK225" s="49"/>
      <c r="AL225" s="49"/>
      <c r="AM225" s="48"/>
      <c r="AN225" s="48"/>
      <c r="AO225" s="48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50"/>
      <c r="DD225" s="50"/>
      <c r="DE225" s="50"/>
    </row>
    <row r="226" spans="1:109" ht="15" customHeight="1">
      <c r="A226" s="38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8"/>
      <c r="Q226" s="49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9"/>
      <c r="AI226" s="49"/>
      <c r="AJ226" s="49"/>
      <c r="AK226" s="49"/>
      <c r="AL226" s="49"/>
      <c r="AM226" s="48"/>
      <c r="AN226" s="48"/>
      <c r="AO226" s="48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50"/>
      <c r="DD226" s="50"/>
      <c r="DE226" s="50"/>
    </row>
    <row r="227" spans="1:109" ht="15" customHeight="1">
      <c r="A227" s="38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8"/>
      <c r="Q227" s="49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9"/>
      <c r="AI227" s="49"/>
      <c r="AJ227" s="49"/>
      <c r="AK227" s="49"/>
      <c r="AL227" s="49"/>
      <c r="AM227" s="48"/>
      <c r="AN227" s="48"/>
      <c r="AO227" s="48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50"/>
      <c r="DD227" s="50"/>
      <c r="DE227" s="50"/>
    </row>
    <row r="228" spans="1:109" ht="15" customHeight="1">
      <c r="A228" s="38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8"/>
      <c r="Q228" s="49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9"/>
      <c r="AI228" s="49"/>
      <c r="AJ228" s="49"/>
      <c r="AK228" s="49"/>
      <c r="AL228" s="49"/>
      <c r="AM228" s="48"/>
      <c r="AN228" s="48"/>
      <c r="AO228" s="48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50"/>
      <c r="DD228" s="50"/>
      <c r="DE228" s="50"/>
    </row>
    <row r="229" spans="1:109" ht="15" customHeight="1">
      <c r="A229" s="38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8"/>
      <c r="Q229" s="49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9"/>
      <c r="AI229" s="49"/>
      <c r="AJ229" s="49"/>
      <c r="AK229" s="49"/>
      <c r="AL229" s="49"/>
      <c r="AM229" s="48"/>
      <c r="AN229" s="48"/>
      <c r="AO229" s="48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50"/>
      <c r="DD229" s="50"/>
      <c r="DE229" s="50"/>
    </row>
    <row r="230" spans="1:109" ht="15" customHeight="1">
      <c r="A230" s="38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8"/>
      <c r="Q230" s="49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9"/>
      <c r="AI230" s="49"/>
      <c r="AJ230" s="49"/>
      <c r="AK230" s="49"/>
      <c r="AL230" s="49"/>
      <c r="AM230" s="48"/>
      <c r="AN230" s="48"/>
      <c r="AO230" s="48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50"/>
      <c r="DD230" s="50"/>
      <c r="DE230" s="50"/>
    </row>
    <row r="231" spans="1:109" ht="15" customHeight="1">
      <c r="A231" s="38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8"/>
      <c r="Q231" s="49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9"/>
      <c r="AI231" s="49"/>
      <c r="AJ231" s="49"/>
      <c r="AK231" s="49"/>
      <c r="AL231" s="49"/>
      <c r="AM231" s="48"/>
      <c r="AN231" s="48"/>
      <c r="AO231" s="48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50"/>
      <c r="DD231" s="50"/>
      <c r="DE231" s="50"/>
    </row>
    <row r="232" spans="1:109" ht="15" customHeight="1">
      <c r="A232" s="38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8"/>
      <c r="Q232" s="49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9"/>
      <c r="AI232" s="49"/>
      <c r="AJ232" s="49"/>
      <c r="AK232" s="49"/>
      <c r="AL232" s="49"/>
      <c r="AM232" s="48"/>
      <c r="AN232" s="48"/>
      <c r="AO232" s="48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50"/>
      <c r="DD232" s="50"/>
      <c r="DE232" s="50"/>
    </row>
    <row r="233" spans="1:109" ht="15" customHeight="1">
      <c r="A233" s="38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8"/>
      <c r="Q233" s="49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9"/>
      <c r="AI233" s="49"/>
      <c r="AJ233" s="49"/>
      <c r="AK233" s="49"/>
      <c r="AL233" s="49"/>
      <c r="AM233" s="48"/>
      <c r="AN233" s="48"/>
      <c r="AO233" s="48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50"/>
      <c r="DD233" s="50"/>
      <c r="DE233" s="50"/>
    </row>
    <row r="234" spans="1:109" ht="15" customHeight="1">
      <c r="A234" s="38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8"/>
      <c r="Q234" s="49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9"/>
      <c r="AI234" s="49"/>
      <c r="AJ234" s="49"/>
      <c r="AK234" s="49"/>
      <c r="AL234" s="49"/>
      <c r="AM234" s="48"/>
      <c r="AN234" s="48"/>
      <c r="AO234" s="48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50"/>
      <c r="DD234" s="50"/>
      <c r="DE234" s="50"/>
    </row>
    <row r="235" spans="1:109" ht="15" customHeight="1">
      <c r="A235" s="38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8"/>
      <c r="Q235" s="49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9"/>
      <c r="AI235" s="49"/>
      <c r="AJ235" s="49"/>
      <c r="AK235" s="49"/>
      <c r="AL235" s="49"/>
      <c r="AM235" s="48"/>
      <c r="AN235" s="48"/>
      <c r="AO235" s="48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50"/>
      <c r="DD235" s="50"/>
      <c r="DE235" s="50"/>
    </row>
    <row r="236" spans="1:109" ht="15" customHeight="1">
      <c r="A236" s="38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8"/>
      <c r="Q236" s="49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9"/>
      <c r="AI236" s="49"/>
      <c r="AJ236" s="49"/>
      <c r="AK236" s="49"/>
      <c r="AL236" s="49"/>
      <c r="AM236" s="48"/>
      <c r="AN236" s="48"/>
      <c r="AO236" s="48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50"/>
      <c r="DD236" s="50"/>
      <c r="DE236" s="50"/>
    </row>
    <row r="237" spans="1:109" ht="15" customHeight="1">
      <c r="A237" s="38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8"/>
      <c r="Q237" s="49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9"/>
      <c r="AI237" s="49"/>
      <c r="AJ237" s="49"/>
      <c r="AK237" s="49"/>
      <c r="AL237" s="49"/>
      <c r="AM237" s="48"/>
      <c r="AN237" s="48"/>
      <c r="AO237" s="48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50"/>
      <c r="DD237" s="50"/>
      <c r="DE237" s="50"/>
    </row>
    <row r="238" spans="1:109" ht="15" customHeight="1">
      <c r="A238" s="38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8"/>
      <c r="Q238" s="49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9"/>
      <c r="AI238" s="49"/>
      <c r="AJ238" s="49"/>
      <c r="AK238" s="49"/>
      <c r="AL238" s="49"/>
      <c r="AM238" s="48"/>
      <c r="AN238" s="48"/>
      <c r="AO238" s="48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50"/>
      <c r="DD238" s="50"/>
      <c r="DE238" s="50"/>
    </row>
    <row r="239" spans="1:109" ht="15" customHeight="1">
      <c r="A239" s="38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8"/>
      <c r="Q239" s="49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9"/>
      <c r="AI239" s="49"/>
      <c r="AJ239" s="49"/>
      <c r="AK239" s="49"/>
      <c r="AL239" s="49"/>
      <c r="AM239" s="48"/>
      <c r="AN239" s="48"/>
      <c r="AO239" s="48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50"/>
      <c r="DD239" s="50"/>
      <c r="DE239" s="50"/>
    </row>
    <row r="240" spans="1:109" ht="15" customHeight="1">
      <c r="A240" s="38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8"/>
      <c r="Q240" s="49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9"/>
      <c r="AI240" s="49"/>
      <c r="AJ240" s="49"/>
      <c r="AK240" s="49"/>
      <c r="AL240" s="49"/>
      <c r="AM240" s="48"/>
      <c r="AN240" s="48"/>
      <c r="AO240" s="48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50"/>
      <c r="DD240" s="50"/>
      <c r="DE240" s="50"/>
    </row>
    <row r="241" spans="1:109" ht="15" customHeight="1">
      <c r="A241" s="38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8"/>
      <c r="Q241" s="49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9"/>
      <c r="AI241" s="49"/>
      <c r="AJ241" s="49"/>
      <c r="AK241" s="49"/>
      <c r="AL241" s="49"/>
      <c r="AM241" s="48"/>
      <c r="AN241" s="48"/>
      <c r="AO241" s="48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50"/>
      <c r="DD241" s="50"/>
      <c r="DE241" s="50"/>
    </row>
    <row r="242" spans="1:109" ht="15" customHeight="1">
      <c r="A242" s="38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8"/>
      <c r="Q242" s="49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9"/>
      <c r="AI242" s="49"/>
      <c r="AJ242" s="49"/>
      <c r="AK242" s="49"/>
      <c r="AL242" s="49"/>
      <c r="AM242" s="48"/>
      <c r="AN242" s="48"/>
      <c r="AO242" s="48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50"/>
      <c r="DD242" s="50"/>
      <c r="DE242" s="50"/>
    </row>
    <row r="243" spans="1:109" ht="15" customHeight="1">
      <c r="A243" s="38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8"/>
      <c r="Q243" s="49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9"/>
      <c r="AI243" s="49"/>
      <c r="AJ243" s="49"/>
      <c r="AK243" s="49"/>
      <c r="AL243" s="49"/>
      <c r="AM243" s="48"/>
      <c r="AN243" s="48"/>
      <c r="AO243" s="48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50"/>
      <c r="DD243" s="50"/>
      <c r="DE243" s="50"/>
    </row>
    <row r="244" spans="1:109" ht="15" customHeight="1">
      <c r="A244" s="38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8"/>
      <c r="Q244" s="49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9"/>
      <c r="AI244" s="49"/>
      <c r="AJ244" s="49"/>
      <c r="AK244" s="49"/>
      <c r="AL244" s="49"/>
      <c r="AM244" s="48"/>
      <c r="AN244" s="48"/>
      <c r="AO244" s="48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50"/>
      <c r="DD244" s="50"/>
      <c r="DE244" s="50"/>
    </row>
    <row r="245" spans="1:109" ht="15" customHeight="1">
      <c r="A245" s="38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8"/>
      <c r="Q245" s="49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9"/>
      <c r="AI245" s="49"/>
      <c r="AJ245" s="49"/>
      <c r="AK245" s="49"/>
      <c r="AL245" s="49"/>
      <c r="AM245" s="48"/>
      <c r="AN245" s="48"/>
      <c r="AO245" s="48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50"/>
      <c r="DD245" s="50"/>
      <c r="DE245" s="50"/>
    </row>
    <row r="246" spans="1:109" ht="15" customHeight="1">
      <c r="A246" s="38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8"/>
      <c r="Q246" s="49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9"/>
      <c r="AI246" s="49"/>
      <c r="AJ246" s="49"/>
      <c r="AK246" s="49"/>
      <c r="AL246" s="49"/>
      <c r="AM246" s="48"/>
      <c r="AN246" s="48"/>
      <c r="AO246" s="48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50"/>
      <c r="DD246" s="50"/>
      <c r="DE246" s="50"/>
    </row>
    <row r="247" spans="1:109" ht="15" customHeight="1">
      <c r="A247" s="38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8"/>
      <c r="Q247" s="49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9"/>
      <c r="AI247" s="49"/>
      <c r="AJ247" s="49"/>
      <c r="AK247" s="49"/>
      <c r="AL247" s="49"/>
      <c r="AM247" s="48"/>
      <c r="AN247" s="48"/>
      <c r="AO247" s="48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50"/>
      <c r="DD247" s="50"/>
      <c r="DE247" s="50"/>
    </row>
    <row r="248" spans="1:109" ht="15" customHeight="1">
      <c r="A248" s="38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8"/>
      <c r="Q248" s="49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9"/>
      <c r="AI248" s="49"/>
      <c r="AJ248" s="49"/>
      <c r="AK248" s="49"/>
      <c r="AL248" s="49"/>
      <c r="AM248" s="48"/>
      <c r="AN248" s="48"/>
      <c r="AO248" s="48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50"/>
      <c r="DD248" s="50"/>
      <c r="DE248" s="50"/>
    </row>
    <row r="249" spans="1:109" ht="15" customHeight="1">
      <c r="A249" s="38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8"/>
      <c r="Q249" s="49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9"/>
      <c r="AI249" s="49"/>
      <c r="AJ249" s="49"/>
      <c r="AK249" s="49"/>
      <c r="AL249" s="49"/>
      <c r="AM249" s="48"/>
      <c r="AN249" s="48"/>
      <c r="AO249" s="48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50"/>
      <c r="DD249" s="50"/>
      <c r="DE249" s="50"/>
    </row>
    <row r="250" spans="1:109" ht="15" customHeight="1">
      <c r="A250" s="38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8"/>
      <c r="Q250" s="49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9"/>
      <c r="AI250" s="49"/>
      <c r="AJ250" s="49"/>
      <c r="AK250" s="49"/>
      <c r="AL250" s="49"/>
      <c r="AM250" s="48"/>
      <c r="AN250" s="48"/>
      <c r="AO250" s="48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50"/>
      <c r="DD250" s="50"/>
      <c r="DE250" s="50"/>
    </row>
    <row r="251" spans="1:109" ht="15" customHeight="1">
      <c r="A251" s="38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8"/>
      <c r="Q251" s="49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9"/>
      <c r="AI251" s="49"/>
      <c r="AJ251" s="49"/>
      <c r="AK251" s="49"/>
      <c r="AL251" s="49"/>
      <c r="AM251" s="48"/>
      <c r="AN251" s="48"/>
      <c r="AO251" s="48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50"/>
      <c r="DD251" s="50"/>
      <c r="DE251" s="50"/>
    </row>
    <row r="252" spans="1:109" ht="15" customHeight="1">
      <c r="A252" s="38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8"/>
      <c r="Q252" s="49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9"/>
      <c r="AI252" s="49"/>
      <c r="AJ252" s="49"/>
      <c r="AK252" s="49"/>
      <c r="AL252" s="49"/>
      <c r="AM252" s="48"/>
      <c r="AN252" s="48"/>
      <c r="AO252" s="48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50"/>
      <c r="DD252" s="50"/>
      <c r="DE252" s="50"/>
    </row>
    <row r="253" spans="1:109" ht="15" customHeight="1">
      <c r="A253" s="38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8"/>
      <c r="Q253" s="49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9"/>
      <c r="AI253" s="49"/>
      <c r="AJ253" s="49"/>
      <c r="AK253" s="49"/>
      <c r="AL253" s="49"/>
      <c r="AM253" s="48"/>
      <c r="AN253" s="48"/>
      <c r="AO253" s="48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50"/>
      <c r="DD253" s="50"/>
      <c r="DE253" s="50"/>
    </row>
    <row r="254" spans="1:109" ht="15" customHeight="1">
      <c r="A254" s="38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8"/>
      <c r="Q254" s="49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9"/>
      <c r="AI254" s="49"/>
      <c r="AJ254" s="49"/>
      <c r="AK254" s="49"/>
      <c r="AL254" s="49"/>
      <c r="AM254" s="48"/>
      <c r="AN254" s="48"/>
      <c r="AO254" s="48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50"/>
      <c r="DD254" s="50"/>
      <c r="DE254" s="50"/>
    </row>
    <row r="255" spans="1:109" ht="15" customHeight="1">
      <c r="A255" s="38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8"/>
      <c r="Q255" s="49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9"/>
      <c r="AI255" s="49"/>
      <c r="AJ255" s="49"/>
      <c r="AK255" s="49"/>
      <c r="AL255" s="49"/>
      <c r="AM255" s="48"/>
      <c r="AN255" s="48"/>
      <c r="AO255" s="48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50"/>
      <c r="DD255" s="50"/>
      <c r="DE255" s="50"/>
    </row>
    <row r="256" spans="1:109" ht="15" customHeight="1">
      <c r="A256" s="38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8"/>
      <c r="Q256" s="49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9"/>
      <c r="AI256" s="49"/>
      <c r="AJ256" s="49"/>
      <c r="AK256" s="49"/>
      <c r="AL256" s="49"/>
      <c r="AM256" s="48"/>
      <c r="AN256" s="48"/>
      <c r="AO256" s="48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50"/>
      <c r="DD256" s="50"/>
      <c r="DE256" s="50"/>
    </row>
    <row r="257" spans="1:109" ht="15" customHeight="1">
      <c r="A257" s="38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8"/>
      <c r="Q257" s="49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9"/>
      <c r="AI257" s="49"/>
      <c r="AJ257" s="49"/>
      <c r="AK257" s="49"/>
      <c r="AL257" s="49"/>
      <c r="AM257" s="48"/>
      <c r="AN257" s="48"/>
      <c r="AO257" s="48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50"/>
      <c r="DD257" s="50"/>
      <c r="DE257" s="50"/>
    </row>
    <row r="258" spans="1:109" ht="15" customHeight="1">
      <c r="A258" s="38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8"/>
      <c r="Q258" s="49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9"/>
      <c r="AI258" s="49"/>
      <c r="AJ258" s="49"/>
      <c r="AK258" s="49"/>
      <c r="AL258" s="49"/>
      <c r="AM258" s="48"/>
      <c r="AN258" s="48"/>
      <c r="AO258" s="48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50"/>
      <c r="DD258" s="50"/>
      <c r="DE258" s="50"/>
    </row>
    <row r="259" spans="1:109" ht="15" customHeight="1">
      <c r="A259" s="38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8"/>
      <c r="Q259" s="49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9"/>
      <c r="AI259" s="49"/>
      <c r="AJ259" s="49"/>
      <c r="AK259" s="49"/>
      <c r="AL259" s="49"/>
      <c r="AM259" s="48"/>
      <c r="AN259" s="48"/>
      <c r="AO259" s="48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50"/>
      <c r="DD259" s="50"/>
      <c r="DE259" s="50"/>
    </row>
    <row r="260" spans="1:109" ht="15" customHeight="1">
      <c r="A260" s="38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8"/>
      <c r="Q260" s="49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9"/>
      <c r="AI260" s="49"/>
      <c r="AJ260" s="49"/>
      <c r="AK260" s="49"/>
      <c r="AL260" s="49"/>
      <c r="AM260" s="48"/>
      <c r="AN260" s="48"/>
      <c r="AO260" s="48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50"/>
      <c r="DD260" s="50"/>
      <c r="DE260" s="50"/>
    </row>
    <row r="261" spans="1:109" ht="15" customHeight="1">
      <c r="A261" s="38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8"/>
      <c r="Q261" s="49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9"/>
      <c r="AI261" s="49"/>
      <c r="AJ261" s="49"/>
      <c r="AK261" s="49"/>
      <c r="AL261" s="49"/>
      <c r="AM261" s="48"/>
      <c r="AN261" s="48"/>
      <c r="AO261" s="48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50"/>
      <c r="DD261" s="50"/>
      <c r="DE261" s="50"/>
    </row>
    <row r="262" spans="1:109" ht="15" customHeight="1">
      <c r="A262" s="38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8"/>
      <c r="Q262" s="49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9"/>
      <c r="AI262" s="49"/>
      <c r="AJ262" s="49"/>
      <c r="AK262" s="49"/>
      <c r="AL262" s="49"/>
      <c r="AM262" s="48"/>
      <c r="AN262" s="48"/>
      <c r="AO262" s="48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50"/>
      <c r="DD262" s="50"/>
      <c r="DE262" s="50"/>
    </row>
    <row r="263" spans="1:109" ht="15" customHeight="1">
      <c r="A263" s="38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8"/>
      <c r="Q263" s="49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9"/>
      <c r="AI263" s="49"/>
      <c r="AJ263" s="49"/>
      <c r="AK263" s="49"/>
      <c r="AL263" s="49"/>
      <c r="AM263" s="48"/>
      <c r="AN263" s="48"/>
      <c r="AO263" s="48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50"/>
      <c r="DD263" s="50"/>
      <c r="DE263" s="50"/>
    </row>
    <row r="264" spans="1:109" ht="15" customHeight="1">
      <c r="A264" s="38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8"/>
      <c r="Q264" s="49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9"/>
      <c r="AI264" s="49"/>
      <c r="AJ264" s="49"/>
      <c r="AK264" s="49"/>
      <c r="AL264" s="49"/>
      <c r="AM264" s="48"/>
      <c r="AN264" s="48"/>
      <c r="AO264" s="48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50"/>
      <c r="DD264" s="50"/>
      <c r="DE264" s="50"/>
    </row>
    <row r="265" spans="1:109" ht="15" customHeight="1">
      <c r="A265" s="38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8"/>
      <c r="Q265" s="49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9"/>
      <c r="AI265" s="49"/>
      <c r="AJ265" s="49"/>
      <c r="AK265" s="49"/>
      <c r="AL265" s="49"/>
      <c r="AM265" s="48"/>
      <c r="AN265" s="48"/>
      <c r="AO265" s="48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50"/>
      <c r="DD265" s="50"/>
      <c r="DE265" s="50"/>
    </row>
    <row r="266" spans="1:109" ht="15" customHeight="1">
      <c r="A266" s="38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8"/>
      <c r="Q266" s="49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9"/>
      <c r="AI266" s="49"/>
      <c r="AJ266" s="49"/>
      <c r="AK266" s="49"/>
      <c r="AL266" s="49"/>
      <c r="AM266" s="48"/>
      <c r="AN266" s="48"/>
      <c r="AO266" s="48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50"/>
      <c r="DD266" s="50"/>
      <c r="DE266" s="50"/>
    </row>
    <row r="267" spans="1:109" ht="15" customHeight="1">
      <c r="A267" s="38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8"/>
      <c r="Q267" s="49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9"/>
      <c r="AI267" s="49"/>
      <c r="AJ267" s="49"/>
      <c r="AK267" s="49"/>
      <c r="AL267" s="49"/>
      <c r="AM267" s="48"/>
      <c r="AN267" s="48"/>
      <c r="AO267" s="48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50"/>
      <c r="DD267" s="50"/>
      <c r="DE267" s="50"/>
    </row>
    <row r="268" spans="1:109" ht="15" customHeight="1">
      <c r="A268" s="38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8"/>
      <c r="Q268" s="49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9"/>
      <c r="AI268" s="49"/>
      <c r="AJ268" s="49"/>
      <c r="AK268" s="49"/>
      <c r="AL268" s="49"/>
      <c r="AM268" s="48"/>
      <c r="AN268" s="48"/>
      <c r="AO268" s="48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50"/>
      <c r="DD268" s="50"/>
      <c r="DE268" s="50"/>
    </row>
    <row r="269" spans="1:109" ht="15" customHeight="1">
      <c r="A269" s="38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8"/>
      <c r="Q269" s="49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9"/>
      <c r="AI269" s="49"/>
      <c r="AJ269" s="49"/>
      <c r="AK269" s="49"/>
      <c r="AL269" s="49"/>
      <c r="AM269" s="48"/>
      <c r="AN269" s="48"/>
      <c r="AO269" s="48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50"/>
      <c r="DD269" s="50"/>
      <c r="DE269" s="50"/>
    </row>
    <row r="270" spans="1:109" ht="15" customHeight="1">
      <c r="A270" s="38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8"/>
      <c r="Q270" s="49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9"/>
      <c r="AI270" s="49"/>
      <c r="AJ270" s="49"/>
      <c r="AK270" s="49"/>
      <c r="AL270" s="49"/>
      <c r="AM270" s="48"/>
      <c r="AN270" s="48"/>
      <c r="AO270" s="48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50"/>
      <c r="DD270" s="50"/>
      <c r="DE270" s="50"/>
    </row>
    <row r="271" spans="1:109" ht="15" customHeight="1">
      <c r="A271" s="38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8"/>
      <c r="Q271" s="49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9"/>
      <c r="AI271" s="49"/>
      <c r="AJ271" s="49"/>
      <c r="AK271" s="49"/>
      <c r="AL271" s="49"/>
      <c r="AM271" s="48"/>
      <c r="AN271" s="48"/>
      <c r="AO271" s="48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50"/>
      <c r="DD271" s="50"/>
      <c r="DE271" s="50"/>
    </row>
    <row r="272" spans="1:109" ht="15" customHeight="1">
      <c r="A272" s="38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8"/>
      <c r="Q272" s="49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9"/>
      <c r="AI272" s="49"/>
      <c r="AJ272" s="49"/>
      <c r="AK272" s="49"/>
      <c r="AL272" s="49"/>
      <c r="AM272" s="48"/>
      <c r="AN272" s="48"/>
      <c r="AO272" s="48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50"/>
      <c r="DD272" s="50"/>
      <c r="DE272" s="50"/>
    </row>
    <row r="273" spans="1:109" ht="15" customHeight="1">
      <c r="A273" s="38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8"/>
      <c r="Q273" s="49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9"/>
      <c r="AI273" s="49"/>
      <c r="AJ273" s="49"/>
      <c r="AK273" s="49"/>
      <c r="AL273" s="49"/>
      <c r="AM273" s="48"/>
      <c r="AN273" s="48"/>
      <c r="AO273" s="48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50"/>
      <c r="DD273" s="50"/>
      <c r="DE273" s="50"/>
    </row>
    <row r="274" spans="1:109" ht="15" customHeight="1">
      <c r="A274" s="38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8"/>
      <c r="Q274" s="49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9"/>
      <c r="AI274" s="49"/>
      <c r="AJ274" s="49"/>
      <c r="AK274" s="49"/>
      <c r="AL274" s="49"/>
      <c r="AM274" s="48"/>
      <c r="AN274" s="48"/>
      <c r="AO274" s="48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50"/>
      <c r="DD274" s="50"/>
      <c r="DE274" s="50"/>
    </row>
    <row r="275" spans="1:109" ht="15" customHeight="1">
      <c r="A275" s="38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8"/>
      <c r="Q275" s="49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9"/>
      <c r="AI275" s="49"/>
      <c r="AJ275" s="49"/>
      <c r="AK275" s="49"/>
      <c r="AL275" s="49"/>
      <c r="AM275" s="48"/>
      <c r="AN275" s="48"/>
      <c r="AO275" s="48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50"/>
      <c r="DD275" s="50"/>
      <c r="DE275" s="50"/>
    </row>
    <row r="276" spans="1:109" ht="15" customHeight="1">
      <c r="A276" s="38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8"/>
      <c r="Q276" s="49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9"/>
      <c r="AI276" s="49"/>
      <c r="AJ276" s="49"/>
      <c r="AK276" s="49"/>
      <c r="AL276" s="49"/>
      <c r="AM276" s="48"/>
      <c r="AN276" s="48"/>
      <c r="AO276" s="48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50"/>
      <c r="DD276" s="50"/>
      <c r="DE276" s="50"/>
    </row>
    <row r="277" spans="1:109" ht="15" customHeight="1">
      <c r="A277" s="38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8"/>
      <c r="Q277" s="49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9"/>
      <c r="AI277" s="49"/>
      <c r="AJ277" s="49"/>
      <c r="AK277" s="49"/>
      <c r="AL277" s="49"/>
      <c r="AM277" s="48"/>
      <c r="AN277" s="48"/>
      <c r="AO277" s="48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50"/>
      <c r="DD277" s="50"/>
      <c r="DE277" s="50"/>
    </row>
    <row r="278" spans="1:109" ht="15" customHeight="1">
      <c r="A278" s="38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8"/>
      <c r="Q278" s="49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9"/>
      <c r="AI278" s="49"/>
      <c r="AJ278" s="49"/>
      <c r="AK278" s="49"/>
      <c r="AL278" s="49"/>
      <c r="AM278" s="48"/>
      <c r="AN278" s="48"/>
      <c r="AO278" s="48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50"/>
      <c r="DD278" s="50"/>
      <c r="DE278" s="50"/>
    </row>
    <row r="279" spans="1:109" ht="15" customHeight="1">
      <c r="A279" s="38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8"/>
      <c r="Q279" s="49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9"/>
      <c r="AI279" s="49"/>
      <c r="AJ279" s="49"/>
      <c r="AK279" s="49"/>
      <c r="AL279" s="49"/>
      <c r="AM279" s="48"/>
      <c r="AN279" s="48"/>
      <c r="AO279" s="48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50"/>
      <c r="DD279" s="50"/>
      <c r="DE279" s="50"/>
    </row>
    <row r="280" spans="1:109" ht="15" customHeight="1">
      <c r="A280" s="38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8"/>
      <c r="Q280" s="49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9"/>
      <c r="AI280" s="49"/>
      <c r="AJ280" s="49"/>
      <c r="AK280" s="49"/>
      <c r="AL280" s="49"/>
      <c r="AM280" s="48"/>
      <c r="AN280" s="48"/>
      <c r="AO280" s="48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50"/>
      <c r="DD280" s="50"/>
      <c r="DE280" s="50"/>
    </row>
    <row r="281" spans="1:109" ht="15" customHeight="1">
      <c r="A281" s="38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8"/>
      <c r="Q281" s="49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9"/>
      <c r="AI281" s="49"/>
      <c r="AJ281" s="49"/>
      <c r="AK281" s="49"/>
      <c r="AL281" s="49"/>
      <c r="AM281" s="48"/>
      <c r="AN281" s="48"/>
      <c r="AO281" s="48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50"/>
      <c r="DD281" s="50"/>
      <c r="DE281" s="50"/>
    </row>
    <row r="282" spans="1:109" ht="15" customHeight="1">
      <c r="A282" s="38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8"/>
      <c r="Q282" s="49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9"/>
      <c r="AI282" s="49"/>
      <c r="AJ282" s="49"/>
      <c r="AK282" s="49"/>
      <c r="AL282" s="49"/>
      <c r="AM282" s="48"/>
      <c r="AN282" s="48"/>
      <c r="AO282" s="48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50"/>
      <c r="DD282" s="50"/>
      <c r="DE282" s="50"/>
    </row>
    <row r="283" spans="1:109" ht="15" customHeight="1">
      <c r="A283" s="38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8"/>
      <c r="Q283" s="49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9"/>
      <c r="AI283" s="49"/>
      <c r="AJ283" s="49"/>
      <c r="AK283" s="49"/>
      <c r="AL283" s="49"/>
      <c r="AM283" s="48"/>
      <c r="AN283" s="48"/>
      <c r="AO283" s="48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50"/>
      <c r="DD283" s="50"/>
      <c r="DE283" s="50"/>
    </row>
    <row r="284" spans="1:109" ht="15" customHeight="1">
      <c r="A284" s="38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8"/>
      <c r="Q284" s="49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9"/>
      <c r="AI284" s="49"/>
      <c r="AJ284" s="49"/>
      <c r="AK284" s="49"/>
      <c r="AL284" s="49"/>
      <c r="AM284" s="48"/>
      <c r="AN284" s="48"/>
      <c r="AO284" s="48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50"/>
      <c r="DD284" s="50"/>
      <c r="DE284" s="50"/>
    </row>
    <row r="285" spans="1:109" ht="15" customHeight="1">
      <c r="A285" s="38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8"/>
      <c r="Q285" s="49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9"/>
      <c r="AI285" s="49"/>
      <c r="AJ285" s="49"/>
      <c r="AK285" s="49"/>
      <c r="AL285" s="49"/>
      <c r="AM285" s="48"/>
      <c r="AN285" s="48"/>
      <c r="AO285" s="48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50"/>
      <c r="DD285" s="50"/>
      <c r="DE285" s="50"/>
    </row>
    <row r="286" spans="1:109" ht="15" customHeight="1">
      <c r="A286" s="38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8"/>
      <c r="Q286" s="49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9"/>
      <c r="AI286" s="49"/>
      <c r="AJ286" s="49"/>
      <c r="AK286" s="49"/>
      <c r="AL286" s="49"/>
      <c r="AM286" s="48"/>
      <c r="AN286" s="48"/>
      <c r="AO286" s="48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50"/>
      <c r="DD286" s="50"/>
      <c r="DE286" s="50"/>
    </row>
    <row r="287" spans="1:109" ht="15" customHeight="1">
      <c r="A287" s="38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8"/>
      <c r="Q287" s="49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9"/>
      <c r="AI287" s="49"/>
      <c r="AJ287" s="49"/>
      <c r="AK287" s="49"/>
      <c r="AL287" s="49"/>
      <c r="AM287" s="48"/>
      <c r="AN287" s="48"/>
      <c r="AO287" s="48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50"/>
      <c r="DD287" s="50"/>
      <c r="DE287" s="50"/>
    </row>
    <row r="288" spans="1:109" ht="15" customHeight="1">
      <c r="A288" s="38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8"/>
      <c r="Q288" s="49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9"/>
      <c r="AI288" s="49"/>
      <c r="AJ288" s="49"/>
      <c r="AK288" s="49"/>
      <c r="AL288" s="49"/>
      <c r="AM288" s="48"/>
      <c r="AN288" s="48"/>
      <c r="AO288" s="48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50"/>
      <c r="DD288" s="50"/>
      <c r="DE288" s="50"/>
    </row>
    <row r="289" spans="1:109" ht="15" customHeight="1">
      <c r="A289" s="38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8"/>
      <c r="Q289" s="49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9"/>
      <c r="AI289" s="49"/>
      <c r="AJ289" s="49"/>
      <c r="AK289" s="49"/>
      <c r="AL289" s="49"/>
      <c r="AM289" s="48"/>
      <c r="AN289" s="48"/>
      <c r="AO289" s="48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50"/>
      <c r="DD289" s="50"/>
      <c r="DE289" s="50"/>
    </row>
    <row r="290" spans="1:109" ht="15" customHeight="1">
      <c r="A290" s="38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8"/>
      <c r="Q290" s="49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9"/>
      <c r="AI290" s="49"/>
      <c r="AJ290" s="49"/>
      <c r="AK290" s="49"/>
      <c r="AL290" s="49"/>
      <c r="AM290" s="48"/>
      <c r="AN290" s="48"/>
      <c r="AO290" s="48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50"/>
      <c r="DD290" s="50"/>
      <c r="DE290" s="50"/>
    </row>
    <row r="291" spans="1:109" ht="15" customHeight="1">
      <c r="A291" s="38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8"/>
      <c r="Q291" s="49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9"/>
      <c r="AI291" s="49"/>
      <c r="AJ291" s="49"/>
      <c r="AK291" s="49"/>
      <c r="AL291" s="49"/>
      <c r="AM291" s="48"/>
      <c r="AN291" s="48"/>
      <c r="AO291" s="48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50"/>
      <c r="DD291" s="50"/>
      <c r="DE291" s="50"/>
    </row>
    <row r="292" spans="1:109" ht="15" customHeight="1">
      <c r="A292" s="38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8"/>
      <c r="Q292" s="49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9"/>
      <c r="AI292" s="49"/>
      <c r="AJ292" s="49"/>
      <c r="AK292" s="49"/>
      <c r="AL292" s="49"/>
      <c r="AM292" s="48"/>
      <c r="AN292" s="48"/>
      <c r="AO292" s="48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50"/>
      <c r="DD292" s="50"/>
      <c r="DE292" s="50"/>
    </row>
    <row r="293" spans="1:109" ht="15" customHeight="1">
      <c r="A293" s="38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8"/>
      <c r="Q293" s="49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9"/>
      <c r="AI293" s="49"/>
      <c r="AJ293" s="49"/>
      <c r="AK293" s="49"/>
      <c r="AL293" s="49"/>
      <c r="AM293" s="48"/>
      <c r="AN293" s="48"/>
      <c r="AO293" s="48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50"/>
      <c r="DD293" s="50"/>
      <c r="DE293" s="50"/>
    </row>
    <row r="294" spans="1:109" ht="15" customHeight="1">
      <c r="A294" s="38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8"/>
      <c r="Q294" s="49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9"/>
      <c r="AI294" s="49"/>
      <c r="AJ294" s="49"/>
      <c r="AK294" s="49"/>
      <c r="AL294" s="49"/>
      <c r="AM294" s="48"/>
      <c r="AN294" s="48"/>
      <c r="AO294" s="48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50"/>
      <c r="DD294" s="50"/>
      <c r="DE294" s="50"/>
    </row>
    <row r="295" spans="1:109" ht="15" customHeight="1">
      <c r="A295" s="38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8"/>
      <c r="Q295" s="49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9"/>
      <c r="AI295" s="49"/>
      <c r="AJ295" s="49"/>
      <c r="AK295" s="49"/>
      <c r="AL295" s="49"/>
      <c r="AM295" s="48"/>
      <c r="AN295" s="48"/>
      <c r="AO295" s="48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50"/>
      <c r="DD295" s="50"/>
      <c r="DE295" s="50"/>
    </row>
    <row r="296" spans="1:109" ht="15" customHeight="1">
      <c r="A296" s="38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8"/>
      <c r="Q296" s="49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9"/>
      <c r="AI296" s="49"/>
      <c r="AJ296" s="49"/>
      <c r="AK296" s="49"/>
      <c r="AL296" s="49"/>
      <c r="AM296" s="48"/>
      <c r="AN296" s="48"/>
      <c r="AO296" s="48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50"/>
      <c r="DD296" s="50"/>
      <c r="DE296" s="50"/>
    </row>
    <row r="297" spans="1:109" ht="15" customHeight="1">
      <c r="A297" s="38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8"/>
      <c r="Q297" s="49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9"/>
      <c r="AI297" s="49"/>
      <c r="AJ297" s="49"/>
      <c r="AK297" s="49"/>
      <c r="AL297" s="49"/>
      <c r="AM297" s="48"/>
      <c r="AN297" s="48"/>
      <c r="AO297" s="48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50"/>
      <c r="DD297" s="50"/>
      <c r="DE297" s="50"/>
    </row>
    <row r="298" spans="1:109" ht="15" customHeight="1">
      <c r="A298" s="38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8"/>
      <c r="Q298" s="49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9"/>
      <c r="AI298" s="49"/>
      <c r="AJ298" s="49"/>
      <c r="AK298" s="49"/>
      <c r="AL298" s="49"/>
      <c r="AM298" s="48"/>
      <c r="AN298" s="48"/>
      <c r="AO298" s="48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50"/>
      <c r="DD298" s="50"/>
      <c r="DE298" s="50"/>
    </row>
    <row r="299" spans="1:109" ht="15" customHeight="1">
      <c r="A299" s="38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8"/>
      <c r="Q299" s="49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9"/>
      <c r="AI299" s="49"/>
      <c r="AJ299" s="49"/>
      <c r="AK299" s="49"/>
      <c r="AL299" s="49"/>
      <c r="AM299" s="48"/>
      <c r="AN299" s="48"/>
      <c r="AO299" s="48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50"/>
      <c r="DD299" s="50"/>
      <c r="DE299" s="50"/>
    </row>
    <row r="300" spans="1:109" ht="15" customHeight="1">
      <c r="A300" s="38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8"/>
      <c r="Q300" s="49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9"/>
      <c r="AI300" s="49"/>
      <c r="AJ300" s="49"/>
      <c r="AK300" s="49"/>
      <c r="AL300" s="49"/>
      <c r="AM300" s="48"/>
      <c r="AN300" s="48"/>
      <c r="AO300" s="48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50"/>
      <c r="DD300" s="50"/>
      <c r="DE300" s="50"/>
    </row>
    <row r="301" spans="1:109" ht="15" customHeight="1">
      <c r="A301" s="38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8"/>
      <c r="Q301" s="49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9"/>
      <c r="AI301" s="49"/>
      <c r="AJ301" s="49"/>
      <c r="AK301" s="49"/>
      <c r="AL301" s="49"/>
      <c r="AM301" s="48"/>
      <c r="AN301" s="48"/>
      <c r="AO301" s="48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50"/>
      <c r="DD301" s="50"/>
      <c r="DE301" s="50"/>
    </row>
    <row r="302" spans="1:109" ht="15" customHeight="1">
      <c r="A302" s="38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8"/>
      <c r="Q302" s="49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9"/>
      <c r="AI302" s="49"/>
      <c r="AJ302" s="49"/>
      <c r="AK302" s="49"/>
      <c r="AL302" s="49"/>
      <c r="AM302" s="48"/>
      <c r="AN302" s="48"/>
      <c r="AO302" s="48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50"/>
      <c r="DD302" s="50"/>
      <c r="DE302" s="50"/>
    </row>
    <row r="303" spans="1:109" ht="15" customHeight="1">
      <c r="A303" s="38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8"/>
      <c r="Q303" s="49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9"/>
      <c r="AI303" s="49"/>
      <c r="AJ303" s="49"/>
      <c r="AK303" s="49"/>
      <c r="AL303" s="49"/>
      <c r="AM303" s="48"/>
      <c r="AN303" s="48"/>
      <c r="AO303" s="48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50"/>
      <c r="DD303" s="50"/>
      <c r="DE303" s="50"/>
    </row>
    <row r="304" spans="1:109" ht="15" customHeight="1">
      <c r="A304" s="38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8"/>
      <c r="Q304" s="49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9"/>
      <c r="AI304" s="49"/>
      <c r="AJ304" s="49"/>
      <c r="AK304" s="49"/>
      <c r="AL304" s="49"/>
      <c r="AM304" s="48"/>
      <c r="AN304" s="48"/>
      <c r="AO304" s="48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50"/>
      <c r="DD304" s="50"/>
      <c r="DE304" s="50"/>
    </row>
    <row r="305" spans="1:109" ht="15" customHeight="1">
      <c r="A305" s="38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8"/>
      <c r="Q305" s="49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9"/>
      <c r="AI305" s="49"/>
      <c r="AJ305" s="49"/>
      <c r="AK305" s="49"/>
      <c r="AL305" s="49"/>
      <c r="AM305" s="48"/>
      <c r="AN305" s="48"/>
      <c r="AO305" s="48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50"/>
      <c r="DD305" s="50"/>
      <c r="DE305" s="50"/>
    </row>
    <row r="306" spans="1:109" ht="15" customHeight="1">
      <c r="A306" s="38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8"/>
      <c r="Q306" s="49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9"/>
      <c r="AI306" s="49"/>
      <c r="AJ306" s="49"/>
      <c r="AK306" s="49"/>
      <c r="AL306" s="49"/>
      <c r="AM306" s="48"/>
      <c r="AN306" s="48"/>
      <c r="AO306" s="48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50"/>
      <c r="DD306" s="50"/>
      <c r="DE306" s="50"/>
    </row>
    <row r="307" spans="1:109" ht="15" customHeight="1">
      <c r="A307" s="38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8"/>
      <c r="Q307" s="49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9"/>
      <c r="AI307" s="49"/>
      <c r="AJ307" s="49"/>
      <c r="AK307" s="49"/>
      <c r="AL307" s="49"/>
      <c r="AM307" s="48"/>
      <c r="AN307" s="48"/>
      <c r="AO307" s="48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50"/>
      <c r="DD307" s="50"/>
      <c r="DE307" s="50"/>
    </row>
    <row r="308" spans="1:109" ht="15" customHeight="1">
      <c r="A308" s="38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8"/>
      <c r="Q308" s="49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9"/>
      <c r="AI308" s="49"/>
      <c r="AJ308" s="49"/>
      <c r="AK308" s="49"/>
      <c r="AL308" s="49"/>
      <c r="AM308" s="48"/>
      <c r="AN308" s="48"/>
      <c r="AO308" s="48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50"/>
      <c r="DD308" s="50"/>
      <c r="DE308" s="50"/>
    </row>
    <row r="309" spans="1:109" ht="15" customHeight="1">
      <c r="A309" s="38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8"/>
      <c r="Q309" s="49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9"/>
      <c r="AI309" s="49"/>
      <c r="AJ309" s="49"/>
      <c r="AK309" s="49"/>
      <c r="AL309" s="49"/>
      <c r="AM309" s="48"/>
      <c r="AN309" s="48"/>
      <c r="AO309" s="48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50"/>
      <c r="DD309" s="50"/>
      <c r="DE309" s="50"/>
    </row>
    <row r="310" spans="1:109" ht="15" customHeight="1">
      <c r="A310" s="38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8"/>
      <c r="Q310" s="49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9"/>
      <c r="AI310" s="49"/>
      <c r="AJ310" s="49"/>
      <c r="AK310" s="49"/>
      <c r="AL310" s="49"/>
      <c r="AM310" s="48"/>
      <c r="AN310" s="48"/>
      <c r="AO310" s="48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50"/>
      <c r="DD310" s="50"/>
      <c r="DE310" s="50"/>
    </row>
    <row r="311" spans="1:109" ht="15" customHeight="1">
      <c r="A311" s="38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8"/>
      <c r="Q311" s="49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9"/>
      <c r="AI311" s="49"/>
      <c r="AJ311" s="49"/>
      <c r="AK311" s="49"/>
      <c r="AL311" s="49"/>
      <c r="AM311" s="48"/>
      <c r="AN311" s="48"/>
      <c r="AO311" s="48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50"/>
      <c r="DD311" s="50"/>
      <c r="DE311" s="50"/>
    </row>
    <row r="312" spans="1:109" ht="15" customHeight="1">
      <c r="A312" s="38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8"/>
      <c r="Q312" s="49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9"/>
      <c r="AI312" s="49"/>
      <c r="AJ312" s="49"/>
      <c r="AK312" s="49"/>
      <c r="AL312" s="49"/>
      <c r="AM312" s="48"/>
      <c r="AN312" s="48"/>
      <c r="AO312" s="48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50"/>
      <c r="DD312" s="50"/>
      <c r="DE312" s="50"/>
    </row>
    <row r="313" spans="1:109" ht="15" customHeight="1">
      <c r="A313" s="38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8"/>
      <c r="Q313" s="49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9"/>
      <c r="AI313" s="49"/>
      <c r="AJ313" s="49"/>
      <c r="AK313" s="49"/>
      <c r="AL313" s="49"/>
      <c r="AM313" s="48"/>
      <c r="AN313" s="48"/>
      <c r="AO313" s="48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50"/>
      <c r="DD313" s="50"/>
      <c r="DE313" s="50"/>
    </row>
    <row r="314" spans="1:109" ht="15" customHeight="1">
      <c r="A314" s="38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8"/>
      <c r="Q314" s="49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9"/>
      <c r="AI314" s="49"/>
      <c r="AJ314" s="49"/>
      <c r="AK314" s="49"/>
      <c r="AL314" s="49"/>
      <c r="AM314" s="48"/>
      <c r="AN314" s="48"/>
      <c r="AO314" s="48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50"/>
      <c r="DD314" s="50"/>
      <c r="DE314" s="50"/>
    </row>
    <row r="315" spans="1:109" ht="15" customHeight="1">
      <c r="A315" s="38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8"/>
      <c r="Q315" s="49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9"/>
      <c r="AI315" s="49"/>
      <c r="AJ315" s="49"/>
      <c r="AK315" s="49"/>
      <c r="AL315" s="49"/>
      <c r="AM315" s="48"/>
      <c r="AN315" s="48"/>
      <c r="AO315" s="48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50"/>
      <c r="DD315" s="50"/>
      <c r="DE315" s="50"/>
    </row>
    <row r="316" spans="1:109" ht="15" customHeight="1">
      <c r="A316" s="38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8"/>
      <c r="Q316" s="49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9"/>
      <c r="AI316" s="49"/>
      <c r="AJ316" s="49"/>
      <c r="AK316" s="49"/>
      <c r="AL316" s="49"/>
      <c r="AM316" s="48"/>
      <c r="AN316" s="48"/>
      <c r="AO316" s="48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50"/>
      <c r="DD316" s="50"/>
      <c r="DE316" s="50"/>
    </row>
    <row r="317" spans="1:109" ht="15" customHeight="1">
      <c r="A317" s="38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8"/>
      <c r="Q317" s="49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9"/>
      <c r="AI317" s="49"/>
      <c r="AJ317" s="49"/>
      <c r="AK317" s="49"/>
      <c r="AL317" s="49"/>
      <c r="AM317" s="48"/>
      <c r="AN317" s="48"/>
      <c r="AO317" s="48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50"/>
      <c r="DD317" s="50"/>
      <c r="DE317" s="50"/>
    </row>
    <row r="318" spans="1:109" ht="15" customHeight="1">
      <c r="A318" s="38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8"/>
      <c r="Q318" s="49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9"/>
      <c r="AI318" s="49"/>
      <c r="AJ318" s="49"/>
      <c r="AK318" s="49"/>
      <c r="AL318" s="49"/>
      <c r="AM318" s="48"/>
      <c r="AN318" s="48"/>
      <c r="AO318" s="48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50"/>
      <c r="DD318" s="50"/>
      <c r="DE318" s="50"/>
    </row>
    <row r="319" spans="1:109" ht="15" customHeight="1">
      <c r="A319" s="38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8"/>
      <c r="Q319" s="49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9"/>
      <c r="AI319" s="49"/>
      <c r="AJ319" s="49"/>
      <c r="AK319" s="49"/>
      <c r="AL319" s="49"/>
      <c r="AM319" s="48"/>
      <c r="AN319" s="48"/>
      <c r="AO319" s="48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50"/>
      <c r="DD319" s="50"/>
      <c r="DE319" s="50"/>
    </row>
    <row r="320" spans="1:109" ht="15" customHeight="1">
      <c r="A320" s="38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8"/>
      <c r="Q320" s="49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9"/>
      <c r="AI320" s="49"/>
      <c r="AJ320" s="49"/>
      <c r="AK320" s="49"/>
      <c r="AL320" s="49"/>
      <c r="AM320" s="48"/>
      <c r="AN320" s="48"/>
      <c r="AO320" s="48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50"/>
      <c r="DD320" s="50"/>
      <c r="DE320" s="50"/>
    </row>
    <row r="321" spans="1:109" ht="15" customHeight="1">
      <c r="A321" s="38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8"/>
      <c r="Q321" s="49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9"/>
      <c r="AI321" s="49"/>
      <c r="AJ321" s="49"/>
      <c r="AK321" s="49"/>
      <c r="AL321" s="49"/>
      <c r="AM321" s="48"/>
      <c r="AN321" s="48"/>
      <c r="AO321" s="48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50"/>
      <c r="DD321" s="50"/>
      <c r="DE321" s="50"/>
    </row>
    <row r="322" spans="1:109" ht="15" customHeight="1">
      <c r="A322" s="38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8"/>
      <c r="Q322" s="49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9"/>
      <c r="AI322" s="49"/>
      <c r="AJ322" s="49"/>
      <c r="AK322" s="49"/>
      <c r="AL322" s="49"/>
      <c r="AM322" s="48"/>
      <c r="AN322" s="48"/>
      <c r="AO322" s="48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50"/>
      <c r="DD322" s="50"/>
      <c r="DE322" s="50"/>
    </row>
    <row r="323" spans="1:109" ht="15" customHeight="1">
      <c r="A323" s="38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8"/>
      <c r="Q323" s="49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9"/>
      <c r="AI323" s="49"/>
      <c r="AJ323" s="49"/>
      <c r="AK323" s="49"/>
      <c r="AL323" s="49"/>
      <c r="AM323" s="48"/>
      <c r="AN323" s="48"/>
      <c r="AO323" s="48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50"/>
      <c r="DD323" s="50"/>
      <c r="DE323" s="50"/>
    </row>
    <row r="324" spans="1:109" ht="15" customHeight="1">
      <c r="A324" s="38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8"/>
      <c r="Q324" s="49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9"/>
      <c r="AI324" s="49"/>
      <c r="AJ324" s="49"/>
      <c r="AK324" s="49"/>
      <c r="AL324" s="49"/>
      <c r="AM324" s="48"/>
      <c r="AN324" s="48"/>
      <c r="AO324" s="48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50"/>
      <c r="DD324" s="50"/>
      <c r="DE324" s="50"/>
    </row>
    <row r="325" spans="1:109" ht="15" customHeight="1">
      <c r="A325" s="38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8"/>
      <c r="Q325" s="49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9"/>
      <c r="AI325" s="49"/>
      <c r="AJ325" s="49"/>
      <c r="AK325" s="49"/>
      <c r="AL325" s="49"/>
      <c r="AM325" s="48"/>
      <c r="AN325" s="48"/>
      <c r="AO325" s="48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50"/>
      <c r="DD325" s="50"/>
      <c r="DE325" s="50"/>
    </row>
    <row r="326" spans="1:109" ht="15" customHeight="1">
      <c r="A326" s="38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8"/>
      <c r="Q326" s="49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9"/>
      <c r="AI326" s="49"/>
      <c r="AJ326" s="49"/>
      <c r="AK326" s="49"/>
      <c r="AL326" s="49"/>
      <c r="AM326" s="48"/>
      <c r="AN326" s="48"/>
      <c r="AO326" s="48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50"/>
      <c r="DD326" s="50"/>
      <c r="DE326" s="50"/>
    </row>
    <row r="327" spans="1:109" ht="15" customHeight="1">
      <c r="A327" s="38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8"/>
      <c r="Q327" s="49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9"/>
      <c r="AI327" s="49"/>
      <c r="AJ327" s="49"/>
      <c r="AK327" s="49"/>
      <c r="AL327" s="49"/>
      <c r="AM327" s="48"/>
      <c r="AN327" s="48"/>
      <c r="AO327" s="48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50"/>
      <c r="DD327" s="50"/>
      <c r="DE327" s="50"/>
    </row>
    <row r="328" spans="1:109" ht="15" customHeight="1">
      <c r="A328" s="38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8"/>
      <c r="Q328" s="49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9"/>
      <c r="AI328" s="49"/>
      <c r="AJ328" s="49"/>
      <c r="AK328" s="49"/>
      <c r="AL328" s="49"/>
      <c r="AM328" s="48"/>
      <c r="AN328" s="48"/>
      <c r="AO328" s="48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50"/>
      <c r="DD328" s="50"/>
      <c r="DE328" s="50"/>
    </row>
    <row r="329" spans="1:109" ht="15" customHeight="1">
      <c r="A329" s="38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8"/>
      <c r="Q329" s="49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9"/>
      <c r="AI329" s="49"/>
      <c r="AJ329" s="49"/>
      <c r="AK329" s="49"/>
      <c r="AL329" s="49"/>
      <c r="AM329" s="48"/>
      <c r="AN329" s="48"/>
      <c r="AO329" s="48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50"/>
      <c r="DD329" s="50"/>
      <c r="DE329" s="50"/>
    </row>
    <row r="330" spans="1:109" ht="15" customHeight="1">
      <c r="A330" s="38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8"/>
      <c r="Q330" s="49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9"/>
      <c r="AI330" s="49"/>
      <c r="AJ330" s="49"/>
      <c r="AK330" s="49"/>
      <c r="AL330" s="49"/>
      <c r="AM330" s="48"/>
      <c r="AN330" s="48"/>
      <c r="AO330" s="48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50"/>
      <c r="DD330" s="50"/>
      <c r="DE330" s="50"/>
    </row>
    <row r="331" spans="1:109" ht="15" customHeight="1">
      <c r="A331" s="38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8"/>
      <c r="Q331" s="49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9"/>
      <c r="AI331" s="49"/>
      <c r="AJ331" s="49"/>
      <c r="AK331" s="49"/>
      <c r="AL331" s="49"/>
      <c r="AM331" s="48"/>
      <c r="AN331" s="48"/>
      <c r="AO331" s="48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50"/>
      <c r="DD331" s="50"/>
      <c r="DE331" s="50"/>
    </row>
    <row r="332" spans="1:109" ht="15" customHeight="1">
      <c r="A332" s="38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8"/>
      <c r="Q332" s="49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9"/>
      <c r="AI332" s="49"/>
      <c r="AJ332" s="49"/>
      <c r="AK332" s="49"/>
      <c r="AL332" s="49"/>
      <c r="AM332" s="48"/>
      <c r="AN332" s="48"/>
      <c r="AO332" s="48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50"/>
      <c r="DD332" s="50"/>
      <c r="DE332" s="50"/>
    </row>
    <row r="333" spans="1:109" ht="15" customHeight="1">
      <c r="A333" s="38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8"/>
      <c r="Q333" s="49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9"/>
      <c r="AI333" s="49"/>
      <c r="AJ333" s="49"/>
      <c r="AK333" s="49"/>
      <c r="AL333" s="49"/>
      <c r="AM333" s="48"/>
      <c r="AN333" s="48"/>
      <c r="AO333" s="48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50"/>
      <c r="DD333" s="50"/>
      <c r="DE333" s="50"/>
    </row>
    <row r="334" spans="1:109" ht="15" customHeight="1">
      <c r="A334" s="38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8"/>
      <c r="Q334" s="49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9"/>
      <c r="AI334" s="49"/>
      <c r="AJ334" s="49"/>
      <c r="AK334" s="49"/>
      <c r="AL334" s="49"/>
      <c r="AM334" s="48"/>
      <c r="AN334" s="48"/>
      <c r="AO334" s="48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50"/>
      <c r="DD334" s="50"/>
      <c r="DE334" s="50"/>
    </row>
    <row r="335" spans="1:109" ht="15" customHeight="1">
      <c r="A335" s="38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8"/>
      <c r="Q335" s="49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9"/>
      <c r="AI335" s="49"/>
      <c r="AJ335" s="49"/>
      <c r="AK335" s="49"/>
      <c r="AL335" s="49"/>
      <c r="AM335" s="48"/>
      <c r="AN335" s="48"/>
      <c r="AO335" s="48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50"/>
      <c r="DD335" s="50"/>
      <c r="DE335" s="50"/>
    </row>
    <row r="336" spans="1:109" ht="15" customHeight="1">
      <c r="A336" s="38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8"/>
      <c r="Q336" s="49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9"/>
      <c r="AI336" s="49"/>
      <c r="AJ336" s="49"/>
      <c r="AK336" s="49"/>
      <c r="AL336" s="49"/>
      <c r="AM336" s="48"/>
      <c r="AN336" s="48"/>
      <c r="AO336" s="48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50"/>
      <c r="DD336" s="50"/>
      <c r="DE336" s="50"/>
    </row>
    <row r="337" spans="1:109" ht="15" customHeight="1">
      <c r="A337" s="38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8"/>
      <c r="Q337" s="49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9"/>
      <c r="AI337" s="49"/>
      <c r="AJ337" s="49"/>
      <c r="AK337" s="49"/>
      <c r="AL337" s="49"/>
      <c r="AM337" s="48"/>
      <c r="AN337" s="48"/>
      <c r="AO337" s="48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50"/>
      <c r="DD337" s="50"/>
      <c r="DE337" s="50"/>
    </row>
    <row r="338" spans="1:109" ht="15" customHeight="1">
      <c r="A338" s="38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8"/>
      <c r="Q338" s="49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9"/>
      <c r="AI338" s="49"/>
      <c r="AJ338" s="49"/>
      <c r="AK338" s="49"/>
      <c r="AL338" s="49"/>
      <c r="AM338" s="48"/>
      <c r="AN338" s="48"/>
      <c r="AO338" s="48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50"/>
      <c r="DD338" s="50"/>
      <c r="DE338" s="50"/>
    </row>
    <row r="339" spans="1:109" ht="15" customHeight="1">
      <c r="A339" s="38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8"/>
      <c r="Q339" s="49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9"/>
      <c r="AI339" s="49"/>
      <c r="AJ339" s="49"/>
      <c r="AK339" s="49"/>
      <c r="AL339" s="49"/>
      <c r="AM339" s="48"/>
      <c r="AN339" s="48"/>
      <c r="AO339" s="48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50"/>
      <c r="DD339" s="50"/>
      <c r="DE339" s="50"/>
    </row>
    <row r="340" spans="1:109" ht="15" customHeight="1">
      <c r="A340" s="38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8"/>
      <c r="Q340" s="49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9"/>
      <c r="AI340" s="49"/>
      <c r="AJ340" s="49"/>
      <c r="AK340" s="49"/>
      <c r="AL340" s="49"/>
      <c r="AM340" s="48"/>
      <c r="AN340" s="48"/>
      <c r="AO340" s="48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50"/>
      <c r="DD340" s="50"/>
      <c r="DE340" s="50"/>
    </row>
    <row r="341" spans="1:109" ht="15" customHeight="1">
      <c r="A341" s="38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8"/>
      <c r="Q341" s="49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9"/>
      <c r="AI341" s="49"/>
      <c r="AJ341" s="49"/>
      <c r="AK341" s="49"/>
      <c r="AL341" s="49"/>
      <c r="AM341" s="48"/>
      <c r="AN341" s="48"/>
      <c r="AO341" s="48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50"/>
      <c r="DD341" s="50"/>
      <c r="DE341" s="50"/>
    </row>
    <row r="342" spans="1:109" ht="15" customHeight="1">
      <c r="A342" s="38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8"/>
      <c r="Q342" s="49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9"/>
      <c r="AI342" s="49"/>
      <c r="AJ342" s="49"/>
      <c r="AK342" s="49"/>
      <c r="AL342" s="49"/>
      <c r="AM342" s="48"/>
      <c r="AN342" s="48"/>
      <c r="AO342" s="48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50"/>
      <c r="DD342" s="50"/>
      <c r="DE342" s="50"/>
    </row>
    <row r="343" spans="1:109" ht="15" customHeight="1">
      <c r="A343" s="38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8"/>
      <c r="Q343" s="49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9"/>
      <c r="AI343" s="49"/>
      <c r="AJ343" s="49"/>
      <c r="AK343" s="49"/>
      <c r="AL343" s="49"/>
      <c r="AM343" s="48"/>
      <c r="AN343" s="48"/>
      <c r="AO343" s="48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50"/>
      <c r="DD343" s="50"/>
      <c r="DE343" s="50"/>
    </row>
    <row r="344" spans="1:109" ht="15" customHeight="1">
      <c r="A344" s="38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8"/>
      <c r="Q344" s="49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9"/>
      <c r="AI344" s="49"/>
      <c r="AJ344" s="49"/>
      <c r="AK344" s="49"/>
      <c r="AL344" s="49"/>
      <c r="AM344" s="48"/>
      <c r="AN344" s="48"/>
      <c r="AO344" s="48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50"/>
      <c r="DD344" s="50"/>
      <c r="DE344" s="50"/>
    </row>
    <row r="345" spans="1:109" ht="15" customHeight="1">
      <c r="A345" s="38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8"/>
      <c r="Q345" s="49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9"/>
      <c r="AI345" s="49"/>
      <c r="AJ345" s="49"/>
      <c r="AK345" s="49"/>
      <c r="AL345" s="49"/>
      <c r="AM345" s="48"/>
      <c r="AN345" s="48"/>
      <c r="AO345" s="48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50"/>
      <c r="DD345" s="50"/>
      <c r="DE345" s="50"/>
    </row>
    <row r="346" spans="1:109" ht="15" customHeight="1">
      <c r="A346" s="38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8"/>
      <c r="Q346" s="49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9"/>
      <c r="AI346" s="49"/>
      <c r="AJ346" s="49"/>
      <c r="AK346" s="49"/>
      <c r="AL346" s="49"/>
      <c r="AM346" s="48"/>
      <c r="AN346" s="48"/>
      <c r="AO346" s="48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50"/>
      <c r="DD346" s="50"/>
      <c r="DE346" s="50"/>
    </row>
    <row r="347" spans="1:109" ht="15" customHeight="1">
      <c r="A347" s="38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8"/>
      <c r="Q347" s="49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9"/>
      <c r="AI347" s="49"/>
      <c r="AJ347" s="49"/>
      <c r="AK347" s="49"/>
      <c r="AL347" s="49"/>
      <c r="AM347" s="48"/>
      <c r="AN347" s="48"/>
      <c r="AO347" s="48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50"/>
      <c r="DD347" s="50"/>
      <c r="DE347" s="50"/>
    </row>
    <row r="348" spans="1:109" ht="15" customHeight="1">
      <c r="A348" s="38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8"/>
      <c r="Q348" s="49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9"/>
      <c r="AI348" s="49"/>
      <c r="AJ348" s="49"/>
      <c r="AK348" s="49"/>
      <c r="AL348" s="49"/>
      <c r="AM348" s="48"/>
      <c r="AN348" s="48"/>
      <c r="AO348" s="48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50"/>
      <c r="DD348" s="50"/>
      <c r="DE348" s="50"/>
    </row>
    <row r="349" spans="1:109" ht="15" customHeight="1">
      <c r="A349" s="38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8"/>
      <c r="Q349" s="49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9"/>
      <c r="AI349" s="49"/>
      <c r="AJ349" s="49"/>
      <c r="AK349" s="49"/>
      <c r="AL349" s="49"/>
      <c r="AM349" s="48"/>
      <c r="AN349" s="48"/>
      <c r="AO349" s="48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50"/>
      <c r="DD349" s="50"/>
      <c r="DE349" s="50"/>
    </row>
    <row r="350" spans="1:109" ht="15" customHeight="1">
      <c r="A350" s="38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8"/>
      <c r="Q350" s="49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9"/>
      <c r="AI350" s="49"/>
      <c r="AJ350" s="49"/>
      <c r="AK350" s="49"/>
      <c r="AL350" s="49"/>
      <c r="AM350" s="48"/>
      <c r="AN350" s="48"/>
      <c r="AO350" s="48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50"/>
      <c r="DD350" s="50"/>
      <c r="DE350" s="50"/>
    </row>
    <row r="351" spans="1:109" ht="15" customHeight="1">
      <c r="A351" s="38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8"/>
      <c r="Q351" s="49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9"/>
      <c r="AI351" s="49"/>
      <c r="AJ351" s="49"/>
      <c r="AK351" s="49"/>
      <c r="AL351" s="49"/>
      <c r="AM351" s="48"/>
      <c r="AN351" s="48"/>
      <c r="AO351" s="48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50"/>
      <c r="DD351" s="50"/>
      <c r="DE351" s="50"/>
    </row>
    <row r="352" spans="1:109" ht="15" customHeight="1">
      <c r="A352" s="38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8"/>
      <c r="Q352" s="49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9"/>
      <c r="AI352" s="49"/>
      <c r="AJ352" s="49"/>
      <c r="AK352" s="49"/>
      <c r="AL352" s="49"/>
      <c r="AM352" s="48"/>
      <c r="AN352" s="48"/>
      <c r="AO352" s="48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50"/>
      <c r="DD352" s="50"/>
      <c r="DE352" s="50"/>
    </row>
    <row r="353" spans="1:109" ht="15" customHeight="1">
      <c r="A353" s="38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8"/>
      <c r="Q353" s="49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9"/>
      <c r="AI353" s="49"/>
      <c r="AJ353" s="49"/>
      <c r="AK353" s="49"/>
      <c r="AL353" s="49"/>
      <c r="AM353" s="48"/>
      <c r="AN353" s="48"/>
      <c r="AO353" s="48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50"/>
      <c r="DD353" s="50"/>
      <c r="DE353" s="50"/>
    </row>
    <row r="354" spans="1:109" ht="15" customHeight="1">
      <c r="A354" s="38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8"/>
      <c r="Q354" s="49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9"/>
      <c r="AI354" s="49"/>
      <c r="AJ354" s="49"/>
      <c r="AK354" s="49"/>
      <c r="AL354" s="49"/>
      <c r="AM354" s="48"/>
      <c r="AN354" s="48"/>
      <c r="AO354" s="48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50"/>
      <c r="DD354" s="50"/>
      <c r="DE354" s="50"/>
    </row>
    <row r="355" spans="1:109" ht="15" customHeight="1">
      <c r="A355" s="38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8"/>
      <c r="Q355" s="49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9"/>
      <c r="AI355" s="49"/>
      <c r="AJ355" s="49"/>
      <c r="AK355" s="49"/>
      <c r="AL355" s="49"/>
      <c r="AM355" s="48"/>
      <c r="AN355" s="48"/>
      <c r="AO355" s="48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50"/>
      <c r="DD355" s="50"/>
      <c r="DE355" s="50"/>
    </row>
    <row r="356" spans="1:109" ht="15" customHeight="1">
      <c r="A356" s="38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8"/>
      <c r="Q356" s="49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9"/>
      <c r="AI356" s="49"/>
      <c r="AJ356" s="49"/>
      <c r="AK356" s="49"/>
      <c r="AL356" s="49"/>
      <c r="AM356" s="48"/>
      <c r="AN356" s="48"/>
      <c r="AO356" s="48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50"/>
      <c r="DD356" s="50"/>
      <c r="DE356" s="50"/>
    </row>
    <row r="357" spans="1:109" ht="15" customHeight="1">
      <c r="A357" s="38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8"/>
      <c r="Q357" s="49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9"/>
      <c r="AI357" s="49"/>
      <c r="AJ357" s="49"/>
      <c r="AK357" s="49"/>
      <c r="AL357" s="49"/>
      <c r="AM357" s="48"/>
      <c r="AN357" s="48"/>
      <c r="AO357" s="48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50"/>
      <c r="DD357" s="50"/>
      <c r="DE357" s="50"/>
    </row>
    <row r="358" spans="1:109" ht="15" customHeight="1">
      <c r="A358" s="38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8"/>
      <c r="Q358" s="49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9"/>
      <c r="AI358" s="49"/>
      <c r="AJ358" s="49"/>
      <c r="AK358" s="49"/>
      <c r="AL358" s="49"/>
      <c r="AM358" s="48"/>
      <c r="AN358" s="48"/>
      <c r="AO358" s="48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50"/>
      <c r="DD358" s="50"/>
      <c r="DE358" s="50"/>
    </row>
    <row r="359" spans="1:109" ht="15" customHeight="1">
      <c r="A359" s="38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8"/>
      <c r="Q359" s="49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9"/>
      <c r="AI359" s="49"/>
      <c r="AJ359" s="49"/>
      <c r="AK359" s="49"/>
      <c r="AL359" s="49"/>
      <c r="AM359" s="48"/>
      <c r="AN359" s="48"/>
      <c r="AO359" s="48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50"/>
      <c r="DD359" s="50"/>
      <c r="DE359" s="50"/>
    </row>
    <row r="360" spans="1:109" ht="15" customHeight="1">
      <c r="A360" s="38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8"/>
      <c r="Q360" s="49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9"/>
      <c r="AI360" s="49"/>
      <c r="AJ360" s="49"/>
      <c r="AK360" s="49"/>
      <c r="AL360" s="49"/>
      <c r="AM360" s="48"/>
      <c r="AN360" s="48"/>
      <c r="AO360" s="48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50"/>
      <c r="DD360" s="50"/>
      <c r="DE360" s="50"/>
    </row>
    <row r="361" spans="1:109" ht="15" customHeight="1">
      <c r="A361" s="38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8"/>
      <c r="Q361" s="49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9"/>
      <c r="AI361" s="49"/>
      <c r="AJ361" s="49"/>
      <c r="AK361" s="49"/>
      <c r="AL361" s="49"/>
      <c r="AM361" s="48"/>
      <c r="AN361" s="48"/>
      <c r="AO361" s="48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50"/>
      <c r="DD361" s="50"/>
      <c r="DE361" s="50"/>
    </row>
    <row r="362" spans="1:109" ht="15" customHeight="1">
      <c r="A362" s="38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8"/>
      <c r="Q362" s="49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9"/>
      <c r="AI362" s="49"/>
      <c r="AJ362" s="49"/>
      <c r="AK362" s="49"/>
      <c r="AL362" s="49"/>
      <c r="AM362" s="48"/>
      <c r="AN362" s="48"/>
      <c r="AO362" s="48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50"/>
      <c r="DD362" s="50"/>
      <c r="DE362" s="50"/>
    </row>
    <row r="363" spans="1:109" ht="15" customHeight="1">
      <c r="A363" s="38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8"/>
      <c r="Q363" s="49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9"/>
      <c r="AI363" s="49"/>
      <c r="AJ363" s="49"/>
      <c r="AK363" s="49"/>
      <c r="AL363" s="49"/>
      <c r="AM363" s="48"/>
      <c r="AN363" s="48"/>
      <c r="AO363" s="48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50"/>
      <c r="DD363" s="50"/>
      <c r="DE363" s="50"/>
    </row>
    <row r="364" spans="1:109" ht="15" customHeight="1">
      <c r="A364" s="38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8"/>
      <c r="Q364" s="49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9"/>
      <c r="AI364" s="49"/>
      <c r="AJ364" s="49"/>
      <c r="AK364" s="49"/>
      <c r="AL364" s="49"/>
      <c r="AM364" s="48"/>
      <c r="AN364" s="48"/>
      <c r="AO364" s="48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50"/>
      <c r="DD364" s="50"/>
      <c r="DE364" s="50"/>
    </row>
    <row r="365" spans="1:109" ht="15" customHeight="1">
      <c r="A365" s="38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8"/>
      <c r="Q365" s="49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9"/>
      <c r="AI365" s="49"/>
      <c r="AJ365" s="49"/>
      <c r="AK365" s="49"/>
      <c r="AL365" s="49"/>
      <c r="AM365" s="48"/>
      <c r="AN365" s="48"/>
      <c r="AO365" s="48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50"/>
      <c r="DD365" s="50"/>
      <c r="DE365" s="50"/>
    </row>
    <row r="366" spans="1:109" ht="15" customHeight="1">
      <c r="A366" s="38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8"/>
      <c r="Q366" s="49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9"/>
      <c r="AI366" s="49"/>
      <c r="AJ366" s="49"/>
      <c r="AK366" s="49"/>
      <c r="AL366" s="49"/>
      <c r="AM366" s="48"/>
      <c r="AN366" s="48"/>
      <c r="AO366" s="48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50"/>
      <c r="DD366" s="50"/>
      <c r="DE366" s="50"/>
    </row>
    <row r="367" spans="1:109" ht="15" customHeight="1">
      <c r="A367" s="38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8"/>
      <c r="Q367" s="49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9"/>
      <c r="AI367" s="49"/>
      <c r="AJ367" s="49"/>
      <c r="AK367" s="49"/>
      <c r="AL367" s="49"/>
      <c r="AM367" s="48"/>
      <c r="AN367" s="48"/>
      <c r="AO367" s="48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50"/>
      <c r="DD367" s="50"/>
      <c r="DE367" s="50"/>
    </row>
    <row r="368" spans="1:109" ht="15" customHeight="1">
      <c r="A368" s="38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8"/>
      <c r="Q368" s="49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9"/>
      <c r="AI368" s="49"/>
      <c r="AJ368" s="49"/>
      <c r="AK368" s="49"/>
      <c r="AL368" s="49"/>
      <c r="AM368" s="48"/>
      <c r="AN368" s="48"/>
      <c r="AO368" s="48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50"/>
      <c r="DD368" s="50"/>
      <c r="DE368" s="50"/>
    </row>
    <row r="369" spans="1:109" ht="15" customHeight="1">
      <c r="A369" s="38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8"/>
      <c r="Q369" s="49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9"/>
      <c r="AI369" s="49"/>
      <c r="AJ369" s="49"/>
      <c r="AK369" s="49"/>
      <c r="AL369" s="49"/>
      <c r="AM369" s="48"/>
      <c r="AN369" s="48"/>
      <c r="AO369" s="48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50"/>
      <c r="DD369" s="50"/>
      <c r="DE369" s="50"/>
    </row>
    <row r="370" spans="1:109" ht="15" customHeight="1">
      <c r="A370" s="38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8"/>
      <c r="Q370" s="49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9"/>
      <c r="AI370" s="49"/>
      <c r="AJ370" s="49"/>
      <c r="AK370" s="49"/>
      <c r="AL370" s="49"/>
      <c r="AM370" s="48"/>
      <c r="AN370" s="48"/>
      <c r="AO370" s="48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50"/>
      <c r="DD370" s="50"/>
      <c r="DE370" s="50"/>
    </row>
    <row r="371" spans="1:109" ht="15" customHeight="1">
      <c r="A371" s="38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8"/>
      <c r="Q371" s="49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9"/>
      <c r="AI371" s="49"/>
      <c r="AJ371" s="49"/>
      <c r="AK371" s="49"/>
      <c r="AL371" s="49"/>
      <c r="AM371" s="48"/>
      <c r="AN371" s="48"/>
      <c r="AO371" s="48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50"/>
      <c r="DD371" s="50"/>
      <c r="DE371" s="50"/>
    </row>
    <row r="372" spans="1:109" ht="15" customHeight="1">
      <c r="A372" s="38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8"/>
      <c r="Q372" s="49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9"/>
      <c r="AI372" s="49"/>
      <c r="AJ372" s="49"/>
      <c r="AK372" s="49"/>
      <c r="AL372" s="49"/>
      <c r="AM372" s="48"/>
      <c r="AN372" s="48"/>
      <c r="AO372" s="48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50"/>
      <c r="DD372" s="50"/>
      <c r="DE372" s="50"/>
    </row>
    <row r="373" spans="1:109" ht="15" customHeight="1">
      <c r="A373" s="38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8"/>
      <c r="Q373" s="49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9"/>
      <c r="AI373" s="49"/>
      <c r="AJ373" s="49"/>
      <c r="AK373" s="49"/>
      <c r="AL373" s="49"/>
      <c r="AM373" s="48"/>
      <c r="AN373" s="48"/>
      <c r="AO373" s="48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50"/>
      <c r="DD373" s="50"/>
      <c r="DE373" s="50"/>
    </row>
    <row r="374" spans="1:109" ht="15" customHeight="1">
      <c r="A374" s="38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8"/>
      <c r="Q374" s="49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9"/>
      <c r="AI374" s="49"/>
      <c r="AJ374" s="49"/>
      <c r="AK374" s="49"/>
      <c r="AL374" s="49"/>
      <c r="AM374" s="48"/>
      <c r="AN374" s="48"/>
      <c r="AO374" s="48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50"/>
      <c r="DD374" s="50"/>
      <c r="DE374" s="50"/>
    </row>
    <row r="375" spans="1:109" ht="15" customHeight="1">
      <c r="A375" s="38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8"/>
      <c r="Q375" s="49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9"/>
      <c r="AI375" s="49"/>
      <c r="AJ375" s="49"/>
      <c r="AK375" s="49"/>
      <c r="AL375" s="49"/>
      <c r="AM375" s="48"/>
      <c r="AN375" s="48"/>
      <c r="AO375" s="48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50"/>
      <c r="DD375" s="50"/>
      <c r="DE375" s="50"/>
    </row>
    <row r="376" spans="1:109" ht="15" customHeight="1">
      <c r="A376" s="38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8"/>
      <c r="Q376" s="49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9"/>
      <c r="AI376" s="49"/>
      <c r="AJ376" s="49"/>
      <c r="AK376" s="49"/>
      <c r="AL376" s="49"/>
      <c r="AM376" s="48"/>
      <c r="AN376" s="48"/>
      <c r="AO376" s="48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50"/>
      <c r="DD376" s="50"/>
      <c r="DE376" s="50"/>
    </row>
    <row r="377" spans="1:109" ht="15" customHeight="1">
      <c r="A377" s="38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8"/>
      <c r="Q377" s="49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9"/>
      <c r="AI377" s="49"/>
      <c r="AJ377" s="49"/>
      <c r="AK377" s="49"/>
      <c r="AL377" s="49"/>
      <c r="AM377" s="48"/>
      <c r="AN377" s="48"/>
      <c r="AO377" s="48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50"/>
      <c r="DD377" s="50"/>
      <c r="DE377" s="50"/>
    </row>
    <row r="378" spans="1:109" ht="15" customHeight="1">
      <c r="A378" s="38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8"/>
      <c r="Q378" s="49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9"/>
      <c r="AI378" s="49"/>
      <c r="AJ378" s="49"/>
      <c r="AK378" s="49"/>
      <c r="AL378" s="49"/>
      <c r="AM378" s="48"/>
      <c r="AN378" s="48"/>
      <c r="AO378" s="48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50"/>
      <c r="DD378" s="50"/>
      <c r="DE378" s="50"/>
    </row>
    <row r="379" spans="1:109" ht="15" customHeight="1">
      <c r="A379" s="38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8"/>
      <c r="Q379" s="49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9"/>
      <c r="AI379" s="49"/>
      <c r="AJ379" s="49"/>
      <c r="AK379" s="49"/>
      <c r="AL379" s="49"/>
      <c r="AM379" s="48"/>
      <c r="AN379" s="48"/>
      <c r="AO379" s="48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50"/>
      <c r="DD379" s="50"/>
      <c r="DE379" s="50"/>
    </row>
    <row r="380" spans="1:109" ht="15" customHeight="1">
      <c r="A380" s="38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8"/>
      <c r="Q380" s="49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9"/>
      <c r="AI380" s="49"/>
      <c r="AJ380" s="49"/>
      <c r="AK380" s="49"/>
      <c r="AL380" s="49"/>
      <c r="AM380" s="48"/>
      <c r="AN380" s="48"/>
      <c r="AO380" s="48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50"/>
      <c r="DD380" s="50"/>
      <c r="DE380" s="50"/>
    </row>
    <row r="381" spans="1:109" ht="15" customHeight="1">
      <c r="A381" s="38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8"/>
      <c r="Q381" s="49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9"/>
      <c r="AI381" s="49"/>
      <c r="AJ381" s="49"/>
      <c r="AK381" s="49"/>
      <c r="AL381" s="49"/>
      <c r="AM381" s="48"/>
      <c r="AN381" s="48"/>
      <c r="AO381" s="48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50"/>
      <c r="DD381" s="50"/>
      <c r="DE381" s="50"/>
    </row>
    <row r="382" spans="1:109" ht="15" customHeight="1">
      <c r="A382" s="38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8"/>
      <c r="Q382" s="49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9"/>
      <c r="AI382" s="49"/>
      <c r="AJ382" s="49"/>
      <c r="AK382" s="49"/>
      <c r="AL382" s="49"/>
      <c r="AM382" s="48"/>
      <c r="AN382" s="48"/>
      <c r="AO382" s="48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50"/>
      <c r="DD382" s="50"/>
      <c r="DE382" s="50"/>
    </row>
    <row r="383" spans="1:109" ht="15" customHeight="1">
      <c r="A383" s="38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8"/>
      <c r="Q383" s="49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9"/>
      <c r="AI383" s="49"/>
      <c r="AJ383" s="49"/>
      <c r="AK383" s="49"/>
      <c r="AL383" s="49"/>
      <c r="AM383" s="48"/>
      <c r="AN383" s="48"/>
      <c r="AO383" s="48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50"/>
      <c r="DD383" s="50"/>
      <c r="DE383" s="50"/>
    </row>
    <row r="384" spans="1:109" ht="15" customHeight="1">
      <c r="A384" s="38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8"/>
      <c r="Q384" s="49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9"/>
      <c r="AI384" s="49"/>
      <c r="AJ384" s="49"/>
      <c r="AK384" s="49"/>
      <c r="AL384" s="49"/>
      <c r="AM384" s="48"/>
      <c r="AN384" s="48"/>
      <c r="AO384" s="48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50"/>
      <c r="DD384" s="50"/>
      <c r="DE384" s="50"/>
    </row>
    <row r="385" spans="1:109" ht="15" customHeight="1">
      <c r="A385" s="38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8"/>
      <c r="Q385" s="49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9"/>
      <c r="AI385" s="49"/>
      <c r="AJ385" s="49"/>
      <c r="AK385" s="49"/>
      <c r="AL385" s="49"/>
      <c r="AM385" s="48"/>
      <c r="AN385" s="48"/>
      <c r="AO385" s="48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50"/>
      <c r="DD385" s="50"/>
      <c r="DE385" s="50"/>
    </row>
    <row r="386" spans="1:109" ht="15" customHeight="1">
      <c r="A386" s="38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8"/>
      <c r="Q386" s="49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9"/>
      <c r="AI386" s="49"/>
      <c r="AJ386" s="49"/>
      <c r="AK386" s="49"/>
      <c r="AL386" s="49"/>
      <c r="AM386" s="48"/>
      <c r="AN386" s="48"/>
      <c r="AO386" s="48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50"/>
      <c r="DD386" s="50"/>
      <c r="DE386" s="50"/>
    </row>
    <row r="387" spans="1:109" ht="15" customHeight="1">
      <c r="A387" s="38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8"/>
      <c r="Q387" s="49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9"/>
      <c r="AI387" s="49"/>
      <c r="AJ387" s="49"/>
      <c r="AK387" s="49"/>
      <c r="AL387" s="49"/>
      <c r="AM387" s="48"/>
      <c r="AN387" s="48"/>
      <c r="AO387" s="48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50"/>
      <c r="DD387" s="50"/>
      <c r="DE387" s="50"/>
    </row>
    <row r="388" spans="1:109" ht="15" customHeight="1">
      <c r="A388" s="38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8"/>
      <c r="Q388" s="49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9"/>
      <c r="AI388" s="49"/>
      <c r="AJ388" s="49"/>
      <c r="AK388" s="49"/>
      <c r="AL388" s="49"/>
      <c r="AM388" s="48"/>
      <c r="AN388" s="48"/>
      <c r="AO388" s="48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50"/>
      <c r="DD388" s="50"/>
      <c r="DE388" s="50"/>
    </row>
    <row r="389" spans="1:109" ht="15" customHeight="1">
      <c r="A389" s="38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8"/>
      <c r="Q389" s="49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9"/>
      <c r="AI389" s="49"/>
      <c r="AJ389" s="49"/>
      <c r="AK389" s="49"/>
      <c r="AL389" s="49"/>
      <c r="AM389" s="48"/>
      <c r="AN389" s="48"/>
      <c r="AO389" s="48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50"/>
      <c r="DD389" s="50"/>
      <c r="DE389" s="50"/>
    </row>
    <row r="390" spans="1:109" ht="15" customHeight="1">
      <c r="A390" s="38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8"/>
      <c r="Q390" s="49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9"/>
      <c r="AI390" s="49"/>
      <c r="AJ390" s="49"/>
      <c r="AK390" s="49"/>
      <c r="AL390" s="49"/>
      <c r="AM390" s="48"/>
      <c r="AN390" s="48"/>
      <c r="AO390" s="48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50"/>
      <c r="DD390" s="50"/>
      <c r="DE390" s="50"/>
    </row>
    <row r="391" spans="1:109" ht="15" customHeight="1">
      <c r="A391" s="38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8"/>
      <c r="Q391" s="49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9"/>
      <c r="AI391" s="49"/>
      <c r="AJ391" s="49"/>
      <c r="AK391" s="49"/>
      <c r="AL391" s="49"/>
      <c r="AM391" s="48"/>
      <c r="AN391" s="48"/>
      <c r="AO391" s="48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50"/>
      <c r="DD391" s="50"/>
      <c r="DE391" s="50"/>
    </row>
    <row r="392" spans="1:109" ht="15" customHeight="1">
      <c r="A392" s="38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8"/>
      <c r="Q392" s="49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9"/>
      <c r="AI392" s="49"/>
      <c r="AJ392" s="49"/>
      <c r="AK392" s="49"/>
      <c r="AL392" s="49"/>
      <c r="AM392" s="48"/>
      <c r="AN392" s="48"/>
      <c r="AO392" s="48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50"/>
      <c r="DD392" s="50"/>
      <c r="DE392" s="50"/>
    </row>
    <row r="393" spans="1:109" ht="15" customHeight="1">
      <c r="A393" s="38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8"/>
      <c r="Q393" s="49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9"/>
      <c r="AI393" s="49"/>
      <c r="AJ393" s="49"/>
      <c r="AK393" s="49"/>
      <c r="AL393" s="49"/>
      <c r="AM393" s="48"/>
      <c r="AN393" s="48"/>
      <c r="AO393" s="48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50"/>
      <c r="DD393" s="50"/>
      <c r="DE393" s="50"/>
    </row>
    <row r="394" spans="1:109" ht="15" customHeight="1">
      <c r="A394" s="38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8"/>
      <c r="Q394" s="49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9"/>
      <c r="AI394" s="49"/>
      <c r="AJ394" s="49"/>
      <c r="AK394" s="49"/>
      <c r="AL394" s="49"/>
      <c r="AM394" s="48"/>
      <c r="AN394" s="48"/>
      <c r="AO394" s="48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50"/>
      <c r="DD394" s="50"/>
      <c r="DE394" s="50"/>
    </row>
    <row r="395" spans="1:109" ht="15" customHeight="1">
      <c r="A395" s="38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8"/>
      <c r="Q395" s="49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9"/>
      <c r="AI395" s="49"/>
      <c r="AJ395" s="49"/>
      <c r="AK395" s="49"/>
      <c r="AL395" s="49"/>
      <c r="AM395" s="48"/>
      <c r="AN395" s="48"/>
      <c r="AO395" s="48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50"/>
      <c r="DD395" s="50"/>
      <c r="DE395" s="50"/>
    </row>
    <row r="396" spans="1:109" ht="15" customHeight="1">
      <c r="A396" s="38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8"/>
      <c r="Q396" s="49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9"/>
      <c r="AI396" s="49"/>
      <c r="AJ396" s="49"/>
      <c r="AK396" s="49"/>
      <c r="AL396" s="49"/>
      <c r="AM396" s="48"/>
      <c r="AN396" s="48"/>
      <c r="AO396" s="48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50"/>
      <c r="DD396" s="50"/>
      <c r="DE396" s="50"/>
    </row>
    <row r="397" spans="1:109" ht="15" customHeight="1">
      <c r="A397" s="38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8"/>
      <c r="Q397" s="49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9"/>
      <c r="AI397" s="49"/>
      <c r="AJ397" s="49"/>
      <c r="AK397" s="49"/>
      <c r="AL397" s="49"/>
      <c r="AM397" s="48"/>
      <c r="AN397" s="48"/>
      <c r="AO397" s="48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50"/>
      <c r="DD397" s="50"/>
      <c r="DE397" s="50"/>
    </row>
    <row r="398" spans="1:109" ht="15" customHeight="1">
      <c r="A398" s="38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8"/>
      <c r="Q398" s="49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9"/>
      <c r="AI398" s="49"/>
      <c r="AJ398" s="49"/>
      <c r="AK398" s="49"/>
      <c r="AL398" s="49"/>
      <c r="AM398" s="48"/>
      <c r="AN398" s="48"/>
      <c r="AO398" s="48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50"/>
      <c r="DD398" s="50"/>
      <c r="DE398" s="50"/>
    </row>
    <row r="399" spans="1:109" ht="15" customHeight="1">
      <c r="A399" s="38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8"/>
      <c r="Q399" s="49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9"/>
      <c r="AI399" s="49"/>
      <c r="AJ399" s="49"/>
      <c r="AK399" s="49"/>
      <c r="AL399" s="49"/>
      <c r="AM399" s="48"/>
      <c r="AN399" s="48"/>
      <c r="AO399" s="48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50"/>
      <c r="DD399" s="50"/>
      <c r="DE399" s="50"/>
    </row>
    <row r="400" spans="1:109" ht="15" customHeight="1">
      <c r="A400" s="38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8"/>
      <c r="Q400" s="49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9"/>
      <c r="AI400" s="49"/>
      <c r="AJ400" s="49"/>
      <c r="AK400" s="49"/>
      <c r="AL400" s="49"/>
      <c r="AM400" s="48"/>
      <c r="AN400" s="48"/>
      <c r="AO400" s="48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50"/>
      <c r="DD400" s="50"/>
      <c r="DE400" s="50"/>
    </row>
    <row r="401" spans="1:109" ht="15" customHeight="1">
      <c r="A401" s="38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8"/>
      <c r="Q401" s="49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9"/>
      <c r="AI401" s="49"/>
      <c r="AJ401" s="49"/>
      <c r="AK401" s="49"/>
      <c r="AL401" s="49"/>
      <c r="AM401" s="48"/>
      <c r="AN401" s="48"/>
      <c r="AO401" s="48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50"/>
      <c r="DD401" s="50"/>
      <c r="DE401" s="50"/>
    </row>
    <row r="402" spans="1:109" ht="15" customHeight="1">
      <c r="A402" s="38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8"/>
      <c r="Q402" s="49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9"/>
      <c r="AI402" s="49"/>
      <c r="AJ402" s="49"/>
      <c r="AK402" s="49"/>
      <c r="AL402" s="49"/>
      <c r="AM402" s="48"/>
      <c r="AN402" s="48"/>
      <c r="AO402" s="48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50"/>
      <c r="DD402" s="50"/>
      <c r="DE402" s="50"/>
    </row>
    <row r="403" spans="1:109" ht="15" customHeight="1">
      <c r="A403" s="38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8"/>
      <c r="Q403" s="49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9"/>
      <c r="AI403" s="49"/>
      <c r="AJ403" s="49"/>
      <c r="AK403" s="49"/>
      <c r="AL403" s="49"/>
      <c r="AM403" s="48"/>
      <c r="AN403" s="48"/>
      <c r="AO403" s="48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50"/>
      <c r="DD403" s="50"/>
      <c r="DE403" s="50"/>
    </row>
    <row r="404" spans="1:109" ht="15" customHeight="1">
      <c r="A404" s="38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8"/>
      <c r="Q404" s="49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9"/>
      <c r="AI404" s="49"/>
      <c r="AJ404" s="49"/>
      <c r="AK404" s="49"/>
      <c r="AL404" s="49"/>
      <c r="AM404" s="48"/>
      <c r="AN404" s="48"/>
      <c r="AO404" s="48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50"/>
      <c r="DD404" s="50"/>
      <c r="DE404" s="50"/>
    </row>
    <row r="405" spans="1:109" ht="15" customHeight="1">
      <c r="A405" s="38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8"/>
      <c r="Q405" s="49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9"/>
      <c r="AI405" s="49"/>
      <c r="AJ405" s="49"/>
      <c r="AK405" s="49"/>
      <c r="AL405" s="49"/>
      <c r="AM405" s="48"/>
      <c r="AN405" s="48"/>
      <c r="AO405" s="48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50"/>
      <c r="DD405" s="50"/>
      <c r="DE405" s="50"/>
    </row>
    <row r="406" spans="1:109" ht="15" customHeight="1">
      <c r="A406" s="38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8"/>
      <c r="Q406" s="49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9"/>
      <c r="AI406" s="49"/>
      <c r="AJ406" s="49"/>
      <c r="AK406" s="49"/>
      <c r="AL406" s="49"/>
      <c r="AM406" s="48"/>
      <c r="AN406" s="48"/>
      <c r="AO406" s="48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50"/>
      <c r="DD406" s="50"/>
      <c r="DE406" s="50"/>
    </row>
    <row r="407" spans="1:109" ht="15" customHeight="1">
      <c r="A407" s="38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8"/>
      <c r="Q407" s="49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9"/>
      <c r="AI407" s="49"/>
      <c r="AJ407" s="49"/>
      <c r="AK407" s="49"/>
      <c r="AL407" s="49"/>
      <c r="AM407" s="48"/>
      <c r="AN407" s="48"/>
      <c r="AO407" s="48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50"/>
      <c r="DD407" s="50"/>
      <c r="DE407" s="50"/>
    </row>
    <row r="408" spans="1:109" ht="15" customHeight="1">
      <c r="A408" s="38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8"/>
      <c r="Q408" s="49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9"/>
      <c r="AI408" s="49"/>
      <c r="AJ408" s="49"/>
      <c r="AK408" s="49"/>
      <c r="AL408" s="49"/>
      <c r="AM408" s="48"/>
      <c r="AN408" s="48"/>
      <c r="AO408" s="48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50"/>
      <c r="DD408" s="50"/>
      <c r="DE408" s="50"/>
    </row>
    <row r="409" spans="1:109" ht="15" customHeight="1">
      <c r="A409" s="38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8"/>
      <c r="Q409" s="49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9"/>
      <c r="AI409" s="49"/>
      <c r="AJ409" s="49"/>
      <c r="AK409" s="49"/>
      <c r="AL409" s="49"/>
      <c r="AM409" s="48"/>
      <c r="AN409" s="48"/>
      <c r="AO409" s="48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50"/>
      <c r="DD409" s="50"/>
      <c r="DE409" s="50"/>
    </row>
    <row r="410" spans="1:109" ht="15" customHeight="1">
      <c r="A410" s="38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8"/>
      <c r="Q410" s="49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9"/>
      <c r="AI410" s="49"/>
      <c r="AJ410" s="49"/>
      <c r="AK410" s="49"/>
      <c r="AL410" s="49"/>
      <c r="AM410" s="48"/>
      <c r="AN410" s="48"/>
      <c r="AO410" s="48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50"/>
      <c r="DD410" s="50"/>
      <c r="DE410" s="50"/>
    </row>
    <row r="411" spans="1:109" ht="15" customHeight="1">
      <c r="A411" s="38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8"/>
      <c r="Q411" s="49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9"/>
      <c r="AI411" s="49"/>
      <c r="AJ411" s="49"/>
      <c r="AK411" s="49"/>
      <c r="AL411" s="49"/>
      <c r="AM411" s="48"/>
      <c r="AN411" s="48"/>
      <c r="AO411" s="48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50"/>
      <c r="DD411" s="50"/>
      <c r="DE411" s="50"/>
    </row>
    <row r="412" spans="1:109" ht="15" customHeight="1">
      <c r="A412" s="38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8"/>
      <c r="Q412" s="49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9"/>
      <c r="AI412" s="49"/>
      <c r="AJ412" s="49"/>
      <c r="AK412" s="49"/>
      <c r="AL412" s="49"/>
      <c r="AM412" s="48"/>
      <c r="AN412" s="48"/>
      <c r="AO412" s="48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50"/>
      <c r="DD412" s="50"/>
      <c r="DE412" s="50"/>
    </row>
    <row r="413" spans="1:109" ht="15" customHeight="1">
      <c r="A413" s="38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8"/>
      <c r="Q413" s="49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9"/>
      <c r="AI413" s="49"/>
      <c r="AJ413" s="49"/>
      <c r="AK413" s="49"/>
      <c r="AL413" s="49"/>
      <c r="AM413" s="48"/>
      <c r="AN413" s="48"/>
      <c r="AO413" s="48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50"/>
      <c r="DD413" s="50"/>
      <c r="DE413" s="50"/>
    </row>
    <row r="414" spans="1:109" ht="15" customHeight="1">
      <c r="A414" s="38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8"/>
      <c r="Q414" s="49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9"/>
      <c r="AI414" s="49"/>
      <c r="AJ414" s="49"/>
      <c r="AK414" s="49"/>
      <c r="AL414" s="49"/>
      <c r="AM414" s="48"/>
      <c r="AN414" s="48"/>
      <c r="AO414" s="48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50"/>
      <c r="DD414" s="50"/>
      <c r="DE414" s="50"/>
    </row>
    <row r="415" spans="1:109" ht="15" customHeight="1">
      <c r="A415" s="38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8"/>
      <c r="Q415" s="49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9"/>
      <c r="AI415" s="49"/>
      <c r="AJ415" s="49"/>
      <c r="AK415" s="49"/>
      <c r="AL415" s="49"/>
      <c r="AM415" s="48"/>
      <c r="AN415" s="48"/>
      <c r="AO415" s="48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50"/>
      <c r="DD415" s="50"/>
      <c r="DE415" s="50"/>
    </row>
    <row r="416" spans="1:109" ht="15" customHeight="1">
      <c r="A416" s="38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8"/>
      <c r="Q416" s="49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9"/>
      <c r="AI416" s="49"/>
      <c r="AJ416" s="49"/>
      <c r="AK416" s="49"/>
      <c r="AL416" s="49"/>
      <c r="AM416" s="48"/>
      <c r="AN416" s="48"/>
      <c r="AO416" s="48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50"/>
      <c r="DD416" s="50"/>
      <c r="DE416" s="50"/>
    </row>
    <row r="417" spans="1:109" ht="15" customHeight="1">
      <c r="A417" s="38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8"/>
      <c r="Q417" s="49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9"/>
      <c r="AI417" s="49"/>
      <c r="AJ417" s="49"/>
      <c r="AK417" s="49"/>
      <c r="AL417" s="49"/>
      <c r="AM417" s="48"/>
      <c r="AN417" s="48"/>
      <c r="AO417" s="48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50"/>
      <c r="DD417" s="50"/>
      <c r="DE417" s="50"/>
    </row>
    <row r="418" spans="1:109" ht="15" customHeight="1">
      <c r="A418" s="38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8"/>
      <c r="Q418" s="49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9"/>
      <c r="AI418" s="49"/>
      <c r="AJ418" s="49"/>
      <c r="AK418" s="49"/>
      <c r="AL418" s="49"/>
      <c r="AM418" s="48"/>
      <c r="AN418" s="48"/>
      <c r="AO418" s="48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50"/>
      <c r="DD418" s="50"/>
      <c r="DE418" s="50"/>
    </row>
    <row r="419" spans="1:109" ht="15" customHeight="1">
      <c r="A419" s="38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8"/>
      <c r="Q419" s="49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9"/>
      <c r="AI419" s="49"/>
      <c r="AJ419" s="49"/>
      <c r="AK419" s="49"/>
      <c r="AL419" s="49"/>
      <c r="AM419" s="48"/>
      <c r="AN419" s="48"/>
      <c r="AO419" s="48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50"/>
      <c r="DD419" s="50"/>
      <c r="DE419" s="50"/>
    </row>
    <row r="420" spans="1:109" ht="15" customHeight="1">
      <c r="A420" s="38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8"/>
      <c r="Q420" s="49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9"/>
      <c r="AI420" s="49"/>
      <c r="AJ420" s="49"/>
      <c r="AK420" s="49"/>
      <c r="AL420" s="49"/>
      <c r="AM420" s="48"/>
      <c r="AN420" s="48"/>
      <c r="AO420" s="48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50"/>
      <c r="DD420" s="50"/>
      <c r="DE420" s="50"/>
    </row>
    <row r="421" spans="1:109" ht="15" customHeight="1">
      <c r="A421" s="38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8"/>
      <c r="Q421" s="49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9"/>
      <c r="AI421" s="49"/>
      <c r="AJ421" s="49"/>
      <c r="AK421" s="49"/>
      <c r="AL421" s="49"/>
      <c r="AM421" s="48"/>
      <c r="AN421" s="48"/>
      <c r="AO421" s="48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50"/>
      <c r="DD421" s="50"/>
      <c r="DE421" s="50"/>
    </row>
    <row r="422" spans="1:109" ht="15" customHeight="1">
      <c r="A422" s="38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8"/>
      <c r="Q422" s="49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9"/>
      <c r="AI422" s="49"/>
      <c r="AJ422" s="49"/>
      <c r="AK422" s="49"/>
      <c r="AL422" s="49"/>
      <c r="AM422" s="48"/>
      <c r="AN422" s="48"/>
      <c r="AO422" s="48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50"/>
      <c r="DD422" s="50"/>
      <c r="DE422" s="50"/>
    </row>
    <row r="423" spans="1:109" ht="15" customHeight="1">
      <c r="A423" s="38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8"/>
      <c r="Q423" s="49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9"/>
      <c r="AI423" s="49"/>
      <c r="AJ423" s="49"/>
      <c r="AK423" s="49"/>
      <c r="AL423" s="49"/>
      <c r="AM423" s="48"/>
      <c r="AN423" s="48"/>
      <c r="AO423" s="48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50"/>
      <c r="DD423" s="50"/>
      <c r="DE423" s="50"/>
    </row>
    <row r="424" spans="1:109" ht="15" customHeight="1">
      <c r="A424" s="38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8"/>
      <c r="Q424" s="49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9"/>
      <c r="AI424" s="49"/>
      <c r="AJ424" s="49"/>
      <c r="AK424" s="49"/>
      <c r="AL424" s="49"/>
      <c r="AM424" s="48"/>
      <c r="AN424" s="48"/>
      <c r="AO424" s="48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50"/>
      <c r="DD424" s="50"/>
      <c r="DE424" s="50"/>
    </row>
    <row r="425" spans="1:109" ht="15" customHeight="1">
      <c r="A425" s="38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8"/>
      <c r="Q425" s="49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9"/>
      <c r="AI425" s="49"/>
      <c r="AJ425" s="49"/>
      <c r="AK425" s="49"/>
      <c r="AL425" s="49"/>
      <c r="AM425" s="48"/>
      <c r="AN425" s="48"/>
      <c r="AO425" s="48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50"/>
      <c r="DD425" s="50"/>
      <c r="DE425" s="50"/>
    </row>
    <row r="426" spans="1:109" ht="15" customHeight="1">
      <c r="A426" s="38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8"/>
      <c r="Q426" s="49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9"/>
      <c r="AI426" s="49"/>
      <c r="AJ426" s="49"/>
      <c r="AK426" s="49"/>
      <c r="AL426" s="49"/>
      <c r="AM426" s="48"/>
      <c r="AN426" s="48"/>
      <c r="AO426" s="48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50"/>
      <c r="DD426" s="50"/>
      <c r="DE426" s="50"/>
    </row>
    <row r="427" spans="1:109" ht="15" customHeight="1">
      <c r="A427" s="38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8"/>
      <c r="Q427" s="49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9"/>
      <c r="AI427" s="49"/>
      <c r="AJ427" s="49"/>
      <c r="AK427" s="49"/>
      <c r="AL427" s="49"/>
      <c r="AM427" s="48"/>
      <c r="AN427" s="48"/>
      <c r="AO427" s="48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50"/>
      <c r="DD427" s="50"/>
      <c r="DE427" s="50"/>
    </row>
    <row r="428" spans="1:109" ht="15" customHeight="1">
      <c r="A428" s="38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8"/>
      <c r="Q428" s="49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9"/>
      <c r="AI428" s="49"/>
      <c r="AJ428" s="49"/>
      <c r="AK428" s="49"/>
      <c r="AL428" s="49"/>
      <c r="AM428" s="48"/>
      <c r="AN428" s="48"/>
      <c r="AO428" s="48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50"/>
      <c r="DD428" s="50"/>
      <c r="DE428" s="50"/>
    </row>
    <row r="429" spans="1:109" ht="15" customHeight="1">
      <c r="A429" s="38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8"/>
      <c r="Q429" s="49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9"/>
      <c r="AI429" s="49"/>
      <c r="AJ429" s="49"/>
      <c r="AK429" s="49"/>
      <c r="AL429" s="49"/>
      <c r="AM429" s="48"/>
      <c r="AN429" s="48"/>
      <c r="AO429" s="48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50"/>
      <c r="DD429" s="50"/>
      <c r="DE429" s="50"/>
    </row>
    <row r="430" spans="1:109" ht="15" customHeight="1">
      <c r="A430" s="38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8"/>
      <c r="Q430" s="49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9"/>
      <c r="AI430" s="49"/>
      <c r="AJ430" s="49"/>
      <c r="AK430" s="49"/>
      <c r="AL430" s="49"/>
      <c r="AM430" s="48"/>
      <c r="AN430" s="48"/>
      <c r="AO430" s="48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50"/>
      <c r="DD430" s="50"/>
      <c r="DE430" s="50"/>
    </row>
    <row r="431" spans="1:109" ht="15" customHeight="1">
      <c r="A431" s="38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8"/>
      <c r="Q431" s="49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9"/>
      <c r="AI431" s="49"/>
      <c r="AJ431" s="49"/>
      <c r="AK431" s="49"/>
      <c r="AL431" s="49"/>
      <c r="AM431" s="48"/>
      <c r="AN431" s="48"/>
      <c r="AO431" s="48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50"/>
      <c r="DD431" s="50"/>
      <c r="DE431" s="50"/>
    </row>
    <row r="432" spans="1:109" ht="15" customHeight="1">
      <c r="A432" s="38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8"/>
      <c r="Q432" s="49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9"/>
      <c r="AI432" s="49"/>
      <c r="AJ432" s="49"/>
      <c r="AK432" s="49"/>
      <c r="AL432" s="49"/>
      <c r="AM432" s="48"/>
      <c r="AN432" s="48"/>
      <c r="AO432" s="48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50"/>
      <c r="DD432" s="50"/>
      <c r="DE432" s="50"/>
    </row>
    <row r="433" spans="1:109" ht="15" customHeight="1">
      <c r="A433" s="38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8"/>
      <c r="Q433" s="49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9"/>
      <c r="AI433" s="49"/>
      <c r="AJ433" s="49"/>
      <c r="AK433" s="49"/>
      <c r="AL433" s="49"/>
      <c r="AM433" s="48"/>
      <c r="AN433" s="48"/>
      <c r="AO433" s="48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50"/>
      <c r="DD433" s="50"/>
      <c r="DE433" s="50"/>
    </row>
    <row r="434" spans="1:109" ht="15" customHeight="1">
      <c r="A434" s="38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8"/>
      <c r="Q434" s="49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9"/>
      <c r="AI434" s="49"/>
      <c r="AJ434" s="49"/>
      <c r="AK434" s="49"/>
      <c r="AL434" s="49"/>
      <c r="AM434" s="48"/>
      <c r="AN434" s="48"/>
      <c r="AO434" s="48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50"/>
      <c r="DD434" s="50"/>
      <c r="DE434" s="50"/>
    </row>
    <row r="435" spans="1:109" ht="15" customHeight="1">
      <c r="A435" s="38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8"/>
      <c r="Q435" s="49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9"/>
      <c r="AI435" s="49"/>
      <c r="AJ435" s="49"/>
      <c r="AK435" s="49"/>
      <c r="AL435" s="49"/>
      <c r="AM435" s="48"/>
      <c r="AN435" s="48"/>
      <c r="AO435" s="48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50"/>
      <c r="DD435" s="50"/>
      <c r="DE435" s="50"/>
    </row>
    <row r="436" spans="1:109" ht="15" customHeight="1">
      <c r="A436" s="38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8"/>
      <c r="Q436" s="49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9"/>
      <c r="AI436" s="49"/>
      <c r="AJ436" s="49"/>
      <c r="AK436" s="49"/>
      <c r="AL436" s="49"/>
      <c r="AM436" s="48"/>
      <c r="AN436" s="48"/>
      <c r="AO436" s="48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50"/>
      <c r="DD436" s="50"/>
      <c r="DE436" s="50"/>
    </row>
    <row r="437" spans="1:109" ht="15" customHeight="1">
      <c r="A437" s="38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8"/>
      <c r="Q437" s="49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9"/>
      <c r="AI437" s="49"/>
      <c r="AJ437" s="49"/>
      <c r="AK437" s="49"/>
      <c r="AL437" s="49"/>
      <c r="AM437" s="48"/>
      <c r="AN437" s="48"/>
      <c r="AO437" s="48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50"/>
      <c r="DD437" s="50"/>
      <c r="DE437" s="50"/>
    </row>
    <row r="438" spans="1:109" ht="15" customHeight="1">
      <c r="A438" s="38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8"/>
      <c r="Q438" s="49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9"/>
      <c r="AI438" s="49"/>
      <c r="AJ438" s="49"/>
      <c r="AK438" s="49"/>
      <c r="AL438" s="49"/>
      <c r="AM438" s="48"/>
      <c r="AN438" s="48"/>
      <c r="AO438" s="48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50"/>
      <c r="DD438" s="50"/>
      <c r="DE438" s="50"/>
    </row>
    <row r="439" spans="1:109" ht="15" customHeight="1">
      <c r="A439" s="38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8"/>
      <c r="Q439" s="49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9"/>
      <c r="AI439" s="49"/>
      <c r="AJ439" s="49"/>
      <c r="AK439" s="49"/>
      <c r="AL439" s="49"/>
      <c r="AM439" s="48"/>
      <c r="AN439" s="48"/>
      <c r="AO439" s="48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50"/>
      <c r="DD439" s="50"/>
      <c r="DE439" s="50"/>
    </row>
    <row r="440" spans="1:109" ht="15" customHeight="1">
      <c r="A440" s="38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8"/>
      <c r="Q440" s="49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9"/>
      <c r="AI440" s="49"/>
      <c r="AJ440" s="49"/>
      <c r="AK440" s="49"/>
      <c r="AL440" s="49"/>
      <c r="AM440" s="48"/>
      <c r="AN440" s="48"/>
      <c r="AO440" s="48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50"/>
      <c r="DD440" s="50"/>
      <c r="DE440" s="50"/>
    </row>
    <row r="441" spans="1:109" ht="15" customHeight="1">
      <c r="A441" s="38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8"/>
      <c r="Q441" s="49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9"/>
      <c r="AI441" s="49"/>
      <c r="AJ441" s="49"/>
      <c r="AK441" s="49"/>
      <c r="AL441" s="49"/>
      <c r="AM441" s="48"/>
      <c r="AN441" s="48"/>
      <c r="AO441" s="48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50"/>
      <c r="DD441" s="50"/>
      <c r="DE441" s="50"/>
    </row>
    <row r="442" spans="1:109" ht="15" customHeight="1">
      <c r="A442" s="38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8"/>
      <c r="Q442" s="49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9"/>
      <c r="AI442" s="49"/>
      <c r="AJ442" s="49"/>
      <c r="AK442" s="49"/>
      <c r="AL442" s="49"/>
      <c r="AM442" s="48"/>
      <c r="AN442" s="48"/>
      <c r="AO442" s="48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50"/>
      <c r="DD442" s="50"/>
      <c r="DE442" s="50"/>
    </row>
    <row r="443" spans="1:109" ht="15" customHeight="1">
      <c r="A443" s="38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8"/>
      <c r="Q443" s="49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9"/>
      <c r="AI443" s="49"/>
      <c r="AJ443" s="49"/>
      <c r="AK443" s="49"/>
      <c r="AL443" s="49"/>
      <c r="AM443" s="48"/>
      <c r="AN443" s="48"/>
      <c r="AO443" s="48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50"/>
      <c r="DD443" s="50"/>
      <c r="DE443" s="50"/>
    </row>
    <row r="444" spans="1:109" ht="15" customHeight="1">
      <c r="A444" s="38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8"/>
      <c r="Q444" s="49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9"/>
      <c r="AI444" s="49"/>
      <c r="AJ444" s="49"/>
      <c r="AK444" s="49"/>
      <c r="AL444" s="49"/>
      <c r="AM444" s="48"/>
      <c r="AN444" s="48"/>
      <c r="AO444" s="48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50"/>
      <c r="DD444" s="50"/>
      <c r="DE444" s="50"/>
    </row>
    <row r="445" spans="1:109" ht="15" customHeight="1">
      <c r="A445" s="38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8"/>
      <c r="Q445" s="49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9"/>
      <c r="AI445" s="49"/>
      <c r="AJ445" s="49"/>
      <c r="AK445" s="49"/>
      <c r="AL445" s="49"/>
      <c r="AM445" s="48"/>
      <c r="AN445" s="48"/>
      <c r="AO445" s="48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50"/>
      <c r="DD445" s="50"/>
      <c r="DE445" s="50"/>
    </row>
    <row r="446" spans="1:109" ht="15" customHeight="1">
      <c r="A446" s="38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8"/>
      <c r="Q446" s="49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9"/>
      <c r="AI446" s="49"/>
      <c r="AJ446" s="49"/>
      <c r="AK446" s="49"/>
      <c r="AL446" s="49"/>
      <c r="AM446" s="48"/>
      <c r="AN446" s="48"/>
      <c r="AO446" s="48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50"/>
      <c r="DD446" s="50"/>
      <c r="DE446" s="50"/>
    </row>
    <row r="447" spans="1:109" ht="15" customHeight="1">
      <c r="A447" s="38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8"/>
      <c r="Q447" s="49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9"/>
      <c r="AI447" s="49"/>
      <c r="AJ447" s="49"/>
      <c r="AK447" s="49"/>
      <c r="AL447" s="49"/>
      <c r="AM447" s="48"/>
      <c r="AN447" s="48"/>
      <c r="AO447" s="48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50"/>
      <c r="DD447" s="50"/>
      <c r="DE447" s="50"/>
    </row>
    <row r="448" spans="1:109" ht="15" customHeight="1">
      <c r="A448" s="38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8"/>
      <c r="Q448" s="49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9"/>
      <c r="AI448" s="49"/>
      <c r="AJ448" s="49"/>
      <c r="AK448" s="49"/>
      <c r="AL448" s="49"/>
      <c r="AM448" s="48"/>
      <c r="AN448" s="48"/>
      <c r="AO448" s="48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50"/>
      <c r="DD448" s="50"/>
      <c r="DE448" s="50"/>
    </row>
    <row r="449" spans="1:109" ht="15" customHeight="1">
      <c r="A449" s="38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8"/>
      <c r="Q449" s="49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9"/>
      <c r="AI449" s="49"/>
      <c r="AJ449" s="49"/>
      <c r="AK449" s="49"/>
      <c r="AL449" s="49"/>
      <c r="AM449" s="48"/>
      <c r="AN449" s="48"/>
      <c r="AO449" s="48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50"/>
      <c r="DD449" s="50"/>
      <c r="DE449" s="50"/>
    </row>
    <row r="450" spans="1:109" ht="15" customHeight="1">
      <c r="A450" s="38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8"/>
      <c r="Q450" s="49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9"/>
      <c r="AI450" s="49"/>
      <c r="AJ450" s="49"/>
      <c r="AK450" s="49"/>
      <c r="AL450" s="49"/>
      <c r="AM450" s="48"/>
      <c r="AN450" s="48"/>
      <c r="AO450" s="48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50"/>
      <c r="DD450" s="50"/>
      <c r="DE450" s="50"/>
    </row>
    <row r="451" spans="1:109" ht="15" customHeight="1">
      <c r="A451" s="38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8"/>
      <c r="Q451" s="49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9"/>
      <c r="AI451" s="49"/>
      <c r="AJ451" s="49"/>
      <c r="AK451" s="49"/>
      <c r="AL451" s="49"/>
      <c r="AM451" s="48"/>
      <c r="AN451" s="48"/>
      <c r="AO451" s="48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50"/>
      <c r="DD451" s="50"/>
      <c r="DE451" s="50"/>
    </row>
    <row r="452" spans="1:109" ht="15" customHeight="1">
      <c r="A452" s="38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8"/>
      <c r="Q452" s="49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9"/>
      <c r="AI452" s="49"/>
      <c r="AJ452" s="49"/>
      <c r="AK452" s="49"/>
      <c r="AL452" s="49"/>
      <c r="AM452" s="48"/>
      <c r="AN452" s="48"/>
      <c r="AO452" s="48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50"/>
      <c r="DD452" s="50"/>
      <c r="DE452" s="50"/>
    </row>
    <row r="453" spans="1:109" ht="15" customHeight="1">
      <c r="A453" s="38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8"/>
      <c r="Q453" s="49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9"/>
      <c r="AI453" s="49"/>
      <c r="AJ453" s="49"/>
      <c r="AK453" s="49"/>
      <c r="AL453" s="49"/>
      <c r="AM453" s="48"/>
      <c r="AN453" s="48"/>
      <c r="AO453" s="48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50"/>
      <c r="DD453" s="50"/>
      <c r="DE453" s="50"/>
    </row>
    <row r="454" spans="1:109" ht="15" customHeight="1">
      <c r="A454" s="38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8"/>
      <c r="Q454" s="49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9"/>
      <c r="AI454" s="49"/>
      <c r="AJ454" s="49"/>
      <c r="AK454" s="49"/>
      <c r="AL454" s="49"/>
      <c r="AM454" s="48"/>
      <c r="AN454" s="48"/>
      <c r="AO454" s="48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50"/>
      <c r="DD454" s="50"/>
      <c r="DE454" s="50"/>
    </row>
    <row r="455" spans="1:109" ht="15" customHeight="1">
      <c r="A455" s="38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8"/>
      <c r="Q455" s="49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9"/>
      <c r="AI455" s="49"/>
      <c r="AJ455" s="49"/>
      <c r="AK455" s="49"/>
      <c r="AL455" s="49"/>
      <c r="AM455" s="48"/>
      <c r="AN455" s="48"/>
      <c r="AO455" s="48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50"/>
      <c r="DD455" s="50"/>
      <c r="DE455" s="50"/>
    </row>
    <row r="456" spans="1:109" ht="15" customHeight="1">
      <c r="A456" s="38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8"/>
      <c r="Q456" s="49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9"/>
      <c r="AI456" s="49"/>
      <c r="AJ456" s="49"/>
      <c r="AK456" s="49"/>
      <c r="AL456" s="49"/>
      <c r="AM456" s="48"/>
      <c r="AN456" s="48"/>
      <c r="AO456" s="48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50"/>
      <c r="DD456" s="50"/>
      <c r="DE456" s="50"/>
    </row>
    <row r="457" spans="1:109" ht="15" customHeight="1">
      <c r="A457" s="38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8"/>
      <c r="Q457" s="49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9"/>
      <c r="AI457" s="49"/>
      <c r="AJ457" s="49"/>
      <c r="AK457" s="49"/>
      <c r="AL457" s="49"/>
      <c r="AM457" s="48"/>
      <c r="AN457" s="48"/>
      <c r="AO457" s="48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50"/>
      <c r="DD457" s="50"/>
      <c r="DE457" s="50"/>
    </row>
    <row r="458" spans="1:109" ht="15" customHeight="1">
      <c r="A458" s="38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8"/>
      <c r="Q458" s="49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9"/>
      <c r="AI458" s="49"/>
      <c r="AJ458" s="49"/>
      <c r="AK458" s="49"/>
      <c r="AL458" s="49"/>
      <c r="AM458" s="48"/>
      <c r="AN458" s="48"/>
      <c r="AO458" s="48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50"/>
      <c r="DD458" s="50"/>
      <c r="DE458" s="50"/>
    </row>
    <row r="459" spans="1:109" ht="15" customHeight="1">
      <c r="A459" s="38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8"/>
      <c r="Q459" s="49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9"/>
      <c r="AI459" s="49"/>
      <c r="AJ459" s="49"/>
      <c r="AK459" s="49"/>
      <c r="AL459" s="49"/>
      <c r="AM459" s="48"/>
      <c r="AN459" s="48"/>
      <c r="AO459" s="48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50"/>
      <c r="DD459" s="50"/>
      <c r="DE459" s="50"/>
    </row>
    <row r="460" spans="1:109" ht="15" customHeight="1">
      <c r="A460" s="38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8"/>
      <c r="Q460" s="49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9"/>
      <c r="AI460" s="49"/>
      <c r="AJ460" s="49"/>
      <c r="AK460" s="49"/>
      <c r="AL460" s="49"/>
      <c r="AM460" s="48"/>
      <c r="AN460" s="48"/>
      <c r="AO460" s="48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50"/>
      <c r="DD460" s="50"/>
      <c r="DE460" s="50"/>
    </row>
    <row r="461" spans="1:109" ht="15" customHeight="1">
      <c r="A461" s="38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8"/>
      <c r="Q461" s="49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9"/>
      <c r="AI461" s="49"/>
      <c r="AJ461" s="49"/>
      <c r="AK461" s="49"/>
      <c r="AL461" s="49"/>
      <c r="AM461" s="48"/>
      <c r="AN461" s="48"/>
      <c r="AO461" s="48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50"/>
      <c r="DD461" s="50"/>
      <c r="DE461" s="50"/>
    </row>
    <row r="462" spans="1:109" ht="15" customHeight="1">
      <c r="A462" s="38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8"/>
      <c r="Q462" s="49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9"/>
      <c r="AI462" s="49"/>
      <c r="AJ462" s="49"/>
      <c r="AK462" s="49"/>
      <c r="AL462" s="49"/>
      <c r="AM462" s="48"/>
      <c r="AN462" s="48"/>
      <c r="AO462" s="48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50"/>
      <c r="DD462" s="50"/>
      <c r="DE462" s="50"/>
    </row>
    <row r="463" spans="1:109" ht="15" customHeight="1">
      <c r="A463" s="38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8"/>
      <c r="Q463" s="49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9"/>
      <c r="AI463" s="49"/>
      <c r="AJ463" s="49"/>
      <c r="AK463" s="49"/>
      <c r="AL463" s="49"/>
      <c r="AM463" s="48"/>
      <c r="AN463" s="48"/>
      <c r="AO463" s="48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50"/>
      <c r="DD463" s="50"/>
      <c r="DE463" s="50"/>
    </row>
    <row r="464" spans="1:109" ht="15" customHeight="1">
      <c r="A464" s="38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8"/>
      <c r="Q464" s="49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9"/>
      <c r="AI464" s="49"/>
      <c r="AJ464" s="49"/>
      <c r="AK464" s="49"/>
      <c r="AL464" s="49"/>
      <c r="AM464" s="48"/>
      <c r="AN464" s="48"/>
      <c r="AO464" s="48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50"/>
      <c r="DD464" s="50"/>
      <c r="DE464" s="50"/>
    </row>
    <row r="465" spans="1:109" ht="15" customHeight="1">
      <c r="A465" s="38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8"/>
      <c r="Q465" s="49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9"/>
      <c r="AI465" s="49"/>
      <c r="AJ465" s="49"/>
      <c r="AK465" s="49"/>
      <c r="AL465" s="49"/>
      <c r="AM465" s="48"/>
      <c r="AN465" s="48"/>
      <c r="AO465" s="48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50"/>
      <c r="DD465" s="50"/>
      <c r="DE465" s="50"/>
    </row>
    <row r="466" spans="1:109" ht="15" customHeight="1">
      <c r="A466" s="38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8"/>
      <c r="Q466" s="49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9"/>
      <c r="AI466" s="49"/>
      <c r="AJ466" s="49"/>
      <c r="AK466" s="49"/>
      <c r="AL466" s="49"/>
      <c r="AM466" s="48"/>
      <c r="AN466" s="48"/>
      <c r="AO466" s="48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50"/>
      <c r="DD466" s="50"/>
      <c r="DE466" s="50"/>
    </row>
    <row r="467" spans="1:109" ht="15" customHeight="1">
      <c r="A467" s="38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8"/>
      <c r="Q467" s="49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9"/>
      <c r="AI467" s="49"/>
      <c r="AJ467" s="49"/>
      <c r="AK467" s="49"/>
      <c r="AL467" s="49"/>
      <c r="AM467" s="48"/>
      <c r="AN467" s="48"/>
      <c r="AO467" s="48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50"/>
      <c r="DD467" s="50"/>
      <c r="DE467" s="50"/>
    </row>
    <row r="468" spans="1:109" ht="15" customHeight="1">
      <c r="A468" s="38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8"/>
      <c r="Q468" s="49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9"/>
      <c r="AI468" s="49"/>
      <c r="AJ468" s="49"/>
      <c r="AK468" s="49"/>
      <c r="AL468" s="49"/>
      <c r="AM468" s="48"/>
      <c r="AN468" s="48"/>
      <c r="AO468" s="48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50"/>
      <c r="DD468" s="50"/>
      <c r="DE468" s="50"/>
    </row>
    <row r="469" spans="1:109" ht="15" customHeight="1">
      <c r="A469" s="38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8"/>
      <c r="Q469" s="49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9"/>
      <c r="AI469" s="49"/>
      <c r="AJ469" s="49"/>
      <c r="AK469" s="49"/>
      <c r="AL469" s="49"/>
      <c r="AM469" s="48"/>
      <c r="AN469" s="48"/>
      <c r="AO469" s="48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50"/>
      <c r="DD469" s="50"/>
      <c r="DE469" s="50"/>
    </row>
    <row r="470" spans="1:109" ht="15" customHeight="1">
      <c r="A470" s="38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8"/>
      <c r="Q470" s="49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9"/>
      <c r="AI470" s="49"/>
      <c r="AJ470" s="49"/>
      <c r="AK470" s="49"/>
      <c r="AL470" s="49"/>
      <c r="AM470" s="48"/>
      <c r="AN470" s="48"/>
      <c r="AO470" s="48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50"/>
      <c r="DD470" s="50"/>
      <c r="DE470" s="50"/>
    </row>
    <row r="471" spans="1:109" ht="15" customHeight="1">
      <c r="A471" s="38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8"/>
      <c r="Q471" s="49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9"/>
      <c r="AI471" s="49"/>
      <c r="AJ471" s="49"/>
      <c r="AK471" s="49"/>
      <c r="AL471" s="49"/>
      <c r="AM471" s="48"/>
      <c r="AN471" s="48"/>
      <c r="AO471" s="48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50"/>
      <c r="DD471" s="50"/>
      <c r="DE471" s="50"/>
    </row>
    <row r="472" spans="1:109" ht="15" customHeight="1">
      <c r="A472" s="38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8"/>
      <c r="Q472" s="49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9"/>
      <c r="AI472" s="49"/>
      <c r="AJ472" s="49"/>
      <c r="AK472" s="49"/>
      <c r="AL472" s="49"/>
      <c r="AM472" s="48"/>
      <c r="AN472" s="48"/>
      <c r="AO472" s="48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50"/>
      <c r="DD472" s="50"/>
      <c r="DE472" s="50"/>
    </row>
    <row r="473" spans="1:109" ht="15" customHeight="1">
      <c r="A473" s="38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8"/>
      <c r="Q473" s="49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9"/>
      <c r="AI473" s="49"/>
      <c r="AJ473" s="49"/>
      <c r="AK473" s="49"/>
      <c r="AL473" s="49"/>
      <c r="AM473" s="48"/>
      <c r="AN473" s="48"/>
      <c r="AO473" s="48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50"/>
      <c r="DD473" s="50"/>
      <c r="DE473" s="50"/>
    </row>
    <row r="474" spans="1:109" ht="15" customHeight="1">
      <c r="A474" s="38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8"/>
      <c r="Q474" s="49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9"/>
      <c r="AI474" s="49"/>
      <c r="AJ474" s="49"/>
      <c r="AK474" s="49"/>
      <c r="AL474" s="49"/>
      <c r="AM474" s="48"/>
      <c r="AN474" s="48"/>
      <c r="AO474" s="48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50"/>
      <c r="DD474" s="50"/>
      <c r="DE474" s="50"/>
    </row>
    <row r="475" spans="1:109" ht="15" customHeight="1">
      <c r="A475" s="38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8"/>
      <c r="Q475" s="49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9"/>
      <c r="AI475" s="49"/>
      <c r="AJ475" s="49"/>
      <c r="AK475" s="49"/>
      <c r="AL475" s="49"/>
      <c r="AM475" s="48"/>
      <c r="AN475" s="48"/>
      <c r="AO475" s="48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50"/>
      <c r="DD475" s="50"/>
      <c r="DE475" s="50"/>
    </row>
    <row r="476" spans="1:109" ht="15" customHeight="1">
      <c r="A476" s="38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8"/>
      <c r="Q476" s="49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9"/>
      <c r="AI476" s="49"/>
      <c r="AJ476" s="49"/>
      <c r="AK476" s="49"/>
      <c r="AL476" s="49"/>
      <c r="AM476" s="48"/>
      <c r="AN476" s="48"/>
      <c r="AO476" s="48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50"/>
      <c r="DD476" s="50"/>
      <c r="DE476" s="50"/>
    </row>
    <row r="477" spans="1:109" ht="15" customHeight="1">
      <c r="A477" s="38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8"/>
      <c r="Q477" s="49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9"/>
      <c r="AI477" s="49"/>
      <c r="AJ477" s="49"/>
      <c r="AK477" s="49"/>
      <c r="AL477" s="49"/>
      <c r="AM477" s="48"/>
      <c r="AN477" s="48"/>
      <c r="AO477" s="48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50"/>
      <c r="DD477" s="50"/>
      <c r="DE477" s="50"/>
    </row>
    <row r="478" spans="1:109" ht="15" customHeight="1">
      <c r="A478" s="38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8"/>
      <c r="Q478" s="49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9"/>
      <c r="AI478" s="49"/>
      <c r="AJ478" s="49"/>
      <c r="AK478" s="49"/>
      <c r="AL478" s="49"/>
      <c r="AM478" s="48"/>
      <c r="AN478" s="48"/>
      <c r="AO478" s="48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50"/>
      <c r="DD478" s="50"/>
      <c r="DE478" s="50"/>
    </row>
    <row r="479" spans="1:109" ht="15" customHeight="1">
      <c r="A479" s="38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8"/>
      <c r="Q479" s="49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9"/>
      <c r="AI479" s="49"/>
      <c r="AJ479" s="49"/>
      <c r="AK479" s="49"/>
      <c r="AL479" s="49"/>
      <c r="AM479" s="48"/>
      <c r="AN479" s="48"/>
      <c r="AO479" s="48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50"/>
      <c r="DD479" s="50"/>
      <c r="DE479" s="50"/>
    </row>
    <row r="480" spans="1:109" ht="15" customHeight="1">
      <c r="A480" s="38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8"/>
      <c r="Q480" s="49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9"/>
      <c r="AI480" s="49"/>
      <c r="AJ480" s="49"/>
      <c r="AK480" s="49"/>
      <c r="AL480" s="49"/>
      <c r="AM480" s="48"/>
      <c r="AN480" s="48"/>
      <c r="AO480" s="48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50"/>
      <c r="DD480" s="50"/>
      <c r="DE480" s="50"/>
    </row>
    <row r="481" spans="1:109" ht="15" customHeight="1">
      <c r="A481" s="38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8"/>
      <c r="Q481" s="49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9"/>
      <c r="AI481" s="49"/>
      <c r="AJ481" s="49"/>
      <c r="AK481" s="49"/>
      <c r="AL481" s="49"/>
      <c r="AM481" s="48"/>
      <c r="AN481" s="48"/>
      <c r="AO481" s="48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50"/>
      <c r="DD481" s="50"/>
      <c r="DE481" s="50"/>
    </row>
    <row r="482" spans="1:109" ht="15" customHeight="1">
      <c r="A482" s="38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8"/>
      <c r="Q482" s="49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9"/>
      <c r="AI482" s="49"/>
      <c r="AJ482" s="49"/>
      <c r="AK482" s="49"/>
      <c r="AL482" s="49"/>
      <c r="AM482" s="48"/>
      <c r="AN482" s="48"/>
      <c r="AO482" s="48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50"/>
      <c r="DD482" s="50"/>
      <c r="DE482" s="50"/>
    </row>
    <row r="483" spans="1:109" ht="15" customHeight="1">
      <c r="A483" s="38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8"/>
      <c r="Q483" s="49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9"/>
      <c r="AI483" s="49"/>
      <c r="AJ483" s="49"/>
      <c r="AK483" s="49"/>
      <c r="AL483" s="49"/>
      <c r="AM483" s="48"/>
      <c r="AN483" s="48"/>
      <c r="AO483" s="48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50"/>
      <c r="DD483" s="50"/>
      <c r="DE483" s="50"/>
    </row>
    <row r="484" spans="1:109" ht="15" customHeight="1">
      <c r="A484" s="38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8"/>
      <c r="Q484" s="49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9"/>
      <c r="AI484" s="49"/>
      <c r="AJ484" s="49"/>
      <c r="AK484" s="49"/>
      <c r="AL484" s="49"/>
      <c r="AM484" s="48"/>
      <c r="AN484" s="48"/>
      <c r="AO484" s="48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50"/>
      <c r="DD484" s="50"/>
      <c r="DE484" s="50"/>
    </row>
    <row r="485" spans="1:109" ht="15" customHeight="1">
      <c r="A485" s="38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8"/>
      <c r="Q485" s="49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9"/>
      <c r="AI485" s="49"/>
      <c r="AJ485" s="49"/>
      <c r="AK485" s="49"/>
      <c r="AL485" s="49"/>
      <c r="AM485" s="48"/>
      <c r="AN485" s="48"/>
      <c r="AO485" s="48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50"/>
      <c r="DD485" s="50"/>
      <c r="DE485" s="50"/>
    </row>
    <row r="486" spans="1:109" ht="15" customHeight="1">
      <c r="A486" s="38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8"/>
      <c r="Q486" s="49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9"/>
      <c r="AI486" s="49"/>
      <c r="AJ486" s="49"/>
      <c r="AK486" s="49"/>
      <c r="AL486" s="49"/>
      <c r="AM486" s="48"/>
      <c r="AN486" s="48"/>
      <c r="AO486" s="48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50"/>
      <c r="DD486" s="50"/>
      <c r="DE486" s="50"/>
    </row>
    <row r="487" spans="1:109" ht="15" customHeight="1">
      <c r="A487" s="38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8"/>
      <c r="Q487" s="49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9"/>
      <c r="AI487" s="49"/>
      <c r="AJ487" s="49"/>
      <c r="AK487" s="49"/>
      <c r="AL487" s="49"/>
      <c r="AM487" s="48"/>
      <c r="AN487" s="48"/>
      <c r="AO487" s="48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50"/>
      <c r="DD487" s="50"/>
      <c r="DE487" s="50"/>
    </row>
    <row r="488" spans="1:109" ht="15" customHeight="1">
      <c r="A488" s="38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8"/>
      <c r="Q488" s="49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9"/>
      <c r="AI488" s="49"/>
      <c r="AJ488" s="49"/>
      <c r="AK488" s="49"/>
      <c r="AL488" s="49"/>
      <c r="AM488" s="48"/>
      <c r="AN488" s="48"/>
      <c r="AO488" s="48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50"/>
      <c r="DD488" s="50"/>
      <c r="DE488" s="50"/>
    </row>
    <row r="489" spans="1:109" ht="15" customHeight="1">
      <c r="A489" s="38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8"/>
      <c r="Q489" s="49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9"/>
      <c r="AI489" s="49"/>
      <c r="AJ489" s="49"/>
      <c r="AK489" s="49"/>
      <c r="AL489" s="49"/>
      <c r="AM489" s="48"/>
      <c r="AN489" s="48"/>
      <c r="AO489" s="48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50"/>
      <c r="DD489" s="50"/>
      <c r="DE489" s="50"/>
    </row>
    <row r="490" spans="1:109" ht="15" customHeight="1">
      <c r="A490" s="38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8"/>
      <c r="Q490" s="49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9"/>
      <c r="AI490" s="49"/>
      <c r="AJ490" s="49"/>
      <c r="AK490" s="49"/>
      <c r="AL490" s="49"/>
      <c r="AM490" s="48"/>
      <c r="AN490" s="48"/>
      <c r="AO490" s="48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50"/>
      <c r="DD490" s="50"/>
      <c r="DE490" s="50"/>
    </row>
    <row r="491" spans="1:109" ht="15" customHeight="1">
      <c r="A491" s="38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8"/>
      <c r="Q491" s="49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9"/>
      <c r="AI491" s="49"/>
      <c r="AJ491" s="49"/>
      <c r="AK491" s="49"/>
      <c r="AL491" s="49"/>
      <c r="AM491" s="48"/>
      <c r="AN491" s="48"/>
      <c r="AO491" s="48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50"/>
      <c r="DD491" s="50"/>
      <c r="DE491" s="50"/>
    </row>
    <row r="492" spans="1:109" ht="15" customHeight="1">
      <c r="A492" s="38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8"/>
      <c r="Q492" s="49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9"/>
      <c r="AI492" s="49"/>
      <c r="AJ492" s="49"/>
      <c r="AK492" s="49"/>
      <c r="AL492" s="49"/>
      <c r="AM492" s="48"/>
      <c r="AN492" s="48"/>
      <c r="AO492" s="48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50"/>
      <c r="DD492" s="50"/>
      <c r="DE492" s="50"/>
    </row>
    <row r="493" spans="1:109" ht="15" customHeight="1">
      <c r="A493" s="38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8"/>
      <c r="Q493" s="49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9"/>
      <c r="AI493" s="49"/>
      <c r="AJ493" s="49"/>
      <c r="AK493" s="49"/>
      <c r="AL493" s="49"/>
      <c r="AM493" s="48"/>
      <c r="AN493" s="48"/>
      <c r="AO493" s="48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50"/>
      <c r="DD493" s="50"/>
      <c r="DE493" s="50"/>
    </row>
    <row r="494" spans="1:109" ht="15" customHeight="1">
      <c r="A494" s="38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8"/>
      <c r="Q494" s="49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9"/>
      <c r="AI494" s="49"/>
      <c r="AJ494" s="49"/>
      <c r="AK494" s="49"/>
      <c r="AL494" s="49"/>
      <c r="AM494" s="48"/>
      <c r="AN494" s="48"/>
      <c r="AO494" s="48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50"/>
      <c r="DD494" s="50"/>
      <c r="DE494" s="50"/>
    </row>
    <row r="495" spans="1:109" ht="15" customHeight="1">
      <c r="A495" s="38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8"/>
      <c r="Q495" s="49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9"/>
      <c r="AI495" s="49"/>
      <c r="AJ495" s="49"/>
      <c r="AK495" s="49"/>
      <c r="AL495" s="49"/>
      <c r="AM495" s="48"/>
      <c r="AN495" s="48"/>
      <c r="AO495" s="48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50"/>
      <c r="DD495" s="50"/>
      <c r="DE495" s="50"/>
    </row>
    <row r="496" spans="1:109" ht="15" customHeight="1">
      <c r="A496" s="38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8"/>
      <c r="Q496" s="49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9"/>
      <c r="AI496" s="49"/>
      <c r="AJ496" s="49"/>
      <c r="AK496" s="49"/>
      <c r="AL496" s="49"/>
      <c r="AM496" s="48"/>
      <c r="AN496" s="48"/>
      <c r="AO496" s="48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50"/>
      <c r="DD496" s="50"/>
      <c r="DE496" s="50"/>
    </row>
    <row r="497" spans="1:109" ht="15" customHeight="1">
      <c r="A497" s="38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8"/>
      <c r="Q497" s="49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9"/>
      <c r="AI497" s="49"/>
      <c r="AJ497" s="49"/>
      <c r="AK497" s="49"/>
      <c r="AL497" s="49"/>
      <c r="AM497" s="48"/>
      <c r="AN497" s="48"/>
      <c r="AO497" s="48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50"/>
      <c r="DD497" s="50"/>
      <c r="DE497" s="50"/>
    </row>
    <row r="498" spans="1:109" ht="15" customHeight="1">
      <c r="A498" s="38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8"/>
      <c r="Q498" s="49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9"/>
      <c r="AI498" s="49"/>
      <c r="AJ498" s="49"/>
      <c r="AK498" s="49"/>
      <c r="AL498" s="49"/>
      <c r="AM498" s="48"/>
      <c r="AN498" s="48"/>
      <c r="AO498" s="48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50"/>
      <c r="DD498" s="50"/>
      <c r="DE498" s="50"/>
    </row>
    <row r="499" spans="1:109" ht="15" customHeight="1">
      <c r="A499" s="38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8"/>
      <c r="Q499" s="49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9"/>
      <c r="AI499" s="49"/>
      <c r="AJ499" s="49"/>
      <c r="AK499" s="49"/>
      <c r="AL499" s="49"/>
      <c r="AM499" s="48"/>
      <c r="AN499" s="48"/>
      <c r="AO499" s="48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50"/>
      <c r="DD499" s="50"/>
      <c r="DE499" s="50"/>
    </row>
    <row r="500" spans="1:109" ht="15" customHeight="1">
      <c r="A500" s="38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8"/>
      <c r="Q500" s="49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9"/>
      <c r="AI500" s="49"/>
      <c r="AJ500" s="49"/>
      <c r="AK500" s="49"/>
      <c r="AL500" s="49"/>
      <c r="AM500" s="48"/>
      <c r="AN500" s="48"/>
      <c r="AO500" s="48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50"/>
      <c r="DD500" s="50"/>
      <c r="DE500" s="50"/>
    </row>
    <row r="501" spans="1:109" ht="15" customHeight="1">
      <c r="A501" s="38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8"/>
      <c r="Q501" s="49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9"/>
      <c r="AI501" s="49"/>
      <c r="AJ501" s="49"/>
      <c r="AK501" s="49"/>
      <c r="AL501" s="49"/>
      <c r="AM501" s="48"/>
      <c r="AN501" s="48"/>
      <c r="AO501" s="48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50"/>
      <c r="DD501" s="50"/>
      <c r="DE501" s="50"/>
    </row>
    <row r="502" spans="1:109" ht="15" customHeight="1">
      <c r="A502" s="38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8"/>
      <c r="Q502" s="49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9"/>
      <c r="AI502" s="49"/>
      <c r="AJ502" s="49"/>
      <c r="AK502" s="49"/>
      <c r="AL502" s="49"/>
      <c r="AM502" s="48"/>
      <c r="AN502" s="48"/>
      <c r="AO502" s="48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50"/>
      <c r="DD502" s="50"/>
      <c r="DE502" s="50"/>
    </row>
    <row r="503" spans="1:109" ht="15" customHeight="1">
      <c r="A503" s="38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8"/>
      <c r="Q503" s="49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9"/>
      <c r="AI503" s="49"/>
      <c r="AJ503" s="49"/>
      <c r="AK503" s="49"/>
      <c r="AL503" s="49"/>
      <c r="AM503" s="48"/>
      <c r="AN503" s="48"/>
      <c r="AO503" s="48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50"/>
      <c r="DD503" s="50"/>
      <c r="DE503" s="50"/>
    </row>
    <row r="504" spans="1:109" ht="15" customHeight="1">
      <c r="A504" s="38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8"/>
      <c r="Q504" s="49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9"/>
      <c r="AI504" s="49"/>
      <c r="AJ504" s="49"/>
      <c r="AK504" s="49"/>
      <c r="AL504" s="49"/>
      <c r="AM504" s="48"/>
      <c r="AN504" s="48"/>
      <c r="AO504" s="48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50"/>
      <c r="DD504" s="50"/>
      <c r="DE504" s="50"/>
    </row>
    <row r="505" spans="1:109" ht="15" customHeight="1">
      <c r="A505" s="38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8"/>
      <c r="Q505" s="49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9"/>
      <c r="AI505" s="49"/>
      <c r="AJ505" s="49"/>
      <c r="AK505" s="49"/>
      <c r="AL505" s="49"/>
      <c r="AM505" s="48"/>
      <c r="AN505" s="48"/>
      <c r="AO505" s="48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50"/>
      <c r="DD505" s="50"/>
      <c r="DE505" s="50"/>
    </row>
    <row r="506" spans="1:109" ht="15" customHeight="1">
      <c r="A506" s="38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8"/>
      <c r="Q506" s="49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9"/>
      <c r="AI506" s="49"/>
      <c r="AJ506" s="49"/>
      <c r="AK506" s="49"/>
      <c r="AL506" s="49"/>
      <c r="AM506" s="48"/>
      <c r="AN506" s="48"/>
      <c r="AO506" s="48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50"/>
      <c r="DD506" s="50"/>
      <c r="DE506" s="50"/>
    </row>
    <row r="507" spans="1:109" ht="15" customHeight="1">
      <c r="A507" s="38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8"/>
      <c r="Q507" s="49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9"/>
      <c r="AI507" s="49"/>
      <c r="AJ507" s="49"/>
      <c r="AK507" s="49"/>
      <c r="AL507" s="49"/>
      <c r="AM507" s="48"/>
      <c r="AN507" s="48"/>
      <c r="AO507" s="48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50"/>
      <c r="DD507" s="50"/>
      <c r="DE507" s="50"/>
    </row>
    <row r="508" spans="1:109" ht="15" customHeight="1">
      <c r="A508" s="38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8"/>
      <c r="Q508" s="49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9"/>
      <c r="AI508" s="49"/>
      <c r="AJ508" s="49"/>
      <c r="AK508" s="49"/>
      <c r="AL508" s="49"/>
      <c r="AM508" s="48"/>
      <c r="AN508" s="48"/>
      <c r="AO508" s="48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50"/>
      <c r="DD508" s="50"/>
      <c r="DE508" s="50"/>
    </row>
    <row r="509" spans="1:109" ht="15" customHeight="1">
      <c r="A509" s="38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8"/>
      <c r="Q509" s="49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9"/>
      <c r="AI509" s="49"/>
      <c r="AJ509" s="49"/>
      <c r="AK509" s="49"/>
      <c r="AL509" s="49"/>
      <c r="AM509" s="48"/>
      <c r="AN509" s="48"/>
      <c r="AO509" s="48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50"/>
      <c r="DD509" s="50"/>
      <c r="DE509" s="50"/>
    </row>
    <row r="510" spans="1:109" ht="15" customHeight="1">
      <c r="A510" s="38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8"/>
      <c r="Q510" s="49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9"/>
      <c r="AI510" s="49"/>
      <c r="AJ510" s="49"/>
      <c r="AK510" s="49"/>
      <c r="AL510" s="49"/>
      <c r="AM510" s="48"/>
      <c r="AN510" s="48"/>
      <c r="AO510" s="48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50"/>
      <c r="DD510" s="50"/>
      <c r="DE510" s="50"/>
    </row>
    <row r="511" spans="1:109" ht="15" customHeight="1">
      <c r="A511" s="38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8"/>
      <c r="Q511" s="49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9"/>
      <c r="AI511" s="49"/>
      <c r="AJ511" s="49"/>
      <c r="AK511" s="49"/>
      <c r="AL511" s="49"/>
      <c r="AM511" s="48"/>
      <c r="AN511" s="48"/>
      <c r="AO511" s="48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50"/>
      <c r="DD511" s="50"/>
      <c r="DE511" s="50"/>
    </row>
    <row r="512" spans="1:109" ht="15" customHeight="1">
      <c r="A512" s="38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8"/>
      <c r="Q512" s="49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9"/>
      <c r="AI512" s="49"/>
      <c r="AJ512" s="49"/>
      <c r="AK512" s="49"/>
      <c r="AL512" s="49"/>
      <c r="AM512" s="48"/>
      <c r="AN512" s="48"/>
      <c r="AO512" s="48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50"/>
      <c r="DD512" s="50"/>
      <c r="DE512" s="50"/>
    </row>
    <row r="513" spans="1:109" ht="15" customHeight="1">
      <c r="A513" s="38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8"/>
      <c r="Q513" s="49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9"/>
      <c r="AI513" s="49"/>
      <c r="AJ513" s="49"/>
      <c r="AK513" s="49"/>
      <c r="AL513" s="49"/>
      <c r="AM513" s="48"/>
      <c r="AN513" s="48"/>
      <c r="AO513" s="48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50"/>
      <c r="DD513" s="50"/>
      <c r="DE513" s="50"/>
    </row>
    <row r="514" spans="1:109" ht="15" customHeight="1">
      <c r="A514" s="38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8"/>
      <c r="Q514" s="49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9"/>
      <c r="AI514" s="49"/>
      <c r="AJ514" s="49"/>
      <c r="AK514" s="49"/>
      <c r="AL514" s="49"/>
      <c r="AM514" s="48"/>
      <c r="AN514" s="48"/>
      <c r="AO514" s="48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50"/>
      <c r="DD514" s="50"/>
      <c r="DE514" s="50"/>
    </row>
    <row r="515" spans="1:109" ht="15" customHeight="1">
      <c r="A515" s="38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8"/>
      <c r="Q515" s="49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9"/>
      <c r="AI515" s="49"/>
      <c r="AJ515" s="49"/>
      <c r="AK515" s="49"/>
      <c r="AL515" s="49"/>
      <c r="AM515" s="48"/>
      <c r="AN515" s="48"/>
      <c r="AO515" s="48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50"/>
      <c r="DD515" s="50"/>
      <c r="DE515" s="50"/>
    </row>
    <row r="516" spans="1:109" ht="15" customHeight="1">
      <c r="A516" s="38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8"/>
      <c r="Q516" s="49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9"/>
      <c r="AI516" s="49"/>
      <c r="AJ516" s="49"/>
      <c r="AK516" s="49"/>
      <c r="AL516" s="49"/>
      <c r="AM516" s="48"/>
      <c r="AN516" s="48"/>
      <c r="AO516" s="48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50"/>
      <c r="DD516" s="50"/>
      <c r="DE516" s="50"/>
    </row>
    <row r="517" spans="1:109" ht="15" customHeight="1">
      <c r="A517" s="38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8"/>
      <c r="Q517" s="49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9"/>
      <c r="AI517" s="49"/>
      <c r="AJ517" s="49"/>
      <c r="AK517" s="49"/>
      <c r="AL517" s="49"/>
      <c r="AM517" s="48"/>
      <c r="AN517" s="48"/>
      <c r="AO517" s="48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50"/>
      <c r="DD517" s="50"/>
      <c r="DE517" s="50"/>
    </row>
    <row r="518" spans="1:109" ht="15" customHeight="1">
      <c r="A518" s="38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8"/>
      <c r="Q518" s="49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9"/>
      <c r="AI518" s="49"/>
      <c r="AJ518" s="49"/>
      <c r="AK518" s="49"/>
      <c r="AL518" s="49"/>
      <c r="AM518" s="48"/>
      <c r="AN518" s="48"/>
      <c r="AO518" s="48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50"/>
      <c r="DD518" s="50"/>
      <c r="DE518" s="50"/>
    </row>
    <row r="519" spans="1:109" ht="15" customHeight="1">
      <c r="A519" s="38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8"/>
      <c r="Q519" s="49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9"/>
      <c r="AI519" s="49"/>
      <c r="AJ519" s="49"/>
      <c r="AK519" s="49"/>
      <c r="AL519" s="49"/>
      <c r="AM519" s="48"/>
      <c r="AN519" s="48"/>
      <c r="AO519" s="48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50"/>
      <c r="DD519" s="50"/>
      <c r="DE519" s="50"/>
    </row>
    <row r="520" spans="1:109" ht="15" customHeight="1">
      <c r="A520" s="38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8"/>
      <c r="Q520" s="49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9"/>
      <c r="AI520" s="49"/>
      <c r="AJ520" s="49"/>
      <c r="AK520" s="49"/>
      <c r="AL520" s="49"/>
      <c r="AM520" s="48"/>
      <c r="AN520" s="48"/>
      <c r="AO520" s="48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50"/>
      <c r="DD520" s="50"/>
      <c r="DE520" s="50"/>
    </row>
    <row r="521" spans="1:109" ht="15" customHeight="1">
      <c r="A521" s="38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8"/>
      <c r="Q521" s="49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9"/>
      <c r="AI521" s="49"/>
      <c r="AJ521" s="49"/>
      <c r="AK521" s="49"/>
      <c r="AL521" s="49"/>
      <c r="AM521" s="48"/>
      <c r="AN521" s="48"/>
      <c r="AO521" s="48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50"/>
      <c r="DD521" s="50"/>
      <c r="DE521" s="50"/>
    </row>
    <row r="522" spans="1:109" ht="15" customHeight="1">
      <c r="A522" s="38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8"/>
      <c r="Q522" s="49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9"/>
      <c r="AI522" s="49"/>
      <c r="AJ522" s="49"/>
      <c r="AK522" s="49"/>
      <c r="AL522" s="49"/>
      <c r="AM522" s="48"/>
      <c r="AN522" s="48"/>
      <c r="AO522" s="48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50"/>
      <c r="DD522" s="50"/>
      <c r="DE522" s="50"/>
    </row>
    <row r="523" spans="1:109" ht="15" customHeight="1">
      <c r="A523" s="38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8"/>
      <c r="Q523" s="49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9"/>
      <c r="AI523" s="49"/>
      <c r="AJ523" s="49"/>
      <c r="AK523" s="49"/>
      <c r="AL523" s="49"/>
      <c r="AM523" s="48"/>
      <c r="AN523" s="48"/>
      <c r="AO523" s="48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50"/>
      <c r="DD523" s="50"/>
      <c r="DE523" s="50"/>
    </row>
    <row r="524" spans="1:109" ht="15" customHeight="1">
      <c r="A524" s="38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8"/>
      <c r="Q524" s="49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9"/>
      <c r="AI524" s="49"/>
      <c r="AJ524" s="49"/>
      <c r="AK524" s="49"/>
      <c r="AL524" s="49"/>
      <c r="AM524" s="48"/>
      <c r="AN524" s="48"/>
      <c r="AO524" s="48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50"/>
      <c r="DD524" s="50"/>
      <c r="DE524" s="50"/>
    </row>
    <row r="525" spans="1:109" ht="15" customHeight="1">
      <c r="A525" s="38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8"/>
      <c r="Q525" s="49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9"/>
      <c r="AI525" s="49"/>
      <c r="AJ525" s="49"/>
      <c r="AK525" s="49"/>
      <c r="AL525" s="49"/>
      <c r="AM525" s="48"/>
      <c r="AN525" s="48"/>
      <c r="AO525" s="48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50"/>
      <c r="DD525" s="50"/>
      <c r="DE525" s="50"/>
    </row>
    <row r="526" spans="1:109" ht="15" customHeight="1">
      <c r="A526" s="38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8"/>
      <c r="Q526" s="49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9"/>
      <c r="AI526" s="49"/>
      <c r="AJ526" s="49"/>
      <c r="AK526" s="49"/>
      <c r="AL526" s="49"/>
      <c r="AM526" s="48"/>
      <c r="AN526" s="48"/>
      <c r="AO526" s="48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50"/>
      <c r="DD526" s="50"/>
      <c r="DE526" s="50"/>
    </row>
    <row r="527" spans="1:109" ht="15" customHeight="1">
      <c r="A527" s="38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8"/>
      <c r="Q527" s="49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9"/>
      <c r="AI527" s="49"/>
      <c r="AJ527" s="49"/>
      <c r="AK527" s="49"/>
      <c r="AL527" s="49"/>
      <c r="AM527" s="48"/>
      <c r="AN527" s="48"/>
      <c r="AO527" s="48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50"/>
      <c r="DD527" s="50"/>
      <c r="DE527" s="50"/>
    </row>
    <row r="528" spans="1:109" ht="15" customHeight="1">
      <c r="A528" s="38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8"/>
      <c r="Q528" s="49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9"/>
      <c r="AI528" s="49"/>
      <c r="AJ528" s="49"/>
      <c r="AK528" s="49"/>
      <c r="AL528" s="49"/>
      <c r="AM528" s="48"/>
      <c r="AN528" s="48"/>
      <c r="AO528" s="48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50"/>
      <c r="DD528" s="50"/>
      <c r="DE528" s="50"/>
    </row>
    <row r="529" spans="1:109" ht="15" customHeight="1">
      <c r="A529" s="38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8"/>
      <c r="Q529" s="49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9"/>
      <c r="AI529" s="49"/>
      <c r="AJ529" s="49"/>
      <c r="AK529" s="49"/>
      <c r="AL529" s="49"/>
      <c r="AM529" s="48"/>
      <c r="AN529" s="48"/>
      <c r="AO529" s="48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50"/>
      <c r="DD529" s="50"/>
      <c r="DE529" s="50"/>
    </row>
    <row r="530" spans="1:109" ht="15" customHeight="1">
      <c r="A530" s="38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8"/>
      <c r="Q530" s="49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9"/>
      <c r="AI530" s="49"/>
      <c r="AJ530" s="49"/>
      <c r="AK530" s="49"/>
      <c r="AL530" s="49"/>
      <c r="AM530" s="48"/>
      <c r="AN530" s="48"/>
      <c r="AO530" s="48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50"/>
      <c r="DD530" s="50"/>
      <c r="DE530" s="50"/>
    </row>
    <row r="531" spans="1:109" ht="15" customHeight="1">
      <c r="A531" s="38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8"/>
      <c r="Q531" s="49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9"/>
      <c r="AI531" s="49"/>
      <c r="AJ531" s="49"/>
      <c r="AK531" s="49"/>
      <c r="AL531" s="49"/>
      <c r="AM531" s="48"/>
      <c r="AN531" s="48"/>
      <c r="AO531" s="48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50"/>
      <c r="DD531" s="50"/>
      <c r="DE531" s="50"/>
    </row>
    <row r="532" spans="1:109" ht="15" customHeight="1">
      <c r="A532" s="38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8"/>
      <c r="Q532" s="49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9"/>
      <c r="AI532" s="49"/>
      <c r="AJ532" s="49"/>
      <c r="AK532" s="49"/>
      <c r="AL532" s="49"/>
      <c r="AM532" s="48"/>
      <c r="AN532" s="48"/>
      <c r="AO532" s="48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50"/>
      <c r="DD532" s="50"/>
      <c r="DE532" s="50"/>
    </row>
    <row r="533" spans="1:109" ht="15" customHeight="1">
      <c r="A533" s="38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8"/>
      <c r="Q533" s="49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9"/>
      <c r="AI533" s="49"/>
      <c r="AJ533" s="49"/>
      <c r="AK533" s="49"/>
      <c r="AL533" s="49"/>
      <c r="AM533" s="48"/>
      <c r="AN533" s="48"/>
      <c r="AO533" s="48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50"/>
      <c r="DD533" s="50"/>
      <c r="DE533" s="50"/>
    </row>
    <row r="534" spans="1:109" ht="15" customHeight="1">
      <c r="A534" s="38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8"/>
      <c r="Q534" s="49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9"/>
      <c r="AI534" s="49"/>
      <c r="AJ534" s="49"/>
      <c r="AK534" s="49"/>
      <c r="AL534" s="49"/>
      <c r="AM534" s="48"/>
      <c r="AN534" s="48"/>
      <c r="AO534" s="48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50"/>
      <c r="DD534" s="50"/>
      <c r="DE534" s="50"/>
    </row>
    <row r="535" spans="1:109" ht="15" customHeight="1">
      <c r="A535" s="38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8"/>
      <c r="Q535" s="49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9"/>
      <c r="AI535" s="49"/>
      <c r="AJ535" s="49"/>
      <c r="AK535" s="49"/>
      <c r="AL535" s="49"/>
      <c r="AM535" s="48"/>
      <c r="AN535" s="48"/>
      <c r="AO535" s="48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50"/>
      <c r="DD535" s="50"/>
      <c r="DE535" s="50"/>
    </row>
    <row r="536" spans="1:109" ht="15" customHeight="1">
      <c r="A536" s="38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8"/>
      <c r="Q536" s="49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9"/>
      <c r="AI536" s="49"/>
      <c r="AJ536" s="49"/>
      <c r="AK536" s="49"/>
      <c r="AL536" s="49"/>
      <c r="AM536" s="48"/>
      <c r="AN536" s="48"/>
      <c r="AO536" s="48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50"/>
      <c r="DD536" s="50"/>
      <c r="DE536" s="50"/>
    </row>
    <row r="537" spans="1:109" ht="15" customHeight="1">
      <c r="A537" s="38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8"/>
      <c r="Q537" s="49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9"/>
      <c r="AI537" s="49"/>
      <c r="AJ537" s="49"/>
      <c r="AK537" s="49"/>
      <c r="AL537" s="49"/>
      <c r="AM537" s="48"/>
      <c r="AN537" s="48"/>
      <c r="AO537" s="48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50"/>
      <c r="DD537" s="50"/>
      <c r="DE537" s="50"/>
    </row>
    <row r="538" spans="1:109" ht="15" customHeight="1">
      <c r="A538" s="38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8"/>
      <c r="Q538" s="49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9"/>
      <c r="AI538" s="49"/>
      <c r="AJ538" s="49"/>
      <c r="AK538" s="49"/>
      <c r="AL538" s="49"/>
      <c r="AM538" s="48"/>
      <c r="AN538" s="48"/>
      <c r="AO538" s="48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50"/>
      <c r="DD538" s="50"/>
      <c r="DE538" s="50"/>
    </row>
    <row r="539" spans="1:109" ht="15" customHeight="1">
      <c r="A539" s="38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8"/>
      <c r="Q539" s="49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9"/>
      <c r="AI539" s="49"/>
      <c r="AJ539" s="49"/>
      <c r="AK539" s="49"/>
      <c r="AL539" s="49"/>
      <c r="AM539" s="48"/>
      <c r="AN539" s="48"/>
      <c r="AO539" s="48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50"/>
      <c r="DD539" s="50"/>
      <c r="DE539" s="50"/>
    </row>
    <row r="540" spans="1:109" ht="15" customHeight="1">
      <c r="A540" s="38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8"/>
      <c r="Q540" s="49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9"/>
      <c r="AI540" s="49"/>
      <c r="AJ540" s="49"/>
      <c r="AK540" s="49"/>
      <c r="AL540" s="49"/>
      <c r="AM540" s="48"/>
      <c r="AN540" s="48"/>
      <c r="AO540" s="48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50"/>
      <c r="DD540" s="50"/>
      <c r="DE540" s="50"/>
    </row>
    <row r="541" spans="1:109" ht="15" customHeight="1">
      <c r="A541" s="38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8"/>
      <c r="Q541" s="49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9"/>
      <c r="AI541" s="49"/>
      <c r="AJ541" s="49"/>
      <c r="AK541" s="49"/>
      <c r="AL541" s="49"/>
      <c r="AM541" s="48"/>
      <c r="AN541" s="48"/>
      <c r="AO541" s="48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50"/>
      <c r="DD541" s="50"/>
      <c r="DE541" s="50"/>
    </row>
    <row r="542" spans="1:109" ht="15" customHeight="1">
      <c r="A542" s="38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8"/>
      <c r="Q542" s="49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9"/>
      <c r="AI542" s="49"/>
      <c r="AJ542" s="49"/>
      <c r="AK542" s="49"/>
      <c r="AL542" s="49"/>
      <c r="AM542" s="48"/>
      <c r="AN542" s="48"/>
      <c r="AO542" s="48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50"/>
      <c r="DD542" s="50"/>
      <c r="DE542" s="50"/>
    </row>
    <row r="543" spans="1:109" ht="15" customHeight="1">
      <c r="A543" s="38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8"/>
      <c r="Q543" s="49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9"/>
      <c r="AI543" s="49"/>
      <c r="AJ543" s="49"/>
      <c r="AK543" s="49"/>
      <c r="AL543" s="49"/>
      <c r="AM543" s="48"/>
      <c r="AN543" s="48"/>
      <c r="AO543" s="48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50"/>
      <c r="DD543" s="50"/>
      <c r="DE543" s="50"/>
    </row>
    <row r="544" spans="1:109" ht="15" customHeight="1">
      <c r="A544" s="38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8"/>
      <c r="Q544" s="49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9"/>
      <c r="AI544" s="49"/>
      <c r="AJ544" s="49"/>
      <c r="AK544" s="49"/>
      <c r="AL544" s="49"/>
      <c r="AM544" s="48"/>
      <c r="AN544" s="48"/>
      <c r="AO544" s="48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50"/>
      <c r="DD544" s="50"/>
      <c r="DE544" s="50"/>
    </row>
    <row r="545" spans="1:109" ht="15" customHeight="1">
      <c r="A545" s="38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8"/>
      <c r="Q545" s="49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9"/>
      <c r="AI545" s="49"/>
      <c r="AJ545" s="49"/>
      <c r="AK545" s="49"/>
      <c r="AL545" s="49"/>
      <c r="AM545" s="48"/>
      <c r="AN545" s="48"/>
      <c r="AO545" s="48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50"/>
      <c r="DD545" s="50"/>
      <c r="DE545" s="50"/>
    </row>
    <row r="546" spans="1:109" ht="15" customHeight="1">
      <c r="A546" s="38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8"/>
      <c r="Q546" s="49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9"/>
      <c r="AI546" s="49"/>
      <c r="AJ546" s="49"/>
      <c r="AK546" s="49"/>
      <c r="AL546" s="49"/>
      <c r="AM546" s="48"/>
      <c r="AN546" s="48"/>
      <c r="AO546" s="48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50"/>
      <c r="DD546" s="50"/>
      <c r="DE546" s="50"/>
    </row>
    <row r="547" spans="1:109" ht="15" customHeight="1">
      <c r="A547" s="38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8"/>
      <c r="Q547" s="49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9"/>
      <c r="AI547" s="49"/>
      <c r="AJ547" s="49"/>
      <c r="AK547" s="49"/>
      <c r="AL547" s="49"/>
      <c r="AM547" s="48"/>
      <c r="AN547" s="48"/>
      <c r="AO547" s="48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50"/>
      <c r="DD547" s="50"/>
      <c r="DE547" s="50"/>
    </row>
    <row r="548" spans="1:109" ht="15" customHeight="1">
      <c r="A548" s="38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8"/>
      <c r="Q548" s="49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9"/>
      <c r="AI548" s="49"/>
      <c r="AJ548" s="49"/>
      <c r="AK548" s="49"/>
      <c r="AL548" s="49"/>
      <c r="AM548" s="48"/>
      <c r="AN548" s="48"/>
      <c r="AO548" s="48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50"/>
      <c r="DD548" s="50"/>
      <c r="DE548" s="50"/>
    </row>
    <row r="549" spans="1:109" ht="15" customHeight="1">
      <c r="A549" s="38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8"/>
      <c r="Q549" s="49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9"/>
      <c r="AI549" s="49"/>
      <c r="AJ549" s="49"/>
      <c r="AK549" s="49"/>
      <c r="AL549" s="49"/>
      <c r="AM549" s="48"/>
      <c r="AN549" s="48"/>
      <c r="AO549" s="48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50"/>
      <c r="DD549" s="50"/>
      <c r="DE549" s="50"/>
    </row>
    <row r="550" spans="1:109" ht="15" customHeight="1">
      <c r="A550" s="38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8"/>
      <c r="Q550" s="49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9"/>
      <c r="AI550" s="49"/>
      <c r="AJ550" s="49"/>
      <c r="AK550" s="49"/>
      <c r="AL550" s="49"/>
      <c r="AM550" s="48"/>
      <c r="AN550" s="48"/>
      <c r="AO550" s="48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50"/>
      <c r="DD550" s="50"/>
      <c r="DE550" s="50"/>
    </row>
    <row r="551" spans="1:109" ht="15" customHeight="1">
      <c r="A551" s="38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8"/>
      <c r="Q551" s="49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9"/>
      <c r="AI551" s="49"/>
      <c r="AJ551" s="49"/>
      <c r="AK551" s="49"/>
      <c r="AL551" s="49"/>
      <c r="AM551" s="48"/>
      <c r="AN551" s="48"/>
      <c r="AO551" s="48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50"/>
      <c r="DD551" s="50"/>
      <c r="DE551" s="50"/>
    </row>
    <row r="552" spans="1:109" ht="15" customHeight="1">
      <c r="A552" s="38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8"/>
      <c r="Q552" s="49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9"/>
      <c r="AI552" s="49"/>
      <c r="AJ552" s="49"/>
      <c r="AK552" s="49"/>
      <c r="AL552" s="49"/>
      <c r="AM552" s="48"/>
      <c r="AN552" s="48"/>
      <c r="AO552" s="48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50"/>
      <c r="DD552" s="50"/>
      <c r="DE552" s="50"/>
    </row>
    <row r="553" spans="1:109" ht="15" customHeight="1">
      <c r="A553" s="38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8"/>
      <c r="Q553" s="49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9"/>
      <c r="AI553" s="49"/>
      <c r="AJ553" s="49"/>
      <c r="AK553" s="49"/>
      <c r="AL553" s="49"/>
      <c r="AM553" s="48"/>
      <c r="AN553" s="48"/>
      <c r="AO553" s="48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50"/>
      <c r="DD553" s="50"/>
      <c r="DE553" s="50"/>
    </row>
    <row r="554" spans="1:109" ht="15" customHeight="1">
      <c r="A554" s="38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8"/>
      <c r="Q554" s="49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9"/>
      <c r="AI554" s="49"/>
      <c r="AJ554" s="49"/>
      <c r="AK554" s="49"/>
      <c r="AL554" s="49"/>
      <c r="AM554" s="48"/>
      <c r="AN554" s="48"/>
      <c r="AO554" s="48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50"/>
      <c r="DD554" s="50"/>
      <c r="DE554" s="50"/>
    </row>
    <row r="555" spans="1:109" ht="15" customHeight="1">
      <c r="A555" s="38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8"/>
      <c r="Q555" s="49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9"/>
      <c r="AI555" s="49"/>
      <c r="AJ555" s="49"/>
      <c r="AK555" s="49"/>
      <c r="AL555" s="49"/>
      <c r="AM555" s="48"/>
      <c r="AN555" s="48"/>
      <c r="AO555" s="48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50"/>
      <c r="DD555" s="50"/>
      <c r="DE555" s="50"/>
    </row>
    <row r="556" spans="1:109" ht="15" customHeight="1">
      <c r="A556" s="38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8"/>
      <c r="Q556" s="49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9"/>
      <c r="AI556" s="49"/>
      <c r="AJ556" s="49"/>
      <c r="AK556" s="49"/>
      <c r="AL556" s="49"/>
      <c r="AM556" s="48"/>
      <c r="AN556" s="48"/>
      <c r="AO556" s="48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50"/>
      <c r="DD556" s="50"/>
      <c r="DE556" s="50"/>
    </row>
    <row r="557" spans="1:109" ht="15" customHeight="1">
      <c r="A557" s="38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8"/>
      <c r="Q557" s="49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9"/>
      <c r="AI557" s="49"/>
      <c r="AJ557" s="49"/>
      <c r="AK557" s="49"/>
      <c r="AL557" s="49"/>
      <c r="AM557" s="48"/>
      <c r="AN557" s="48"/>
      <c r="AO557" s="48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50"/>
      <c r="DD557" s="50"/>
      <c r="DE557" s="50"/>
    </row>
    <row r="558" spans="1:109" ht="15" customHeight="1">
      <c r="A558" s="38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8"/>
      <c r="Q558" s="49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9"/>
      <c r="AI558" s="49"/>
      <c r="AJ558" s="49"/>
      <c r="AK558" s="49"/>
      <c r="AL558" s="49"/>
      <c r="AM558" s="48"/>
      <c r="AN558" s="48"/>
      <c r="AO558" s="48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50"/>
      <c r="DD558" s="50"/>
      <c r="DE558" s="50"/>
    </row>
    <row r="559" spans="1:109" ht="15" customHeight="1">
      <c r="A559" s="38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8"/>
      <c r="Q559" s="49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9"/>
      <c r="AI559" s="49"/>
      <c r="AJ559" s="49"/>
      <c r="AK559" s="49"/>
      <c r="AL559" s="49"/>
      <c r="AM559" s="48"/>
      <c r="AN559" s="48"/>
      <c r="AO559" s="48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50"/>
      <c r="DD559" s="50"/>
      <c r="DE559" s="50"/>
    </row>
    <row r="560" spans="1:109" ht="15" customHeight="1">
      <c r="A560" s="38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8"/>
      <c r="Q560" s="49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9"/>
      <c r="AI560" s="49"/>
      <c r="AJ560" s="49"/>
      <c r="AK560" s="49"/>
      <c r="AL560" s="49"/>
      <c r="AM560" s="48"/>
      <c r="AN560" s="48"/>
      <c r="AO560" s="48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50"/>
      <c r="DD560" s="50"/>
      <c r="DE560" s="50"/>
    </row>
    <row r="561" spans="1:109" ht="15" customHeight="1">
      <c r="A561" s="38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8"/>
      <c r="Q561" s="49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9"/>
      <c r="AI561" s="49"/>
      <c r="AJ561" s="49"/>
      <c r="AK561" s="49"/>
      <c r="AL561" s="49"/>
      <c r="AM561" s="48"/>
      <c r="AN561" s="48"/>
      <c r="AO561" s="48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50"/>
      <c r="DD561" s="50"/>
      <c r="DE561" s="50"/>
    </row>
    <row r="562" spans="1:109" ht="15" customHeight="1">
      <c r="A562" s="38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8"/>
      <c r="Q562" s="49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9"/>
      <c r="AI562" s="49"/>
      <c r="AJ562" s="49"/>
      <c r="AK562" s="49"/>
      <c r="AL562" s="49"/>
      <c r="AM562" s="48"/>
      <c r="AN562" s="48"/>
      <c r="AO562" s="48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50"/>
      <c r="DD562" s="50"/>
      <c r="DE562" s="50"/>
    </row>
    <row r="563" spans="1:109" ht="15" customHeight="1">
      <c r="A563" s="38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8"/>
      <c r="Q563" s="49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9"/>
      <c r="AI563" s="49"/>
      <c r="AJ563" s="49"/>
      <c r="AK563" s="49"/>
      <c r="AL563" s="49"/>
      <c r="AM563" s="48"/>
      <c r="AN563" s="48"/>
      <c r="AO563" s="48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50"/>
      <c r="DD563" s="50"/>
      <c r="DE563" s="50"/>
    </row>
    <row r="564" spans="1:109" ht="15" customHeight="1">
      <c r="A564" s="38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8"/>
      <c r="Q564" s="49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9"/>
      <c r="AI564" s="49"/>
      <c r="AJ564" s="49"/>
      <c r="AK564" s="49"/>
      <c r="AL564" s="49"/>
      <c r="AM564" s="48"/>
      <c r="AN564" s="48"/>
      <c r="AO564" s="48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50"/>
      <c r="DD564" s="50"/>
      <c r="DE564" s="50"/>
    </row>
    <row r="565" spans="1:109" ht="15" customHeight="1">
      <c r="A565" s="38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8"/>
      <c r="Q565" s="49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9"/>
      <c r="AI565" s="49"/>
      <c r="AJ565" s="49"/>
      <c r="AK565" s="49"/>
      <c r="AL565" s="49"/>
      <c r="AM565" s="48"/>
      <c r="AN565" s="48"/>
      <c r="AO565" s="48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50"/>
      <c r="DD565" s="50"/>
      <c r="DE565" s="50"/>
    </row>
    <row r="566" spans="1:109" ht="15" customHeight="1">
      <c r="A566" s="38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8"/>
      <c r="Q566" s="49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9"/>
      <c r="AI566" s="49"/>
      <c r="AJ566" s="49"/>
      <c r="AK566" s="49"/>
      <c r="AL566" s="49"/>
      <c r="AM566" s="48"/>
      <c r="AN566" s="48"/>
      <c r="AO566" s="48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50"/>
      <c r="DD566" s="50"/>
      <c r="DE566" s="50"/>
    </row>
    <row r="567" spans="1:109" ht="15" customHeight="1">
      <c r="A567" s="38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8"/>
      <c r="Q567" s="49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9"/>
      <c r="AI567" s="49"/>
      <c r="AJ567" s="49"/>
      <c r="AK567" s="49"/>
      <c r="AL567" s="49"/>
      <c r="AM567" s="48"/>
      <c r="AN567" s="48"/>
      <c r="AO567" s="48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50"/>
      <c r="DD567" s="50"/>
      <c r="DE567" s="50"/>
    </row>
    <row r="568" spans="1:109" ht="15" customHeight="1">
      <c r="A568" s="38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8"/>
      <c r="Q568" s="49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9"/>
      <c r="AI568" s="49"/>
      <c r="AJ568" s="49"/>
      <c r="AK568" s="49"/>
      <c r="AL568" s="49"/>
      <c r="AM568" s="48"/>
      <c r="AN568" s="48"/>
      <c r="AO568" s="48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50"/>
      <c r="DD568" s="50"/>
      <c r="DE568" s="50"/>
    </row>
    <row r="569" spans="1:109" ht="15" customHeight="1">
      <c r="A569" s="38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8"/>
      <c r="Q569" s="49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9"/>
      <c r="AI569" s="49"/>
      <c r="AJ569" s="49"/>
      <c r="AK569" s="49"/>
      <c r="AL569" s="49"/>
      <c r="AM569" s="48"/>
      <c r="AN569" s="48"/>
      <c r="AO569" s="48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50"/>
      <c r="DD569" s="50"/>
      <c r="DE569" s="50"/>
    </row>
    <row r="570" spans="1:109" ht="15" customHeight="1">
      <c r="A570" s="38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8"/>
      <c r="Q570" s="49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9"/>
      <c r="AI570" s="49"/>
      <c r="AJ570" s="49"/>
      <c r="AK570" s="49"/>
      <c r="AL570" s="49"/>
      <c r="AM570" s="48"/>
      <c r="AN570" s="48"/>
      <c r="AO570" s="48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50"/>
      <c r="DD570" s="50"/>
      <c r="DE570" s="50"/>
    </row>
    <row r="571" spans="1:109" ht="15" customHeight="1">
      <c r="A571" s="38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8"/>
      <c r="Q571" s="49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9"/>
      <c r="AI571" s="49"/>
      <c r="AJ571" s="49"/>
      <c r="AK571" s="49"/>
      <c r="AL571" s="49"/>
      <c r="AM571" s="48"/>
      <c r="AN571" s="48"/>
      <c r="AO571" s="48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50"/>
      <c r="DD571" s="50"/>
      <c r="DE571" s="50"/>
    </row>
    <row r="572" spans="1:109" ht="15" customHeight="1">
      <c r="A572" s="38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8"/>
      <c r="Q572" s="49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9"/>
      <c r="AI572" s="49"/>
      <c r="AJ572" s="49"/>
      <c r="AK572" s="49"/>
      <c r="AL572" s="49"/>
      <c r="AM572" s="48"/>
      <c r="AN572" s="48"/>
      <c r="AO572" s="48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50"/>
      <c r="DD572" s="50"/>
      <c r="DE572" s="50"/>
    </row>
    <row r="573" spans="1:109" ht="15" customHeight="1">
      <c r="A573" s="38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8"/>
      <c r="Q573" s="49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9"/>
      <c r="AI573" s="49"/>
      <c r="AJ573" s="49"/>
      <c r="AK573" s="49"/>
      <c r="AL573" s="49"/>
      <c r="AM573" s="48"/>
      <c r="AN573" s="48"/>
      <c r="AO573" s="48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50"/>
      <c r="DD573" s="50"/>
      <c r="DE573" s="50"/>
    </row>
    <row r="574" spans="1:109" ht="15" customHeight="1">
      <c r="A574" s="38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8"/>
      <c r="Q574" s="49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9"/>
      <c r="AI574" s="49"/>
      <c r="AJ574" s="49"/>
      <c r="AK574" s="49"/>
      <c r="AL574" s="49"/>
      <c r="AM574" s="48"/>
      <c r="AN574" s="48"/>
      <c r="AO574" s="48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50"/>
      <c r="DD574" s="50"/>
      <c r="DE574" s="50"/>
    </row>
    <row r="575" spans="1:109" ht="15" customHeight="1">
      <c r="A575" s="38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8"/>
      <c r="Q575" s="49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9"/>
      <c r="AI575" s="49"/>
      <c r="AJ575" s="49"/>
      <c r="AK575" s="49"/>
      <c r="AL575" s="49"/>
      <c r="AM575" s="48"/>
      <c r="AN575" s="48"/>
      <c r="AO575" s="48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50"/>
      <c r="DD575" s="50"/>
      <c r="DE575" s="50"/>
    </row>
    <row r="576" spans="1:109" ht="15" customHeight="1">
      <c r="A576" s="38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8"/>
      <c r="Q576" s="49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9"/>
      <c r="AI576" s="49"/>
      <c r="AJ576" s="49"/>
      <c r="AK576" s="49"/>
      <c r="AL576" s="49"/>
      <c r="AM576" s="48"/>
      <c r="AN576" s="48"/>
      <c r="AO576" s="48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50"/>
      <c r="DD576" s="50"/>
      <c r="DE576" s="50"/>
    </row>
    <row r="577" spans="1:109" ht="15" customHeight="1">
      <c r="A577" s="38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8"/>
      <c r="Q577" s="49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9"/>
      <c r="AI577" s="49"/>
      <c r="AJ577" s="49"/>
      <c r="AK577" s="49"/>
      <c r="AL577" s="49"/>
      <c r="AM577" s="48"/>
      <c r="AN577" s="48"/>
      <c r="AO577" s="48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50"/>
      <c r="DD577" s="50"/>
      <c r="DE577" s="50"/>
    </row>
    <row r="578" spans="1:109" ht="15" customHeight="1">
      <c r="A578" s="38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8"/>
      <c r="Q578" s="49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9"/>
      <c r="AI578" s="49"/>
      <c r="AJ578" s="49"/>
      <c r="AK578" s="49"/>
      <c r="AL578" s="49"/>
      <c r="AM578" s="48"/>
      <c r="AN578" s="48"/>
      <c r="AO578" s="48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50"/>
      <c r="DD578" s="50"/>
      <c r="DE578" s="50"/>
    </row>
    <row r="579" spans="1:109" ht="15" customHeight="1">
      <c r="A579" s="38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8"/>
      <c r="Q579" s="49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9"/>
      <c r="AI579" s="49"/>
      <c r="AJ579" s="49"/>
      <c r="AK579" s="49"/>
      <c r="AL579" s="49"/>
      <c r="AM579" s="48"/>
      <c r="AN579" s="48"/>
      <c r="AO579" s="48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50"/>
      <c r="DD579" s="50"/>
      <c r="DE579" s="50"/>
    </row>
    <row r="580" spans="1:109" ht="15" customHeight="1">
      <c r="A580" s="38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8"/>
      <c r="Q580" s="49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9"/>
      <c r="AI580" s="49"/>
      <c r="AJ580" s="49"/>
      <c r="AK580" s="49"/>
      <c r="AL580" s="49"/>
      <c r="AM580" s="48"/>
      <c r="AN580" s="48"/>
      <c r="AO580" s="48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50"/>
      <c r="DD580" s="50"/>
      <c r="DE580" s="50"/>
    </row>
    <row r="581" spans="1:109" ht="15" customHeight="1">
      <c r="A581" s="38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8"/>
      <c r="Q581" s="49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9"/>
      <c r="AI581" s="49"/>
      <c r="AJ581" s="49"/>
      <c r="AK581" s="49"/>
      <c r="AL581" s="49"/>
      <c r="AM581" s="48"/>
      <c r="AN581" s="48"/>
      <c r="AO581" s="48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50"/>
      <c r="DD581" s="50"/>
      <c r="DE581" s="50"/>
    </row>
    <row r="582" spans="1:109" ht="15" customHeight="1">
      <c r="A582" s="38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8"/>
      <c r="Q582" s="49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9"/>
      <c r="AI582" s="49"/>
      <c r="AJ582" s="49"/>
      <c r="AK582" s="49"/>
      <c r="AL582" s="49"/>
      <c r="AM582" s="48"/>
      <c r="AN582" s="48"/>
      <c r="AO582" s="48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50"/>
      <c r="DD582" s="50"/>
      <c r="DE582" s="50"/>
    </row>
    <row r="583" spans="1:109" ht="15" customHeight="1">
      <c r="A583" s="38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8"/>
      <c r="Q583" s="49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9"/>
      <c r="AI583" s="49"/>
      <c r="AJ583" s="49"/>
      <c r="AK583" s="49"/>
      <c r="AL583" s="49"/>
      <c r="AM583" s="48"/>
      <c r="AN583" s="48"/>
      <c r="AO583" s="48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50"/>
      <c r="DD583" s="50"/>
      <c r="DE583" s="50"/>
    </row>
    <row r="584" spans="1:109" ht="15" customHeight="1">
      <c r="A584" s="38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8"/>
      <c r="Q584" s="49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9"/>
      <c r="AI584" s="49"/>
      <c r="AJ584" s="49"/>
      <c r="AK584" s="49"/>
      <c r="AL584" s="49"/>
      <c r="AM584" s="48"/>
      <c r="AN584" s="48"/>
      <c r="AO584" s="48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50"/>
      <c r="DD584" s="50"/>
      <c r="DE584" s="50"/>
    </row>
    <row r="585" spans="1:109" ht="15" customHeight="1">
      <c r="A585" s="38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8"/>
      <c r="Q585" s="49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9"/>
      <c r="AI585" s="49"/>
      <c r="AJ585" s="49"/>
      <c r="AK585" s="49"/>
      <c r="AL585" s="49"/>
      <c r="AM585" s="48"/>
      <c r="AN585" s="48"/>
      <c r="AO585" s="48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50"/>
      <c r="DD585" s="50"/>
      <c r="DE585" s="50"/>
    </row>
    <row r="586" spans="1:109" ht="15" customHeight="1">
      <c r="A586" s="38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8"/>
      <c r="Q586" s="49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9"/>
      <c r="AI586" s="49"/>
      <c r="AJ586" s="49"/>
      <c r="AK586" s="49"/>
      <c r="AL586" s="49"/>
      <c r="AM586" s="48"/>
      <c r="AN586" s="48"/>
      <c r="AO586" s="48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50"/>
      <c r="DD586" s="50"/>
      <c r="DE586" s="50"/>
    </row>
    <row r="587" spans="1:109" ht="15" customHeight="1">
      <c r="A587" s="38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8"/>
      <c r="Q587" s="49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9"/>
      <c r="AI587" s="49"/>
      <c r="AJ587" s="49"/>
      <c r="AK587" s="49"/>
      <c r="AL587" s="49"/>
      <c r="AM587" s="48"/>
      <c r="AN587" s="48"/>
      <c r="AO587" s="48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50"/>
      <c r="DD587" s="50"/>
      <c r="DE587" s="50"/>
    </row>
    <row r="588" spans="1:109" ht="15" customHeight="1">
      <c r="A588" s="38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8"/>
      <c r="Q588" s="49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9"/>
      <c r="AI588" s="49"/>
      <c r="AJ588" s="49"/>
      <c r="AK588" s="49"/>
      <c r="AL588" s="49"/>
      <c r="AM588" s="48"/>
      <c r="AN588" s="48"/>
      <c r="AO588" s="48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50"/>
      <c r="DD588" s="50"/>
      <c r="DE588" s="50"/>
    </row>
    <row r="589" spans="1:109" ht="15" customHeight="1">
      <c r="A589" s="38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8"/>
      <c r="Q589" s="49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9"/>
      <c r="AI589" s="49"/>
      <c r="AJ589" s="49"/>
      <c r="AK589" s="49"/>
      <c r="AL589" s="49"/>
      <c r="AM589" s="48"/>
      <c r="AN589" s="48"/>
      <c r="AO589" s="48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50"/>
      <c r="DD589" s="50"/>
      <c r="DE589" s="50"/>
    </row>
    <row r="590" spans="1:109" ht="15" customHeight="1">
      <c r="A590" s="38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8"/>
      <c r="Q590" s="49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9"/>
      <c r="AI590" s="49"/>
      <c r="AJ590" s="49"/>
      <c r="AK590" s="49"/>
      <c r="AL590" s="49"/>
      <c r="AM590" s="48"/>
      <c r="AN590" s="48"/>
      <c r="AO590" s="48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50"/>
      <c r="DD590" s="50"/>
      <c r="DE590" s="50"/>
    </row>
    <row r="591" spans="1:109" ht="15" customHeight="1">
      <c r="A591" s="38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8"/>
      <c r="Q591" s="49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9"/>
      <c r="AI591" s="49"/>
      <c r="AJ591" s="49"/>
      <c r="AK591" s="49"/>
      <c r="AL591" s="49"/>
      <c r="AM591" s="48"/>
      <c r="AN591" s="48"/>
      <c r="AO591" s="48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50"/>
      <c r="DD591" s="50"/>
      <c r="DE591" s="50"/>
    </row>
    <row r="592" spans="1:109" ht="15" customHeight="1">
      <c r="A592" s="38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8"/>
      <c r="Q592" s="49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9"/>
      <c r="AI592" s="49"/>
      <c r="AJ592" s="49"/>
      <c r="AK592" s="49"/>
      <c r="AL592" s="49"/>
      <c r="AM592" s="48"/>
      <c r="AN592" s="48"/>
      <c r="AO592" s="48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50"/>
      <c r="DD592" s="50"/>
      <c r="DE592" s="50"/>
    </row>
    <row r="593" spans="1:109" ht="15" customHeight="1">
      <c r="A593" s="38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8"/>
      <c r="Q593" s="49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9"/>
      <c r="AI593" s="49"/>
      <c r="AJ593" s="49"/>
      <c r="AK593" s="49"/>
      <c r="AL593" s="49"/>
      <c r="AM593" s="48"/>
      <c r="AN593" s="48"/>
      <c r="AO593" s="48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50"/>
      <c r="DD593" s="50"/>
      <c r="DE593" s="50"/>
    </row>
    <row r="594" spans="1:109" ht="15" customHeight="1">
      <c r="A594" s="38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8"/>
      <c r="Q594" s="49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9"/>
      <c r="AI594" s="49"/>
      <c r="AJ594" s="49"/>
      <c r="AK594" s="49"/>
      <c r="AL594" s="49"/>
      <c r="AM594" s="48"/>
      <c r="AN594" s="48"/>
      <c r="AO594" s="48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50"/>
      <c r="DD594" s="50"/>
      <c r="DE594" s="50"/>
    </row>
    <row r="595" spans="1:109" ht="15" customHeight="1">
      <c r="A595" s="38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8"/>
      <c r="Q595" s="49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9"/>
      <c r="AI595" s="49"/>
      <c r="AJ595" s="49"/>
      <c r="AK595" s="49"/>
      <c r="AL595" s="49"/>
      <c r="AM595" s="48"/>
      <c r="AN595" s="48"/>
      <c r="AO595" s="48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50"/>
      <c r="DD595" s="50"/>
      <c r="DE595" s="50"/>
    </row>
    <row r="596" spans="1:109" ht="15" customHeight="1">
      <c r="A596" s="38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8"/>
      <c r="Q596" s="49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9"/>
      <c r="AI596" s="49"/>
      <c r="AJ596" s="49"/>
      <c r="AK596" s="49"/>
      <c r="AL596" s="49"/>
      <c r="AM596" s="48"/>
      <c r="AN596" s="48"/>
      <c r="AO596" s="48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50"/>
      <c r="DD596" s="50"/>
      <c r="DE596" s="50"/>
    </row>
    <row r="597" spans="1:109" ht="15" customHeight="1">
      <c r="A597" s="38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8"/>
      <c r="Q597" s="49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9"/>
      <c r="AI597" s="49"/>
      <c r="AJ597" s="49"/>
      <c r="AK597" s="49"/>
      <c r="AL597" s="49"/>
      <c r="AM597" s="48"/>
      <c r="AN597" s="48"/>
      <c r="AO597" s="48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50"/>
      <c r="DD597" s="50"/>
      <c r="DE597" s="50"/>
    </row>
    <row r="598" spans="1:109" ht="15" customHeight="1">
      <c r="A598" s="38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8"/>
      <c r="Q598" s="49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9"/>
      <c r="AI598" s="49"/>
      <c r="AJ598" s="49"/>
      <c r="AK598" s="49"/>
      <c r="AL598" s="49"/>
      <c r="AM598" s="48"/>
      <c r="AN598" s="48"/>
      <c r="AO598" s="48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50"/>
      <c r="DD598" s="50"/>
      <c r="DE598" s="50"/>
    </row>
    <row r="599" spans="1:109" ht="15" customHeight="1">
      <c r="A599" s="38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8"/>
      <c r="Q599" s="49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9"/>
      <c r="AI599" s="49"/>
      <c r="AJ599" s="49"/>
      <c r="AK599" s="49"/>
      <c r="AL599" s="49"/>
      <c r="AM599" s="48"/>
      <c r="AN599" s="48"/>
      <c r="AO599" s="48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50"/>
      <c r="DD599" s="50"/>
      <c r="DE599" s="50"/>
    </row>
    <row r="600" spans="1:109" ht="15" customHeight="1">
      <c r="A600" s="38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8"/>
      <c r="Q600" s="49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9"/>
      <c r="AI600" s="49"/>
      <c r="AJ600" s="49"/>
      <c r="AK600" s="49"/>
      <c r="AL600" s="49"/>
      <c r="AM600" s="48"/>
      <c r="AN600" s="48"/>
      <c r="AO600" s="48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50"/>
      <c r="DD600" s="50"/>
      <c r="DE600" s="50"/>
    </row>
    <row r="601" spans="1:109" ht="15" customHeight="1">
      <c r="A601" s="38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8"/>
      <c r="Q601" s="49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9"/>
      <c r="AI601" s="49"/>
      <c r="AJ601" s="49"/>
      <c r="AK601" s="49"/>
      <c r="AL601" s="49"/>
      <c r="AM601" s="48"/>
      <c r="AN601" s="48"/>
      <c r="AO601" s="48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50"/>
      <c r="DD601" s="50"/>
      <c r="DE601" s="50"/>
    </row>
    <row r="602" spans="1:109" ht="15" customHeight="1">
      <c r="A602" s="38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8"/>
      <c r="Q602" s="49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9"/>
      <c r="AI602" s="49"/>
      <c r="AJ602" s="49"/>
      <c r="AK602" s="49"/>
      <c r="AL602" s="49"/>
      <c r="AM602" s="48"/>
      <c r="AN602" s="48"/>
      <c r="AO602" s="48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50"/>
      <c r="DD602" s="50"/>
      <c r="DE602" s="50"/>
    </row>
    <row r="603" spans="1:109" ht="15" customHeight="1">
      <c r="A603" s="38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8"/>
      <c r="Q603" s="49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9"/>
      <c r="AI603" s="49"/>
      <c r="AJ603" s="49"/>
      <c r="AK603" s="49"/>
      <c r="AL603" s="49"/>
      <c r="AM603" s="48"/>
      <c r="AN603" s="48"/>
      <c r="AO603" s="48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50"/>
      <c r="DD603" s="50"/>
      <c r="DE603" s="50"/>
    </row>
    <row r="604" spans="1:109" ht="15" customHeight="1">
      <c r="A604" s="38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8"/>
      <c r="Q604" s="49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9"/>
      <c r="AI604" s="49"/>
      <c r="AJ604" s="49"/>
      <c r="AK604" s="49"/>
      <c r="AL604" s="49"/>
      <c r="AM604" s="48"/>
      <c r="AN604" s="48"/>
      <c r="AO604" s="48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50"/>
      <c r="DD604" s="50"/>
      <c r="DE604" s="50"/>
    </row>
    <row r="605" spans="1:109" ht="15" customHeight="1">
      <c r="A605" s="38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8"/>
      <c r="Q605" s="49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9"/>
      <c r="AI605" s="49"/>
      <c r="AJ605" s="49"/>
      <c r="AK605" s="49"/>
      <c r="AL605" s="49"/>
      <c r="AM605" s="48"/>
      <c r="AN605" s="48"/>
      <c r="AO605" s="48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50"/>
      <c r="DD605" s="50"/>
      <c r="DE605" s="50"/>
    </row>
    <row r="606" spans="1:109" ht="15" customHeight="1">
      <c r="A606" s="38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8"/>
      <c r="Q606" s="49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9"/>
      <c r="AI606" s="49"/>
      <c r="AJ606" s="49"/>
      <c r="AK606" s="49"/>
      <c r="AL606" s="49"/>
      <c r="AM606" s="48"/>
      <c r="AN606" s="48"/>
      <c r="AO606" s="48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50"/>
      <c r="DD606" s="50"/>
      <c r="DE606" s="50"/>
    </row>
    <row r="607" spans="1:109" ht="15" customHeight="1">
      <c r="A607" s="38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8"/>
      <c r="Q607" s="49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9"/>
      <c r="AI607" s="49"/>
      <c r="AJ607" s="49"/>
      <c r="AK607" s="49"/>
      <c r="AL607" s="49"/>
      <c r="AM607" s="48"/>
      <c r="AN607" s="48"/>
      <c r="AO607" s="48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50"/>
      <c r="DD607" s="50"/>
      <c r="DE607" s="50"/>
    </row>
    <row r="608" spans="1:109" ht="15" customHeight="1">
      <c r="A608" s="38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8"/>
      <c r="Q608" s="49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9"/>
      <c r="AI608" s="49"/>
      <c r="AJ608" s="49"/>
      <c r="AK608" s="49"/>
      <c r="AL608" s="49"/>
      <c r="AM608" s="48"/>
      <c r="AN608" s="48"/>
      <c r="AO608" s="48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50"/>
      <c r="DD608" s="50"/>
      <c r="DE608" s="50"/>
    </row>
    <row r="609" spans="1:109" ht="15" customHeight="1">
      <c r="A609" s="38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8"/>
      <c r="Q609" s="49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9"/>
      <c r="AI609" s="49"/>
      <c r="AJ609" s="49"/>
      <c r="AK609" s="49"/>
      <c r="AL609" s="49"/>
      <c r="AM609" s="48"/>
      <c r="AN609" s="48"/>
      <c r="AO609" s="48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50"/>
      <c r="DD609" s="50"/>
      <c r="DE609" s="50"/>
    </row>
    <row r="610" spans="1:109" ht="15" customHeight="1">
      <c r="A610" s="38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8"/>
      <c r="Q610" s="49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9"/>
      <c r="AI610" s="49"/>
      <c r="AJ610" s="49"/>
      <c r="AK610" s="49"/>
      <c r="AL610" s="49"/>
      <c r="AM610" s="48"/>
      <c r="AN610" s="48"/>
      <c r="AO610" s="48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  <c r="CP610" s="47"/>
      <c r="CQ610" s="47"/>
      <c r="CR610" s="47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50"/>
      <c r="DD610" s="50"/>
      <c r="DE610" s="50"/>
    </row>
    <row r="611" spans="1:109" ht="15" customHeight="1">
      <c r="A611" s="38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8"/>
      <c r="Q611" s="49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9"/>
      <c r="AI611" s="49"/>
      <c r="AJ611" s="49"/>
      <c r="AK611" s="49"/>
      <c r="AL611" s="49"/>
      <c r="AM611" s="48"/>
      <c r="AN611" s="48"/>
      <c r="AO611" s="48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  <c r="CP611" s="47"/>
      <c r="CQ611" s="47"/>
      <c r="CR611" s="47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50"/>
      <c r="DD611" s="50"/>
      <c r="DE611" s="50"/>
    </row>
    <row r="612" spans="1:109" ht="15" customHeight="1">
      <c r="A612" s="38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8"/>
      <c r="Q612" s="49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9"/>
      <c r="AI612" s="49"/>
      <c r="AJ612" s="49"/>
      <c r="AK612" s="49"/>
      <c r="AL612" s="49"/>
      <c r="AM612" s="48"/>
      <c r="AN612" s="48"/>
      <c r="AO612" s="48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50"/>
      <c r="DD612" s="50"/>
      <c r="DE612" s="50"/>
    </row>
    <row r="613" spans="1:109" ht="15" customHeight="1">
      <c r="A613" s="38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8"/>
      <c r="Q613" s="49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9"/>
      <c r="AI613" s="49"/>
      <c r="AJ613" s="49"/>
      <c r="AK613" s="49"/>
      <c r="AL613" s="49"/>
      <c r="AM613" s="48"/>
      <c r="AN613" s="48"/>
      <c r="AO613" s="48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50"/>
      <c r="DD613" s="50"/>
      <c r="DE613" s="50"/>
    </row>
    <row r="614" spans="1:109" ht="15" customHeight="1">
      <c r="A614" s="38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8"/>
      <c r="Q614" s="49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9"/>
      <c r="AI614" s="49"/>
      <c r="AJ614" s="49"/>
      <c r="AK614" s="49"/>
      <c r="AL614" s="49"/>
      <c r="AM614" s="48"/>
      <c r="AN614" s="48"/>
      <c r="AO614" s="48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50"/>
      <c r="DD614" s="50"/>
      <c r="DE614" s="50"/>
    </row>
    <row r="615" spans="1:109" ht="15" customHeight="1">
      <c r="A615" s="38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8"/>
      <c r="Q615" s="49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9"/>
      <c r="AI615" s="49"/>
      <c r="AJ615" s="49"/>
      <c r="AK615" s="49"/>
      <c r="AL615" s="49"/>
      <c r="AM615" s="48"/>
      <c r="AN615" s="48"/>
      <c r="AO615" s="48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50"/>
      <c r="DD615" s="50"/>
      <c r="DE615" s="50"/>
    </row>
    <row r="616" spans="1:109" ht="15" customHeight="1">
      <c r="A616" s="38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8"/>
      <c r="Q616" s="49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9"/>
      <c r="AI616" s="49"/>
      <c r="AJ616" s="49"/>
      <c r="AK616" s="49"/>
      <c r="AL616" s="49"/>
      <c r="AM616" s="48"/>
      <c r="AN616" s="48"/>
      <c r="AO616" s="48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50"/>
      <c r="DD616" s="50"/>
      <c r="DE616" s="50"/>
    </row>
    <row r="617" spans="1:109" ht="15" customHeight="1">
      <c r="A617" s="38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8"/>
      <c r="Q617" s="49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9"/>
      <c r="AI617" s="49"/>
      <c r="AJ617" s="49"/>
      <c r="AK617" s="49"/>
      <c r="AL617" s="49"/>
      <c r="AM617" s="48"/>
      <c r="AN617" s="48"/>
      <c r="AO617" s="48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50"/>
      <c r="DD617" s="50"/>
      <c r="DE617" s="50"/>
    </row>
    <row r="618" spans="1:109" ht="15" customHeight="1">
      <c r="A618" s="38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8"/>
      <c r="Q618" s="49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9"/>
      <c r="AI618" s="49"/>
      <c r="AJ618" s="49"/>
      <c r="AK618" s="49"/>
      <c r="AL618" s="49"/>
      <c r="AM618" s="48"/>
      <c r="AN618" s="48"/>
      <c r="AO618" s="48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50"/>
      <c r="DD618" s="50"/>
      <c r="DE618" s="50"/>
    </row>
    <row r="619" spans="1:109" ht="15" customHeight="1">
      <c r="A619" s="38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8"/>
      <c r="Q619" s="49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9"/>
      <c r="AI619" s="49"/>
      <c r="AJ619" s="49"/>
      <c r="AK619" s="49"/>
      <c r="AL619" s="49"/>
      <c r="AM619" s="48"/>
      <c r="AN619" s="48"/>
      <c r="AO619" s="48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50"/>
      <c r="DD619" s="50"/>
      <c r="DE619" s="50"/>
    </row>
    <row r="620" spans="1:109" ht="15" customHeight="1">
      <c r="A620" s="38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8"/>
      <c r="Q620" s="49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9"/>
      <c r="AI620" s="49"/>
      <c r="AJ620" s="49"/>
      <c r="AK620" s="49"/>
      <c r="AL620" s="49"/>
      <c r="AM620" s="48"/>
      <c r="AN620" s="48"/>
      <c r="AO620" s="48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50"/>
      <c r="DD620" s="50"/>
      <c r="DE620" s="50"/>
    </row>
    <row r="621" spans="1:109" ht="15" customHeight="1">
      <c r="A621" s="38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8"/>
      <c r="Q621" s="49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9"/>
      <c r="AI621" s="49"/>
      <c r="AJ621" s="49"/>
      <c r="AK621" s="49"/>
      <c r="AL621" s="49"/>
      <c r="AM621" s="48"/>
      <c r="AN621" s="48"/>
      <c r="AO621" s="48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50"/>
      <c r="DD621" s="50"/>
      <c r="DE621" s="50"/>
    </row>
    <row r="622" spans="1:109" ht="15" customHeight="1">
      <c r="A622" s="38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8"/>
      <c r="Q622" s="49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9"/>
      <c r="AI622" s="49"/>
      <c r="AJ622" s="49"/>
      <c r="AK622" s="49"/>
      <c r="AL622" s="49"/>
      <c r="AM622" s="48"/>
      <c r="AN622" s="48"/>
      <c r="AO622" s="48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50"/>
      <c r="DD622" s="50"/>
      <c r="DE622" s="50"/>
    </row>
    <row r="623" spans="1:109" ht="15" customHeight="1">
      <c r="A623" s="38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8"/>
      <c r="Q623" s="49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9"/>
      <c r="AI623" s="49"/>
      <c r="AJ623" s="49"/>
      <c r="AK623" s="49"/>
      <c r="AL623" s="49"/>
      <c r="AM623" s="48"/>
      <c r="AN623" s="48"/>
      <c r="AO623" s="48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50"/>
      <c r="DD623" s="50"/>
      <c r="DE623" s="50"/>
    </row>
    <row r="624" spans="1:109" ht="15" customHeight="1">
      <c r="A624" s="38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8"/>
      <c r="Q624" s="49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9"/>
      <c r="AI624" s="49"/>
      <c r="AJ624" s="49"/>
      <c r="AK624" s="49"/>
      <c r="AL624" s="49"/>
      <c r="AM624" s="48"/>
      <c r="AN624" s="48"/>
      <c r="AO624" s="48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50"/>
      <c r="DD624" s="50"/>
      <c r="DE624" s="50"/>
    </row>
    <row r="625" spans="1:109" ht="15" customHeight="1">
      <c r="A625" s="38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8"/>
      <c r="Q625" s="49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9"/>
      <c r="AI625" s="49"/>
      <c r="AJ625" s="49"/>
      <c r="AK625" s="49"/>
      <c r="AL625" s="49"/>
      <c r="AM625" s="48"/>
      <c r="AN625" s="48"/>
      <c r="AO625" s="48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50"/>
      <c r="DD625" s="50"/>
      <c r="DE625" s="50"/>
    </row>
    <row r="626" spans="1:109" ht="15" customHeight="1">
      <c r="A626" s="38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8"/>
      <c r="Q626" s="49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9"/>
      <c r="AI626" s="49"/>
      <c r="AJ626" s="49"/>
      <c r="AK626" s="49"/>
      <c r="AL626" s="49"/>
      <c r="AM626" s="48"/>
      <c r="AN626" s="48"/>
      <c r="AO626" s="48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50"/>
      <c r="DD626" s="50"/>
      <c r="DE626" s="50"/>
    </row>
    <row r="627" spans="1:109" ht="15" customHeight="1">
      <c r="A627" s="38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8"/>
      <c r="Q627" s="49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9"/>
      <c r="AI627" s="49"/>
      <c r="AJ627" s="49"/>
      <c r="AK627" s="49"/>
      <c r="AL627" s="49"/>
      <c r="AM627" s="48"/>
      <c r="AN627" s="48"/>
      <c r="AO627" s="48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50"/>
      <c r="DD627" s="50"/>
      <c r="DE627" s="50"/>
    </row>
    <row r="628" spans="1:109" ht="15" customHeight="1">
      <c r="A628" s="38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8"/>
      <c r="Q628" s="49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9"/>
      <c r="AI628" s="49"/>
      <c r="AJ628" s="49"/>
      <c r="AK628" s="49"/>
      <c r="AL628" s="49"/>
      <c r="AM628" s="48"/>
      <c r="AN628" s="48"/>
      <c r="AO628" s="48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50"/>
      <c r="DD628" s="50"/>
      <c r="DE628" s="50"/>
    </row>
    <row r="629" spans="1:109" ht="15" customHeight="1">
      <c r="A629" s="38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8"/>
      <c r="Q629" s="49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9"/>
      <c r="AI629" s="49"/>
      <c r="AJ629" s="49"/>
      <c r="AK629" s="49"/>
      <c r="AL629" s="49"/>
      <c r="AM629" s="48"/>
      <c r="AN629" s="48"/>
      <c r="AO629" s="48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50"/>
      <c r="DD629" s="50"/>
      <c r="DE629" s="50"/>
    </row>
    <row r="630" spans="1:109" ht="15" customHeight="1">
      <c r="A630" s="38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8"/>
      <c r="Q630" s="49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9"/>
      <c r="AI630" s="49"/>
      <c r="AJ630" s="49"/>
      <c r="AK630" s="49"/>
      <c r="AL630" s="49"/>
      <c r="AM630" s="48"/>
      <c r="AN630" s="48"/>
      <c r="AO630" s="48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50"/>
      <c r="DD630" s="50"/>
      <c r="DE630" s="50"/>
    </row>
    <row r="631" spans="1:109" ht="15" customHeight="1">
      <c r="A631" s="38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8"/>
      <c r="Q631" s="49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9"/>
      <c r="AI631" s="49"/>
      <c r="AJ631" s="49"/>
      <c r="AK631" s="49"/>
      <c r="AL631" s="49"/>
      <c r="AM631" s="48"/>
      <c r="AN631" s="48"/>
      <c r="AO631" s="48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50"/>
      <c r="DD631" s="50"/>
      <c r="DE631" s="50"/>
    </row>
    <row r="632" spans="1:109" ht="15" customHeight="1">
      <c r="A632" s="38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8"/>
      <c r="Q632" s="49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9"/>
      <c r="AI632" s="49"/>
      <c r="AJ632" s="49"/>
      <c r="AK632" s="49"/>
      <c r="AL632" s="49"/>
      <c r="AM632" s="48"/>
      <c r="AN632" s="48"/>
      <c r="AO632" s="48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50"/>
      <c r="DD632" s="50"/>
      <c r="DE632" s="50"/>
    </row>
    <row r="633" spans="1:109" ht="15" customHeight="1">
      <c r="A633" s="38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8"/>
      <c r="Q633" s="49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9"/>
      <c r="AI633" s="49"/>
      <c r="AJ633" s="49"/>
      <c r="AK633" s="49"/>
      <c r="AL633" s="49"/>
      <c r="AM633" s="48"/>
      <c r="AN633" s="48"/>
      <c r="AO633" s="48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50"/>
      <c r="DD633" s="50"/>
      <c r="DE633" s="50"/>
    </row>
    <row r="634" spans="1:109" ht="15" customHeight="1">
      <c r="A634" s="38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8"/>
      <c r="Q634" s="49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9"/>
      <c r="AI634" s="49"/>
      <c r="AJ634" s="49"/>
      <c r="AK634" s="49"/>
      <c r="AL634" s="49"/>
      <c r="AM634" s="48"/>
      <c r="AN634" s="48"/>
      <c r="AO634" s="48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50"/>
      <c r="DD634" s="50"/>
      <c r="DE634" s="50"/>
    </row>
    <row r="635" spans="1:109" ht="15" customHeight="1">
      <c r="A635" s="38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8"/>
      <c r="Q635" s="49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9"/>
      <c r="AI635" s="49"/>
      <c r="AJ635" s="49"/>
      <c r="AK635" s="49"/>
      <c r="AL635" s="49"/>
      <c r="AM635" s="48"/>
      <c r="AN635" s="48"/>
      <c r="AO635" s="48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50"/>
      <c r="DD635" s="50"/>
      <c r="DE635" s="50"/>
    </row>
    <row r="636" spans="1:109" ht="15" customHeight="1">
      <c r="A636" s="38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8"/>
      <c r="Q636" s="49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9"/>
      <c r="AI636" s="49"/>
      <c r="AJ636" s="49"/>
      <c r="AK636" s="49"/>
      <c r="AL636" s="49"/>
      <c r="AM636" s="48"/>
      <c r="AN636" s="48"/>
      <c r="AO636" s="48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50"/>
      <c r="DD636" s="50"/>
      <c r="DE636" s="50"/>
    </row>
    <row r="637" spans="1:109" ht="15" customHeight="1">
      <c r="A637" s="38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8"/>
      <c r="Q637" s="49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9"/>
      <c r="AI637" s="49"/>
      <c r="AJ637" s="49"/>
      <c r="AK637" s="49"/>
      <c r="AL637" s="49"/>
      <c r="AM637" s="48"/>
      <c r="AN637" s="48"/>
      <c r="AO637" s="48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50"/>
      <c r="DD637" s="50"/>
      <c r="DE637" s="50"/>
    </row>
    <row r="638" spans="1:109" ht="15" customHeight="1">
      <c r="A638" s="38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8"/>
      <c r="Q638" s="49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9"/>
      <c r="AI638" s="49"/>
      <c r="AJ638" s="49"/>
      <c r="AK638" s="49"/>
      <c r="AL638" s="49"/>
      <c r="AM638" s="48"/>
      <c r="AN638" s="48"/>
      <c r="AO638" s="48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50"/>
      <c r="DD638" s="50"/>
      <c r="DE638" s="50"/>
    </row>
    <row r="639" spans="1:109" ht="15" customHeight="1">
      <c r="A639" s="38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8"/>
      <c r="Q639" s="49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9"/>
      <c r="AI639" s="49"/>
      <c r="AJ639" s="49"/>
      <c r="AK639" s="49"/>
      <c r="AL639" s="49"/>
      <c r="AM639" s="48"/>
      <c r="AN639" s="48"/>
      <c r="AO639" s="48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50"/>
      <c r="DD639" s="50"/>
      <c r="DE639" s="50"/>
    </row>
    <row r="640" spans="1:109" ht="15" customHeight="1">
      <c r="A640" s="38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8"/>
      <c r="Q640" s="49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9"/>
      <c r="AI640" s="49"/>
      <c r="AJ640" s="49"/>
      <c r="AK640" s="49"/>
      <c r="AL640" s="49"/>
      <c r="AM640" s="48"/>
      <c r="AN640" s="48"/>
      <c r="AO640" s="48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50"/>
      <c r="DD640" s="50"/>
      <c r="DE640" s="50"/>
    </row>
    <row r="641" spans="1:109" ht="15" customHeight="1">
      <c r="A641" s="38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8"/>
      <c r="Q641" s="49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9"/>
      <c r="AI641" s="49"/>
      <c r="AJ641" s="49"/>
      <c r="AK641" s="49"/>
      <c r="AL641" s="49"/>
      <c r="AM641" s="48"/>
      <c r="AN641" s="48"/>
      <c r="AO641" s="48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50"/>
      <c r="DD641" s="50"/>
      <c r="DE641" s="50"/>
    </row>
    <row r="642" spans="1:109" ht="15" customHeight="1">
      <c r="A642" s="38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8"/>
      <c r="Q642" s="49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9"/>
      <c r="AI642" s="49"/>
      <c r="AJ642" s="49"/>
      <c r="AK642" s="49"/>
      <c r="AL642" s="49"/>
      <c r="AM642" s="48"/>
      <c r="AN642" s="48"/>
      <c r="AO642" s="48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50"/>
      <c r="DD642" s="50"/>
      <c r="DE642" s="50"/>
    </row>
    <row r="643" spans="1:109" ht="15" customHeight="1">
      <c r="A643" s="38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8"/>
      <c r="Q643" s="49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9"/>
      <c r="AI643" s="49"/>
      <c r="AJ643" s="49"/>
      <c r="AK643" s="49"/>
      <c r="AL643" s="49"/>
      <c r="AM643" s="48"/>
      <c r="AN643" s="48"/>
      <c r="AO643" s="48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50"/>
      <c r="DD643" s="50"/>
      <c r="DE643" s="50"/>
    </row>
    <row r="644" spans="1:109" ht="15" customHeight="1">
      <c r="A644" s="38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8"/>
      <c r="Q644" s="49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9"/>
      <c r="AI644" s="49"/>
      <c r="AJ644" s="49"/>
      <c r="AK644" s="49"/>
      <c r="AL644" s="49"/>
      <c r="AM644" s="48"/>
      <c r="AN644" s="48"/>
      <c r="AO644" s="48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50"/>
      <c r="DD644" s="50"/>
      <c r="DE644" s="50"/>
    </row>
    <row r="645" spans="1:109" ht="15" customHeight="1">
      <c r="A645" s="38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8"/>
      <c r="Q645" s="49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9"/>
      <c r="AI645" s="49"/>
      <c r="AJ645" s="49"/>
      <c r="AK645" s="49"/>
      <c r="AL645" s="49"/>
      <c r="AM645" s="48"/>
      <c r="AN645" s="48"/>
      <c r="AO645" s="48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50"/>
      <c r="DD645" s="50"/>
      <c r="DE645" s="50"/>
    </row>
    <row r="646" spans="1:109" ht="15" customHeight="1">
      <c r="A646" s="38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8"/>
      <c r="Q646" s="49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9"/>
      <c r="AI646" s="49"/>
      <c r="AJ646" s="49"/>
      <c r="AK646" s="49"/>
      <c r="AL646" s="49"/>
      <c r="AM646" s="48"/>
      <c r="AN646" s="48"/>
      <c r="AO646" s="48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50"/>
      <c r="DD646" s="50"/>
      <c r="DE646" s="50"/>
    </row>
    <row r="647" spans="1:109" ht="15" customHeight="1">
      <c r="A647" s="38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8"/>
      <c r="Q647" s="49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9"/>
      <c r="AI647" s="49"/>
      <c r="AJ647" s="49"/>
      <c r="AK647" s="49"/>
      <c r="AL647" s="49"/>
      <c r="AM647" s="48"/>
      <c r="AN647" s="48"/>
      <c r="AO647" s="48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50"/>
      <c r="DD647" s="50"/>
      <c r="DE647" s="50"/>
    </row>
    <row r="648" spans="1:109" ht="15" customHeight="1">
      <c r="A648" s="38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8"/>
      <c r="Q648" s="49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9"/>
      <c r="AI648" s="49"/>
      <c r="AJ648" s="49"/>
      <c r="AK648" s="49"/>
      <c r="AL648" s="49"/>
      <c r="AM648" s="48"/>
      <c r="AN648" s="48"/>
      <c r="AO648" s="48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50"/>
      <c r="DD648" s="50"/>
      <c r="DE648" s="50"/>
    </row>
    <row r="649" spans="1:109" ht="15" customHeight="1">
      <c r="A649" s="38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8"/>
      <c r="Q649" s="49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9"/>
      <c r="AI649" s="49"/>
      <c r="AJ649" s="49"/>
      <c r="AK649" s="49"/>
      <c r="AL649" s="49"/>
      <c r="AM649" s="48"/>
      <c r="AN649" s="48"/>
      <c r="AO649" s="48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50"/>
      <c r="DD649" s="50"/>
      <c r="DE649" s="50"/>
    </row>
    <row r="650" spans="1:109" ht="15" customHeight="1">
      <c r="A650" s="38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8"/>
      <c r="Q650" s="49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9"/>
      <c r="AI650" s="49"/>
      <c r="AJ650" s="49"/>
      <c r="AK650" s="49"/>
      <c r="AL650" s="49"/>
      <c r="AM650" s="48"/>
      <c r="AN650" s="48"/>
      <c r="AO650" s="48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50"/>
      <c r="DD650" s="50"/>
      <c r="DE650" s="50"/>
    </row>
    <row r="651" spans="1:109" ht="15" customHeight="1">
      <c r="A651" s="38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8"/>
      <c r="Q651" s="49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9"/>
      <c r="AI651" s="49"/>
      <c r="AJ651" s="49"/>
      <c r="AK651" s="49"/>
      <c r="AL651" s="49"/>
      <c r="AM651" s="48"/>
      <c r="AN651" s="48"/>
      <c r="AO651" s="48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50"/>
      <c r="DD651" s="50"/>
      <c r="DE651" s="50"/>
    </row>
    <row r="652" spans="1:109" ht="15" customHeight="1">
      <c r="A652" s="38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8"/>
      <c r="Q652" s="49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9"/>
      <c r="AI652" s="49"/>
      <c r="AJ652" s="49"/>
      <c r="AK652" s="49"/>
      <c r="AL652" s="49"/>
      <c r="AM652" s="48"/>
      <c r="AN652" s="48"/>
      <c r="AO652" s="48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50"/>
      <c r="DD652" s="50"/>
      <c r="DE652" s="50"/>
    </row>
    <row r="653" spans="1:109" ht="15" customHeight="1">
      <c r="A653" s="38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8"/>
      <c r="Q653" s="49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9"/>
      <c r="AI653" s="49"/>
      <c r="AJ653" s="49"/>
      <c r="AK653" s="49"/>
      <c r="AL653" s="49"/>
      <c r="AM653" s="48"/>
      <c r="AN653" s="48"/>
      <c r="AO653" s="48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50"/>
      <c r="DD653" s="50"/>
      <c r="DE653" s="50"/>
    </row>
    <row r="654" spans="1:109" ht="15" customHeight="1">
      <c r="A654" s="38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8"/>
      <c r="Q654" s="49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9"/>
      <c r="AI654" s="49"/>
      <c r="AJ654" s="49"/>
      <c r="AK654" s="49"/>
      <c r="AL654" s="49"/>
      <c r="AM654" s="48"/>
      <c r="AN654" s="48"/>
      <c r="AO654" s="48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50"/>
      <c r="DD654" s="50"/>
      <c r="DE654" s="50"/>
    </row>
    <row r="655" spans="1:109" ht="15" customHeight="1">
      <c r="A655" s="38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8"/>
      <c r="Q655" s="49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9"/>
      <c r="AI655" s="49"/>
      <c r="AJ655" s="49"/>
      <c r="AK655" s="49"/>
      <c r="AL655" s="49"/>
      <c r="AM655" s="48"/>
      <c r="AN655" s="48"/>
      <c r="AO655" s="48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50"/>
      <c r="DD655" s="50"/>
      <c r="DE655" s="50"/>
    </row>
    <row r="656" spans="1:109" ht="15" customHeight="1">
      <c r="A656" s="38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8"/>
      <c r="Q656" s="49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9"/>
      <c r="AI656" s="49"/>
      <c r="AJ656" s="49"/>
      <c r="AK656" s="49"/>
      <c r="AL656" s="49"/>
      <c r="AM656" s="48"/>
      <c r="AN656" s="48"/>
      <c r="AO656" s="48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50"/>
      <c r="DD656" s="50"/>
      <c r="DE656" s="50"/>
    </row>
    <row r="657" spans="1:109" ht="15" customHeight="1">
      <c r="A657" s="38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8"/>
      <c r="Q657" s="49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9"/>
      <c r="AI657" s="49"/>
      <c r="AJ657" s="49"/>
      <c r="AK657" s="49"/>
      <c r="AL657" s="49"/>
      <c r="AM657" s="48"/>
      <c r="AN657" s="48"/>
      <c r="AO657" s="48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50"/>
      <c r="DD657" s="50"/>
      <c r="DE657" s="50"/>
    </row>
    <row r="658" spans="1:109" ht="15" customHeight="1">
      <c r="A658" s="38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8"/>
      <c r="Q658" s="49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9"/>
      <c r="AI658" s="49"/>
      <c r="AJ658" s="49"/>
      <c r="AK658" s="49"/>
      <c r="AL658" s="49"/>
      <c r="AM658" s="48"/>
      <c r="AN658" s="48"/>
      <c r="AO658" s="48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50"/>
      <c r="DD658" s="50"/>
      <c r="DE658" s="50"/>
    </row>
    <row r="659" spans="1:109" ht="15" customHeight="1">
      <c r="A659" s="38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8"/>
      <c r="Q659" s="49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9"/>
      <c r="AI659" s="49"/>
      <c r="AJ659" s="49"/>
      <c r="AK659" s="49"/>
      <c r="AL659" s="49"/>
      <c r="AM659" s="48"/>
      <c r="AN659" s="48"/>
      <c r="AO659" s="48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50"/>
      <c r="DD659" s="50"/>
      <c r="DE659" s="50"/>
    </row>
    <row r="660" spans="1:109" ht="15" customHeight="1">
      <c r="A660" s="38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8"/>
      <c r="Q660" s="49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9"/>
      <c r="AI660" s="49"/>
      <c r="AJ660" s="49"/>
      <c r="AK660" s="49"/>
      <c r="AL660" s="49"/>
      <c r="AM660" s="48"/>
      <c r="AN660" s="48"/>
      <c r="AO660" s="48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50"/>
      <c r="DD660" s="50"/>
      <c r="DE660" s="50"/>
    </row>
    <row r="661" spans="1:109" ht="15" customHeight="1">
      <c r="A661" s="38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8"/>
      <c r="Q661" s="49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9"/>
      <c r="AI661" s="49"/>
      <c r="AJ661" s="49"/>
      <c r="AK661" s="49"/>
      <c r="AL661" s="49"/>
      <c r="AM661" s="48"/>
      <c r="AN661" s="48"/>
      <c r="AO661" s="48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50"/>
      <c r="DD661" s="50"/>
      <c r="DE661" s="50"/>
    </row>
    <row r="662" spans="1:109" ht="15" customHeight="1">
      <c r="A662" s="38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8"/>
      <c r="Q662" s="49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9"/>
      <c r="AI662" s="49"/>
      <c r="AJ662" s="49"/>
      <c r="AK662" s="49"/>
      <c r="AL662" s="49"/>
      <c r="AM662" s="48"/>
      <c r="AN662" s="48"/>
      <c r="AO662" s="48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50"/>
      <c r="DD662" s="50"/>
      <c r="DE662" s="50"/>
    </row>
    <row r="663" spans="1:109" ht="15" customHeight="1">
      <c r="A663" s="38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8"/>
      <c r="Q663" s="49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9"/>
      <c r="AI663" s="49"/>
      <c r="AJ663" s="49"/>
      <c r="AK663" s="49"/>
      <c r="AL663" s="49"/>
      <c r="AM663" s="48"/>
      <c r="AN663" s="48"/>
      <c r="AO663" s="48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50"/>
      <c r="DD663" s="50"/>
      <c r="DE663" s="50"/>
    </row>
    <row r="664" spans="1:109" ht="15" customHeight="1">
      <c r="A664" s="38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8"/>
      <c r="Q664" s="49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9"/>
      <c r="AI664" s="49"/>
      <c r="AJ664" s="49"/>
      <c r="AK664" s="49"/>
      <c r="AL664" s="49"/>
      <c r="AM664" s="48"/>
      <c r="AN664" s="48"/>
      <c r="AO664" s="48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50"/>
      <c r="DD664" s="50"/>
      <c r="DE664" s="50"/>
    </row>
    <row r="665" spans="1:109" ht="15" customHeight="1">
      <c r="A665" s="38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8"/>
      <c r="Q665" s="49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9"/>
      <c r="AI665" s="49"/>
      <c r="AJ665" s="49"/>
      <c r="AK665" s="49"/>
      <c r="AL665" s="49"/>
      <c r="AM665" s="48"/>
      <c r="AN665" s="48"/>
      <c r="AO665" s="48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50"/>
      <c r="DD665" s="50"/>
      <c r="DE665" s="50"/>
    </row>
    <row r="666" spans="1:109" ht="15" customHeight="1">
      <c r="A666" s="38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8"/>
      <c r="Q666" s="49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9"/>
      <c r="AI666" s="49"/>
      <c r="AJ666" s="49"/>
      <c r="AK666" s="49"/>
      <c r="AL666" s="49"/>
      <c r="AM666" s="48"/>
      <c r="AN666" s="48"/>
      <c r="AO666" s="48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50"/>
      <c r="DD666" s="50"/>
      <c r="DE666" s="50"/>
    </row>
    <row r="667" spans="1:109" ht="15" customHeight="1">
      <c r="A667" s="38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8"/>
      <c r="Q667" s="49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9"/>
      <c r="AI667" s="49"/>
      <c r="AJ667" s="49"/>
      <c r="AK667" s="49"/>
      <c r="AL667" s="49"/>
      <c r="AM667" s="48"/>
      <c r="AN667" s="48"/>
      <c r="AO667" s="48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50"/>
      <c r="DD667" s="50"/>
      <c r="DE667" s="50"/>
    </row>
    <row r="668" spans="1:109" ht="15" customHeight="1">
      <c r="A668" s="38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8"/>
      <c r="Q668" s="49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9"/>
      <c r="AI668" s="49"/>
      <c r="AJ668" s="49"/>
      <c r="AK668" s="49"/>
      <c r="AL668" s="49"/>
      <c r="AM668" s="48"/>
      <c r="AN668" s="48"/>
      <c r="AO668" s="48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50"/>
      <c r="DD668" s="50"/>
      <c r="DE668" s="50"/>
    </row>
    <row r="669" spans="1:109" ht="15" customHeight="1">
      <c r="A669" s="38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8"/>
      <c r="Q669" s="49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9"/>
      <c r="AI669" s="49"/>
      <c r="AJ669" s="49"/>
      <c r="AK669" s="49"/>
      <c r="AL669" s="49"/>
      <c r="AM669" s="48"/>
      <c r="AN669" s="48"/>
      <c r="AO669" s="48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50"/>
      <c r="DD669" s="50"/>
      <c r="DE669" s="50"/>
    </row>
    <row r="670" spans="1:109" ht="15" customHeight="1">
      <c r="A670" s="38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8"/>
      <c r="Q670" s="49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9"/>
      <c r="AI670" s="49"/>
      <c r="AJ670" s="49"/>
      <c r="AK670" s="49"/>
      <c r="AL670" s="49"/>
      <c r="AM670" s="48"/>
      <c r="AN670" s="48"/>
      <c r="AO670" s="48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50"/>
      <c r="DD670" s="50"/>
      <c r="DE670" s="50"/>
    </row>
    <row r="671" spans="1:109" ht="15" customHeight="1">
      <c r="A671" s="38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8"/>
      <c r="Q671" s="49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9"/>
      <c r="AI671" s="49"/>
      <c r="AJ671" s="49"/>
      <c r="AK671" s="49"/>
      <c r="AL671" s="49"/>
      <c r="AM671" s="48"/>
      <c r="AN671" s="48"/>
      <c r="AO671" s="48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50"/>
      <c r="DD671" s="50"/>
      <c r="DE671" s="50"/>
    </row>
    <row r="672" spans="1:109" ht="15" customHeight="1">
      <c r="A672" s="38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8"/>
      <c r="Q672" s="49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9"/>
      <c r="AI672" s="49"/>
      <c r="AJ672" s="49"/>
      <c r="AK672" s="49"/>
      <c r="AL672" s="49"/>
      <c r="AM672" s="48"/>
      <c r="AN672" s="48"/>
      <c r="AO672" s="48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50"/>
      <c r="DD672" s="50"/>
      <c r="DE672" s="50"/>
    </row>
    <row r="673" spans="1:109" ht="15" customHeight="1">
      <c r="A673" s="38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8"/>
      <c r="Q673" s="49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9"/>
      <c r="AI673" s="49"/>
      <c r="AJ673" s="49"/>
      <c r="AK673" s="49"/>
      <c r="AL673" s="49"/>
      <c r="AM673" s="48"/>
      <c r="AN673" s="48"/>
      <c r="AO673" s="48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50"/>
      <c r="DD673" s="50"/>
      <c r="DE673" s="50"/>
    </row>
    <row r="674" spans="1:109" ht="15" customHeight="1">
      <c r="A674" s="38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8"/>
      <c r="Q674" s="49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9"/>
      <c r="AI674" s="49"/>
      <c r="AJ674" s="49"/>
      <c r="AK674" s="49"/>
      <c r="AL674" s="49"/>
      <c r="AM674" s="48"/>
      <c r="AN674" s="48"/>
      <c r="AO674" s="48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50"/>
      <c r="DD674" s="50"/>
      <c r="DE674" s="50"/>
    </row>
    <row r="675" spans="1:109" ht="15" customHeight="1">
      <c r="A675" s="38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8"/>
      <c r="Q675" s="49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9"/>
      <c r="AI675" s="49"/>
      <c r="AJ675" s="49"/>
      <c r="AK675" s="49"/>
      <c r="AL675" s="49"/>
      <c r="AM675" s="48"/>
      <c r="AN675" s="48"/>
      <c r="AO675" s="48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50"/>
      <c r="DD675" s="50"/>
      <c r="DE675" s="50"/>
    </row>
    <row r="676" spans="1:109" ht="15" customHeight="1">
      <c r="A676" s="38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8"/>
      <c r="Q676" s="49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9"/>
      <c r="AI676" s="49"/>
      <c r="AJ676" s="49"/>
      <c r="AK676" s="49"/>
      <c r="AL676" s="49"/>
      <c r="AM676" s="48"/>
      <c r="AN676" s="48"/>
      <c r="AO676" s="48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50"/>
      <c r="DD676" s="50"/>
      <c r="DE676" s="50"/>
    </row>
    <row r="677" spans="1:109" ht="15" customHeight="1">
      <c r="A677" s="38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8"/>
      <c r="Q677" s="49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9"/>
      <c r="AI677" s="49"/>
      <c r="AJ677" s="49"/>
      <c r="AK677" s="49"/>
      <c r="AL677" s="49"/>
      <c r="AM677" s="48"/>
      <c r="AN677" s="48"/>
      <c r="AO677" s="48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50"/>
      <c r="DD677" s="50"/>
      <c r="DE677" s="50"/>
    </row>
    <row r="678" spans="1:109" ht="15" customHeight="1">
      <c r="A678" s="38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8"/>
      <c r="Q678" s="49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9"/>
      <c r="AI678" s="49"/>
      <c r="AJ678" s="49"/>
      <c r="AK678" s="49"/>
      <c r="AL678" s="49"/>
      <c r="AM678" s="48"/>
      <c r="AN678" s="48"/>
      <c r="AO678" s="48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50"/>
      <c r="DD678" s="50"/>
      <c r="DE678" s="50"/>
    </row>
    <row r="679" spans="1:109" ht="15" customHeight="1">
      <c r="A679" s="38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8"/>
      <c r="Q679" s="49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9"/>
      <c r="AI679" s="49"/>
      <c r="AJ679" s="49"/>
      <c r="AK679" s="49"/>
      <c r="AL679" s="49"/>
      <c r="AM679" s="48"/>
      <c r="AN679" s="48"/>
      <c r="AO679" s="48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50"/>
      <c r="DD679" s="50"/>
      <c r="DE679" s="50"/>
    </row>
    <row r="680" spans="1:109" ht="15" customHeight="1">
      <c r="A680" s="38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8"/>
      <c r="Q680" s="49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9"/>
      <c r="AI680" s="49"/>
      <c r="AJ680" s="49"/>
      <c r="AK680" s="49"/>
      <c r="AL680" s="49"/>
      <c r="AM680" s="48"/>
      <c r="AN680" s="48"/>
      <c r="AO680" s="48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50"/>
      <c r="DD680" s="50"/>
      <c r="DE680" s="50"/>
    </row>
    <row r="681" spans="1:109" ht="15" customHeight="1">
      <c r="A681" s="38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8"/>
      <c r="Q681" s="49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9"/>
      <c r="AI681" s="49"/>
      <c r="AJ681" s="49"/>
      <c r="AK681" s="49"/>
      <c r="AL681" s="49"/>
      <c r="AM681" s="48"/>
      <c r="AN681" s="48"/>
      <c r="AO681" s="48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50"/>
      <c r="DD681" s="50"/>
      <c r="DE681" s="50"/>
    </row>
    <row r="682" spans="1:109" ht="15" customHeight="1">
      <c r="A682" s="38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8"/>
      <c r="Q682" s="49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9"/>
      <c r="AI682" s="49"/>
      <c r="AJ682" s="49"/>
      <c r="AK682" s="49"/>
      <c r="AL682" s="49"/>
      <c r="AM682" s="48"/>
      <c r="AN682" s="48"/>
      <c r="AO682" s="48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50"/>
      <c r="DD682" s="50"/>
      <c r="DE682" s="50"/>
    </row>
    <row r="683" spans="1:109" ht="15" customHeight="1">
      <c r="A683" s="38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8"/>
      <c r="Q683" s="49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9"/>
      <c r="AI683" s="49"/>
      <c r="AJ683" s="49"/>
      <c r="AK683" s="49"/>
      <c r="AL683" s="49"/>
      <c r="AM683" s="48"/>
      <c r="AN683" s="48"/>
      <c r="AO683" s="48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50"/>
      <c r="DD683" s="50"/>
      <c r="DE683" s="50"/>
    </row>
    <row r="684" spans="1:109" ht="15" customHeight="1">
      <c r="A684" s="38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8"/>
      <c r="Q684" s="49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9"/>
      <c r="AI684" s="49"/>
      <c r="AJ684" s="49"/>
      <c r="AK684" s="49"/>
      <c r="AL684" s="49"/>
      <c r="AM684" s="48"/>
      <c r="AN684" s="48"/>
      <c r="AO684" s="48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50"/>
      <c r="DD684" s="50"/>
      <c r="DE684" s="50"/>
    </row>
    <row r="685" spans="1:109" ht="15" customHeight="1">
      <c r="A685" s="38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8"/>
      <c r="Q685" s="49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9"/>
      <c r="AI685" s="49"/>
      <c r="AJ685" s="49"/>
      <c r="AK685" s="49"/>
      <c r="AL685" s="49"/>
      <c r="AM685" s="48"/>
      <c r="AN685" s="48"/>
      <c r="AO685" s="48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50"/>
      <c r="DD685" s="50"/>
      <c r="DE685" s="50"/>
    </row>
    <row r="686" spans="1:109" ht="15" customHeight="1">
      <c r="A686" s="38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8"/>
      <c r="Q686" s="49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9"/>
      <c r="AI686" s="49"/>
      <c r="AJ686" s="49"/>
      <c r="AK686" s="49"/>
      <c r="AL686" s="49"/>
      <c r="AM686" s="48"/>
      <c r="AN686" s="48"/>
      <c r="AO686" s="48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50"/>
      <c r="DD686" s="50"/>
      <c r="DE686" s="50"/>
    </row>
    <row r="687" spans="1:109" ht="15" customHeight="1">
      <c r="A687" s="38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8"/>
      <c r="Q687" s="49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9"/>
      <c r="AI687" s="49"/>
      <c r="AJ687" s="49"/>
      <c r="AK687" s="49"/>
      <c r="AL687" s="49"/>
      <c r="AM687" s="48"/>
      <c r="AN687" s="48"/>
      <c r="AO687" s="48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50"/>
      <c r="DD687" s="50"/>
      <c r="DE687" s="50"/>
    </row>
    <row r="688" spans="1:109" ht="15" customHeight="1">
      <c r="A688" s="38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8"/>
      <c r="Q688" s="49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9"/>
      <c r="AI688" s="49"/>
      <c r="AJ688" s="49"/>
      <c r="AK688" s="49"/>
      <c r="AL688" s="49"/>
      <c r="AM688" s="48"/>
      <c r="AN688" s="48"/>
      <c r="AO688" s="48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50"/>
      <c r="DD688" s="50"/>
      <c r="DE688" s="50"/>
    </row>
    <row r="689" spans="1:109" ht="15" customHeight="1">
      <c r="A689" s="38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8"/>
      <c r="Q689" s="49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9"/>
      <c r="AI689" s="49"/>
      <c r="AJ689" s="49"/>
      <c r="AK689" s="49"/>
      <c r="AL689" s="49"/>
      <c r="AM689" s="48"/>
      <c r="AN689" s="48"/>
      <c r="AO689" s="48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50"/>
      <c r="DD689" s="50"/>
      <c r="DE689" s="50"/>
    </row>
    <row r="690" spans="1:109" ht="15" customHeight="1">
      <c r="A690" s="38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8"/>
      <c r="Q690" s="49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9"/>
      <c r="AI690" s="49"/>
      <c r="AJ690" s="49"/>
      <c r="AK690" s="49"/>
      <c r="AL690" s="49"/>
      <c r="AM690" s="48"/>
      <c r="AN690" s="48"/>
      <c r="AO690" s="48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50"/>
      <c r="DD690" s="50"/>
      <c r="DE690" s="50"/>
    </row>
    <row r="691" spans="1:109" ht="15" customHeight="1">
      <c r="A691" s="38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8"/>
      <c r="Q691" s="49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9"/>
      <c r="AI691" s="49"/>
      <c r="AJ691" s="49"/>
      <c r="AK691" s="49"/>
      <c r="AL691" s="49"/>
      <c r="AM691" s="48"/>
      <c r="AN691" s="48"/>
      <c r="AO691" s="48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50"/>
      <c r="DD691" s="50"/>
      <c r="DE691" s="50"/>
    </row>
    <row r="692" spans="1:109" ht="15" customHeight="1">
      <c r="A692" s="38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8"/>
      <c r="Q692" s="49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9"/>
      <c r="AI692" s="49"/>
      <c r="AJ692" s="49"/>
      <c r="AK692" s="49"/>
      <c r="AL692" s="49"/>
      <c r="AM692" s="48"/>
      <c r="AN692" s="48"/>
      <c r="AO692" s="48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50"/>
      <c r="DD692" s="50"/>
      <c r="DE692" s="50"/>
    </row>
    <row r="693" spans="1:109" ht="15" customHeight="1">
      <c r="A693" s="38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8"/>
      <c r="Q693" s="49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9"/>
      <c r="AI693" s="49"/>
      <c r="AJ693" s="49"/>
      <c r="AK693" s="49"/>
      <c r="AL693" s="49"/>
      <c r="AM693" s="48"/>
      <c r="AN693" s="48"/>
      <c r="AO693" s="48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50"/>
      <c r="DD693" s="50"/>
      <c r="DE693" s="50"/>
    </row>
    <row r="694" spans="1:109" ht="15" customHeight="1">
      <c r="A694" s="38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8"/>
      <c r="Q694" s="49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9"/>
      <c r="AI694" s="49"/>
      <c r="AJ694" s="49"/>
      <c r="AK694" s="49"/>
      <c r="AL694" s="49"/>
      <c r="AM694" s="48"/>
      <c r="AN694" s="48"/>
      <c r="AO694" s="48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50"/>
      <c r="DD694" s="50"/>
      <c r="DE694" s="50"/>
    </row>
    <row r="695" spans="1:109" ht="15" customHeight="1">
      <c r="A695" s="38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8"/>
      <c r="Q695" s="49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9"/>
      <c r="AI695" s="49"/>
      <c r="AJ695" s="49"/>
      <c r="AK695" s="49"/>
      <c r="AL695" s="49"/>
      <c r="AM695" s="48"/>
      <c r="AN695" s="48"/>
      <c r="AO695" s="48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50"/>
      <c r="DD695" s="50"/>
      <c r="DE695" s="50"/>
    </row>
    <row r="696" spans="1:109" ht="15" customHeight="1">
      <c r="A696" s="38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8"/>
      <c r="Q696" s="49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9"/>
      <c r="AI696" s="49"/>
      <c r="AJ696" s="49"/>
      <c r="AK696" s="49"/>
      <c r="AL696" s="49"/>
      <c r="AM696" s="48"/>
      <c r="AN696" s="48"/>
      <c r="AO696" s="48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50"/>
      <c r="DD696" s="50"/>
      <c r="DE696" s="50"/>
    </row>
    <row r="697" spans="1:109" ht="15" customHeight="1">
      <c r="A697" s="38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8"/>
      <c r="Q697" s="49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9"/>
      <c r="AI697" s="49"/>
      <c r="AJ697" s="49"/>
      <c r="AK697" s="49"/>
      <c r="AL697" s="49"/>
      <c r="AM697" s="48"/>
      <c r="AN697" s="48"/>
      <c r="AO697" s="48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50"/>
      <c r="DD697" s="50"/>
      <c r="DE697" s="50"/>
    </row>
    <row r="698" spans="1:109" ht="15" customHeight="1">
      <c r="A698" s="38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8"/>
      <c r="Q698" s="49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9"/>
      <c r="AI698" s="49"/>
      <c r="AJ698" s="49"/>
      <c r="AK698" s="49"/>
      <c r="AL698" s="49"/>
      <c r="AM698" s="48"/>
      <c r="AN698" s="48"/>
      <c r="AO698" s="48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50"/>
      <c r="DD698" s="50"/>
      <c r="DE698" s="50"/>
    </row>
    <row r="699" spans="1:109" ht="15" customHeight="1">
      <c r="A699" s="38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8"/>
      <c r="Q699" s="49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9"/>
      <c r="AI699" s="49"/>
      <c r="AJ699" s="49"/>
      <c r="AK699" s="49"/>
      <c r="AL699" s="49"/>
      <c r="AM699" s="48"/>
      <c r="AN699" s="48"/>
      <c r="AO699" s="48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50"/>
      <c r="DD699" s="50"/>
      <c r="DE699" s="50"/>
    </row>
    <row r="700" spans="1:109" ht="15" customHeight="1">
      <c r="A700" s="38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8"/>
      <c r="Q700" s="49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9"/>
      <c r="AI700" s="49"/>
      <c r="AJ700" s="49"/>
      <c r="AK700" s="49"/>
      <c r="AL700" s="49"/>
      <c r="AM700" s="48"/>
      <c r="AN700" s="48"/>
      <c r="AO700" s="48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50"/>
      <c r="DD700" s="50"/>
      <c r="DE700" s="50"/>
    </row>
    <row r="701" spans="1:109" ht="15" customHeight="1">
      <c r="A701" s="38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8"/>
      <c r="Q701" s="49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9"/>
      <c r="AI701" s="49"/>
      <c r="AJ701" s="49"/>
      <c r="AK701" s="49"/>
      <c r="AL701" s="49"/>
      <c r="AM701" s="48"/>
      <c r="AN701" s="48"/>
      <c r="AO701" s="48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50"/>
      <c r="DD701" s="50"/>
      <c r="DE701" s="50"/>
    </row>
    <row r="702" spans="1:109" ht="15" customHeight="1">
      <c r="A702" s="38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8"/>
      <c r="Q702" s="49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9"/>
      <c r="AI702" s="49"/>
      <c r="AJ702" s="49"/>
      <c r="AK702" s="49"/>
      <c r="AL702" s="49"/>
      <c r="AM702" s="48"/>
      <c r="AN702" s="48"/>
      <c r="AO702" s="48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50"/>
      <c r="DD702" s="50"/>
      <c r="DE702" s="50"/>
    </row>
    <row r="703" spans="1:109" ht="15" customHeight="1">
      <c r="A703" s="38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8"/>
      <c r="Q703" s="49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9"/>
      <c r="AI703" s="49"/>
      <c r="AJ703" s="49"/>
      <c r="AK703" s="49"/>
      <c r="AL703" s="49"/>
      <c r="AM703" s="48"/>
      <c r="AN703" s="48"/>
      <c r="AO703" s="48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50"/>
      <c r="DD703" s="50"/>
      <c r="DE703" s="50"/>
    </row>
    <row r="704" spans="1:109" ht="15" customHeight="1">
      <c r="A704" s="38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8"/>
      <c r="Q704" s="49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9"/>
      <c r="AI704" s="49"/>
      <c r="AJ704" s="49"/>
      <c r="AK704" s="49"/>
      <c r="AL704" s="49"/>
      <c r="AM704" s="48"/>
      <c r="AN704" s="48"/>
      <c r="AO704" s="48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50"/>
      <c r="DD704" s="50"/>
      <c r="DE704" s="50"/>
    </row>
    <row r="705" spans="1:109" ht="15" customHeight="1">
      <c r="A705" s="38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8"/>
      <c r="Q705" s="49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9"/>
      <c r="AI705" s="49"/>
      <c r="AJ705" s="49"/>
      <c r="AK705" s="49"/>
      <c r="AL705" s="49"/>
      <c r="AM705" s="48"/>
      <c r="AN705" s="48"/>
      <c r="AO705" s="48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50"/>
      <c r="DD705" s="50"/>
      <c r="DE705" s="50"/>
    </row>
    <row r="706" spans="1:109" ht="15" customHeight="1">
      <c r="A706" s="38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8"/>
      <c r="Q706" s="49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9"/>
      <c r="AI706" s="49"/>
      <c r="AJ706" s="49"/>
      <c r="AK706" s="49"/>
      <c r="AL706" s="49"/>
      <c r="AM706" s="48"/>
      <c r="AN706" s="48"/>
      <c r="AO706" s="48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50"/>
      <c r="DD706" s="50"/>
      <c r="DE706" s="50"/>
    </row>
    <row r="707" spans="1:109" ht="15" customHeight="1">
      <c r="A707" s="38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8"/>
      <c r="Q707" s="49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9"/>
      <c r="AI707" s="49"/>
      <c r="AJ707" s="49"/>
      <c r="AK707" s="49"/>
      <c r="AL707" s="49"/>
      <c r="AM707" s="48"/>
      <c r="AN707" s="48"/>
      <c r="AO707" s="48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50"/>
      <c r="DD707" s="50"/>
      <c r="DE707" s="50"/>
    </row>
    <row r="708" spans="1:109" ht="15" customHeight="1">
      <c r="A708" s="38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8"/>
      <c r="Q708" s="49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9"/>
      <c r="AI708" s="49"/>
      <c r="AJ708" s="49"/>
      <c r="AK708" s="49"/>
      <c r="AL708" s="49"/>
      <c r="AM708" s="48"/>
      <c r="AN708" s="48"/>
      <c r="AO708" s="48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50"/>
      <c r="DD708" s="50"/>
      <c r="DE708" s="50"/>
    </row>
    <row r="709" spans="1:109" ht="15" customHeight="1">
      <c r="A709" s="38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8"/>
      <c r="Q709" s="49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9"/>
      <c r="AI709" s="49"/>
      <c r="AJ709" s="49"/>
      <c r="AK709" s="49"/>
      <c r="AL709" s="49"/>
      <c r="AM709" s="48"/>
      <c r="AN709" s="48"/>
      <c r="AO709" s="48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50"/>
      <c r="DD709" s="50"/>
      <c r="DE709" s="50"/>
    </row>
    <row r="710" spans="1:109" ht="15" customHeight="1">
      <c r="A710" s="38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8"/>
      <c r="Q710" s="49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9"/>
      <c r="AI710" s="49"/>
      <c r="AJ710" s="49"/>
      <c r="AK710" s="49"/>
      <c r="AL710" s="49"/>
      <c r="AM710" s="48"/>
      <c r="AN710" s="48"/>
      <c r="AO710" s="48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50"/>
      <c r="DD710" s="50"/>
      <c r="DE710" s="50"/>
    </row>
    <row r="711" spans="1:109" ht="15" customHeight="1">
      <c r="A711" s="38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8"/>
      <c r="Q711" s="49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9"/>
      <c r="AI711" s="49"/>
      <c r="AJ711" s="49"/>
      <c r="AK711" s="49"/>
      <c r="AL711" s="49"/>
      <c r="AM711" s="48"/>
      <c r="AN711" s="48"/>
      <c r="AO711" s="48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50"/>
      <c r="DD711" s="50"/>
      <c r="DE711" s="50"/>
    </row>
    <row r="712" spans="1:109" ht="15" customHeight="1">
      <c r="A712" s="38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8"/>
      <c r="Q712" s="49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9"/>
      <c r="AI712" s="49"/>
      <c r="AJ712" s="49"/>
      <c r="AK712" s="49"/>
      <c r="AL712" s="49"/>
      <c r="AM712" s="48"/>
      <c r="AN712" s="48"/>
      <c r="AO712" s="48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50"/>
      <c r="DD712" s="50"/>
      <c r="DE712" s="50"/>
    </row>
    <row r="713" spans="1:109" ht="15" customHeight="1">
      <c r="A713" s="38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8"/>
      <c r="Q713" s="49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9"/>
      <c r="AI713" s="49"/>
      <c r="AJ713" s="49"/>
      <c r="AK713" s="49"/>
      <c r="AL713" s="49"/>
      <c r="AM713" s="48"/>
      <c r="AN713" s="48"/>
      <c r="AO713" s="48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50"/>
      <c r="DD713" s="50"/>
      <c r="DE713" s="50"/>
    </row>
    <row r="714" spans="1:109" ht="15" customHeight="1">
      <c r="A714" s="38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8"/>
      <c r="Q714" s="49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9"/>
      <c r="AI714" s="49"/>
      <c r="AJ714" s="49"/>
      <c r="AK714" s="49"/>
      <c r="AL714" s="49"/>
      <c r="AM714" s="48"/>
      <c r="AN714" s="48"/>
      <c r="AO714" s="48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50"/>
      <c r="DD714" s="50"/>
      <c r="DE714" s="50"/>
    </row>
    <row r="715" spans="1:109" ht="15" customHeight="1">
      <c r="A715" s="38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8"/>
      <c r="Q715" s="49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9"/>
      <c r="AI715" s="49"/>
      <c r="AJ715" s="49"/>
      <c r="AK715" s="49"/>
      <c r="AL715" s="49"/>
      <c r="AM715" s="48"/>
      <c r="AN715" s="48"/>
      <c r="AO715" s="48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50"/>
      <c r="DD715" s="50"/>
      <c r="DE715" s="50"/>
    </row>
    <row r="716" spans="1:109" ht="15" customHeight="1">
      <c r="A716" s="38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8"/>
      <c r="Q716" s="49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9"/>
      <c r="AI716" s="49"/>
      <c r="AJ716" s="49"/>
      <c r="AK716" s="49"/>
      <c r="AL716" s="49"/>
      <c r="AM716" s="48"/>
      <c r="AN716" s="48"/>
      <c r="AO716" s="48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50"/>
      <c r="DD716" s="50"/>
      <c r="DE716" s="50"/>
    </row>
    <row r="717" spans="1:109" ht="15" customHeight="1">
      <c r="A717" s="38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8"/>
      <c r="Q717" s="49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9"/>
      <c r="AI717" s="49"/>
      <c r="AJ717" s="49"/>
      <c r="AK717" s="49"/>
      <c r="AL717" s="49"/>
      <c r="AM717" s="48"/>
      <c r="AN717" s="48"/>
      <c r="AO717" s="48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50"/>
      <c r="DD717" s="50"/>
      <c r="DE717" s="50"/>
    </row>
    <row r="718" spans="1:109" ht="15" customHeight="1">
      <c r="A718" s="38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8"/>
      <c r="Q718" s="49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9"/>
      <c r="AI718" s="49"/>
      <c r="AJ718" s="49"/>
      <c r="AK718" s="49"/>
      <c r="AL718" s="49"/>
      <c r="AM718" s="48"/>
      <c r="AN718" s="48"/>
      <c r="AO718" s="48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50"/>
      <c r="DD718" s="50"/>
      <c r="DE718" s="50"/>
    </row>
    <row r="719" spans="1:109" ht="15" customHeight="1">
      <c r="A719" s="38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8"/>
      <c r="Q719" s="49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9"/>
      <c r="AI719" s="49"/>
      <c r="AJ719" s="49"/>
      <c r="AK719" s="49"/>
      <c r="AL719" s="49"/>
      <c r="AM719" s="48"/>
      <c r="AN719" s="48"/>
      <c r="AO719" s="48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50"/>
      <c r="DD719" s="50"/>
      <c r="DE719" s="50"/>
    </row>
    <row r="720" spans="1:109" ht="15" customHeight="1">
      <c r="A720" s="38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8"/>
      <c r="Q720" s="49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9"/>
      <c r="AI720" s="49"/>
      <c r="AJ720" s="49"/>
      <c r="AK720" s="49"/>
      <c r="AL720" s="49"/>
      <c r="AM720" s="48"/>
      <c r="AN720" s="48"/>
      <c r="AO720" s="48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50"/>
      <c r="DD720" s="50"/>
      <c r="DE720" s="50"/>
    </row>
    <row r="721" spans="1:109" ht="15" customHeight="1">
      <c r="A721" s="38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8"/>
      <c r="Q721" s="49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9"/>
      <c r="AI721" s="49"/>
      <c r="AJ721" s="49"/>
      <c r="AK721" s="49"/>
      <c r="AL721" s="49"/>
      <c r="AM721" s="48"/>
      <c r="AN721" s="48"/>
      <c r="AO721" s="48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50"/>
      <c r="DD721" s="50"/>
      <c r="DE721" s="50"/>
    </row>
    <row r="722" spans="1:109" ht="15" customHeight="1">
      <c r="A722" s="38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8"/>
      <c r="Q722" s="49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9"/>
      <c r="AI722" s="49"/>
      <c r="AJ722" s="49"/>
      <c r="AK722" s="49"/>
      <c r="AL722" s="49"/>
      <c r="AM722" s="48"/>
      <c r="AN722" s="48"/>
      <c r="AO722" s="48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50"/>
      <c r="DD722" s="50"/>
      <c r="DE722" s="50"/>
    </row>
    <row r="723" spans="1:109" ht="15" customHeight="1">
      <c r="A723" s="38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8"/>
      <c r="Q723" s="49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9"/>
      <c r="AI723" s="49"/>
      <c r="AJ723" s="49"/>
      <c r="AK723" s="49"/>
      <c r="AL723" s="49"/>
      <c r="AM723" s="48"/>
      <c r="AN723" s="48"/>
      <c r="AO723" s="48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50"/>
      <c r="DD723" s="50"/>
      <c r="DE723" s="50"/>
    </row>
    <row r="724" spans="1:109" ht="15" customHeight="1">
      <c r="A724" s="38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8"/>
      <c r="Q724" s="49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9"/>
      <c r="AI724" s="49"/>
      <c r="AJ724" s="49"/>
      <c r="AK724" s="49"/>
      <c r="AL724" s="49"/>
      <c r="AM724" s="48"/>
      <c r="AN724" s="48"/>
      <c r="AO724" s="48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50"/>
      <c r="DD724" s="50"/>
      <c r="DE724" s="50"/>
    </row>
    <row r="725" spans="1:109" ht="15" customHeight="1">
      <c r="A725" s="38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8"/>
      <c r="Q725" s="49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9"/>
      <c r="AI725" s="49"/>
      <c r="AJ725" s="49"/>
      <c r="AK725" s="49"/>
      <c r="AL725" s="49"/>
      <c r="AM725" s="48"/>
      <c r="AN725" s="48"/>
      <c r="AO725" s="48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50"/>
      <c r="DD725" s="50"/>
      <c r="DE725" s="50"/>
    </row>
    <row r="726" spans="1:109" ht="15" customHeight="1">
      <c r="A726" s="38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8"/>
      <c r="Q726" s="49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9"/>
      <c r="AI726" s="49"/>
      <c r="AJ726" s="49"/>
      <c r="AK726" s="49"/>
      <c r="AL726" s="49"/>
      <c r="AM726" s="48"/>
      <c r="AN726" s="48"/>
      <c r="AO726" s="48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50"/>
      <c r="DD726" s="50"/>
      <c r="DE726" s="50"/>
    </row>
    <row r="727" spans="1:109" ht="15" customHeight="1">
      <c r="A727" s="38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8"/>
      <c r="Q727" s="49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9"/>
      <c r="AI727" s="49"/>
      <c r="AJ727" s="49"/>
      <c r="AK727" s="49"/>
      <c r="AL727" s="49"/>
      <c r="AM727" s="48"/>
      <c r="AN727" s="48"/>
      <c r="AO727" s="48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50"/>
      <c r="DD727" s="50"/>
      <c r="DE727" s="50"/>
    </row>
    <row r="728" spans="1:109" ht="15" customHeight="1">
      <c r="A728" s="38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8"/>
      <c r="Q728" s="49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9"/>
      <c r="AI728" s="49"/>
      <c r="AJ728" s="49"/>
      <c r="AK728" s="49"/>
      <c r="AL728" s="49"/>
      <c r="AM728" s="48"/>
      <c r="AN728" s="48"/>
      <c r="AO728" s="48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50"/>
      <c r="DD728" s="50"/>
      <c r="DE728" s="50"/>
    </row>
    <row r="729" spans="1:109" ht="15" customHeight="1">
      <c r="A729" s="38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8"/>
      <c r="Q729" s="49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9"/>
      <c r="AI729" s="49"/>
      <c r="AJ729" s="49"/>
      <c r="AK729" s="49"/>
      <c r="AL729" s="49"/>
      <c r="AM729" s="48"/>
      <c r="AN729" s="48"/>
      <c r="AO729" s="48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50"/>
      <c r="DD729" s="50"/>
      <c r="DE729" s="50"/>
    </row>
    <row r="730" spans="1:109" ht="15" customHeight="1">
      <c r="A730" s="38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8"/>
      <c r="Q730" s="49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9"/>
      <c r="AI730" s="49"/>
      <c r="AJ730" s="49"/>
      <c r="AK730" s="49"/>
      <c r="AL730" s="49"/>
      <c r="AM730" s="48"/>
      <c r="AN730" s="48"/>
      <c r="AO730" s="48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50"/>
      <c r="DD730" s="50"/>
      <c r="DE730" s="50"/>
    </row>
    <row r="731" spans="1:109" ht="15" customHeight="1">
      <c r="A731" s="38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8"/>
      <c r="Q731" s="49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9"/>
      <c r="AI731" s="49"/>
      <c r="AJ731" s="49"/>
      <c r="AK731" s="49"/>
      <c r="AL731" s="49"/>
      <c r="AM731" s="48"/>
      <c r="AN731" s="48"/>
      <c r="AO731" s="48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50"/>
      <c r="DD731" s="50"/>
      <c r="DE731" s="50"/>
    </row>
    <row r="732" spans="1:109" ht="15" customHeight="1">
      <c r="A732" s="38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8"/>
      <c r="Q732" s="49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9"/>
      <c r="AI732" s="49"/>
      <c r="AJ732" s="49"/>
      <c r="AK732" s="49"/>
      <c r="AL732" s="49"/>
      <c r="AM732" s="48"/>
      <c r="AN732" s="48"/>
      <c r="AO732" s="48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50"/>
      <c r="DD732" s="50"/>
      <c r="DE732" s="50"/>
    </row>
    <row r="733" spans="1:109" ht="15" customHeight="1">
      <c r="A733" s="38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8"/>
      <c r="Q733" s="49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9"/>
      <c r="AI733" s="49"/>
      <c r="AJ733" s="49"/>
      <c r="AK733" s="49"/>
      <c r="AL733" s="49"/>
      <c r="AM733" s="48"/>
      <c r="AN733" s="48"/>
      <c r="AO733" s="48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50"/>
      <c r="DD733" s="50"/>
      <c r="DE733" s="50"/>
    </row>
    <row r="734" spans="1:109" ht="15" customHeight="1">
      <c r="A734" s="38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8"/>
      <c r="Q734" s="49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9"/>
      <c r="AI734" s="49"/>
      <c r="AJ734" s="49"/>
      <c r="AK734" s="49"/>
      <c r="AL734" s="49"/>
      <c r="AM734" s="48"/>
      <c r="AN734" s="48"/>
      <c r="AO734" s="48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50"/>
      <c r="DD734" s="50"/>
      <c r="DE734" s="50"/>
    </row>
    <row r="735" spans="1:109" ht="15" customHeight="1">
      <c r="A735" s="38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8"/>
      <c r="Q735" s="49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9"/>
      <c r="AI735" s="49"/>
      <c r="AJ735" s="49"/>
      <c r="AK735" s="49"/>
      <c r="AL735" s="49"/>
      <c r="AM735" s="48"/>
      <c r="AN735" s="48"/>
      <c r="AO735" s="48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50"/>
      <c r="DD735" s="50"/>
      <c r="DE735" s="50"/>
    </row>
    <row r="736" spans="1:109" ht="15" customHeight="1">
      <c r="A736" s="38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8"/>
      <c r="Q736" s="49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9"/>
      <c r="AI736" s="49"/>
      <c r="AJ736" s="49"/>
      <c r="AK736" s="49"/>
      <c r="AL736" s="49"/>
      <c r="AM736" s="48"/>
      <c r="AN736" s="48"/>
      <c r="AO736" s="48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50"/>
      <c r="DD736" s="50"/>
      <c r="DE736" s="50"/>
    </row>
    <row r="737" spans="1:109" ht="15" customHeight="1">
      <c r="A737" s="38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8"/>
      <c r="Q737" s="49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9"/>
      <c r="AI737" s="49"/>
      <c r="AJ737" s="49"/>
      <c r="AK737" s="49"/>
      <c r="AL737" s="49"/>
      <c r="AM737" s="48"/>
      <c r="AN737" s="48"/>
      <c r="AO737" s="48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50"/>
      <c r="DD737" s="50"/>
      <c r="DE737" s="50"/>
    </row>
    <row r="738" spans="1:109" ht="15" customHeight="1">
      <c r="A738" s="38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8"/>
      <c r="Q738" s="49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9"/>
      <c r="AI738" s="49"/>
      <c r="AJ738" s="49"/>
      <c r="AK738" s="49"/>
      <c r="AL738" s="49"/>
      <c r="AM738" s="48"/>
      <c r="AN738" s="48"/>
      <c r="AO738" s="48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50"/>
      <c r="DD738" s="50"/>
      <c r="DE738" s="50"/>
    </row>
    <row r="739" spans="1:109" ht="15" customHeight="1">
      <c r="A739" s="38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8"/>
      <c r="Q739" s="49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9"/>
      <c r="AI739" s="49"/>
      <c r="AJ739" s="49"/>
      <c r="AK739" s="49"/>
      <c r="AL739" s="49"/>
      <c r="AM739" s="48"/>
      <c r="AN739" s="48"/>
      <c r="AO739" s="48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50"/>
      <c r="DD739" s="50"/>
      <c r="DE739" s="50"/>
    </row>
    <row r="740" spans="1:109" ht="15" customHeight="1">
      <c r="A740" s="38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8"/>
      <c r="Q740" s="49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9"/>
      <c r="AI740" s="49"/>
      <c r="AJ740" s="49"/>
      <c r="AK740" s="49"/>
      <c r="AL740" s="49"/>
      <c r="AM740" s="48"/>
      <c r="AN740" s="48"/>
      <c r="AO740" s="48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50"/>
      <c r="DD740" s="50"/>
      <c r="DE740" s="50"/>
    </row>
    <row r="741" spans="1:109" ht="15" customHeight="1">
      <c r="A741" s="38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8"/>
      <c r="Q741" s="49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9"/>
      <c r="AI741" s="49"/>
      <c r="AJ741" s="49"/>
      <c r="AK741" s="49"/>
      <c r="AL741" s="49"/>
      <c r="AM741" s="48"/>
      <c r="AN741" s="48"/>
      <c r="AO741" s="48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50"/>
      <c r="DD741" s="50"/>
      <c r="DE741" s="50"/>
    </row>
    <row r="742" spans="1:109" ht="15" customHeight="1">
      <c r="A742" s="38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8"/>
      <c r="Q742" s="49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9"/>
      <c r="AI742" s="49"/>
      <c r="AJ742" s="49"/>
      <c r="AK742" s="49"/>
      <c r="AL742" s="49"/>
      <c r="AM742" s="48"/>
      <c r="AN742" s="48"/>
      <c r="AO742" s="48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50"/>
      <c r="DD742" s="50"/>
      <c r="DE742" s="50"/>
    </row>
    <row r="743" spans="1:109" ht="15" customHeight="1">
      <c r="A743" s="38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8"/>
      <c r="Q743" s="49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9"/>
      <c r="AI743" s="49"/>
      <c r="AJ743" s="49"/>
      <c r="AK743" s="49"/>
      <c r="AL743" s="49"/>
      <c r="AM743" s="48"/>
      <c r="AN743" s="48"/>
      <c r="AO743" s="48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50"/>
      <c r="DD743" s="50"/>
      <c r="DE743" s="50"/>
    </row>
    <row r="744" spans="1:109" ht="15" customHeight="1">
      <c r="A744" s="38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8"/>
      <c r="Q744" s="49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9"/>
      <c r="AI744" s="49"/>
      <c r="AJ744" s="49"/>
      <c r="AK744" s="49"/>
      <c r="AL744" s="49"/>
      <c r="AM744" s="48"/>
      <c r="AN744" s="48"/>
      <c r="AO744" s="48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50"/>
      <c r="DD744" s="50"/>
      <c r="DE744" s="50"/>
    </row>
    <row r="745" spans="1:109" ht="15" customHeight="1">
      <c r="A745" s="38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8"/>
      <c r="Q745" s="49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9"/>
      <c r="AI745" s="49"/>
      <c r="AJ745" s="49"/>
      <c r="AK745" s="49"/>
      <c r="AL745" s="49"/>
      <c r="AM745" s="48"/>
      <c r="AN745" s="48"/>
      <c r="AO745" s="48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50"/>
      <c r="DD745" s="50"/>
      <c r="DE745" s="50"/>
    </row>
    <row r="746" spans="1:109" ht="15" customHeight="1">
      <c r="A746" s="38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8"/>
      <c r="Q746" s="49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9"/>
      <c r="AI746" s="49"/>
      <c r="AJ746" s="49"/>
      <c r="AK746" s="49"/>
      <c r="AL746" s="49"/>
      <c r="AM746" s="48"/>
      <c r="AN746" s="48"/>
      <c r="AO746" s="48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50"/>
      <c r="DD746" s="50"/>
      <c r="DE746" s="50"/>
    </row>
    <row r="747" spans="1:109" ht="15" customHeight="1">
      <c r="A747" s="38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8"/>
      <c r="Q747" s="49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9"/>
      <c r="AI747" s="49"/>
      <c r="AJ747" s="49"/>
      <c r="AK747" s="49"/>
      <c r="AL747" s="49"/>
      <c r="AM747" s="48"/>
      <c r="AN747" s="48"/>
      <c r="AO747" s="48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50"/>
      <c r="DD747" s="50"/>
      <c r="DE747" s="50"/>
    </row>
    <row r="748" spans="1:109" ht="15" customHeight="1">
      <c r="A748" s="38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8"/>
      <c r="Q748" s="49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9"/>
      <c r="AI748" s="49"/>
      <c r="AJ748" s="49"/>
      <c r="AK748" s="49"/>
      <c r="AL748" s="49"/>
      <c r="AM748" s="48"/>
      <c r="AN748" s="48"/>
      <c r="AO748" s="48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50"/>
      <c r="DD748" s="50"/>
      <c r="DE748" s="50"/>
    </row>
    <row r="749" spans="1:109" ht="15" customHeight="1">
      <c r="A749" s="38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8"/>
      <c r="Q749" s="49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9"/>
      <c r="AI749" s="49"/>
      <c r="AJ749" s="49"/>
      <c r="AK749" s="49"/>
      <c r="AL749" s="49"/>
      <c r="AM749" s="48"/>
      <c r="AN749" s="48"/>
      <c r="AO749" s="48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50"/>
      <c r="DD749" s="50"/>
      <c r="DE749" s="50"/>
    </row>
    <row r="750" spans="1:109" ht="15" customHeight="1">
      <c r="A750" s="38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8"/>
      <c r="Q750" s="49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9"/>
      <c r="AI750" s="49"/>
      <c r="AJ750" s="49"/>
      <c r="AK750" s="49"/>
      <c r="AL750" s="49"/>
      <c r="AM750" s="48"/>
      <c r="AN750" s="48"/>
      <c r="AO750" s="48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50"/>
      <c r="DD750" s="50"/>
      <c r="DE750" s="50"/>
    </row>
    <row r="751" spans="1:109" ht="15" customHeight="1">
      <c r="A751" s="38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8"/>
      <c r="Q751" s="49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9"/>
      <c r="AI751" s="49"/>
      <c r="AJ751" s="49"/>
      <c r="AK751" s="49"/>
      <c r="AL751" s="49"/>
      <c r="AM751" s="48"/>
      <c r="AN751" s="48"/>
      <c r="AO751" s="48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50"/>
      <c r="DD751" s="50"/>
      <c r="DE751" s="50"/>
    </row>
    <row r="752" spans="1:109" ht="15" customHeight="1">
      <c r="A752" s="38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8"/>
      <c r="Q752" s="49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9"/>
      <c r="AI752" s="49"/>
      <c r="AJ752" s="49"/>
      <c r="AK752" s="49"/>
      <c r="AL752" s="49"/>
      <c r="AM752" s="48"/>
      <c r="AN752" s="48"/>
      <c r="AO752" s="48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50"/>
      <c r="DD752" s="50"/>
      <c r="DE752" s="50"/>
    </row>
    <row r="753" spans="1:109" ht="15" customHeight="1">
      <c r="A753" s="38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8"/>
      <c r="Q753" s="49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9"/>
      <c r="AI753" s="49"/>
      <c r="AJ753" s="49"/>
      <c r="AK753" s="49"/>
      <c r="AL753" s="49"/>
      <c r="AM753" s="48"/>
      <c r="AN753" s="48"/>
      <c r="AO753" s="48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50"/>
      <c r="DD753" s="50"/>
      <c r="DE753" s="50"/>
    </row>
    <row r="754" spans="1:109" ht="15" customHeight="1">
      <c r="A754" s="38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8"/>
      <c r="Q754" s="49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9"/>
      <c r="AI754" s="49"/>
      <c r="AJ754" s="49"/>
      <c r="AK754" s="49"/>
      <c r="AL754" s="49"/>
      <c r="AM754" s="48"/>
      <c r="AN754" s="48"/>
      <c r="AO754" s="48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50"/>
      <c r="DD754" s="50"/>
      <c r="DE754" s="50"/>
    </row>
    <row r="755" spans="1:109" ht="15" customHeight="1">
      <c r="A755" s="38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8"/>
      <c r="Q755" s="49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9"/>
      <c r="AI755" s="49"/>
      <c r="AJ755" s="49"/>
      <c r="AK755" s="49"/>
      <c r="AL755" s="49"/>
      <c r="AM755" s="48"/>
      <c r="AN755" s="48"/>
      <c r="AO755" s="48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50"/>
      <c r="DD755" s="50"/>
      <c r="DE755" s="50"/>
    </row>
    <row r="756" spans="1:109" ht="15" customHeight="1">
      <c r="A756" s="38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8"/>
      <c r="Q756" s="49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9"/>
      <c r="AI756" s="49"/>
      <c r="AJ756" s="49"/>
      <c r="AK756" s="49"/>
      <c r="AL756" s="49"/>
      <c r="AM756" s="48"/>
      <c r="AN756" s="48"/>
      <c r="AO756" s="48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50"/>
      <c r="DD756" s="50"/>
      <c r="DE756" s="50"/>
    </row>
    <row r="757" spans="1:109" ht="15" customHeight="1">
      <c r="A757" s="38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8"/>
      <c r="Q757" s="49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9"/>
      <c r="AI757" s="49"/>
      <c r="AJ757" s="49"/>
      <c r="AK757" s="49"/>
      <c r="AL757" s="49"/>
      <c r="AM757" s="48"/>
      <c r="AN757" s="48"/>
      <c r="AO757" s="48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50"/>
      <c r="DD757" s="50"/>
      <c r="DE757" s="50"/>
    </row>
    <row r="758" spans="1:109" ht="15" customHeight="1">
      <c r="A758" s="38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8"/>
      <c r="Q758" s="49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9"/>
      <c r="AI758" s="49"/>
      <c r="AJ758" s="49"/>
      <c r="AK758" s="49"/>
      <c r="AL758" s="49"/>
      <c r="AM758" s="48"/>
      <c r="AN758" s="48"/>
      <c r="AO758" s="48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50"/>
      <c r="DD758" s="50"/>
      <c r="DE758" s="50"/>
    </row>
    <row r="759" spans="1:109" ht="15" customHeight="1">
      <c r="A759" s="38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8"/>
      <c r="Q759" s="49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9"/>
      <c r="AI759" s="49"/>
      <c r="AJ759" s="49"/>
      <c r="AK759" s="49"/>
      <c r="AL759" s="49"/>
      <c r="AM759" s="48"/>
      <c r="AN759" s="48"/>
      <c r="AO759" s="48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50"/>
      <c r="DD759" s="50"/>
      <c r="DE759" s="50"/>
    </row>
    <row r="760" spans="1:109" ht="15" customHeight="1">
      <c r="A760" s="38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8"/>
      <c r="Q760" s="49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9"/>
      <c r="AI760" s="49"/>
      <c r="AJ760" s="49"/>
      <c r="AK760" s="49"/>
      <c r="AL760" s="49"/>
      <c r="AM760" s="48"/>
      <c r="AN760" s="48"/>
      <c r="AO760" s="48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50"/>
      <c r="DD760" s="50"/>
      <c r="DE760" s="50"/>
    </row>
    <row r="761" spans="1:109" ht="15" customHeight="1">
      <c r="A761" s="38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8"/>
      <c r="Q761" s="49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9"/>
      <c r="AI761" s="49"/>
      <c r="AJ761" s="49"/>
      <c r="AK761" s="49"/>
      <c r="AL761" s="49"/>
      <c r="AM761" s="48"/>
      <c r="AN761" s="48"/>
      <c r="AO761" s="48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50"/>
      <c r="DD761" s="50"/>
      <c r="DE761" s="50"/>
    </row>
    <row r="762" spans="1:109" ht="15" customHeight="1">
      <c r="A762" s="38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8"/>
      <c r="Q762" s="49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9"/>
      <c r="AI762" s="49"/>
      <c r="AJ762" s="49"/>
      <c r="AK762" s="49"/>
      <c r="AL762" s="49"/>
      <c r="AM762" s="48"/>
      <c r="AN762" s="48"/>
      <c r="AO762" s="48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50"/>
      <c r="DD762" s="50"/>
      <c r="DE762" s="50"/>
    </row>
    <row r="763" spans="1:109" ht="15" customHeight="1">
      <c r="A763" s="38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8"/>
      <c r="Q763" s="49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9"/>
      <c r="AI763" s="49"/>
      <c r="AJ763" s="49"/>
      <c r="AK763" s="49"/>
      <c r="AL763" s="49"/>
      <c r="AM763" s="48"/>
      <c r="AN763" s="48"/>
      <c r="AO763" s="48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50"/>
      <c r="DD763" s="50"/>
      <c r="DE763" s="50"/>
    </row>
    <row r="764" spans="1:109" ht="15" customHeight="1">
      <c r="A764" s="38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8"/>
      <c r="Q764" s="49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9"/>
      <c r="AI764" s="49"/>
      <c r="AJ764" s="49"/>
      <c r="AK764" s="49"/>
      <c r="AL764" s="49"/>
      <c r="AM764" s="48"/>
      <c r="AN764" s="48"/>
      <c r="AO764" s="48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50"/>
      <c r="DD764" s="50"/>
      <c r="DE764" s="50"/>
    </row>
    <row r="765" spans="1:109" ht="15" customHeight="1">
      <c r="A765" s="38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8"/>
      <c r="Q765" s="49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9"/>
      <c r="AI765" s="49"/>
      <c r="AJ765" s="49"/>
      <c r="AK765" s="49"/>
      <c r="AL765" s="49"/>
      <c r="AM765" s="48"/>
      <c r="AN765" s="48"/>
      <c r="AO765" s="48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50"/>
      <c r="DD765" s="50"/>
      <c r="DE765" s="50"/>
    </row>
    <row r="766" spans="1:109" ht="15" customHeight="1">
      <c r="A766" s="38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8"/>
      <c r="Q766" s="49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9"/>
      <c r="AI766" s="49"/>
      <c r="AJ766" s="49"/>
      <c r="AK766" s="49"/>
      <c r="AL766" s="49"/>
      <c r="AM766" s="48"/>
      <c r="AN766" s="48"/>
      <c r="AO766" s="48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50"/>
      <c r="DD766" s="50"/>
      <c r="DE766" s="50"/>
    </row>
    <row r="767" spans="1:109" ht="15" customHeight="1">
      <c r="A767" s="38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8"/>
      <c r="Q767" s="49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9"/>
      <c r="AI767" s="49"/>
      <c r="AJ767" s="49"/>
      <c r="AK767" s="49"/>
      <c r="AL767" s="49"/>
      <c r="AM767" s="48"/>
      <c r="AN767" s="48"/>
      <c r="AO767" s="48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50"/>
      <c r="DD767" s="50"/>
      <c r="DE767" s="50"/>
    </row>
    <row r="768" spans="1:109" ht="15" customHeight="1">
      <c r="A768" s="38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8"/>
      <c r="Q768" s="49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9"/>
      <c r="AI768" s="49"/>
      <c r="AJ768" s="49"/>
      <c r="AK768" s="49"/>
      <c r="AL768" s="49"/>
      <c r="AM768" s="48"/>
      <c r="AN768" s="48"/>
      <c r="AO768" s="48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50"/>
      <c r="DD768" s="50"/>
      <c r="DE768" s="50"/>
    </row>
    <row r="769" spans="1:109" ht="15" customHeight="1">
      <c r="A769" s="38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8"/>
      <c r="Q769" s="49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9"/>
      <c r="AI769" s="49"/>
      <c r="AJ769" s="49"/>
      <c r="AK769" s="49"/>
      <c r="AL769" s="49"/>
      <c r="AM769" s="48"/>
      <c r="AN769" s="48"/>
      <c r="AO769" s="48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50"/>
      <c r="DD769" s="50"/>
      <c r="DE769" s="50"/>
    </row>
    <row r="770" spans="1:109" ht="15" customHeight="1">
      <c r="A770" s="38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8"/>
      <c r="Q770" s="49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9"/>
      <c r="AI770" s="49"/>
      <c r="AJ770" s="49"/>
      <c r="AK770" s="49"/>
      <c r="AL770" s="49"/>
      <c r="AM770" s="48"/>
      <c r="AN770" s="48"/>
      <c r="AO770" s="48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50"/>
      <c r="DD770" s="50"/>
      <c r="DE770" s="50"/>
    </row>
    <row r="771" spans="1:109" ht="15" customHeight="1">
      <c r="A771" s="38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8"/>
      <c r="Q771" s="49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9"/>
      <c r="AI771" s="49"/>
      <c r="AJ771" s="49"/>
      <c r="AK771" s="49"/>
      <c r="AL771" s="49"/>
      <c r="AM771" s="48"/>
      <c r="AN771" s="48"/>
      <c r="AO771" s="48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50"/>
      <c r="DD771" s="50"/>
      <c r="DE771" s="50"/>
    </row>
    <row r="772" spans="1:109" ht="15" customHeight="1">
      <c r="A772" s="38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8"/>
      <c r="Q772" s="49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9"/>
      <c r="AI772" s="49"/>
      <c r="AJ772" s="49"/>
      <c r="AK772" s="49"/>
      <c r="AL772" s="49"/>
      <c r="AM772" s="48"/>
      <c r="AN772" s="48"/>
      <c r="AO772" s="48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50"/>
      <c r="DD772" s="50"/>
      <c r="DE772" s="50"/>
    </row>
    <row r="773" spans="1:109" ht="15" customHeight="1">
      <c r="A773" s="38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8"/>
      <c r="Q773" s="49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9"/>
      <c r="AI773" s="49"/>
      <c r="AJ773" s="49"/>
      <c r="AK773" s="49"/>
      <c r="AL773" s="49"/>
      <c r="AM773" s="48"/>
      <c r="AN773" s="48"/>
      <c r="AO773" s="48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50"/>
      <c r="DD773" s="50"/>
      <c r="DE773" s="50"/>
    </row>
    <row r="774" spans="1:109" ht="15" customHeight="1">
      <c r="A774" s="38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8"/>
      <c r="Q774" s="49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9"/>
      <c r="AI774" s="49"/>
      <c r="AJ774" s="49"/>
      <c r="AK774" s="49"/>
      <c r="AL774" s="49"/>
      <c r="AM774" s="48"/>
      <c r="AN774" s="48"/>
      <c r="AO774" s="48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50"/>
      <c r="DD774" s="50"/>
      <c r="DE774" s="50"/>
    </row>
    <row r="775" spans="1:109" ht="15" customHeight="1">
      <c r="A775" s="38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8"/>
      <c r="Q775" s="49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9"/>
      <c r="AI775" s="49"/>
      <c r="AJ775" s="49"/>
      <c r="AK775" s="49"/>
      <c r="AL775" s="49"/>
      <c r="AM775" s="48"/>
      <c r="AN775" s="48"/>
      <c r="AO775" s="48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50"/>
      <c r="DD775" s="50"/>
      <c r="DE775" s="50"/>
    </row>
    <row r="776" spans="1:109" ht="15" customHeight="1">
      <c r="A776" s="38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8"/>
      <c r="Q776" s="49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9"/>
      <c r="AI776" s="49"/>
      <c r="AJ776" s="49"/>
      <c r="AK776" s="49"/>
      <c r="AL776" s="49"/>
      <c r="AM776" s="48"/>
      <c r="AN776" s="48"/>
      <c r="AO776" s="48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50"/>
      <c r="DD776" s="50"/>
      <c r="DE776" s="50"/>
    </row>
    <row r="777" spans="1:109" ht="15" customHeight="1">
      <c r="A777" s="38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8"/>
      <c r="Q777" s="49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9"/>
      <c r="AI777" s="49"/>
      <c r="AJ777" s="49"/>
      <c r="AK777" s="49"/>
      <c r="AL777" s="49"/>
      <c r="AM777" s="48"/>
      <c r="AN777" s="48"/>
      <c r="AO777" s="48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50"/>
      <c r="DD777" s="50"/>
      <c r="DE777" s="50"/>
    </row>
    <row r="778" spans="1:109" ht="15" customHeight="1">
      <c r="A778" s="38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8"/>
      <c r="Q778" s="49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9"/>
      <c r="AI778" s="49"/>
      <c r="AJ778" s="49"/>
      <c r="AK778" s="49"/>
      <c r="AL778" s="49"/>
      <c r="AM778" s="48"/>
      <c r="AN778" s="48"/>
      <c r="AO778" s="48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50"/>
      <c r="DD778" s="50"/>
      <c r="DE778" s="50"/>
    </row>
    <row r="779" spans="1:109" ht="15" customHeight="1">
      <c r="A779" s="38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8"/>
      <c r="Q779" s="49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9"/>
      <c r="AI779" s="49"/>
      <c r="AJ779" s="49"/>
      <c r="AK779" s="49"/>
      <c r="AL779" s="49"/>
      <c r="AM779" s="48"/>
      <c r="AN779" s="48"/>
      <c r="AO779" s="48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50"/>
      <c r="DD779" s="50"/>
      <c r="DE779" s="50"/>
    </row>
    <row r="780" spans="1:109" ht="15" customHeight="1">
      <c r="A780" s="38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8"/>
      <c r="Q780" s="49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9"/>
      <c r="AI780" s="49"/>
      <c r="AJ780" s="49"/>
      <c r="AK780" s="49"/>
      <c r="AL780" s="49"/>
      <c r="AM780" s="48"/>
      <c r="AN780" s="48"/>
      <c r="AO780" s="48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50"/>
      <c r="DD780" s="50"/>
      <c r="DE780" s="50"/>
    </row>
    <row r="781" spans="1:109" ht="15" customHeight="1">
      <c r="A781" s="38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8"/>
      <c r="Q781" s="49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9"/>
      <c r="AI781" s="49"/>
      <c r="AJ781" s="49"/>
      <c r="AK781" s="49"/>
      <c r="AL781" s="49"/>
      <c r="AM781" s="48"/>
      <c r="AN781" s="48"/>
      <c r="AO781" s="48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50"/>
      <c r="DD781" s="50"/>
      <c r="DE781" s="50"/>
    </row>
    <row r="782" spans="1:109" ht="15" customHeight="1">
      <c r="A782" s="38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8"/>
      <c r="Q782" s="49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9"/>
      <c r="AI782" s="49"/>
      <c r="AJ782" s="49"/>
      <c r="AK782" s="49"/>
      <c r="AL782" s="49"/>
      <c r="AM782" s="48"/>
      <c r="AN782" s="48"/>
      <c r="AO782" s="48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50"/>
      <c r="DD782" s="50"/>
      <c r="DE782" s="50"/>
    </row>
    <row r="783" spans="1:109" ht="15" customHeight="1">
      <c r="A783" s="38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8"/>
      <c r="Q783" s="49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9"/>
      <c r="AI783" s="49"/>
      <c r="AJ783" s="49"/>
      <c r="AK783" s="49"/>
      <c r="AL783" s="49"/>
      <c r="AM783" s="48"/>
      <c r="AN783" s="48"/>
      <c r="AO783" s="48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50"/>
      <c r="DD783" s="50"/>
      <c r="DE783" s="50"/>
    </row>
    <row r="784" spans="1:109" ht="15" customHeight="1">
      <c r="A784" s="38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8"/>
      <c r="Q784" s="49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9"/>
      <c r="AI784" s="49"/>
      <c r="AJ784" s="49"/>
      <c r="AK784" s="49"/>
      <c r="AL784" s="49"/>
      <c r="AM784" s="48"/>
      <c r="AN784" s="48"/>
      <c r="AO784" s="48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50"/>
      <c r="DD784" s="50"/>
      <c r="DE784" s="50"/>
    </row>
    <row r="785" spans="1:109" ht="15" customHeight="1">
      <c r="A785" s="38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8"/>
      <c r="Q785" s="49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9"/>
      <c r="AI785" s="49"/>
      <c r="AJ785" s="49"/>
      <c r="AK785" s="49"/>
      <c r="AL785" s="49"/>
      <c r="AM785" s="48"/>
      <c r="AN785" s="48"/>
      <c r="AO785" s="48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50"/>
      <c r="DD785" s="50"/>
      <c r="DE785" s="50"/>
    </row>
    <row r="786" spans="1:109" ht="15" customHeight="1">
      <c r="A786" s="38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8"/>
      <c r="Q786" s="49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9"/>
      <c r="AI786" s="49"/>
      <c r="AJ786" s="49"/>
      <c r="AK786" s="49"/>
      <c r="AL786" s="49"/>
      <c r="AM786" s="48"/>
      <c r="AN786" s="48"/>
      <c r="AO786" s="48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50"/>
      <c r="DD786" s="50"/>
      <c r="DE786" s="50"/>
    </row>
    <row r="787" spans="1:109" ht="15" customHeight="1">
      <c r="A787" s="38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8"/>
      <c r="Q787" s="49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9"/>
      <c r="AI787" s="49"/>
      <c r="AJ787" s="49"/>
      <c r="AK787" s="49"/>
      <c r="AL787" s="49"/>
      <c r="AM787" s="48"/>
      <c r="AN787" s="48"/>
      <c r="AO787" s="48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50"/>
      <c r="DD787" s="50"/>
      <c r="DE787" s="50"/>
    </row>
    <row r="788" spans="1:109" ht="15" customHeight="1">
      <c r="A788" s="38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8"/>
      <c r="Q788" s="49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9"/>
      <c r="AI788" s="49"/>
      <c r="AJ788" s="49"/>
      <c r="AK788" s="49"/>
      <c r="AL788" s="49"/>
      <c r="AM788" s="48"/>
      <c r="AN788" s="48"/>
      <c r="AO788" s="48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50"/>
      <c r="DD788" s="50"/>
      <c r="DE788" s="50"/>
    </row>
    <row r="789" spans="1:109" ht="15" customHeight="1">
      <c r="A789" s="38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8"/>
      <c r="Q789" s="49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9"/>
      <c r="AI789" s="49"/>
      <c r="AJ789" s="49"/>
      <c r="AK789" s="49"/>
      <c r="AL789" s="49"/>
      <c r="AM789" s="48"/>
      <c r="AN789" s="48"/>
      <c r="AO789" s="48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50"/>
      <c r="DD789" s="50"/>
      <c r="DE789" s="50"/>
    </row>
    <row r="790" spans="1:109" ht="15" customHeight="1">
      <c r="A790" s="38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8"/>
      <c r="Q790" s="49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9"/>
      <c r="AI790" s="49"/>
      <c r="AJ790" s="49"/>
      <c r="AK790" s="49"/>
      <c r="AL790" s="49"/>
      <c r="AM790" s="48"/>
      <c r="AN790" s="48"/>
      <c r="AO790" s="48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50"/>
      <c r="DD790" s="50"/>
      <c r="DE790" s="50"/>
    </row>
    <row r="791" spans="1:109" ht="15" customHeight="1">
      <c r="A791" s="38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8"/>
      <c r="Q791" s="49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9"/>
      <c r="AI791" s="49"/>
      <c r="AJ791" s="49"/>
      <c r="AK791" s="49"/>
      <c r="AL791" s="49"/>
      <c r="AM791" s="48"/>
      <c r="AN791" s="48"/>
      <c r="AO791" s="48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50"/>
      <c r="DD791" s="50"/>
      <c r="DE791" s="50"/>
    </row>
    <row r="792" spans="1:109" ht="15" customHeight="1">
      <c r="A792" s="38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8"/>
      <c r="Q792" s="49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9"/>
      <c r="AI792" s="49"/>
      <c r="AJ792" s="49"/>
      <c r="AK792" s="49"/>
      <c r="AL792" s="49"/>
      <c r="AM792" s="48"/>
      <c r="AN792" s="48"/>
      <c r="AO792" s="48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50"/>
      <c r="DD792" s="50"/>
      <c r="DE792" s="50"/>
    </row>
    <row r="793" spans="1:109" ht="15" customHeight="1">
      <c r="A793" s="38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8"/>
      <c r="Q793" s="49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9"/>
      <c r="AI793" s="49"/>
      <c r="AJ793" s="49"/>
      <c r="AK793" s="49"/>
      <c r="AL793" s="49"/>
      <c r="AM793" s="48"/>
      <c r="AN793" s="48"/>
      <c r="AO793" s="48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50"/>
      <c r="DD793" s="50"/>
      <c r="DE793" s="50"/>
    </row>
    <row r="794" spans="1:109" ht="15" customHeight="1">
      <c r="A794" s="38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8"/>
      <c r="Q794" s="49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9"/>
      <c r="AI794" s="49"/>
      <c r="AJ794" s="49"/>
      <c r="AK794" s="49"/>
      <c r="AL794" s="49"/>
      <c r="AM794" s="48"/>
      <c r="AN794" s="48"/>
      <c r="AO794" s="48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50"/>
      <c r="DD794" s="50"/>
      <c r="DE794" s="50"/>
    </row>
    <row r="795" spans="1:109" ht="15" customHeight="1">
      <c r="A795" s="38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8"/>
      <c r="Q795" s="49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9"/>
      <c r="AI795" s="49"/>
      <c r="AJ795" s="49"/>
      <c r="AK795" s="49"/>
      <c r="AL795" s="49"/>
      <c r="AM795" s="48"/>
      <c r="AN795" s="48"/>
      <c r="AO795" s="48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50"/>
      <c r="DD795" s="50"/>
      <c r="DE795" s="50"/>
    </row>
    <row r="796" spans="1:109" ht="15" customHeight="1">
      <c r="A796" s="38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8"/>
      <c r="Q796" s="49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9"/>
      <c r="AI796" s="49"/>
      <c r="AJ796" s="49"/>
      <c r="AK796" s="49"/>
      <c r="AL796" s="49"/>
      <c r="AM796" s="48"/>
      <c r="AN796" s="48"/>
      <c r="AO796" s="48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50"/>
      <c r="DD796" s="50"/>
      <c r="DE796" s="50"/>
    </row>
    <row r="797" spans="1:109" ht="15" customHeight="1">
      <c r="A797" s="38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8"/>
      <c r="Q797" s="49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9"/>
      <c r="AI797" s="49"/>
      <c r="AJ797" s="49"/>
      <c r="AK797" s="49"/>
      <c r="AL797" s="49"/>
      <c r="AM797" s="48"/>
      <c r="AN797" s="48"/>
      <c r="AO797" s="48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50"/>
      <c r="DD797" s="50"/>
      <c r="DE797" s="50"/>
    </row>
    <row r="798" spans="1:109" ht="15" customHeight="1">
      <c r="A798" s="38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8"/>
      <c r="Q798" s="49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9"/>
      <c r="AI798" s="49"/>
      <c r="AJ798" s="49"/>
      <c r="AK798" s="49"/>
      <c r="AL798" s="49"/>
      <c r="AM798" s="48"/>
      <c r="AN798" s="48"/>
      <c r="AO798" s="48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50"/>
      <c r="DD798" s="50"/>
      <c r="DE798" s="50"/>
    </row>
    <row r="799" spans="1:109" ht="15" customHeight="1">
      <c r="A799" s="38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8"/>
      <c r="Q799" s="49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9"/>
      <c r="AI799" s="49"/>
      <c r="AJ799" s="49"/>
      <c r="AK799" s="49"/>
      <c r="AL799" s="49"/>
      <c r="AM799" s="48"/>
      <c r="AN799" s="48"/>
      <c r="AO799" s="48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50"/>
      <c r="DD799" s="50"/>
      <c r="DE799" s="50"/>
    </row>
    <row r="800" spans="1:109" ht="15" customHeight="1">
      <c r="A800" s="38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8"/>
      <c r="Q800" s="49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9"/>
      <c r="AI800" s="49"/>
      <c r="AJ800" s="49"/>
      <c r="AK800" s="49"/>
      <c r="AL800" s="49"/>
      <c r="AM800" s="48"/>
      <c r="AN800" s="48"/>
      <c r="AO800" s="48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50"/>
      <c r="DD800" s="50"/>
      <c r="DE800" s="50"/>
    </row>
    <row r="801" spans="1:109" ht="15" customHeight="1">
      <c r="A801" s="38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8"/>
      <c r="Q801" s="49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9"/>
      <c r="AI801" s="49"/>
      <c r="AJ801" s="49"/>
      <c r="AK801" s="49"/>
      <c r="AL801" s="49"/>
      <c r="AM801" s="48"/>
      <c r="AN801" s="48"/>
      <c r="AO801" s="48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50"/>
      <c r="DD801" s="50"/>
      <c r="DE801" s="50"/>
    </row>
    <row r="802" spans="1:109" ht="15" customHeight="1">
      <c r="A802" s="38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8"/>
      <c r="Q802" s="49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9"/>
      <c r="AI802" s="49"/>
      <c r="AJ802" s="49"/>
      <c r="AK802" s="49"/>
      <c r="AL802" s="49"/>
      <c r="AM802" s="48"/>
      <c r="AN802" s="48"/>
      <c r="AO802" s="48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50"/>
      <c r="DD802" s="50"/>
      <c r="DE802" s="50"/>
    </row>
    <row r="803" spans="1:109" ht="15" customHeight="1">
      <c r="A803" s="38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8"/>
      <c r="Q803" s="49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9"/>
      <c r="AI803" s="49"/>
      <c r="AJ803" s="49"/>
      <c r="AK803" s="49"/>
      <c r="AL803" s="49"/>
      <c r="AM803" s="48"/>
      <c r="AN803" s="48"/>
      <c r="AO803" s="48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50"/>
      <c r="DD803" s="50"/>
      <c r="DE803" s="50"/>
    </row>
    <row r="804" spans="1:109" ht="15" customHeight="1">
      <c r="A804" s="38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8"/>
      <c r="Q804" s="49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9"/>
      <c r="AI804" s="49"/>
      <c r="AJ804" s="49"/>
      <c r="AK804" s="49"/>
      <c r="AL804" s="49"/>
      <c r="AM804" s="48"/>
      <c r="AN804" s="48"/>
      <c r="AO804" s="48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50"/>
      <c r="DD804" s="50"/>
      <c r="DE804" s="50"/>
    </row>
    <row r="805" spans="1:109" ht="15" customHeight="1">
      <c r="A805" s="38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8"/>
      <c r="Q805" s="49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9"/>
      <c r="AI805" s="49"/>
      <c r="AJ805" s="49"/>
      <c r="AK805" s="49"/>
      <c r="AL805" s="49"/>
      <c r="AM805" s="48"/>
      <c r="AN805" s="48"/>
      <c r="AO805" s="48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50"/>
      <c r="DD805" s="50"/>
      <c r="DE805" s="50"/>
    </row>
    <row r="806" spans="1:109" ht="15" customHeight="1">
      <c r="A806" s="38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8"/>
      <c r="Q806" s="49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9"/>
      <c r="AI806" s="49"/>
      <c r="AJ806" s="49"/>
      <c r="AK806" s="49"/>
      <c r="AL806" s="49"/>
      <c r="AM806" s="48"/>
      <c r="AN806" s="48"/>
      <c r="AO806" s="48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50"/>
      <c r="DD806" s="50"/>
      <c r="DE806" s="50"/>
    </row>
    <row r="807" spans="1:109" ht="15" customHeight="1">
      <c r="A807" s="38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8"/>
      <c r="Q807" s="49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9"/>
      <c r="AI807" s="49"/>
      <c r="AJ807" s="49"/>
      <c r="AK807" s="49"/>
      <c r="AL807" s="49"/>
      <c r="AM807" s="48"/>
      <c r="AN807" s="48"/>
      <c r="AO807" s="48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50"/>
      <c r="DD807" s="50"/>
      <c r="DE807" s="50"/>
    </row>
    <row r="808" spans="1:109" ht="15" customHeight="1">
      <c r="A808" s="38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8"/>
      <c r="Q808" s="49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9"/>
      <c r="AI808" s="49"/>
      <c r="AJ808" s="49"/>
      <c r="AK808" s="49"/>
      <c r="AL808" s="49"/>
      <c r="AM808" s="48"/>
      <c r="AN808" s="48"/>
      <c r="AO808" s="48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50"/>
      <c r="DD808" s="50"/>
      <c r="DE808" s="50"/>
    </row>
    <row r="809" spans="1:109" ht="15" customHeight="1">
      <c r="A809" s="38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8"/>
      <c r="Q809" s="49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9"/>
      <c r="AI809" s="49"/>
      <c r="AJ809" s="49"/>
      <c r="AK809" s="49"/>
      <c r="AL809" s="49"/>
      <c r="AM809" s="48"/>
      <c r="AN809" s="48"/>
      <c r="AO809" s="48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50"/>
      <c r="DD809" s="50"/>
      <c r="DE809" s="50"/>
    </row>
    <row r="810" spans="1:109" ht="15" customHeight="1">
      <c r="A810" s="38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8"/>
      <c r="Q810" s="49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9"/>
      <c r="AI810" s="49"/>
      <c r="AJ810" s="49"/>
      <c r="AK810" s="49"/>
      <c r="AL810" s="49"/>
      <c r="AM810" s="48"/>
      <c r="AN810" s="48"/>
      <c r="AO810" s="48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50"/>
      <c r="DD810" s="50"/>
      <c r="DE810" s="50"/>
    </row>
    <row r="811" spans="1:109" ht="15" customHeight="1">
      <c r="A811" s="38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8"/>
      <c r="Q811" s="49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9"/>
      <c r="AI811" s="49"/>
      <c r="AJ811" s="49"/>
      <c r="AK811" s="49"/>
      <c r="AL811" s="49"/>
      <c r="AM811" s="48"/>
      <c r="AN811" s="48"/>
      <c r="AO811" s="48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50"/>
      <c r="DD811" s="50"/>
      <c r="DE811" s="50"/>
    </row>
    <row r="812" spans="1:109" ht="15" customHeight="1">
      <c r="A812" s="38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8"/>
      <c r="Q812" s="49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9"/>
      <c r="AI812" s="49"/>
      <c r="AJ812" s="49"/>
      <c r="AK812" s="49"/>
      <c r="AL812" s="49"/>
      <c r="AM812" s="48"/>
      <c r="AN812" s="48"/>
      <c r="AO812" s="48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50"/>
      <c r="DD812" s="50"/>
      <c r="DE812" s="50"/>
    </row>
    <row r="813" spans="1:109" ht="15" customHeight="1">
      <c r="A813" s="38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8"/>
      <c r="Q813" s="49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9"/>
      <c r="AI813" s="49"/>
      <c r="AJ813" s="49"/>
      <c r="AK813" s="49"/>
      <c r="AL813" s="49"/>
      <c r="AM813" s="48"/>
      <c r="AN813" s="48"/>
      <c r="AO813" s="48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50"/>
      <c r="DD813" s="50"/>
      <c r="DE813" s="50"/>
    </row>
    <row r="814" spans="1:109" ht="15" customHeight="1">
      <c r="A814" s="38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8"/>
      <c r="Q814" s="49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9"/>
      <c r="AI814" s="49"/>
      <c r="AJ814" s="49"/>
      <c r="AK814" s="49"/>
      <c r="AL814" s="49"/>
      <c r="AM814" s="48"/>
      <c r="AN814" s="48"/>
      <c r="AO814" s="48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50"/>
      <c r="DD814" s="50"/>
      <c r="DE814" s="50"/>
    </row>
    <row r="815" spans="1:109" ht="15" customHeight="1">
      <c r="A815" s="38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8"/>
      <c r="Q815" s="49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9"/>
      <c r="AI815" s="49"/>
      <c r="AJ815" s="49"/>
      <c r="AK815" s="49"/>
      <c r="AL815" s="49"/>
      <c r="AM815" s="48"/>
      <c r="AN815" s="48"/>
      <c r="AO815" s="48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50"/>
      <c r="DD815" s="50"/>
      <c r="DE815" s="50"/>
    </row>
    <row r="816" spans="1:109" ht="15" customHeight="1">
      <c r="A816" s="38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8"/>
      <c r="Q816" s="49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9"/>
      <c r="AI816" s="49"/>
      <c r="AJ816" s="49"/>
      <c r="AK816" s="49"/>
      <c r="AL816" s="49"/>
      <c r="AM816" s="48"/>
      <c r="AN816" s="48"/>
      <c r="AO816" s="48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50"/>
      <c r="DD816" s="50"/>
      <c r="DE816" s="50"/>
    </row>
    <row r="817" spans="1:109" ht="15" customHeight="1">
      <c r="A817" s="38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8"/>
      <c r="Q817" s="49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9"/>
      <c r="AI817" s="49"/>
      <c r="AJ817" s="49"/>
      <c r="AK817" s="49"/>
      <c r="AL817" s="49"/>
      <c r="AM817" s="48"/>
      <c r="AN817" s="48"/>
      <c r="AO817" s="48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50"/>
      <c r="DD817" s="50"/>
      <c r="DE817" s="50"/>
    </row>
    <row r="818" spans="1:109" ht="15" customHeight="1">
      <c r="A818" s="38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8"/>
      <c r="Q818" s="49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9"/>
      <c r="AI818" s="49"/>
      <c r="AJ818" s="49"/>
      <c r="AK818" s="49"/>
      <c r="AL818" s="49"/>
      <c r="AM818" s="48"/>
      <c r="AN818" s="48"/>
      <c r="AO818" s="48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50"/>
      <c r="DD818" s="50"/>
      <c r="DE818" s="50"/>
    </row>
    <row r="819" spans="1:109" ht="15" customHeight="1">
      <c r="A819" s="38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8"/>
      <c r="Q819" s="49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9"/>
      <c r="AI819" s="49"/>
      <c r="AJ819" s="49"/>
      <c r="AK819" s="49"/>
      <c r="AL819" s="49"/>
      <c r="AM819" s="48"/>
      <c r="AN819" s="48"/>
      <c r="AO819" s="48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50"/>
      <c r="DD819" s="50"/>
      <c r="DE819" s="50"/>
    </row>
    <row r="820" spans="1:109" ht="15" customHeight="1">
      <c r="A820" s="38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8"/>
      <c r="Q820" s="49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9"/>
      <c r="AI820" s="49"/>
      <c r="AJ820" s="49"/>
      <c r="AK820" s="49"/>
      <c r="AL820" s="49"/>
      <c r="AM820" s="48"/>
      <c r="AN820" s="48"/>
      <c r="AO820" s="48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50"/>
      <c r="DD820" s="50"/>
      <c r="DE820" s="50"/>
    </row>
    <row r="821" spans="1:109" ht="15" customHeight="1">
      <c r="A821" s="38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8"/>
      <c r="Q821" s="49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9"/>
      <c r="AI821" s="49"/>
      <c r="AJ821" s="49"/>
      <c r="AK821" s="49"/>
      <c r="AL821" s="49"/>
      <c r="AM821" s="48"/>
      <c r="AN821" s="48"/>
      <c r="AO821" s="48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50"/>
      <c r="DD821" s="50"/>
      <c r="DE821" s="50"/>
    </row>
    <row r="822" spans="1:109" ht="15" customHeight="1">
      <c r="A822" s="38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8"/>
      <c r="Q822" s="49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9"/>
      <c r="AI822" s="49"/>
      <c r="AJ822" s="49"/>
      <c r="AK822" s="49"/>
      <c r="AL822" s="49"/>
      <c r="AM822" s="48"/>
      <c r="AN822" s="48"/>
      <c r="AO822" s="48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50"/>
      <c r="DD822" s="50"/>
      <c r="DE822" s="50"/>
    </row>
    <row r="823" spans="1:109" ht="15" customHeight="1">
      <c r="A823" s="38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8"/>
      <c r="Q823" s="49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9"/>
      <c r="AI823" s="49"/>
      <c r="AJ823" s="49"/>
      <c r="AK823" s="49"/>
      <c r="AL823" s="49"/>
      <c r="AM823" s="48"/>
      <c r="AN823" s="48"/>
      <c r="AO823" s="48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50"/>
      <c r="DD823" s="50"/>
      <c r="DE823" s="50"/>
    </row>
    <row r="824" spans="1:109" ht="15" customHeight="1">
      <c r="A824" s="38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8"/>
      <c r="Q824" s="49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9"/>
      <c r="AI824" s="49"/>
      <c r="AJ824" s="49"/>
      <c r="AK824" s="49"/>
      <c r="AL824" s="49"/>
      <c r="AM824" s="48"/>
      <c r="AN824" s="48"/>
      <c r="AO824" s="48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50"/>
      <c r="DD824" s="50"/>
      <c r="DE824" s="50"/>
    </row>
    <row r="825" spans="1:109" ht="15" customHeight="1">
      <c r="A825" s="38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8"/>
      <c r="Q825" s="49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9"/>
      <c r="AI825" s="49"/>
      <c r="AJ825" s="49"/>
      <c r="AK825" s="49"/>
      <c r="AL825" s="49"/>
      <c r="AM825" s="48"/>
      <c r="AN825" s="48"/>
      <c r="AO825" s="48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50"/>
      <c r="DD825" s="50"/>
      <c r="DE825" s="50"/>
    </row>
    <row r="826" spans="1:109" ht="15" customHeight="1">
      <c r="A826" s="38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8"/>
      <c r="Q826" s="49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9"/>
      <c r="AI826" s="49"/>
      <c r="AJ826" s="49"/>
      <c r="AK826" s="49"/>
      <c r="AL826" s="49"/>
      <c r="AM826" s="48"/>
      <c r="AN826" s="48"/>
      <c r="AO826" s="48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50"/>
      <c r="DD826" s="50"/>
      <c r="DE826" s="50"/>
    </row>
    <row r="827" spans="1:109" ht="15" customHeight="1">
      <c r="A827" s="38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8"/>
      <c r="Q827" s="49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9"/>
      <c r="AI827" s="49"/>
      <c r="AJ827" s="49"/>
      <c r="AK827" s="49"/>
      <c r="AL827" s="49"/>
      <c r="AM827" s="48"/>
      <c r="AN827" s="48"/>
      <c r="AO827" s="48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50"/>
      <c r="DD827" s="50"/>
      <c r="DE827" s="50"/>
    </row>
    <row r="828" spans="1:109" ht="15" customHeight="1">
      <c r="A828" s="38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8"/>
      <c r="Q828" s="49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9"/>
      <c r="AI828" s="49"/>
      <c r="AJ828" s="49"/>
      <c r="AK828" s="49"/>
      <c r="AL828" s="49"/>
      <c r="AM828" s="48"/>
      <c r="AN828" s="48"/>
      <c r="AO828" s="48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50"/>
      <c r="DD828" s="50"/>
      <c r="DE828" s="50"/>
    </row>
    <row r="829" spans="1:109" ht="15" customHeight="1">
      <c r="A829" s="38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8"/>
      <c r="Q829" s="49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9"/>
      <c r="AI829" s="49"/>
      <c r="AJ829" s="49"/>
      <c r="AK829" s="49"/>
      <c r="AL829" s="49"/>
      <c r="AM829" s="48"/>
      <c r="AN829" s="48"/>
      <c r="AO829" s="48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50"/>
      <c r="DD829" s="50"/>
      <c r="DE829" s="50"/>
    </row>
    <row r="830" spans="1:109" ht="15" customHeight="1">
      <c r="A830" s="38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8"/>
      <c r="Q830" s="49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9"/>
      <c r="AI830" s="49"/>
      <c r="AJ830" s="49"/>
      <c r="AK830" s="49"/>
      <c r="AL830" s="49"/>
      <c r="AM830" s="48"/>
      <c r="AN830" s="48"/>
      <c r="AO830" s="48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50"/>
      <c r="DD830" s="50"/>
      <c r="DE830" s="50"/>
    </row>
    <row r="831" spans="1:109" ht="15" customHeight="1">
      <c r="A831" s="38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8"/>
      <c r="Q831" s="49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9"/>
      <c r="AI831" s="49"/>
      <c r="AJ831" s="49"/>
      <c r="AK831" s="49"/>
      <c r="AL831" s="49"/>
      <c r="AM831" s="48"/>
      <c r="AN831" s="48"/>
      <c r="AO831" s="48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50"/>
      <c r="DD831" s="50"/>
      <c r="DE831" s="50"/>
    </row>
    <row r="832" spans="1:109" ht="15" customHeight="1">
      <c r="A832" s="38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8"/>
      <c r="Q832" s="49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9"/>
      <c r="AI832" s="49"/>
      <c r="AJ832" s="49"/>
      <c r="AK832" s="49"/>
      <c r="AL832" s="49"/>
      <c r="AM832" s="48"/>
      <c r="AN832" s="48"/>
      <c r="AO832" s="48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50"/>
      <c r="DD832" s="50"/>
      <c r="DE832" s="50"/>
    </row>
    <row r="833" spans="1:109" ht="15" customHeight="1">
      <c r="A833" s="38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8"/>
      <c r="Q833" s="49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9"/>
      <c r="AI833" s="49"/>
      <c r="AJ833" s="49"/>
      <c r="AK833" s="49"/>
      <c r="AL833" s="49"/>
      <c r="AM833" s="48"/>
      <c r="AN833" s="48"/>
      <c r="AO833" s="48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50"/>
      <c r="DD833" s="50"/>
      <c r="DE833" s="50"/>
    </row>
    <row r="834" spans="1:109" ht="15" customHeight="1">
      <c r="A834" s="38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8"/>
      <c r="Q834" s="49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9"/>
      <c r="AI834" s="49"/>
      <c r="AJ834" s="49"/>
      <c r="AK834" s="49"/>
      <c r="AL834" s="49"/>
      <c r="AM834" s="48"/>
      <c r="AN834" s="48"/>
      <c r="AO834" s="48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50"/>
      <c r="DD834" s="50"/>
      <c r="DE834" s="50"/>
    </row>
    <row r="835" spans="1:109" ht="15" customHeight="1">
      <c r="A835" s="38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8"/>
      <c r="Q835" s="49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9"/>
      <c r="AI835" s="49"/>
      <c r="AJ835" s="49"/>
      <c r="AK835" s="49"/>
      <c r="AL835" s="49"/>
      <c r="AM835" s="48"/>
      <c r="AN835" s="48"/>
      <c r="AO835" s="48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50"/>
      <c r="DD835" s="50"/>
      <c r="DE835" s="50"/>
    </row>
    <row r="836" spans="1:109" ht="15" customHeight="1">
      <c r="A836" s="38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8"/>
      <c r="Q836" s="49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9"/>
      <c r="AI836" s="49"/>
      <c r="AJ836" s="49"/>
      <c r="AK836" s="49"/>
      <c r="AL836" s="49"/>
      <c r="AM836" s="48"/>
      <c r="AN836" s="48"/>
      <c r="AO836" s="48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50"/>
      <c r="DD836" s="50"/>
      <c r="DE836" s="50"/>
    </row>
    <row r="837" spans="1:109" ht="15" customHeight="1">
      <c r="A837" s="38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8"/>
      <c r="Q837" s="49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9"/>
      <c r="AI837" s="49"/>
      <c r="AJ837" s="49"/>
      <c r="AK837" s="49"/>
      <c r="AL837" s="49"/>
      <c r="AM837" s="48"/>
      <c r="AN837" s="48"/>
      <c r="AO837" s="48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50"/>
      <c r="DD837" s="50"/>
      <c r="DE837" s="50"/>
    </row>
    <row r="838" spans="1:109" ht="15" customHeight="1">
      <c r="A838" s="38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8"/>
      <c r="Q838" s="49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9"/>
      <c r="AI838" s="49"/>
      <c r="AJ838" s="49"/>
      <c r="AK838" s="49"/>
      <c r="AL838" s="49"/>
      <c r="AM838" s="48"/>
      <c r="AN838" s="48"/>
      <c r="AO838" s="48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50"/>
      <c r="DD838" s="50"/>
      <c r="DE838" s="50"/>
    </row>
    <row r="839" spans="1:109" ht="15" customHeight="1">
      <c r="A839" s="38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8"/>
      <c r="Q839" s="49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9"/>
      <c r="AI839" s="49"/>
      <c r="AJ839" s="49"/>
      <c r="AK839" s="49"/>
      <c r="AL839" s="49"/>
      <c r="AM839" s="48"/>
      <c r="AN839" s="48"/>
      <c r="AO839" s="48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50"/>
      <c r="DD839" s="50"/>
      <c r="DE839" s="50"/>
    </row>
    <row r="840" spans="1:109" ht="15" customHeight="1">
      <c r="A840" s="38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8"/>
      <c r="Q840" s="49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9"/>
      <c r="AI840" s="49"/>
      <c r="AJ840" s="49"/>
      <c r="AK840" s="49"/>
      <c r="AL840" s="49"/>
      <c r="AM840" s="48"/>
      <c r="AN840" s="48"/>
      <c r="AO840" s="48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50"/>
      <c r="DD840" s="50"/>
      <c r="DE840" s="50"/>
    </row>
    <row r="841" spans="1:109" ht="15" customHeight="1">
      <c r="A841" s="38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8"/>
      <c r="Q841" s="49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9"/>
      <c r="AI841" s="49"/>
      <c r="AJ841" s="49"/>
      <c r="AK841" s="49"/>
      <c r="AL841" s="49"/>
      <c r="AM841" s="48"/>
      <c r="AN841" s="48"/>
      <c r="AO841" s="48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50"/>
      <c r="DD841" s="50"/>
      <c r="DE841" s="50"/>
    </row>
    <row r="842" spans="1:109" ht="15" customHeight="1">
      <c r="A842" s="38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8"/>
      <c r="Q842" s="49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9"/>
      <c r="AI842" s="49"/>
      <c r="AJ842" s="49"/>
      <c r="AK842" s="49"/>
      <c r="AL842" s="49"/>
      <c r="AM842" s="48"/>
      <c r="AN842" s="48"/>
      <c r="AO842" s="48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50"/>
      <c r="DD842" s="50"/>
      <c r="DE842" s="50"/>
    </row>
    <row r="843" spans="1:109" ht="15" customHeight="1">
      <c r="A843" s="38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8"/>
      <c r="Q843" s="49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9"/>
      <c r="AI843" s="49"/>
      <c r="AJ843" s="49"/>
      <c r="AK843" s="49"/>
      <c r="AL843" s="49"/>
      <c r="AM843" s="48"/>
      <c r="AN843" s="48"/>
      <c r="AO843" s="48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50"/>
      <c r="DD843" s="50"/>
      <c r="DE843" s="50"/>
    </row>
    <row r="844" spans="1:109" ht="15" customHeight="1">
      <c r="A844" s="38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8"/>
      <c r="Q844" s="49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9"/>
      <c r="AI844" s="49"/>
      <c r="AJ844" s="49"/>
      <c r="AK844" s="49"/>
      <c r="AL844" s="49"/>
      <c r="AM844" s="48"/>
      <c r="AN844" s="48"/>
      <c r="AO844" s="48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50"/>
      <c r="DD844" s="50"/>
      <c r="DE844" s="50"/>
    </row>
    <row r="845" spans="1:109" ht="15" customHeight="1">
      <c r="A845" s="38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8"/>
      <c r="Q845" s="49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9"/>
      <c r="AI845" s="49"/>
      <c r="AJ845" s="49"/>
      <c r="AK845" s="49"/>
      <c r="AL845" s="49"/>
      <c r="AM845" s="48"/>
      <c r="AN845" s="48"/>
      <c r="AO845" s="48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50"/>
      <c r="DD845" s="50"/>
      <c r="DE845" s="50"/>
    </row>
    <row r="846" spans="1:109" ht="15" customHeight="1">
      <c r="A846" s="38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8"/>
      <c r="Q846" s="49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9"/>
      <c r="AI846" s="49"/>
      <c r="AJ846" s="49"/>
      <c r="AK846" s="49"/>
      <c r="AL846" s="49"/>
      <c r="AM846" s="48"/>
      <c r="AN846" s="48"/>
      <c r="AO846" s="48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50"/>
      <c r="DD846" s="50"/>
      <c r="DE846" s="50"/>
    </row>
    <row r="847" spans="1:109" ht="15" customHeight="1">
      <c r="A847" s="38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8"/>
      <c r="Q847" s="49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9"/>
      <c r="AI847" s="49"/>
      <c r="AJ847" s="49"/>
      <c r="AK847" s="49"/>
      <c r="AL847" s="49"/>
      <c r="AM847" s="48"/>
      <c r="AN847" s="48"/>
      <c r="AO847" s="48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50"/>
      <c r="DD847" s="50"/>
      <c r="DE847" s="50"/>
    </row>
    <row r="848" spans="1:109" ht="15" customHeight="1">
      <c r="A848" s="38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8"/>
      <c r="Q848" s="49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9"/>
      <c r="AI848" s="49"/>
      <c r="AJ848" s="49"/>
      <c r="AK848" s="49"/>
      <c r="AL848" s="49"/>
      <c r="AM848" s="48"/>
      <c r="AN848" s="48"/>
      <c r="AO848" s="48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50"/>
      <c r="DD848" s="50"/>
      <c r="DE848" s="50"/>
    </row>
    <row r="849" spans="1:109" ht="15" customHeight="1">
      <c r="A849" s="38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8"/>
      <c r="Q849" s="49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9"/>
      <c r="AI849" s="49"/>
      <c r="AJ849" s="49"/>
      <c r="AK849" s="49"/>
      <c r="AL849" s="49"/>
      <c r="AM849" s="48"/>
      <c r="AN849" s="48"/>
      <c r="AO849" s="48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50"/>
      <c r="DD849" s="50"/>
      <c r="DE849" s="50"/>
    </row>
    <row r="850" spans="1:109" ht="15" customHeight="1">
      <c r="A850" s="38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8"/>
      <c r="Q850" s="49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9"/>
      <c r="AI850" s="49"/>
      <c r="AJ850" s="49"/>
      <c r="AK850" s="49"/>
      <c r="AL850" s="49"/>
      <c r="AM850" s="48"/>
      <c r="AN850" s="48"/>
      <c r="AO850" s="48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50"/>
      <c r="DD850" s="50"/>
      <c r="DE850" s="50"/>
    </row>
    <row r="851" spans="1:109" ht="15" customHeight="1">
      <c r="A851" s="38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8"/>
      <c r="Q851" s="49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9"/>
      <c r="AI851" s="49"/>
      <c r="AJ851" s="49"/>
      <c r="AK851" s="49"/>
      <c r="AL851" s="49"/>
      <c r="AM851" s="48"/>
      <c r="AN851" s="48"/>
      <c r="AO851" s="48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50"/>
      <c r="DD851" s="50"/>
      <c r="DE851" s="50"/>
    </row>
    <row r="852" spans="1:109" ht="15" customHeight="1">
      <c r="A852" s="38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8"/>
      <c r="Q852" s="49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9"/>
      <c r="AI852" s="49"/>
      <c r="AJ852" s="49"/>
      <c r="AK852" s="49"/>
      <c r="AL852" s="49"/>
      <c r="AM852" s="48"/>
      <c r="AN852" s="48"/>
      <c r="AO852" s="48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50"/>
      <c r="DD852" s="50"/>
      <c r="DE852" s="50"/>
    </row>
    <row r="853" spans="1:109" ht="15" customHeight="1">
      <c r="A853" s="38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8"/>
      <c r="Q853" s="49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9"/>
      <c r="AI853" s="49"/>
      <c r="AJ853" s="49"/>
      <c r="AK853" s="49"/>
      <c r="AL853" s="49"/>
      <c r="AM853" s="48"/>
      <c r="AN853" s="48"/>
      <c r="AO853" s="48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50"/>
      <c r="DD853" s="50"/>
      <c r="DE853" s="50"/>
    </row>
    <row r="854" spans="1:109" ht="15" customHeight="1">
      <c r="A854" s="38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8"/>
      <c r="Q854" s="49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9"/>
      <c r="AI854" s="49"/>
      <c r="AJ854" s="49"/>
      <c r="AK854" s="49"/>
      <c r="AL854" s="49"/>
      <c r="AM854" s="48"/>
      <c r="AN854" s="48"/>
      <c r="AO854" s="48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50"/>
      <c r="DD854" s="50"/>
      <c r="DE854" s="50"/>
    </row>
    <row r="855" spans="1:109" ht="15" customHeight="1">
      <c r="A855" s="38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8"/>
      <c r="Q855" s="49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9"/>
      <c r="AI855" s="49"/>
      <c r="AJ855" s="49"/>
      <c r="AK855" s="49"/>
      <c r="AL855" s="49"/>
      <c r="AM855" s="48"/>
      <c r="AN855" s="48"/>
      <c r="AO855" s="48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50"/>
      <c r="DD855" s="50"/>
      <c r="DE855" s="50"/>
    </row>
    <row r="856" spans="1:109" ht="15" customHeight="1">
      <c r="A856" s="38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8"/>
      <c r="Q856" s="49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9"/>
      <c r="AI856" s="49"/>
      <c r="AJ856" s="49"/>
      <c r="AK856" s="49"/>
      <c r="AL856" s="49"/>
      <c r="AM856" s="48"/>
      <c r="AN856" s="48"/>
      <c r="AO856" s="48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50"/>
      <c r="DD856" s="50"/>
      <c r="DE856" s="50"/>
    </row>
    <row r="857" spans="1:109" ht="15" customHeight="1">
      <c r="A857" s="38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8"/>
      <c r="Q857" s="49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9"/>
      <c r="AI857" s="49"/>
      <c r="AJ857" s="49"/>
      <c r="AK857" s="49"/>
      <c r="AL857" s="49"/>
      <c r="AM857" s="48"/>
      <c r="AN857" s="48"/>
      <c r="AO857" s="48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50"/>
      <c r="DD857" s="50"/>
      <c r="DE857" s="50"/>
    </row>
    <row r="858" spans="1:109" ht="15" customHeight="1">
      <c r="A858" s="38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8"/>
      <c r="Q858" s="49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9"/>
      <c r="AI858" s="49"/>
      <c r="AJ858" s="49"/>
      <c r="AK858" s="49"/>
      <c r="AL858" s="49"/>
      <c r="AM858" s="48"/>
      <c r="AN858" s="48"/>
      <c r="AO858" s="48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50"/>
      <c r="DD858" s="50"/>
      <c r="DE858" s="50"/>
    </row>
    <row r="859" spans="1:109" ht="15" customHeight="1">
      <c r="A859" s="38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8"/>
      <c r="Q859" s="49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9"/>
      <c r="AI859" s="49"/>
      <c r="AJ859" s="49"/>
      <c r="AK859" s="49"/>
      <c r="AL859" s="49"/>
      <c r="AM859" s="48"/>
      <c r="AN859" s="48"/>
      <c r="AO859" s="48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50"/>
      <c r="DD859" s="50"/>
      <c r="DE859" s="50"/>
    </row>
    <row r="860" spans="1:109" ht="15" customHeight="1">
      <c r="A860" s="38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8"/>
      <c r="Q860" s="49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9"/>
      <c r="AI860" s="49"/>
      <c r="AJ860" s="49"/>
      <c r="AK860" s="49"/>
      <c r="AL860" s="49"/>
      <c r="AM860" s="48"/>
      <c r="AN860" s="48"/>
      <c r="AO860" s="48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50"/>
      <c r="DD860" s="50"/>
      <c r="DE860" s="50"/>
    </row>
    <row r="861" spans="1:109" ht="15" customHeight="1">
      <c r="A861" s="38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8"/>
      <c r="Q861" s="49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9"/>
      <c r="AI861" s="49"/>
      <c r="AJ861" s="49"/>
      <c r="AK861" s="49"/>
      <c r="AL861" s="49"/>
      <c r="AM861" s="48"/>
      <c r="AN861" s="48"/>
      <c r="AO861" s="48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50"/>
      <c r="DD861" s="50"/>
      <c r="DE861" s="50"/>
    </row>
    <row r="862" spans="1:109" ht="15" customHeight="1">
      <c r="A862" s="38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8"/>
      <c r="Q862" s="49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9"/>
      <c r="AI862" s="49"/>
      <c r="AJ862" s="49"/>
      <c r="AK862" s="49"/>
      <c r="AL862" s="49"/>
      <c r="AM862" s="48"/>
      <c r="AN862" s="48"/>
      <c r="AO862" s="48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50"/>
      <c r="DD862" s="50"/>
      <c r="DE862" s="50"/>
    </row>
    <row r="863" spans="1:109" ht="15" customHeight="1">
      <c r="A863" s="38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8"/>
      <c r="Q863" s="49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9"/>
      <c r="AI863" s="49"/>
      <c r="AJ863" s="49"/>
      <c r="AK863" s="49"/>
      <c r="AL863" s="49"/>
      <c r="AM863" s="48"/>
      <c r="AN863" s="48"/>
      <c r="AO863" s="48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50"/>
      <c r="DD863" s="50"/>
      <c r="DE863" s="50"/>
    </row>
    <row r="864" spans="1:109" ht="15" customHeight="1">
      <c r="A864" s="38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8"/>
      <c r="Q864" s="49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9"/>
      <c r="AI864" s="49"/>
      <c r="AJ864" s="49"/>
      <c r="AK864" s="49"/>
      <c r="AL864" s="49"/>
      <c r="AM864" s="48"/>
      <c r="AN864" s="48"/>
      <c r="AO864" s="48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50"/>
      <c r="DD864" s="50"/>
      <c r="DE864" s="50"/>
    </row>
    <row r="865" spans="1:109" ht="15" customHeight="1">
      <c r="A865" s="38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8"/>
      <c r="Q865" s="49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9"/>
      <c r="AI865" s="49"/>
      <c r="AJ865" s="49"/>
      <c r="AK865" s="49"/>
      <c r="AL865" s="49"/>
      <c r="AM865" s="48"/>
      <c r="AN865" s="48"/>
      <c r="AO865" s="48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50"/>
      <c r="DD865" s="50"/>
      <c r="DE865" s="50"/>
    </row>
    <row r="866" spans="1:109" ht="15" customHeight="1">
      <c r="A866" s="38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8"/>
      <c r="Q866" s="49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9"/>
      <c r="AI866" s="49"/>
      <c r="AJ866" s="49"/>
      <c r="AK866" s="49"/>
      <c r="AL866" s="49"/>
      <c r="AM866" s="48"/>
      <c r="AN866" s="48"/>
      <c r="AO866" s="48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50"/>
      <c r="DD866" s="50"/>
      <c r="DE866" s="50"/>
    </row>
    <row r="867" spans="1:109" ht="15" customHeight="1">
      <c r="A867" s="38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8"/>
      <c r="Q867" s="49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9"/>
      <c r="AI867" s="49"/>
      <c r="AJ867" s="49"/>
      <c r="AK867" s="49"/>
      <c r="AL867" s="49"/>
      <c r="AM867" s="48"/>
      <c r="AN867" s="48"/>
      <c r="AO867" s="48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50"/>
      <c r="DD867" s="50"/>
      <c r="DE867" s="50"/>
    </row>
    <row r="868" spans="1:109" ht="15" customHeight="1">
      <c r="A868" s="38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8"/>
      <c r="Q868" s="49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9"/>
      <c r="AI868" s="49"/>
      <c r="AJ868" s="49"/>
      <c r="AK868" s="49"/>
      <c r="AL868" s="49"/>
      <c r="AM868" s="48"/>
      <c r="AN868" s="48"/>
      <c r="AO868" s="48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50"/>
      <c r="DD868" s="50"/>
      <c r="DE868" s="50"/>
    </row>
    <row r="869" spans="1:109" ht="15" customHeight="1">
      <c r="A869" s="38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8"/>
      <c r="Q869" s="49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9"/>
      <c r="AI869" s="49"/>
      <c r="AJ869" s="49"/>
      <c r="AK869" s="49"/>
      <c r="AL869" s="49"/>
      <c r="AM869" s="48"/>
      <c r="AN869" s="48"/>
      <c r="AO869" s="48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50"/>
      <c r="DD869" s="50"/>
      <c r="DE869" s="50"/>
    </row>
    <row r="870" spans="1:109" ht="15" customHeight="1">
      <c r="A870" s="38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8"/>
      <c r="Q870" s="49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9"/>
      <c r="AI870" s="49"/>
      <c r="AJ870" s="49"/>
      <c r="AK870" s="49"/>
      <c r="AL870" s="49"/>
      <c r="AM870" s="48"/>
      <c r="AN870" s="48"/>
      <c r="AO870" s="48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50"/>
      <c r="DD870" s="50"/>
      <c r="DE870" s="50"/>
    </row>
    <row r="871" spans="1:109" ht="15" customHeight="1">
      <c r="A871" s="38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8"/>
      <c r="Q871" s="49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9"/>
      <c r="AI871" s="49"/>
      <c r="AJ871" s="49"/>
      <c r="AK871" s="49"/>
      <c r="AL871" s="49"/>
      <c r="AM871" s="48"/>
      <c r="AN871" s="48"/>
      <c r="AO871" s="48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50"/>
      <c r="DD871" s="50"/>
      <c r="DE871" s="50"/>
    </row>
    <row r="872" spans="1:109" ht="15" customHeight="1">
      <c r="A872" s="38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8"/>
      <c r="Q872" s="49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9"/>
      <c r="AI872" s="49"/>
      <c r="AJ872" s="49"/>
      <c r="AK872" s="49"/>
      <c r="AL872" s="49"/>
      <c r="AM872" s="48"/>
      <c r="AN872" s="48"/>
      <c r="AO872" s="48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50"/>
      <c r="DD872" s="50"/>
      <c r="DE872" s="50"/>
    </row>
    <row r="873" spans="1:109" ht="15" customHeight="1">
      <c r="A873" s="38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8"/>
      <c r="Q873" s="49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9"/>
      <c r="AI873" s="49"/>
      <c r="AJ873" s="49"/>
      <c r="AK873" s="49"/>
      <c r="AL873" s="49"/>
      <c r="AM873" s="48"/>
      <c r="AN873" s="48"/>
      <c r="AO873" s="48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50"/>
      <c r="DD873" s="50"/>
      <c r="DE873" s="50"/>
    </row>
    <row r="874" spans="1:109" ht="15" customHeight="1">
      <c r="A874" s="38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8"/>
      <c r="Q874" s="49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9"/>
      <c r="AI874" s="49"/>
      <c r="AJ874" s="49"/>
      <c r="AK874" s="49"/>
      <c r="AL874" s="49"/>
      <c r="AM874" s="48"/>
      <c r="AN874" s="48"/>
      <c r="AO874" s="48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50"/>
      <c r="DD874" s="50"/>
      <c r="DE874" s="50"/>
    </row>
    <row r="875" spans="1:109" ht="15" customHeight="1">
      <c r="A875" s="38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8"/>
      <c r="Q875" s="49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9"/>
      <c r="AI875" s="49"/>
      <c r="AJ875" s="49"/>
      <c r="AK875" s="49"/>
      <c r="AL875" s="49"/>
      <c r="AM875" s="48"/>
      <c r="AN875" s="48"/>
      <c r="AO875" s="48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50"/>
      <c r="DD875" s="50"/>
      <c r="DE875" s="50"/>
    </row>
    <row r="876" spans="1:109" ht="15" customHeight="1">
      <c r="A876" s="38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8"/>
      <c r="Q876" s="49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9"/>
      <c r="AI876" s="49"/>
      <c r="AJ876" s="49"/>
      <c r="AK876" s="49"/>
      <c r="AL876" s="49"/>
      <c r="AM876" s="48"/>
      <c r="AN876" s="48"/>
      <c r="AO876" s="48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50"/>
      <c r="DD876" s="50"/>
      <c r="DE876" s="50"/>
    </row>
    <row r="877" spans="1:109" ht="15" customHeight="1">
      <c r="A877" s="38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8"/>
      <c r="Q877" s="49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9"/>
      <c r="AI877" s="49"/>
      <c r="AJ877" s="49"/>
      <c r="AK877" s="49"/>
      <c r="AL877" s="49"/>
      <c r="AM877" s="48"/>
      <c r="AN877" s="48"/>
      <c r="AO877" s="48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50"/>
      <c r="DD877" s="50"/>
      <c r="DE877" s="50"/>
    </row>
    <row r="878" spans="1:109" ht="15" customHeight="1">
      <c r="A878" s="38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8"/>
      <c r="Q878" s="49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9"/>
      <c r="AI878" s="49"/>
      <c r="AJ878" s="49"/>
      <c r="AK878" s="49"/>
      <c r="AL878" s="49"/>
      <c r="AM878" s="48"/>
      <c r="AN878" s="48"/>
      <c r="AO878" s="48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50"/>
      <c r="DD878" s="50"/>
      <c r="DE878" s="50"/>
    </row>
    <row r="879" spans="1:109" ht="15" customHeight="1">
      <c r="A879" s="38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8"/>
      <c r="Q879" s="49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9"/>
      <c r="AI879" s="49"/>
      <c r="AJ879" s="49"/>
      <c r="AK879" s="49"/>
      <c r="AL879" s="49"/>
      <c r="AM879" s="48"/>
      <c r="AN879" s="48"/>
      <c r="AO879" s="48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50"/>
      <c r="DD879" s="50"/>
      <c r="DE879" s="50"/>
    </row>
    <row r="880" spans="1:109" ht="15" customHeight="1">
      <c r="A880" s="38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8"/>
      <c r="Q880" s="49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9"/>
      <c r="AI880" s="49"/>
      <c r="AJ880" s="49"/>
      <c r="AK880" s="49"/>
      <c r="AL880" s="49"/>
      <c r="AM880" s="48"/>
      <c r="AN880" s="48"/>
      <c r="AO880" s="48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50"/>
      <c r="DD880" s="50"/>
      <c r="DE880" s="50"/>
    </row>
    <row r="881" spans="1:109" ht="15" customHeight="1">
      <c r="A881" s="38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8"/>
      <c r="Q881" s="49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9"/>
      <c r="AI881" s="49"/>
      <c r="AJ881" s="49"/>
      <c r="AK881" s="49"/>
      <c r="AL881" s="49"/>
      <c r="AM881" s="48"/>
      <c r="AN881" s="48"/>
      <c r="AO881" s="48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50"/>
      <c r="DD881" s="50"/>
      <c r="DE881" s="50"/>
    </row>
    <row r="882" spans="1:109" ht="15" customHeight="1">
      <c r="A882" s="38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8"/>
      <c r="Q882" s="49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9"/>
      <c r="AI882" s="49"/>
      <c r="AJ882" s="49"/>
      <c r="AK882" s="49"/>
      <c r="AL882" s="49"/>
      <c r="AM882" s="48"/>
      <c r="AN882" s="48"/>
      <c r="AO882" s="48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50"/>
      <c r="DD882" s="50"/>
      <c r="DE882" s="50"/>
    </row>
    <row r="883" spans="1:109" ht="15" customHeight="1">
      <c r="A883" s="38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8"/>
      <c r="Q883" s="49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9"/>
      <c r="AI883" s="49"/>
      <c r="AJ883" s="49"/>
      <c r="AK883" s="49"/>
      <c r="AL883" s="49"/>
      <c r="AM883" s="48"/>
      <c r="AN883" s="48"/>
      <c r="AO883" s="48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50"/>
      <c r="DD883" s="50"/>
      <c r="DE883" s="50"/>
    </row>
    <row r="884" spans="1:109" ht="15" customHeight="1">
      <c r="A884" s="38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8"/>
      <c r="Q884" s="49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9"/>
      <c r="AI884" s="49"/>
      <c r="AJ884" s="49"/>
      <c r="AK884" s="49"/>
      <c r="AL884" s="49"/>
      <c r="AM884" s="48"/>
      <c r="AN884" s="48"/>
      <c r="AO884" s="48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50"/>
      <c r="DD884" s="50"/>
      <c r="DE884" s="50"/>
    </row>
    <row r="885" spans="1:109" ht="15" customHeight="1">
      <c r="A885" s="38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8"/>
      <c r="Q885" s="49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9"/>
      <c r="AI885" s="49"/>
      <c r="AJ885" s="49"/>
      <c r="AK885" s="49"/>
      <c r="AL885" s="49"/>
      <c r="AM885" s="48"/>
      <c r="AN885" s="48"/>
      <c r="AO885" s="48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50"/>
      <c r="DD885" s="50"/>
      <c r="DE885" s="50"/>
    </row>
    <row r="886" spans="1:109" ht="15" customHeight="1">
      <c r="A886" s="38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8"/>
      <c r="Q886" s="49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9"/>
      <c r="AI886" s="49"/>
      <c r="AJ886" s="49"/>
      <c r="AK886" s="49"/>
      <c r="AL886" s="49"/>
      <c r="AM886" s="48"/>
      <c r="AN886" s="48"/>
      <c r="AO886" s="48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50"/>
      <c r="DD886" s="50"/>
      <c r="DE886" s="50"/>
    </row>
    <row r="887" spans="1:109" ht="15" customHeight="1">
      <c r="A887" s="38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8"/>
      <c r="Q887" s="49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9"/>
      <c r="AI887" s="49"/>
      <c r="AJ887" s="49"/>
      <c r="AK887" s="49"/>
      <c r="AL887" s="49"/>
      <c r="AM887" s="48"/>
      <c r="AN887" s="48"/>
      <c r="AO887" s="48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50"/>
      <c r="DD887" s="50"/>
      <c r="DE887" s="50"/>
    </row>
    <row r="888" spans="1:109" ht="15" customHeight="1">
      <c r="A888" s="38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8"/>
      <c r="Q888" s="49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9"/>
      <c r="AI888" s="49"/>
      <c r="AJ888" s="49"/>
      <c r="AK888" s="49"/>
      <c r="AL888" s="49"/>
      <c r="AM888" s="48"/>
      <c r="AN888" s="48"/>
      <c r="AO888" s="48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50"/>
      <c r="DD888" s="50"/>
      <c r="DE888" s="50"/>
    </row>
    <row r="889" spans="1:109" ht="15" customHeight="1">
      <c r="A889" s="38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8"/>
      <c r="Q889" s="49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9"/>
      <c r="AI889" s="49"/>
      <c r="AJ889" s="49"/>
      <c r="AK889" s="49"/>
      <c r="AL889" s="49"/>
      <c r="AM889" s="48"/>
      <c r="AN889" s="48"/>
      <c r="AO889" s="48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50"/>
      <c r="DD889" s="50"/>
      <c r="DE889" s="50"/>
    </row>
    <row r="890" spans="1:109" ht="15" customHeight="1">
      <c r="A890" s="38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8"/>
      <c r="Q890" s="49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9"/>
      <c r="AI890" s="49"/>
      <c r="AJ890" s="49"/>
      <c r="AK890" s="49"/>
      <c r="AL890" s="49"/>
      <c r="AM890" s="48"/>
      <c r="AN890" s="48"/>
      <c r="AO890" s="48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50"/>
      <c r="DD890" s="50"/>
      <c r="DE890" s="50"/>
    </row>
    <row r="891" spans="1:109" ht="15" customHeight="1">
      <c r="A891" s="38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8"/>
      <c r="Q891" s="49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9"/>
      <c r="AI891" s="49"/>
      <c r="AJ891" s="49"/>
      <c r="AK891" s="49"/>
      <c r="AL891" s="49"/>
      <c r="AM891" s="48"/>
      <c r="AN891" s="48"/>
      <c r="AO891" s="48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50"/>
      <c r="DD891" s="50"/>
      <c r="DE891" s="50"/>
    </row>
    <row r="892" spans="1:109" ht="15" customHeight="1">
      <c r="A892" s="38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8"/>
      <c r="Q892" s="49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9"/>
      <c r="AI892" s="49"/>
      <c r="AJ892" s="49"/>
      <c r="AK892" s="49"/>
      <c r="AL892" s="49"/>
      <c r="AM892" s="48"/>
      <c r="AN892" s="48"/>
      <c r="AO892" s="48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50"/>
      <c r="DD892" s="50"/>
      <c r="DE892" s="50"/>
    </row>
    <row r="893" spans="1:109" ht="15" customHeight="1">
      <c r="A893" s="38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8"/>
      <c r="Q893" s="49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9"/>
      <c r="AI893" s="49"/>
      <c r="AJ893" s="49"/>
      <c r="AK893" s="49"/>
      <c r="AL893" s="49"/>
      <c r="AM893" s="48"/>
      <c r="AN893" s="48"/>
      <c r="AO893" s="48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50"/>
      <c r="DD893" s="50"/>
      <c r="DE893" s="50"/>
    </row>
    <row r="894" spans="1:109" ht="15" customHeight="1">
      <c r="A894" s="38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8"/>
      <c r="Q894" s="49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9"/>
      <c r="AI894" s="49"/>
      <c r="AJ894" s="49"/>
      <c r="AK894" s="49"/>
      <c r="AL894" s="49"/>
      <c r="AM894" s="48"/>
      <c r="AN894" s="48"/>
      <c r="AO894" s="48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50"/>
      <c r="DD894" s="50"/>
      <c r="DE894" s="50"/>
    </row>
    <row r="895" spans="1:109" ht="15" customHeight="1">
      <c r="A895" s="38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8"/>
      <c r="Q895" s="49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9"/>
      <c r="AI895" s="49"/>
      <c r="AJ895" s="49"/>
      <c r="AK895" s="49"/>
      <c r="AL895" s="49"/>
      <c r="AM895" s="48"/>
      <c r="AN895" s="48"/>
      <c r="AO895" s="48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50"/>
      <c r="DD895" s="50"/>
      <c r="DE895" s="50"/>
    </row>
    <row r="896" spans="1:109" ht="15" customHeight="1">
      <c r="A896" s="38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8"/>
      <c r="Q896" s="49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9"/>
      <c r="AI896" s="49"/>
      <c r="AJ896" s="49"/>
      <c r="AK896" s="49"/>
      <c r="AL896" s="49"/>
      <c r="AM896" s="48"/>
      <c r="AN896" s="48"/>
      <c r="AO896" s="48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50"/>
      <c r="DD896" s="50"/>
      <c r="DE896" s="50"/>
    </row>
    <row r="897" spans="1:109" ht="15" customHeight="1">
      <c r="A897" s="38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8"/>
      <c r="Q897" s="49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9"/>
      <c r="AI897" s="49"/>
      <c r="AJ897" s="49"/>
      <c r="AK897" s="49"/>
      <c r="AL897" s="49"/>
      <c r="AM897" s="48"/>
      <c r="AN897" s="48"/>
      <c r="AO897" s="48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50"/>
      <c r="DD897" s="50"/>
      <c r="DE897" s="50"/>
    </row>
    <row r="898" spans="1:109" ht="15" customHeight="1">
      <c r="A898" s="38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8"/>
      <c r="Q898" s="49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9"/>
      <c r="AI898" s="49"/>
      <c r="AJ898" s="49"/>
      <c r="AK898" s="49"/>
      <c r="AL898" s="49"/>
      <c r="AM898" s="48"/>
      <c r="AN898" s="48"/>
      <c r="AO898" s="48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50"/>
      <c r="DD898" s="50"/>
      <c r="DE898" s="50"/>
    </row>
    <row r="899" spans="1:109" ht="15" customHeight="1">
      <c r="A899" s="38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8"/>
      <c r="Q899" s="49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9"/>
      <c r="AI899" s="49"/>
      <c r="AJ899" s="49"/>
      <c r="AK899" s="49"/>
      <c r="AL899" s="49"/>
      <c r="AM899" s="48"/>
      <c r="AN899" s="48"/>
      <c r="AO899" s="48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50"/>
      <c r="DD899" s="50"/>
      <c r="DE899" s="50"/>
    </row>
    <row r="900" spans="1:109" ht="15" customHeight="1">
      <c r="A900" s="38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8"/>
      <c r="Q900" s="49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9"/>
      <c r="AI900" s="49"/>
      <c r="AJ900" s="49"/>
      <c r="AK900" s="49"/>
      <c r="AL900" s="49"/>
      <c r="AM900" s="48"/>
      <c r="AN900" s="48"/>
      <c r="AO900" s="48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50"/>
      <c r="DD900" s="50"/>
      <c r="DE900" s="50"/>
    </row>
    <row r="901" spans="1:109" ht="15" customHeight="1">
      <c r="A901" s="38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8"/>
      <c r="Q901" s="49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9"/>
      <c r="AI901" s="49"/>
      <c r="AJ901" s="49"/>
      <c r="AK901" s="49"/>
      <c r="AL901" s="49"/>
      <c r="AM901" s="48"/>
      <c r="AN901" s="48"/>
      <c r="AO901" s="48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50"/>
      <c r="DD901" s="50"/>
      <c r="DE901" s="50"/>
    </row>
    <row r="902" spans="1:109" ht="15" customHeight="1">
      <c r="A902" s="38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8"/>
      <c r="Q902" s="49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9"/>
      <c r="AI902" s="49"/>
      <c r="AJ902" s="49"/>
      <c r="AK902" s="49"/>
      <c r="AL902" s="49"/>
      <c r="AM902" s="48"/>
      <c r="AN902" s="48"/>
      <c r="AO902" s="48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50"/>
      <c r="DD902" s="50"/>
      <c r="DE902" s="50"/>
    </row>
    <row r="903" spans="1:109" ht="15" customHeight="1">
      <c r="A903" s="38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8"/>
      <c r="Q903" s="49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9"/>
      <c r="AI903" s="49"/>
      <c r="AJ903" s="49"/>
      <c r="AK903" s="49"/>
      <c r="AL903" s="49"/>
      <c r="AM903" s="48"/>
      <c r="AN903" s="48"/>
      <c r="AO903" s="48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50"/>
      <c r="DD903" s="50"/>
      <c r="DE903" s="50"/>
    </row>
    <row r="904" spans="1:109" ht="15" customHeight="1">
      <c r="A904" s="38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8"/>
      <c r="Q904" s="49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9"/>
      <c r="AI904" s="49"/>
      <c r="AJ904" s="49"/>
      <c r="AK904" s="49"/>
      <c r="AL904" s="49"/>
      <c r="AM904" s="48"/>
      <c r="AN904" s="48"/>
      <c r="AO904" s="48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50"/>
      <c r="DD904" s="50"/>
      <c r="DE904" s="50"/>
    </row>
    <row r="905" spans="1:109" ht="15" customHeight="1">
      <c r="A905" s="38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8"/>
      <c r="Q905" s="49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9"/>
      <c r="AI905" s="49"/>
      <c r="AJ905" s="49"/>
      <c r="AK905" s="49"/>
      <c r="AL905" s="49"/>
      <c r="AM905" s="48"/>
      <c r="AN905" s="48"/>
      <c r="AO905" s="48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50"/>
      <c r="DD905" s="50"/>
      <c r="DE905" s="50"/>
    </row>
    <row r="906" spans="1:109" ht="15" customHeight="1">
      <c r="A906" s="38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8"/>
      <c r="Q906" s="49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9"/>
      <c r="AI906" s="49"/>
      <c r="AJ906" s="49"/>
      <c r="AK906" s="49"/>
      <c r="AL906" s="49"/>
      <c r="AM906" s="48"/>
      <c r="AN906" s="48"/>
      <c r="AO906" s="48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50"/>
      <c r="DD906" s="50"/>
      <c r="DE906" s="50"/>
    </row>
    <row r="907" spans="1:109" ht="15" customHeight="1">
      <c r="A907" s="38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8"/>
      <c r="Q907" s="49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9"/>
      <c r="AI907" s="49"/>
      <c r="AJ907" s="49"/>
      <c r="AK907" s="49"/>
      <c r="AL907" s="49"/>
      <c r="AM907" s="48"/>
      <c r="AN907" s="48"/>
      <c r="AO907" s="48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50"/>
      <c r="DD907" s="50"/>
      <c r="DE907" s="50"/>
    </row>
    <row r="908" spans="1:109" ht="15" customHeight="1">
      <c r="A908" s="38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8"/>
      <c r="Q908" s="49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9"/>
      <c r="AI908" s="49"/>
      <c r="AJ908" s="49"/>
      <c r="AK908" s="49"/>
      <c r="AL908" s="49"/>
      <c r="AM908" s="48"/>
      <c r="AN908" s="48"/>
      <c r="AO908" s="48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50"/>
      <c r="DD908" s="50"/>
      <c r="DE908" s="50"/>
    </row>
    <row r="909" spans="1:109" ht="15" customHeight="1">
      <c r="A909" s="38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8"/>
      <c r="Q909" s="49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9"/>
      <c r="AI909" s="49"/>
      <c r="AJ909" s="49"/>
      <c r="AK909" s="49"/>
      <c r="AL909" s="49"/>
      <c r="AM909" s="48"/>
      <c r="AN909" s="48"/>
      <c r="AO909" s="48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50"/>
      <c r="DD909" s="50"/>
      <c r="DE909" s="50"/>
    </row>
    <row r="910" spans="1:109" ht="15" customHeight="1">
      <c r="A910" s="38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8"/>
      <c r="Q910" s="49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9"/>
      <c r="AI910" s="49"/>
      <c r="AJ910" s="49"/>
      <c r="AK910" s="49"/>
      <c r="AL910" s="49"/>
      <c r="AM910" s="48"/>
      <c r="AN910" s="48"/>
      <c r="AO910" s="48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50"/>
      <c r="DD910" s="50"/>
      <c r="DE910" s="50"/>
    </row>
    <row r="911" spans="1:109" ht="15" customHeight="1">
      <c r="A911" s="38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8"/>
      <c r="Q911" s="49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9"/>
      <c r="AI911" s="49"/>
      <c r="AJ911" s="49"/>
      <c r="AK911" s="49"/>
      <c r="AL911" s="49"/>
      <c r="AM911" s="48"/>
      <c r="AN911" s="48"/>
      <c r="AO911" s="48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50"/>
      <c r="DD911" s="50"/>
      <c r="DE911" s="50"/>
    </row>
    <row r="912" spans="1:109" ht="15" customHeight="1">
      <c r="A912" s="38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8"/>
      <c r="Q912" s="49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9"/>
      <c r="AI912" s="49"/>
      <c r="AJ912" s="49"/>
      <c r="AK912" s="49"/>
      <c r="AL912" s="49"/>
      <c r="AM912" s="48"/>
      <c r="AN912" s="48"/>
      <c r="AO912" s="48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50"/>
      <c r="DD912" s="50"/>
      <c r="DE912" s="50"/>
    </row>
    <row r="913" spans="1:109" ht="15" customHeight="1">
      <c r="A913" s="38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8"/>
      <c r="Q913" s="49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9"/>
      <c r="AI913" s="49"/>
      <c r="AJ913" s="49"/>
      <c r="AK913" s="49"/>
      <c r="AL913" s="49"/>
      <c r="AM913" s="48"/>
      <c r="AN913" s="48"/>
      <c r="AO913" s="48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50"/>
      <c r="DD913" s="50"/>
      <c r="DE913" s="50"/>
    </row>
    <row r="914" spans="1:109" ht="15" customHeight="1">
      <c r="A914" s="38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8"/>
      <c r="Q914" s="49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9"/>
      <c r="AI914" s="49"/>
      <c r="AJ914" s="49"/>
      <c r="AK914" s="49"/>
      <c r="AL914" s="49"/>
      <c r="AM914" s="48"/>
      <c r="AN914" s="48"/>
      <c r="AO914" s="48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50"/>
      <c r="DD914" s="50"/>
      <c r="DE914" s="50"/>
    </row>
    <row r="915" spans="1:109" ht="15" customHeight="1">
      <c r="A915" s="38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8"/>
      <c r="Q915" s="49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9"/>
      <c r="AI915" s="49"/>
      <c r="AJ915" s="49"/>
      <c r="AK915" s="49"/>
      <c r="AL915" s="49"/>
      <c r="AM915" s="48"/>
      <c r="AN915" s="48"/>
      <c r="AO915" s="48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50"/>
      <c r="DD915" s="50"/>
      <c r="DE915" s="50"/>
    </row>
    <row r="916" spans="1:109" ht="15" customHeight="1">
      <c r="A916" s="38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8"/>
      <c r="Q916" s="49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9"/>
      <c r="AI916" s="49"/>
      <c r="AJ916" s="49"/>
      <c r="AK916" s="49"/>
      <c r="AL916" s="49"/>
      <c r="AM916" s="48"/>
      <c r="AN916" s="48"/>
      <c r="AO916" s="48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50"/>
      <c r="DD916" s="50"/>
      <c r="DE916" s="50"/>
    </row>
    <row r="917" spans="1:109" ht="15" customHeight="1">
      <c r="A917" s="38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8"/>
      <c r="Q917" s="49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9"/>
      <c r="AI917" s="49"/>
      <c r="AJ917" s="49"/>
      <c r="AK917" s="49"/>
      <c r="AL917" s="49"/>
      <c r="AM917" s="48"/>
      <c r="AN917" s="48"/>
      <c r="AO917" s="48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50"/>
      <c r="DD917" s="50"/>
      <c r="DE917" s="50"/>
    </row>
    <row r="918" spans="1:109" ht="15" customHeight="1">
      <c r="A918" s="38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8"/>
      <c r="Q918" s="49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9"/>
      <c r="AI918" s="49"/>
      <c r="AJ918" s="49"/>
      <c r="AK918" s="49"/>
      <c r="AL918" s="49"/>
      <c r="AM918" s="48"/>
      <c r="AN918" s="48"/>
      <c r="AO918" s="48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50"/>
      <c r="DD918" s="50"/>
      <c r="DE918" s="50"/>
    </row>
    <row r="919" spans="1:109" ht="15" customHeight="1">
      <c r="A919" s="38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8"/>
      <c r="Q919" s="49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9"/>
      <c r="AI919" s="49"/>
      <c r="AJ919" s="49"/>
      <c r="AK919" s="49"/>
      <c r="AL919" s="49"/>
      <c r="AM919" s="48"/>
      <c r="AN919" s="48"/>
      <c r="AO919" s="48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50"/>
      <c r="DD919" s="50"/>
      <c r="DE919" s="50"/>
    </row>
    <row r="920" spans="1:109" ht="15" customHeight="1">
      <c r="A920" s="38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8"/>
      <c r="Q920" s="49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9"/>
      <c r="AI920" s="49"/>
      <c r="AJ920" s="49"/>
      <c r="AK920" s="49"/>
      <c r="AL920" s="49"/>
      <c r="AM920" s="48"/>
      <c r="AN920" s="48"/>
      <c r="AO920" s="48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50"/>
      <c r="DD920" s="50"/>
      <c r="DE920" s="50"/>
    </row>
    <row r="921" spans="1:109" ht="15" customHeight="1">
      <c r="A921" s="38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8"/>
      <c r="Q921" s="49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9"/>
      <c r="AI921" s="49"/>
      <c r="AJ921" s="49"/>
      <c r="AK921" s="49"/>
      <c r="AL921" s="49"/>
      <c r="AM921" s="48"/>
      <c r="AN921" s="48"/>
      <c r="AO921" s="48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50"/>
      <c r="DD921" s="50"/>
      <c r="DE921" s="50"/>
    </row>
    <row r="922" spans="1:109" ht="15" customHeight="1">
      <c r="A922" s="38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8"/>
      <c r="Q922" s="49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9"/>
      <c r="AI922" s="49"/>
      <c r="AJ922" s="49"/>
      <c r="AK922" s="49"/>
      <c r="AL922" s="49"/>
      <c r="AM922" s="48"/>
      <c r="AN922" s="48"/>
      <c r="AO922" s="48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50"/>
      <c r="DD922" s="50"/>
      <c r="DE922" s="50"/>
    </row>
    <row r="923" spans="1:109" ht="15" customHeight="1">
      <c r="A923" s="38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8"/>
      <c r="Q923" s="49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9"/>
      <c r="AI923" s="49"/>
      <c r="AJ923" s="49"/>
      <c r="AK923" s="49"/>
      <c r="AL923" s="49"/>
      <c r="AM923" s="48"/>
      <c r="AN923" s="48"/>
      <c r="AO923" s="48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50"/>
      <c r="DD923" s="50"/>
      <c r="DE923" s="50"/>
    </row>
    <row r="924" spans="1:109" ht="15" customHeight="1">
      <c r="A924" s="38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8"/>
      <c r="Q924" s="49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9"/>
      <c r="AI924" s="49"/>
      <c r="AJ924" s="49"/>
      <c r="AK924" s="49"/>
      <c r="AL924" s="49"/>
      <c r="AM924" s="48"/>
      <c r="AN924" s="48"/>
      <c r="AO924" s="48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50"/>
      <c r="DD924" s="50"/>
      <c r="DE924" s="50"/>
    </row>
    <row r="925" spans="1:109" ht="15" customHeight="1">
      <c r="A925" s="38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8"/>
      <c r="Q925" s="49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9"/>
      <c r="AI925" s="49"/>
      <c r="AJ925" s="49"/>
      <c r="AK925" s="49"/>
      <c r="AL925" s="49"/>
      <c r="AM925" s="48"/>
      <c r="AN925" s="48"/>
      <c r="AO925" s="48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50"/>
      <c r="DD925" s="50"/>
      <c r="DE925" s="50"/>
    </row>
    <row r="926" spans="1:109" ht="15" customHeight="1">
      <c r="A926" s="38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8"/>
      <c r="Q926" s="49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9"/>
      <c r="AI926" s="49"/>
      <c r="AJ926" s="49"/>
      <c r="AK926" s="49"/>
      <c r="AL926" s="49"/>
      <c r="AM926" s="48"/>
      <c r="AN926" s="48"/>
      <c r="AO926" s="48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50"/>
      <c r="DD926" s="50"/>
      <c r="DE926" s="50"/>
    </row>
    <row r="927" spans="1:109" ht="15" customHeight="1">
      <c r="A927" s="38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8"/>
      <c r="Q927" s="49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9"/>
      <c r="AI927" s="49"/>
      <c r="AJ927" s="49"/>
      <c r="AK927" s="49"/>
      <c r="AL927" s="49"/>
      <c r="AM927" s="48"/>
      <c r="AN927" s="48"/>
      <c r="AO927" s="48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50"/>
      <c r="DD927" s="50"/>
      <c r="DE927" s="50"/>
    </row>
    <row r="928" spans="1:109" ht="15" customHeight="1">
      <c r="A928" s="38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8"/>
      <c r="Q928" s="49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9"/>
      <c r="AI928" s="49"/>
      <c r="AJ928" s="49"/>
      <c r="AK928" s="49"/>
      <c r="AL928" s="49"/>
      <c r="AM928" s="48"/>
      <c r="AN928" s="48"/>
      <c r="AO928" s="48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50"/>
      <c r="DD928" s="50"/>
      <c r="DE928" s="50"/>
    </row>
    <row r="929" spans="1:109" ht="15" customHeight="1">
      <c r="A929" s="38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8"/>
      <c r="Q929" s="49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9"/>
      <c r="AI929" s="49"/>
      <c r="AJ929" s="49"/>
      <c r="AK929" s="49"/>
      <c r="AL929" s="49"/>
      <c r="AM929" s="48"/>
      <c r="AN929" s="48"/>
      <c r="AO929" s="48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50"/>
      <c r="DD929" s="50"/>
      <c r="DE929" s="50"/>
    </row>
    <row r="930" spans="1:109" ht="15" customHeight="1">
      <c r="A930" s="38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8"/>
      <c r="Q930" s="49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9"/>
      <c r="AI930" s="49"/>
      <c r="AJ930" s="49"/>
      <c r="AK930" s="49"/>
      <c r="AL930" s="49"/>
      <c r="AM930" s="48"/>
      <c r="AN930" s="48"/>
      <c r="AO930" s="48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50"/>
      <c r="DD930" s="50"/>
      <c r="DE930" s="50"/>
    </row>
    <row r="931" spans="1:109" ht="15" customHeight="1">
      <c r="A931" s="38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8"/>
      <c r="Q931" s="49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9"/>
      <c r="AI931" s="49"/>
      <c r="AJ931" s="49"/>
      <c r="AK931" s="49"/>
      <c r="AL931" s="49"/>
      <c r="AM931" s="48"/>
      <c r="AN931" s="48"/>
      <c r="AO931" s="48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50"/>
      <c r="DD931" s="50"/>
      <c r="DE931" s="50"/>
    </row>
    <row r="932" spans="1:109" ht="15" customHeight="1">
      <c r="A932" s="38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8"/>
      <c r="Q932" s="49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9"/>
      <c r="AI932" s="49"/>
      <c r="AJ932" s="49"/>
      <c r="AK932" s="49"/>
      <c r="AL932" s="49"/>
      <c r="AM932" s="48"/>
      <c r="AN932" s="48"/>
      <c r="AO932" s="48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50"/>
      <c r="DD932" s="50"/>
      <c r="DE932" s="50"/>
    </row>
    <row r="933" spans="1:109" ht="15" customHeight="1">
      <c r="A933" s="38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8"/>
      <c r="Q933" s="49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9"/>
      <c r="AI933" s="49"/>
      <c r="AJ933" s="49"/>
      <c r="AK933" s="49"/>
      <c r="AL933" s="49"/>
      <c r="AM933" s="48"/>
      <c r="AN933" s="48"/>
      <c r="AO933" s="48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50"/>
      <c r="DD933" s="50"/>
      <c r="DE933" s="50"/>
    </row>
    <row r="934" spans="1:109" ht="15" customHeight="1">
      <c r="A934" s="38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8"/>
      <c r="Q934" s="49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9"/>
      <c r="AI934" s="49"/>
      <c r="AJ934" s="49"/>
      <c r="AK934" s="49"/>
      <c r="AL934" s="49"/>
      <c r="AM934" s="48"/>
      <c r="AN934" s="48"/>
      <c r="AO934" s="48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50"/>
      <c r="DD934" s="50"/>
      <c r="DE934" s="50"/>
    </row>
    <row r="935" spans="1:109" ht="15" customHeight="1">
      <c r="A935" s="38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8"/>
      <c r="Q935" s="49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9"/>
      <c r="AI935" s="49"/>
      <c r="AJ935" s="49"/>
      <c r="AK935" s="49"/>
      <c r="AL935" s="49"/>
      <c r="AM935" s="48"/>
      <c r="AN935" s="48"/>
      <c r="AO935" s="48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50"/>
      <c r="DD935" s="50"/>
      <c r="DE935" s="50"/>
    </row>
    <row r="936" spans="1:109" ht="15" customHeight="1">
      <c r="A936" s="38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8"/>
      <c r="Q936" s="49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9"/>
      <c r="AI936" s="49"/>
      <c r="AJ936" s="49"/>
      <c r="AK936" s="49"/>
      <c r="AL936" s="49"/>
      <c r="AM936" s="48"/>
      <c r="AN936" s="48"/>
      <c r="AO936" s="48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50"/>
      <c r="DD936" s="50"/>
      <c r="DE936" s="50"/>
    </row>
    <row r="937" spans="1:109" ht="15" customHeight="1">
      <c r="A937" s="38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8"/>
      <c r="Q937" s="49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9"/>
      <c r="AI937" s="49"/>
      <c r="AJ937" s="49"/>
      <c r="AK937" s="49"/>
      <c r="AL937" s="49"/>
      <c r="AM937" s="48"/>
      <c r="AN937" s="48"/>
      <c r="AO937" s="48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50"/>
      <c r="DD937" s="50"/>
      <c r="DE937" s="50"/>
    </row>
    <row r="938" spans="1:109" ht="15" customHeight="1">
      <c r="A938" s="38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8"/>
      <c r="Q938" s="49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9"/>
      <c r="AI938" s="49"/>
      <c r="AJ938" s="49"/>
      <c r="AK938" s="49"/>
      <c r="AL938" s="49"/>
      <c r="AM938" s="48"/>
      <c r="AN938" s="48"/>
      <c r="AO938" s="48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50"/>
      <c r="DD938" s="50"/>
      <c r="DE938" s="50"/>
    </row>
    <row r="939" spans="1:109" ht="15" customHeight="1">
      <c r="A939" s="38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8"/>
      <c r="Q939" s="49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9"/>
      <c r="AI939" s="49"/>
      <c r="AJ939" s="49"/>
      <c r="AK939" s="49"/>
      <c r="AL939" s="49"/>
      <c r="AM939" s="48"/>
      <c r="AN939" s="48"/>
      <c r="AO939" s="48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50"/>
      <c r="DD939" s="50"/>
      <c r="DE939" s="50"/>
    </row>
    <row r="940" spans="1:109" ht="15" customHeight="1">
      <c r="A940" s="38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8"/>
      <c r="Q940" s="49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9"/>
      <c r="AI940" s="49"/>
      <c r="AJ940" s="49"/>
      <c r="AK940" s="49"/>
      <c r="AL940" s="49"/>
      <c r="AM940" s="48"/>
      <c r="AN940" s="48"/>
      <c r="AO940" s="48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50"/>
      <c r="DD940" s="50"/>
      <c r="DE940" s="50"/>
    </row>
    <row r="941" spans="1:109" ht="15" customHeight="1">
      <c r="A941" s="38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8"/>
      <c r="Q941" s="49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9"/>
      <c r="AI941" s="49"/>
      <c r="AJ941" s="49"/>
      <c r="AK941" s="49"/>
      <c r="AL941" s="49"/>
      <c r="AM941" s="48"/>
      <c r="AN941" s="48"/>
      <c r="AO941" s="48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50"/>
      <c r="DD941" s="50"/>
      <c r="DE941" s="50"/>
    </row>
    <row r="942" spans="1:109" ht="15" customHeight="1">
      <c r="A942" s="38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8"/>
      <c r="Q942" s="49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9"/>
      <c r="AI942" s="49"/>
      <c r="AJ942" s="49"/>
      <c r="AK942" s="49"/>
      <c r="AL942" s="49"/>
      <c r="AM942" s="48"/>
      <c r="AN942" s="48"/>
      <c r="AO942" s="48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50"/>
      <c r="DD942" s="50"/>
      <c r="DE942" s="50"/>
    </row>
    <row r="943" spans="1:109" ht="15" customHeight="1">
      <c r="A943" s="38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8"/>
      <c r="Q943" s="49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9"/>
      <c r="AI943" s="49"/>
      <c r="AJ943" s="49"/>
      <c r="AK943" s="49"/>
      <c r="AL943" s="49"/>
      <c r="AM943" s="48"/>
      <c r="AN943" s="48"/>
      <c r="AO943" s="48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50"/>
      <c r="DD943" s="50"/>
      <c r="DE943" s="50"/>
    </row>
    <row r="944" spans="1:109" ht="15" customHeight="1">
      <c r="A944" s="38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8"/>
      <c r="Q944" s="49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9"/>
      <c r="AI944" s="49"/>
      <c r="AJ944" s="49"/>
      <c r="AK944" s="49"/>
      <c r="AL944" s="49"/>
      <c r="AM944" s="48"/>
      <c r="AN944" s="48"/>
      <c r="AO944" s="48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50"/>
      <c r="DD944" s="50"/>
      <c r="DE944" s="50"/>
    </row>
    <row r="945" spans="1:109" ht="15" customHeight="1">
      <c r="A945" s="38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8"/>
      <c r="Q945" s="49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9"/>
      <c r="AI945" s="49"/>
      <c r="AJ945" s="49"/>
      <c r="AK945" s="49"/>
      <c r="AL945" s="49"/>
      <c r="AM945" s="48"/>
      <c r="AN945" s="48"/>
      <c r="AO945" s="48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50"/>
      <c r="DD945" s="50"/>
      <c r="DE945" s="50"/>
    </row>
    <row r="946" spans="1:109" ht="15" customHeight="1">
      <c r="A946" s="38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8"/>
      <c r="Q946" s="49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9"/>
      <c r="AI946" s="49"/>
      <c r="AJ946" s="49"/>
      <c r="AK946" s="49"/>
      <c r="AL946" s="49"/>
      <c r="AM946" s="48"/>
      <c r="AN946" s="48"/>
      <c r="AO946" s="48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50"/>
      <c r="DD946" s="50"/>
      <c r="DE946" s="50"/>
    </row>
    <row r="947" spans="1:109" ht="15" customHeight="1">
      <c r="A947" s="38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8"/>
      <c r="Q947" s="49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9"/>
      <c r="AI947" s="49"/>
      <c r="AJ947" s="49"/>
      <c r="AK947" s="49"/>
      <c r="AL947" s="49"/>
      <c r="AM947" s="48"/>
      <c r="AN947" s="48"/>
      <c r="AO947" s="48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50"/>
      <c r="DD947" s="50"/>
      <c r="DE947" s="50"/>
    </row>
    <row r="948" spans="1:109" ht="15" customHeight="1">
      <c r="A948" s="38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8"/>
      <c r="Q948" s="49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9"/>
      <c r="AI948" s="49"/>
      <c r="AJ948" s="49"/>
      <c r="AK948" s="49"/>
      <c r="AL948" s="49"/>
      <c r="AM948" s="48"/>
      <c r="AN948" s="48"/>
      <c r="AO948" s="48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50"/>
      <c r="DD948" s="50"/>
      <c r="DE948" s="50"/>
    </row>
    <row r="949" spans="1:109" ht="15" customHeight="1">
      <c r="A949" s="38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8"/>
      <c r="Q949" s="49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9"/>
      <c r="AI949" s="49"/>
      <c r="AJ949" s="49"/>
      <c r="AK949" s="49"/>
      <c r="AL949" s="49"/>
      <c r="AM949" s="48"/>
      <c r="AN949" s="48"/>
      <c r="AO949" s="48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50"/>
      <c r="DD949" s="50"/>
      <c r="DE949" s="50"/>
    </row>
    <row r="950" spans="1:109" ht="15" customHeight="1">
      <c r="A950" s="38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8"/>
      <c r="Q950" s="49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9"/>
      <c r="AI950" s="49"/>
      <c r="AJ950" s="49"/>
      <c r="AK950" s="49"/>
      <c r="AL950" s="49"/>
      <c r="AM950" s="48"/>
      <c r="AN950" s="48"/>
      <c r="AO950" s="48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50"/>
      <c r="DD950" s="50"/>
      <c r="DE950" s="50"/>
    </row>
    <row r="951" spans="1:109" ht="15" customHeight="1">
      <c r="A951" s="38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8"/>
      <c r="Q951" s="49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9"/>
      <c r="AI951" s="49"/>
      <c r="AJ951" s="49"/>
      <c r="AK951" s="49"/>
      <c r="AL951" s="49"/>
      <c r="AM951" s="48"/>
      <c r="AN951" s="48"/>
      <c r="AO951" s="48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50"/>
      <c r="DD951" s="50"/>
      <c r="DE951" s="50"/>
    </row>
    <row r="952" spans="1:109" ht="15" customHeight="1">
      <c r="A952" s="38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8"/>
      <c r="Q952" s="49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9"/>
      <c r="AI952" s="49"/>
      <c r="AJ952" s="49"/>
      <c r="AK952" s="49"/>
      <c r="AL952" s="49"/>
      <c r="AM952" s="48"/>
      <c r="AN952" s="48"/>
      <c r="AO952" s="48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50"/>
      <c r="DD952" s="50"/>
      <c r="DE952" s="50"/>
    </row>
    <row r="953" spans="1:109" ht="15" customHeight="1">
      <c r="A953" s="38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8"/>
      <c r="Q953" s="49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9"/>
      <c r="AI953" s="49"/>
      <c r="AJ953" s="49"/>
      <c r="AK953" s="49"/>
      <c r="AL953" s="49"/>
      <c r="AM953" s="48"/>
      <c r="AN953" s="48"/>
      <c r="AO953" s="48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50"/>
      <c r="DD953" s="50"/>
      <c r="DE953" s="50"/>
    </row>
    <row r="954" spans="1:109" ht="15" customHeight="1">
      <c r="A954" s="38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8"/>
      <c r="Q954" s="49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9"/>
      <c r="AI954" s="49"/>
      <c r="AJ954" s="49"/>
      <c r="AK954" s="49"/>
      <c r="AL954" s="49"/>
      <c r="AM954" s="48"/>
      <c r="AN954" s="48"/>
      <c r="AO954" s="48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50"/>
      <c r="DD954" s="50"/>
      <c r="DE954" s="50"/>
    </row>
    <row r="955" spans="1:109" ht="15" customHeight="1">
      <c r="A955" s="38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8"/>
      <c r="Q955" s="49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9"/>
      <c r="AI955" s="49"/>
      <c r="AJ955" s="49"/>
      <c r="AK955" s="49"/>
      <c r="AL955" s="49"/>
      <c r="AM955" s="48"/>
      <c r="AN955" s="48"/>
      <c r="AO955" s="48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50"/>
      <c r="DD955" s="50"/>
      <c r="DE955" s="50"/>
    </row>
    <row r="956" spans="1:109" ht="15" customHeight="1">
      <c r="A956" s="38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8"/>
      <c r="Q956" s="49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9"/>
      <c r="AI956" s="49"/>
      <c r="AJ956" s="49"/>
      <c r="AK956" s="49"/>
      <c r="AL956" s="49"/>
      <c r="AM956" s="48"/>
      <c r="AN956" s="48"/>
      <c r="AO956" s="48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50"/>
      <c r="DD956" s="50"/>
      <c r="DE956" s="50"/>
    </row>
    <row r="957" spans="1:109" ht="15" customHeight="1">
      <c r="A957" s="38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8"/>
      <c r="Q957" s="49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9"/>
      <c r="AI957" s="49"/>
      <c r="AJ957" s="49"/>
      <c r="AK957" s="49"/>
      <c r="AL957" s="49"/>
      <c r="AM957" s="48"/>
      <c r="AN957" s="48"/>
      <c r="AO957" s="48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50"/>
      <c r="DD957" s="50"/>
      <c r="DE957" s="50"/>
    </row>
    <row r="958" spans="1:109" ht="15" customHeight="1">
      <c r="A958" s="38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8"/>
      <c r="Q958" s="49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9"/>
      <c r="AI958" s="49"/>
      <c r="AJ958" s="49"/>
      <c r="AK958" s="49"/>
      <c r="AL958" s="49"/>
      <c r="AM958" s="48"/>
      <c r="AN958" s="48"/>
      <c r="AO958" s="48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50"/>
      <c r="DD958" s="50"/>
      <c r="DE958" s="50"/>
    </row>
    <row r="959" spans="1:109" ht="15" customHeight="1">
      <c r="A959" s="38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8"/>
      <c r="Q959" s="49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9"/>
      <c r="AI959" s="49"/>
      <c r="AJ959" s="49"/>
      <c r="AK959" s="49"/>
      <c r="AL959" s="49"/>
      <c r="AM959" s="48"/>
      <c r="AN959" s="48"/>
      <c r="AO959" s="48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50"/>
      <c r="DD959" s="50"/>
      <c r="DE959" s="50"/>
    </row>
    <row r="960" spans="1:109" ht="15" customHeight="1">
      <c r="A960" s="38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8"/>
      <c r="Q960" s="49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9"/>
      <c r="AI960" s="49"/>
      <c r="AJ960" s="49"/>
      <c r="AK960" s="49"/>
      <c r="AL960" s="49"/>
      <c r="AM960" s="48"/>
      <c r="AN960" s="48"/>
      <c r="AO960" s="48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50"/>
      <c r="DD960" s="50"/>
      <c r="DE960" s="50"/>
    </row>
    <row r="961" spans="1:109" ht="15" customHeight="1">
      <c r="A961" s="38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8"/>
      <c r="Q961" s="49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9"/>
      <c r="AI961" s="49"/>
      <c r="AJ961" s="49"/>
      <c r="AK961" s="49"/>
      <c r="AL961" s="49"/>
      <c r="AM961" s="48"/>
      <c r="AN961" s="48"/>
      <c r="AO961" s="48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50"/>
      <c r="DD961" s="50"/>
      <c r="DE961" s="50"/>
    </row>
    <row r="962" spans="1:109" ht="15" customHeight="1">
      <c r="A962" s="38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8"/>
      <c r="Q962" s="49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9"/>
      <c r="AI962" s="49"/>
      <c r="AJ962" s="49"/>
      <c r="AK962" s="49"/>
      <c r="AL962" s="49"/>
      <c r="AM962" s="48"/>
      <c r="AN962" s="48"/>
      <c r="AO962" s="48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50"/>
      <c r="DD962" s="50"/>
      <c r="DE962" s="50"/>
    </row>
    <row r="963" spans="1:109" ht="15" customHeight="1">
      <c r="A963" s="38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8"/>
      <c r="Q963" s="49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9"/>
      <c r="AI963" s="49"/>
      <c r="AJ963" s="49"/>
      <c r="AK963" s="49"/>
      <c r="AL963" s="49"/>
      <c r="AM963" s="48"/>
      <c r="AN963" s="48"/>
      <c r="AO963" s="48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50"/>
      <c r="DD963" s="50"/>
      <c r="DE963" s="50"/>
    </row>
    <row r="964" spans="1:109" ht="15" customHeight="1">
      <c r="A964" s="38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8"/>
      <c r="Q964" s="49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9"/>
      <c r="AI964" s="49"/>
      <c r="AJ964" s="49"/>
      <c r="AK964" s="49"/>
      <c r="AL964" s="49"/>
      <c r="AM964" s="48"/>
      <c r="AN964" s="48"/>
      <c r="AO964" s="48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50"/>
      <c r="DD964" s="50"/>
      <c r="DE964" s="50"/>
    </row>
    <row r="965" spans="1:109" ht="15" customHeight="1">
      <c r="A965" s="38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8"/>
      <c r="Q965" s="49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9"/>
      <c r="AI965" s="49"/>
      <c r="AJ965" s="49"/>
      <c r="AK965" s="49"/>
      <c r="AL965" s="49"/>
      <c r="AM965" s="48"/>
      <c r="AN965" s="48"/>
      <c r="AO965" s="48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50"/>
      <c r="DD965" s="50"/>
      <c r="DE965" s="50"/>
    </row>
    <row r="966" spans="1:109" ht="15" customHeight="1">
      <c r="A966" s="38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8"/>
      <c r="Q966" s="49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9"/>
      <c r="AI966" s="49"/>
      <c r="AJ966" s="49"/>
      <c r="AK966" s="49"/>
      <c r="AL966" s="49"/>
      <c r="AM966" s="48"/>
      <c r="AN966" s="48"/>
      <c r="AO966" s="48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50"/>
      <c r="DD966" s="50"/>
      <c r="DE966" s="50"/>
    </row>
    <row r="967" spans="1:109" ht="15" customHeight="1">
      <c r="A967" s="38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8"/>
      <c r="Q967" s="49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9"/>
      <c r="AI967" s="49"/>
      <c r="AJ967" s="49"/>
      <c r="AK967" s="49"/>
      <c r="AL967" s="49"/>
      <c r="AM967" s="48"/>
      <c r="AN967" s="48"/>
      <c r="AO967" s="48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50"/>
      <c r="DD967" s="50"/>
      <c r="DE967" s="50"/>
    </row>
    <row r="968" spans="1:109" ht="15" customHeight="1">
      <c r="A968" s="38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8"/>
      <c r="Q968" s="49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9"/>
      <c r="AI968" s="49"/>
      <c r="AJ968" s="49"/>
      <c r="AK968" s="49"/>
      <c r="AL968" s="49"/>
      <c r="AM968" s="48"/>
      <c r="AN968" s="48"/>
      <c r="AO968" s="48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50"/>
      <c r="DD968" s="50"/>
      <c r="DE968" s="50"/>
    </row>
    <row r="969" spans="1:109" ht="15" customHeight="1">
      <c r="A969" s="38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8"/>
      <c r="Q969" s="49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9"/>
      <c r="AI969" s="49"/>
      <c r="AJ969" s="49"/>
      <c r="AK969" s="49"/>
      <c r="AL969" s="49"/>
      <c r="AM969" s="48"/>
      <c r="AN969" s="48"/>
      <c r="AO969" s="48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50"/>
      <c r="DD969" s="50"/>
      <c r="DE969" s="50"/>
    </row>
    <row r="970" spans="1:109" ht="15" customHeight="1">
      <c r="A970" s="38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8"/>
      <c r="Q970" s="49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9"/>
      <c r="AI970" s="49"/>
      <c r="AJ970" s="49"/>
      <c r="AK970" s="49"/>
      <c r="AL970" s="49"/>
      <c r="AM970" s="48"/>
      <c r="AN970" s="48"/>
      <c r="AO970" s="48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50"/>
      <c r="DD970" s="50"/>
      <c r="DE970" s="50"/>
    </row>
    <row r="971" spans="1:109" ht="15" customHeight="1">
      <c r="A971" s="38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8"/>
      <c r="Q971" s="49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9"/>
      <c r="AI971" s="49"/>
      <c r="AJ971" s="49"/>
      <c r="AK971" s="49"/>
      <c r="AL971" s="49"/>
      <c r="AM971" s="48"/>
      <c r="AN971" s="48"/>
      <c r="AO971" s="48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50"/>
      <c r="DD971" s="50"/>
      <c r="DE971" s="50"/>
    </row>
    <row r="972" spans="1:109" ht="15" customHeight="1">
      <c r="A972" s="38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8"/>
      <c r="Q972" s="49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9"/>
      <c r="AI972" s="49"/>
      <c r="AJ972" s="49"/>
      <c r="AK972" s="49"/>
      <c r="AL972" s="49"/>
      <c r="AM972" s="48"/>
      <c r="AN972" s="48"/>
      <c r="AO972" s="48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50"/>
      <c r="DD972" s="50"/>
      <c r="DE972" s="50"/>
    </row>
    <row r="973" spans="1:109" ht="15" customHeight="1">
      <c r="A973" s="38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8"/>
      <c r="Q973" s="49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9"/>
      <c r="AI973" s="49"/>
      <c r="AJ973" s="49"/>
      <c r="AK973" s="49"/>
      <c r="AL973" s="49"/>
      <c r="AM973" s="48"/>
      <c r="AN973" s="48"/>
      <c r="AO973" s="48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50"/>
      <c r="DD973" s="50"/>
      <c r="DE973" s="50"/>
    </row>
    <row r="974" spans="1:109" ht="15" customHeight="1">
      <c r="A974" s="38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8"/>
      <c r="Q974" s="49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9"/>
      <c r="AI974" s="49"/>
      <c r="AJ974" s="49"/>
      <c r="AK974" s="49"/>
      <c r="AL974" s="49"/>
      <c r="AM974" s="48"/>
      <c r="AN974" s="48"/>
      <c r="AO974" s="48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50"/>
      <c r="DD974" s="50"/>
      <c r="DE974" s="50"/>
    </row>
    <row r="975" spans="1:109" ht="15" customHeight="1">
      <c r="A975" s="38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8"/>
      <c r="Q975" s="49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9"/>
      <c r="AI975" s="49"/>
      <c r="AJ975" s="49"/>
      <c r="AK975" s="49"/>
      <c r="AL975" s="49"/>
      <c r="AM975" s="48"/>
      <c r="AN975" s="48"/>
      <c r="AO975" s="48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50"/>
      <c r="DD975" s="50"/>
      <c r="DE975" s="50"/>
    </row>
    <row r="976" spans="1:109" ht="15" customHeight="1">
      <c r="A976" s="38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8"/>
      <c r="Q976" s="49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9"/>
      <c r="AI976" s="49"/>
      <c r="AJ976" s="49"/>
      <c r="AK976" s="49"/>
      <c r="AL976" s="49"/>
      <c r="AM976" s="48"/>
      <c r="AN976" s="48"/>
      <c r="AO976" s="48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50"/>
      <c r="DD976" s="50"/>
      <c r="DE976" s="50"/>
    </row>
    <row r="977" spans="1:109" ht="15" customHeight="1">
      <c r="A977" s="38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8"/>
      <c r="Q977" s="49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9"/>
      <c r="AI977" s="49"/>
      <c r="AJ977" s="49"/>
      <c r="AK977" s="49"/>
      <c r="AL977" s="49"/>
      <c r="AM977" s="48"/>
      <c r="AN977" s="48"/>
      <c r="AO977" s="48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50"/>
      <c r="DD977" s="50"/>
      <c r="DE977" s="50"/>
    </row>
    <row r="978" spans="1:109" ht="15" customHeight="1">
      <c r="A978" s="38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8"/>
      <c r="Q978" s="49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9"/>
      <c r="AI978" s="49"/>
      <c r="AJ978" s="49"/>
      <c r="AK978" s="49"/>
      <c r="AL978" s="49"/>
      <c r="AM978" s="48"/>
      <c r="AN978" s="48"/>
      <c r="AO978" s="48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50"/>
      <c r="DD978" s="50"/>
      <c r="DE978" s="50"/>
    </row>
    <row r="979" spans="1:109" ht="15" customHeight="1">
      <c r="A979" s="38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8"/>
      <c r="Q979" s="49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9"/>
      <c r="AI979" s="49"/>
      <c r="AJ979" s="49"/>
      <c r="AK979" s="49"/>
      <c r="AL979" s="49"/>
      <c r="AM979" s="48"/>
      <c r="AN979" s="48"/>
      <c r="AO979" s="48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50"/>
      <c r="DD979" s="50"/>
      <c r="DE979" s="50"/>
    </row>
    <row r="980" spans="1:109" ht="15" customHeight="1">
      <c r="A980" s="38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8"/>
      <c r="Q980" s="49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9"/>
      <c r="AI980" s="49"/>
      <c r="AJ980" s="49"/>
      <c r="AK980" s="49"/>
      <c r="AL980" s="49"/>
      <c r="AM980" s="48"/>
      <c r="AN980" s="48"/>
      <c r="AO980" s="48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50"/>
      <c r="DD980" s="50"/>
      <c r="DE980" s="50"/>
    </row>
    <row r="981" spans="1:109" ht="15" customHeight="1">
      <c r="A981" s="38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8"/>
      <c r="Q981" s="49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9"/>
      <c r="AI981" s="49"/>
      <c r="AJ981" s="49"/>
      <c r="AK981" s="49"/>
      <c r="AL981" s="49"/>
      <c r="AM981" s="48"/>
      <c r="AN981" s="48"/>
      <c r="AO981" s="48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50"/>
      <c r="DD981" s="50"/>
      <c r="DE981" s="50"/>
    </row>
    <row r="982" spans="1:109" ht="15" customHeight="1">
      <c r="A982" s="38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8"/>
      <c r="Q982" s="49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9"/>
      <c r="AI982" s="49"/>
      <c r="AJ982" s="49"/>
      <c r="AK982" s="49"/>
      <c r="AL982" s="49"/>
      <c r="AM982" s="48"/>
      <c r="AN982" s="48"/>
      <c r="AO982" s="48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50"/>
      <c r="DD982" s="50"/>
      <c r="DE982" s="50"/>
    </row>
    <row r="983" spans="1:109" ht="15" customHeight="1">
      <c r="A983" s="38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8"/>
      <c r="Q983" s="49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9"/>
      <c r="AI983" s="49"/>
      <c r="AJ983" s="49"/>
      <c r="AK983" s="49"/>
      <c r="AL983" s="49"/>
      <c r="AM983" s="48"/>
      <c r="AN983" s="48"/>
      <c r="AO983" s="48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50"/>
      <c r="DD983" s="50"/>
      <c r="DE983" s="50"/>
    </row>
    <row r="984" spans="1:109" ht="15" customHeight="1">
      <c r="A984" s="38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8"/>
      <c r="Q984" s="49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9"/>
      <c r="AI984" s="49"/>
      <c r="AJ984" s="49"/>
      <c r="AK984" s="49"/>
      <c r="AL984" s="49"/>
      <c r="AM984" s="48"/>
      <c r="AN984" s="48"/>
      <c r="AO984" s="48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50"/>
      <c r="DD984" s="50"/>
      <c r="DE984" s="50"/>
    </row>
    <row r="985" spans="1:109" ht="15" customHeight="1">
      <c r="A985" s="38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8"/>
      <c r="Q985" s="49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9"/>
      <c r="AI985" s="49"/>
      <c r="AJ985" s="49"/>
      <c r="AK985" s="49"/>
      <c r="AL985" s="49"/>
      <c r="AM985" s="48"/>
      <c r="AN985" s="48"/>
      <c r="AO985" s="48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50"/>
      <c r="DD985" s="50"/>
      <c r="DE985" s="50"/>
    </row>
    <row r="986" spans="1:109" ht="15" customHeight="1">
      <c r="A986" s="38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8"/>
      <c r="Q986" s="49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9"/>
      <c r="AI986" s="49"/>
      <c r="AJ986" s="49"/>
      <c r="AK986" s="49"/>
      <c r="AL986" s="49"/>
      <c r="AM986" s="48"/>
      <c r="AN986" s="48"/>
      <c r="AO986" s="48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50"/>
      <c r="DD986" s="50"/>
      <c r="DE986" s="50"/>
    </row>
    <row r="987" spans="1:109" ht="15" customHeight="1">
      <c r="A987" s="38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8"/>
      <c r="Q987" s="49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9"/>
      <c r="AI987" s="49"/>
      <c r="AJ987" s="49"/>
      <c r="AK987" s="49"/>
      <c r="AL987" s="49"/>
      <c r="AM987" s="48"/>
      <c r="AN987" s="48"/>
      <c r="AO987" s="48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50"/>
      <c r="DD987" s="50"/>
      <c r="DE987" s="50"/>
    </row>
    <row r="988" spans="1:109" ht="15" customHeight="1">
      <c r="A988" s="38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8"/>
      <c r="Q988" s="49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9"/>
      <c r="AI988" s="49"/>
      <c r="AJ988" s="49"/>
      <c r="AK988" s="49"/>
      <c r="AL988" s="49"/>
      <c r="AM988" s="48"/>
      <c r="AN988" s="48"/>
      <c r="AO988" s="48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50"/>
      <c r="DD988" s="50"/>
      <c r="DE988" s="50"/>
    </row>
    <row r="989" spans="1:109" ht="15" customHeight="1">
      <c r="A989" s="38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8"/>
      <c r="Q989" s="49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9"/>
      <c r="AI989" s="49"/>
      <c r="AJ989" s="49"/>
      <c r="AK989" s="49"/>
      <c r="AL989" s="49"/>
      <c r="AM989" s="48"/>
      <c r="AN989" s="48"/>
      <c r="AO989" s="48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50"/>
      <c r="DD989" s="50"/>
      <c r="DE989" s="50"/>
    </row>
    <row r="990" spans="1:109" ht="15" customHeight="1">
      <c r="A990" s="38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8"/>
      <c r="Q990" s="49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9"/>
      <c r="AI990" s="49"/>
      <c r="AJ990" s="49"/>
      <c r="AK990" s="49"/>
      <c r="AL990" s="49"/>
      <c r="AM990" s="48"/>
      <c r="AN990" s="48"/>
      <c r="AO990" s="48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50"/>
      <c r="DD990" s="50"/>
      <c r="DE990" s="50"/>
    </row>
    <row r="991" spans="1:109" ht="15" customHeight="1">
      <c r="A991" s="38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8"/>
      <c r="Q991" s="49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9"/>
      <c r="AI991" s="49"/>
      <c r="AJ991" s="49"/>
      <c r="AK991" s="49"/>
      <c r="AL991" s="49"/>
      <c r="AM991" s="48"/>
      <c r="AN991" s="48"/>
      <c r="AO991" s="48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50"/>
      <c r="DD991" s="50"/>
      <c r="DE991" s="50"/>
    </row>
    <row r="992" spans="1:109" ht="15" customHeight="1">
      <c r="A992" s="38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8"/>
      <c r="Q992" s="49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9"/>
      <c r="AI992" s="49"/>
      <c r="AJ992" s="49"/>
      <c r="AK992" s="49"/>
      <c r="AL992" s="49"/>
      <c r="AM992" s="48"/>
      <c r="AN992" s="48"/>
      <c r="AO992" s="48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50"/>
      <c r="DD992" s="50"/>
      <c r="DE992" s="50"/>
    </row>
    <row r="993" spans="1:109" ht="15" customHeight="1">
      <c r="A993" s="38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8"/>
      <c r="Q993" s="49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9"/>
      <c r="AI993" s="49"/>
      <c r="AJ993" s="49"/>
      <c r="AK993" s="49"/>
      <c r="AL993" s="49"/>
      <c r="AM993" s="48"/>
      <c r="AN993" s="48"/>
      <c r="AO993" s="48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50"/>
      <c r="DD993" s="50"/>
      <c r="DE993" s="50"/>
    </row>
    <row r="994" spans="1:109" ht="15" customHeight="1">
      <c r="A994" s="38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8"/>
      <c r="Q994" s="49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9"/>
      <c r="AI994" s="49"/>
      <c r="AJ994" s="49"/>
      <c r="AK994" s="49"/>
      <c r="AL994" s="49"/>
      <c r="AM994" s="48"/>
      <c r="AN994" s="48"/>
      <c r="AO994" s="48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50"/>
      <c r="DD994" s="50"/>
      <c r="DE994" s="50"/>
    </row>
    <row r="995" spans="1:109" ht="15" customHeight="1">
      <c r="A995" s="38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8"/>
      <c r="Q995" s="49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9"/>
      <c r="AI995" s="49"/>
      <c r="AJ995" s="49"/>
      <c r="AK995" s="49"/>
      <c r="AL995" s="49"/>
      <c r="AM995" s="48"/>
      <c r="AN995" s="48"/>
      <c r="AO995" s="48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50"/>
      <c r="DD995" s="50"/>
      <c r="DE995" s="50"/>
    </row>
    <row r="996" spans="1:109" ht="15" customHeight="1">
      <c r="A996" s="38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8"/>
      <c r="Q996" s="49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9"/>
      <c r="AI996" s="49"/>
      <c r="AJ996" s="49"/>
      <c r="AK996" s="49"/>
      <c r="AL996" s="49"/>
      <c r="AM996" s="48"/>
      <c r="AN996" s="48"/>
      <c r="AO996" s="48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50"/>
      <c r="DD996" s="50"/>
      <c r="DE996" s="50"/>
    </row>
    <row r="997" spans="1:109" ht="15" customHeight="1">
      <c r="A997" s="38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8"/>
      <c r="Q997" s="49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9"/>
      <c r="AI997" s="49"/>
      <c r="AJ997" s="49"/>
      <c r="AK997" s="49"/>
      <c r="AL997" s="49"/>
      <c r="AM997" s="48"/>
      <c r="AN997" s="48"/>
      <c r="AO997" s="48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50"/>
      <c r="DD997" s="50"/>
      <c r="DE997" s="50"/>
    </row>
    <row r="998" spans="1:109" ht="15" customHeight="1">
      <c r="A998" s="38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8"/>
      <c r="Q998" s="49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9"/>
      <c r="AI998" s="49"/>
      <c r="AJ998" s="49"/>
      <c r="AK998" s="49"/>
      <c r="AL998" s="49"/>
      <c r="AM998" s="48"/>
      <c r="AN998" s="48"/>
      <c r="AO998" s="48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50"/>
      <c r="DD998" s="50"/>
      <c r="DE998" s="50"/>
    </row>
    <row r="999" spans="1:109" ht="15" customHeight="1">
      <c r="A999" s="38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8"/>
      <c r="Q999" s="49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9"/>
      <c r="AI999" s="49"/>
      <c r="AJ999" s="49"/>
      <c r="AK999" s="49"/>
      <c r="AL999" s="49"/>
      <c r="AM999" s="48"/>
      <c r="AN999" s="48"/>
      <c r="AO999" s="48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50"/>
      <c r="DD999" s="50"/>
      <c r="DE999" s="50"/>
    </row>
    <row r="1000" spans="1:109" ht="15" customHeight="1">
      <c r="A1000" s="38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8"/>
      <c r="Q1000" s="49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9"/>
      <c r="AI1000" s="49"/>
      <c r="AJ1000" s="49"/>
      <c r="AK1000" s="49"/>
      <c r="AL1000" s="49"/>
      <c r="AM1000" s="48"/>
      <c r="AN1000" s="48"/>
      <c r="AO1000" s="48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50"/>
      <c r="DD1000" s="50"/>
      <c r="DE1000" s="50"/>
    </row>
    <row r="1001" spans="1:109" ht="15" customHeight="1">
      <c r="A1001" s="38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8"/>
      <c r="Q1001" s="49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9"/>
      <c r="AI1001" s="49"/>
      <c r="AJ1001" s="49"/>
      <c r="AK1001" s="49"/>
      <c r="AL1001" s="49"/>
      <c r="AM1001" s="48"/>
      <c r="AN1001" s="48"/>
      <c r="AO1001" s="48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  <c r="CP1001" s="47"/>
      <c r="CQ1001" s="47"/>
      <c r="CR1001" s="47"/>
      <c r="CS1001" s="47"/>
      <c r="CT1001" s="47"/>
      <c r="CU1001" s="47"/>
      <c r="CV1001" s="47"/>
      <c r="CW1001" s="47"/>
      <c r="CX1001" s="47"/>
      <c r="CY1001" s="47"/>
      <c r="CZ1001" s="47"/>
      <c r="DA1001" s="47"/>
      <c r="DB1001" s="47"/>
      <c r="DC1001" s="50"/>
      <c r="DD1001" s="50"/>
      <c r="DE1001" s="50"/>
    </row>
    <row r="1002" spans="1:109" ht="15" customHeight="1">
      <c r="A1002" s="38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8"/>
      <c r="Q1002" s="49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9"/>
      <c r="AI1002" s="49"/>
      <c r="AJ1002" s="49"/>
      <c r="AK1002" s="49"/>
      <c r="AL1002" s="49"/>
      <c r="AM1002" s="48"/>
      <c r="AN1002" s="48"/>
      <c r="AO1002" s="48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  <c r="BQ1002" s="47"/>
      <c r="BR1002" s="47"/>
      <c r="BS1002" s="47"/>
      <c r="BT1002" s="47"/>
      <c r="BU1002" s="47"/>
      <c r="BV1002" s="47"/>
      <c r="BW1002" s="47"/>
      <c r="BX1002" s="47"/>
      <c r="BY1002" s="47"/>
      <c r="BZ1002" s="47"/>
      <c r="CA1002" s="47"/>
      <c r="CB1002" s="47"/>
      <c r="CC1002" s="47"/>
      <c r="CD1002" s="47"/>
      <c r="CE1002" s="47"/>
      <c r="CF1002" s="47"/>
      <c r="CG1002" s="47"/>
      <c r="CH1002" s="47"/>
      <c r="CI1002" s="47"/>
      <c r="CJ1002" s="47"/>
      <c r="CK1002" s="47"/>
      <c r="CL1002" s="47"/>
      <c r="CM1002" s="47"/>
      <c r="CN1002" s="47"/>
      <c r="CO1002" s="47"/>
      <c r="CP1002" s="47"/>
      <c r="CQ1002" s="47"/>
      <c r="CR1002" s="47"/>
      <c r="CS1002" s="47"/>
      <c r="CT1002" s="47"/>
      <c r="CU1002" s="47"/>
      <c r="CV1002" s="47"/>
      <c r="CW1002" s="47"/>
      <c r="CX1002" s="47"/>
      <c r="CY1002" s="47"/>
      <c r="CZ1002" s="47"/>
      <c r="DA1002" s="47"/>
      <c r="DB1002" s="47"/>
      <c r="DC1002" s="50"/>
      <c r="DD1002" s="50"/>
      <c r="DE1002" s="50"/>
    </row>
    <row r="1003" spans="1:109" ht="15" customHeight="1">
      <c r="A1003" s="38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8"/>
      <c r="Q1003" s="49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9"/>
      <c r="AI1003" s="49"/>
      <c r="AJ1003" s="49"/>
      <c r="AK1003" s="49"/>
      <c r="AL1003" s="49"/>
      <c r="AM1003" s="48"/>
      <c r="AN1003" s="48"/>
      <c r="AO1003" s="48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  <c r="BQ1003" s="47"/>
      <c r="BR1003" s="47"/>
      <c r="BS1003" s="47"/>
      <c r="BT1003" s="47"/>
      <c r="BU1003" s="47"/>
      <c r="BV1003" s="47"/>
      <c r="BW1003" s="47"/>
      <c r="BX1003" s="47"/>
      <c r="BY1003" s="47"/>
      <c r="BZ1003" s="47"/>
      <c r="CA1003" s="47"/>
      <c r="CB1003" s="47"/>
      <c r="CC1003" s="47"/>
      <c r="CD1003" s="47"/>
      <c r="CE1003" s="47"/>
      <c r="CF1003" s="47"/>
      <c r="CG1003" s="47"/>
      <c r="CH1003" s="47"/>
      <c r="CI1003" s="47"/>
      <c r="CJ1003" s="47"/>
      <c r="CK1003" s="47"/>
      <c r="CL1003" s="47"/>
      <c r="CM1003" s="47"/>
      <c r="CN1003" s="47"/>
      <c r="CO1003" s="47"/>
      <c r="CP1003" s="47"/>
      <c r="CQ1003" s="47"/>
      <c r="CR1003" s="47"/>
      <c r="CS1003" s="47"/>
      <c r="CT1003" s="47"/>
      <c r="CU1003" s="47"/>
      <c r="CV1003" s="47"/>
      <c r="CW1003" s="47"/>
      <c r="CX1003" s="47"/>
      <c r="CY1003" s="47"/>
      <c r="CZ1003" s="47"/>
      <c r="DA1003" s="47"/>
      <c r="DB1003" s="47"/>
      <c r="DC1003" s="50"/>
      <c r="DD1003" s="50"/>
      <c r="DE1003" s="50"/>
    </row>
    <row r="1004" spans="1:109" ht="15" customHeight="1">
      <c r="A1004" s="38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8"/>
      <c r="Q1004" s="49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9"/>
      <c r="AI1004" s="49"/>
      <c r="AJ1004" s="49"/>
      <c r="AK1004" s="49"/>
      <c r="AL1004" s="49"/>
      <c r="AM1004" s="48"/>
      <c r="AN1004" s="48"/>
      <c r="AO1004" s="48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  <c r="BQ1004" s="47"/>
      <c r="BR1004" s="47"/>
      <c r="BS1004" s="47"/>
      <c r="BT1004" s="47"/>
      <c r="BU1004" s="47"/>
      <c r="BV1004" s="47"/>
      <c r="BW1004" s="47"/>
      <c r="BX1004" s="47"/>
      <c r="BY1004" s="47"/>
      <c r="BZ1004" s="47"/>
      <c r="CA1004" s="47"/>
      <c r="CB1004" s="47"/>
      <c r="CC1004" s="47"/>
      <c r="CD1004" s="47"/>
      <c r="CE1004" s="47"/>
      <c r="CF1004" s="47"/>
      <c r="CG1004" s="47"/>
      <c r="CH1004" s="47"/>
      <c r="CI1004" s="47"/>
      <c r="CJ1004" s="47"/>
      <c r="CK1004" s="47"/>
      <c r="CL1004" s="47"/>
      <c r="CM1004" s="47"/>
      <c r="CN1004" s="47"/>
      <c r="CO1004" s="47"/>
      <c r="CP1004" s="47"/>
      <c r="CQ1004" s="47"/>
      <c r="CR1004" s="47"/>
      <c r="CS1004" s="47"/>
      <c r="CT1004" s="47"/>
      <c r="CU1004" s="47"/>
      <c r="CV1004" s="47"/>
      <c r="CW1004" s="47"/>
      <c r="CX1004" s="47"/>
      <c r="CY1004" s="47"/>
      <c r="CZ1004" s="47"/>
      <c r="DA1004" s="47"/>
      <c r="DB1004" s="47"/>
      <c r="DC1004" s="50"/>
      <c r="DD1004" s="50"/>
      <c r="DE1004" s="50"/>
    </row>
    <row r="1005" spans="1:109" ht="15" customHeight="1">
      <c r="A1005" s="38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8"/>
      <c r="Q1005" s="49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9"/>
      <c r="AI1005" s="49"/>
      <c r="AJ1005" s="49"/>
      <c r="AK1005" s="49"/>
      <c r="AL1005" s="49"/>
      <c r="AM1005" s="48"/>
      <c r="AN1005" s="48"/>
      <c r="AO1005" s="48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  <c r="BQ1005" s="47"/>
      <c r="BR1005" s="47"/>
      <c r="BS1005" s="47"/>
      <c r="BT1005" s="47"/>
      <c r="BU1005" s="47"/>
      <c r="BV1005" s="47"/>
      <c r="BW1005" s="47"/>
      <c r="BX1005" s="47"/>
      <c r="BY1005" s="47"/>
      <c r="BZ1005" s="47"/>
      <c r="CA1005" s="47"/>
      <c r="CB1005" s="47"/>
      <c r="CC1005" s="47"/>
      <c r="CD1005" s="47"/>
      <c r="CE1005" s="47"/>
      <c r="CF1005" s="47"/>
      <c r="CG1005" s="47"/>
      <c r="CH1005" s="47"/>
      <c r="CI1005" s="47"/>
      <c r="CJ1005" s="47"/>
      <c r="CK1005" s="47"/>
      <c r="CL1005" s="47"/>
      <c r="CM1005" s="47"/>
      <c r="CN1005" s="47"/>
      <c r="CO1005" s="47"/>
      <c r="CP1005" s="47"/>
      <c r="CQ1005" s="47"/>
      <c r="CR1005" s="47"/>
      <c r="CS1005" s="47"/>
      <c r="CT1005" s="47"/>
      <c r="CU1005" s="47"/>
      <c r="CV1005" s="47"/>
      <c r="CW1005" s="47"/>
      <c r="CX1005" s="47"/>
      <c r="CY1005" s="47"/>
      <c r="CZ1005" s="47"/>
      <c r="DA1005" s="47"/>
      <c r="DB1005" s="47"/>
      <c r="DC1005" s="50"/>
      <c r="DD1005" s="50"/>
      <c r="DE1005" s="50"/>
    </row>
    <row r="1006" spans="1:109" ht="15" customHeight="1">
      <c r="A1006" s="38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8"/>
      <c r="Q1006" s="49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9"/>
      <c r="AI1006" s="49"/>
      <c r="AJ1006" s="49"/>
      <c r="AK1006" s="49"/>
      <c r="AL1006" s="49"/>
      <c r="AM1006" s="48"/>
      <c r="AN1006" s="48"/>
      <c r="AO1006" s="48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  <c r="BQ1006" s="47"/>
      <c r="BR1006" s="47"/>
      <c r="BS1006" s="47"/>
      <c r="BT1006" s="47"/>
      <c r="BU1006" s="47"/>
      <c r="BV1006" s="47"/>
      <c r="BW1006" s="47"/>
      <c r="BX1006" s="47"/>
      <c r="BY1006" s="47"/>
      <c r="BZ1006" s="47"/>
      <c r="CA1006" s="47"/>
      <c r="CB1006" s="47"/>
      <c r="CC1006" s="47"/>
      <c r="CD1006" s="47"/>
      <c r="CE1006" s="47"/>
      <c r="CF1006" s="47"/>
      <c r="CG1006" s="47"/>
      <c r="CH1006" s="47"/>
      <c r="CI1006" s="47"/>
      <c r="CJ1006" s="47"/>
      <c r="CK1006" s="47"/>
      <c r="CL1006" s="47"/>
      <c r="CM1006" s="47"/>
      <c r="CN1006" s="47"/>
      <c r="CO1006" s="47"/>
      <c r="CP1006" s="47"/>
      <c r="CQ1006" s="47"/>
      <c r="CR1006" s="47"/>
      <c r="CS1006" s="47"/>
      <c r="CT1006" s="47"/>
      <c r="CU1006" s="47"/>
      <c r="CV1006" s="47"/>
      <c r="CW1006" s="47"/>
      <c r="CX1006" s="47"/>
      <c r="CY1006" s="47"/>
      <c r="CZ1006" s="47"/>
      <c r="DA1006" s="47"/>
      <c r="DB1006" s="47"/>
      <c r="DC1006" s="50"/>
      <c r="DD1006" s="50"/>
      <c r="DE1006" s="50"/>
    </row>
    <row r="1007" spans="1:109" ht="15" customHeight="1">
      <c r="A1007" s="38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8"/>
      <c r="Q1007" s="49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9"/>
      <c r="AI1007" s="49"/>
      <c r="AJ1007" s="49"/>
      <c r="AK1007" s="49"/>
      <c r="AL1007" s="49"/>
      <c r="AM1007" s="48"/>
      <c r="AN1007" s="48"/>
      <c r="AO1007" s="48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  <c r="BQ1007" s="47"/>
      <c r="BR1007" s="47"/>
      <c r="BS1007" s="47"/>
      <c r="BT1007" s="47"/>
      <c r="BU1007" s="47"/>
      <c r="BV1007" s="47"/>
      <c r="BW1007" s="47"/>
      <c r="BX1007" s="47"/>
      <c r="BY1007" s="47"/>
      <c r="BZ1007" s="47"/>
      <c r="CA1007" s="47"/>
      <c r="CB1007" s="47"/>
      <c r="CC1007" s="47"/>
      <c r="CD1007" s="47"/>
      <c r="CE1007" s="47"/>
      <c r="CF1007" s="47"/>
      <c r="CG1007" s="47"/>
      <c r="CH1007" s="47"/>
      <c r="CI1007" s="47"/>
      <c r="CJ1007" s="47"/>
      <c r="CK1007" s="47"/>
      <c r="CL1007" s="47"/>
      <c r="CM1007" s="47"/>
      <c r="CN1007" s="47"/>
      <c r="CO1007" s="47"/>
      <c r="CP1007" s="47"/>
      <c r="CQ1007" s="47"/>
      <c r="CR1007" s="47"/>
      <c r="CS1007" s="47"/>
      <c r="CT1007" s="47"/>
      <c r="CU1007" s="47"/>
      <c r="CV1007" s="47"/>
      <c r="CW1007" s="47"/>
      <c r="CX1007" s="47"/>
      <c r="CY1007" s="47"/>
      <c r="CZ1007" s="47"/>
      <c r="DA1007" s="47"/>
      <c r="DB1007" s="47"/>
      <c r="DC1007" s="50"/>
      <c r="DD1007" s="50"/>
      <c r="DE1007" s="50"/>
    </row>
    <row r="1008" spans="1:109" ht="15" customHeight="1">
      <c r="A1008" s="38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8"/>
      <c r="Q1008" s="49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9"/>
      <c r="AI1008" s="49"/>
      <c r="AJ1008" s="49"/>
      <c r="AK1008" s="49"/>
      <c r="AL1008" s="49"/>
      <c r="AM1008" s="48"/>
      <c r="AN1008" s="48"/>
      <c r="AO1008" s="48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  <c r="BQ1008" s="47"/>
      <c r="BR1008" s="47"/>
      <c r="BS1008" s="47"/>
      <c r="BT1008" s="47"/>
      <c r="BU1008" s="47"/>
      <c r="BV1008" s="47"/>
      <c r="BW1008" s="47"/>
      <c r="BX1008" s="47"/>
      <c r="BY1008" s="47"/>
      <c r="BZ1008" s="47"/>
      <c r="CA1008" s="47"/>
      <c r="CB1008" s="47"/>
      <c r="CC1008" s="47"/>
      <c r="CD1008" s="47"/>
      <c r="CE1008" s="47"/>
      <c r="CF1008" s="47"/>
      <c r="CG1008" s="47"/>
      <c r="CH1008" s="47"/>
      <c r="CI1008" s="47"/>
      <c r="CJ1008" s="47"/>
      <c r="CK1008" s="47"/>
      <c r="CL1008" s="47"/>
      <c r="CM1008" s="47"/>
      <c r="CN1008" s="47"/>
      <c r="CO1008" s="47"/>
      <c r="CP1008" s="47"/>
      <c r="CQ1008" s="47"/>
      <c r="CR1008" s="47"/>
      <c r="CS1008" s="47"/>
      <c r="CT1008" s="47"/>
      <c r="CU1008" s="47"/>
      <c r="CV1008" s="47"/>
      <c r="CW1008" s="47"/>
      <c r="CX1008" s="47"/>
      <c r="CY1008" s="47"/>
      <c r="CZ1008" s="47"/>
      <c r="DA1008" s="47"/>
      <c r="DB1008" s="47"/>
      <c r="DC1008" s="50"/>
      <c r="DD1008" s="50"/>
      <c r="DE1008" s="50"/>
    </row>
    <row r="1009" spans="1:109" ht="15" customHeight="1">
      <c r="A1009" s="38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8"/>
      <c r="Q1009" s="49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9"/>
      <c r="AI1009" s="49"/>
      <c r="AJ1009" s="49"/>
      <c r="AK1009" s="49"/>
      <c r="AL1009" s="49"/>
      <c r="AM1009" s="48"/>
      <c r="AN1009" s="48"/>
      <c r="AO1009" s="48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  <c r="BQ1009" s="47"/>
      <c r="BR1009" s="47"/>
      <c r="BS1009" s="47"/>
      <c r="BT1009" s="47"/>
      <c r="BU1009" s="47"/>
      <c r="BV1009" s="47"/>
      <c r="BW1009" s="47"/>
      <c r="BX1009" s="47"/>
      <c r="BY1009" s="47"/>
      <c r="BZ1009" s="47"/>
      <c r="CA1009" s="47"/>
      <c r="CB1009" s="47"/>
      <c r="CC1009" s="47"/>
      <c r="CD1009" s="47"/>
      <c r="CE1009" s="47"/>
      <c r="CF1009" s="47"/>
      <c r="CG1009" s="47"/>
      <c r="CH1009" s="47"/>
      <c r="CI1009" s="47"/>
      <c r="CJ1009" s="47"/>
      <c r="CK1009" s="47"/>
      <c r="CL1009" s="47"/>
      <c r="CM1009" s="47"/>
      <c r="CN1009" s="47"/>
      <c r="CO1009" s="47"/>
      <c r="CP1009" s="47"/>
      <c r="CQ1009" s="47"/>
      <c r="CR1009" s="47"/>
      <c r="CS1009" s="47"/>
      <c r="CT1009" s="47"/>
      <c r="CU1009" s="47"/>
      <c r="CV1009" s="47"/>
      <c r="CW1009" s="47"/>
      <c r="CX1009" s="47"/>
      <c r="CY1009" s="47"/>
      <c r="CZ1009" s="47"/>
      <c r="DA1009" s="47"/>
      <c r="DB1009" s="47"/>
      <c r="DC1009" s="50"/>
      <c r="DD1009" s="50"/>
      <c r="DE1009" s="50"/>
    </row>
    <row r="1010" spans="1:109" ht="15" customHeight="1">
      <c r="A1010" s="38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8"/>
      <c r="Q1010" s="49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9"/>
      <c r="AI1010" s="49"/>
      <c r="AJ1010" s="49"/>
      <c r="AK1010" s="49"/>
      <c r="AL1010" s="49"/>
      <c r="AM1010" s="48"/>
      <c r="AN1010" s="48"/>
      <c r="AO1010" s="48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  <c r="BQ1010" s="47"/>
      <c r="BR1010" s="47"/>
      <c r="BS1010" s="47"/>
      <c r="BT1010" s="47"/>
      <c r="BU1010" s="47"/>
      <c r="BV1010" s="47"/>
      <c r="BW1010" s="47"/>
      <c r="BX1010" s="47"/>
      <c r="BY1010" s="47"/>
      <c r="BZ1010" s="47"/>
      <c r="CA1010" s="47"/>
      <c r="CB1010" s="47"/>
      <c r="CC1010" s="47"/>
      <c r="CD1010" s="47"/>
      <c r="CE1010" s="47"/>
      <c r="CF1010" s="47"/>
      <c r="CG1010" s="47"/>
      <c r="CH1010" s="47"/>
      <c r="CI1010" s="47"/>
      <c r="CJ1010" s="47"/>
      <c r="CK1010" s="47"/>
      <c r="CL1010" s="47"/>
      <c r="CM1010" s="47"/>
      <c r="CN1010" s="47"/>
      <c r="CO1010" s="47"/>
      <c r="CP1010" s="47"/>
      <c r="CQ1010" s="47"/>
      <c r="CR1010" s="47"/>
      <c r="CS1010" s="47"/>
      <c r="CT1010" s="47"/>
      <c r="CU1010" s="47"/>
      <c r="CV1010" s="47"/>
      <c r="CW1010" s="47"/>
      <c r="CX1010" s="47"/>
      <c r="CY1010" s="47"/>
      <c r="CZ1010" s="47"/>
      <c r="DA1010" s="47"/>
      <c r="DB1010" s="47"/>
      <c r="DC1010" s="50"/>
      <c r="DD1010" s="50"/>
      <c r="DE1010" s="50"/>
    </row>
    <row r="1011" spans="1:109" ht="15" customHeight="1">
      <c r="A1011" s="38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8"/>
      <c r="Q1011" s="49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9"/>
      <c r="AI1011" s="49"/>
      <c r="AJ1011" s="49"/>
      <c r="AK1011" s="49"/>
      <c r="AL1011" s="49"/>
      <c r="AM1011" s="48"/>
      <c r="AN1011" s="48"/>
      <c r="AO1011" s="48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  <c r="BQ1011" s="47"/>
      <c r="BR1011" s="47"/>
      <c r="BS1011" s="47"/>
      <c r="BT1011" s="47"/>
      <c r="BU1011" s="47"/>
      <c r="BV1011" s="47"/>
      <c r="BW1011" s="47"/>
      <c r="BX1011" s="47"/>
      <c r="BY1011" s="47"/>
      <c r="BZ1011" s="47"/>
      <c r="CA1011" s="47"/>
      <c r="CB1011" s="47"/>
      <c r="CC1011" s="47"/>
      <c r="CD1011" s="47"/>
      <c r="CE1011" s="47"/>
      <c r="CF1011" s="47"/>
      <c r="CG1011" s="47"/>
      <c r="CH1011" s="47"/>
      <c r="CI1011" s="47"/>
      <c r="CJ1011" s="47"/>
      <c r="CK1011" s="47"/>
      <c r="CL1011" s="47"/>
      <c r="CM1011" s="47"/>
      <c r="CN1011" s="47"/>
      <c r="CO1011" s="47"/>
      <c r="CP1011" s="47"/>
      <c r="CQ1011" s="47"/>
      <c r="CR1011" s="47"/>
      <c r="CS1011" s="47"/>
      <c r="CT1011" s="47"/>
      <c r="CU1011" s="47"/>
      <c r="CV1011" s="47"/>
      <c r="CW1011" s="47"/>
      <c r="CX1011" s="47"/>
      <c r="CY1011" s="47"/>
      <c r="CZ1011" s="47"/>
      <c r="DA1011" s="47"/>
      <c r="DB1011" s="47"/>
      <c r="DC1011" s="50"/>
      <c r="DD1011" s="50"/>
      <c r="DE1011" s="50"/>
    </row>
    <row r="1012" spans="1:109" ht="15" customHeight="1">
      <c r="A1012" s="38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8"/>
      <c r="Q1012" s="49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9"/>
      <c r="AI1012" s="49"/>
      <c r="AJ1012" s="49"/>
      <c r="AK1012" s="49"/>
      <c r="AL1012" s="49"/>
      <c r="AM1012" s="48"/>
      <c r="AN1012" s="48"/>
      <c r="AO1012" s="48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  <c r="BQ1012" s="47"/>
      <c r="BR1012" s="47"/>
      <c r="BS1012" s="47"/>
      <c r="BT1012" s="47"/>
      <c r="BU1012" s="47"/>
      <c r="BV1012" s="47"/>
      <c r="BW1012" s="47"/>
      <c r="BX1012" s="47"/>
      <c r="BY1012" s="47"/>
      <c r="BZ1012" s="47"/>
      <c r="CA1012" s="47"/>
      <c r="CB1012" s="47"/>
      <c r="CC1012" s="47"/>
      <c r="CD1012" s="47"/>
      <c r="CE1012" s="47"/>
      <c r="CF1012" s="47"/>
      <c r="CG1012" s="47"/>
      <c r="CH1012" s="47"/>
      <c r="CI1012" s="47"/>
      <c r="CJ1012" s="47"/>
      <c r="CK1012" s="47"/>
      <c r="CL1012" s="47"/>
      <c r="CM1012" s="47"/>
      <c r="CN1012" s="47"/>
      <c r="CO1012" s="47"/>
      <c r="CP1012" s="47"/>
      <c r="CQ1012" s="47"/>
      <c r="CR1012" s="47"/>
      <c r="CS1012" s="47"/>
      <c r="CT1012" s="47"/>
      <c r="CU1012" s="47"/>
      <c r="CV1012" s="47"/>
      <c r="CW1012" s="47"/>
      <c r="CX1012" s="47"/>
      <c r="CY1012" s="47"/>
      <c r="CZ1012" s="47"/>
      <c r="DA1012" s="47"/>
      <c r="DB1012" s="47"/>
      <c r="DC1012" s="50"/>
      <c r="DD1012" s="50"/>
      <c r="DE1012" s="50"/>
    </row>
    <row r="1013" spans="1:109" ht="15" customHeight="1">
      <c r="A1013" s="38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8"/>
      <c r="Q1013" s="49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9"/>
      <c r="AI1013" s="49"/>
      <c r="AJ1013" s="49"/>
      <c r="AK1013" s="49"/>
      <c r="AL1013" s="49"/>
      <c r="AM1013" s="48"/>
      <c r="AN1013" s="48"/>
      <c r="AO1013" s="48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  <c r="BQ1013" s="47"/>
      <c r="BR1013" s="47"/>
      <c r="BS1013" s="47"/>
      <c r="BT1013" s="47"/>
      <c r="BU1013" s="47"/>
      <c r="BV1013" s="47"/>
      <c r="BW1013" s="47"/>
      <c r="BX1013" s="47"/>
      <c r="BY1013" s="47"/>
      <c r="BZ1013" s="47"/>
      <c r="CA1013" s="47"/>
      <c r="CB1013" s="47"/>
      <c r="CC1013" s="47"/>
      <c r="CD1013" s="47"/>
      <c r="CE1013" s="47"/>
      <c r="CF1013" s="47"/>
      <c r="CG1013" s="47"/>
      <c r="CH1013" s="47"/>
      <c r="CI1013" s="47"/>
      <c r="CJ1013" s="47"/>
      <c r="CK1013" s="47"/>
      <c r="CL1013" s="47"/>
      <c r="CM1013" s="47"/>
      <c r="CN1013" s="47"/>
      <c r="CO1013" s="47"/>
      <c r="CP1013" s="47"/>
      <c r="CQ1013" s="47"/>
      <c r="CR1013" s="47"/>
      <c r="CS1013" s="47"/>
      <c r="CT1013" s="47"/>
      <c r="CU1013" s="47"/>
      <c r="CV1013" s="47"/>
      <c r="CW1013" s="47"/>
      <c r="CX1013" s="47"/>
      <c r="CY1013" s="47"/>
      <c r="CZ1013" s="47"/>
      <c r="DA1013" s="47"/>
      <c r="DB1013" s="47"/>
      <c r="DC1013" s="50"/>
      <c r="DD1013" s="50"/>
      <c r="DE1013" s="50"/>
    </row>
    <row r="1014" spans="1:109" ht="15" customHeight="1">
      <c r="A1014" s="38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8"/>
      <c r="Q1014" s="49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9"/>
      <c r="AI1014" s="49"/>
      <c r="AJ1014" s="49"/>
      <c r="AK1014" s="49"/>
      <c r="AL1014" s="49"/>
      <c r="AM1014" s="48"/>
      <c r="AN1014" s="48"/>
      <c r="AO1014" s="48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  <c r="BQ1014" s="47"/>
      <c r="BR1014" s="47"/>
      <c r="BS1014" s="47"/>
      <c r="BT1014" s="47"/>
      <c r="BU1014" s="47"/>
      <c r="BV1014" s="47"/>
      <c r="BW1014" s="47"/>
      <c r="BX1014" s="47"/>
      <c r="BY1014" s="47"/>
      <c r="BZ1014" s="47"/>
      <c r="CA1014" s="47"/>
      <c r="CB1014" s="47"/>
      <c r="CC1014" s="47"/>
      <c r="CD1014" s="47"/>
      <c r="CE1014" s="47"/>
      <c r="CF1014" s="47"/>
      <c r="CG1014" s="47"/>
      <c r="CH1014" s="47"/>
      <c r="CI1014" s="47"/>
      <c r="CJ1014" s="47"/>
      <c r="CK1014" s="47"/>
      <c r="CL1014" s="47"/>
      <c r="CM1014" s="47"/>
      <c r="CN1014" s="47"/>
      <c r="CO1014" s="47"/>
      <c r="CP1014" s="47"/>
      <c r="CQ1014" s="47"/>
      <c r="CR1014" s="47"/>
      <c r="CS1014" s="47"/>
      <c r="CT1014" s="47"/>
      <c r="CU1014" s="47"/>
      <c r="CV1014" s="47"/>
      <c r="CW1014" s="47"/>
      <c r="CX1014" s="47"/>
      <c r="CY1014" s="47"/>
      <c r="CZ1014" s="47"/>
      <c r="DA1014" s="47"/>
      <c r="DB1014" s="47"/>
      <c r="DC1014" s="50"/>
      <c r="DD1014" s="50"/>
      <c r="DE1014" s="50"/>
    </row>
    <row r="1015" spans="1:109" ht="15" customHeight="1">
      <c r="A1015" s="38"/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8"/>
      <c r="Q1015" s="49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9"/>
      <c r="AI1015" s="49"/>
      <c r="AJ1015" s="49"/>
      <c r="AK1015" s="49"/>
      <c r="AL1015" s="49"/>
      <c r="AM1015" s="48"/>
      <c r="AN1015" s="48"/>
      <c r="AO1015" s="48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  <c r="BQ1015" s="47"/>
      <c r="BR1015" s="47"/>
      <c r="BS1015" s="47"/>
      <c r="BT1015" s="47"/>
      <c r="BU1015" s="47"/>
      <c r="BV1015" s="47"/>
      <c r="BW1015" s="47"/>
      <c r="BX1015" s="47"/>
      <c r="BY1015" s="47"/>
      <c r="BZ1015" s="47"/>
      <c r="CA1015" s="47"/>
      <c r="CB1015" s="47"/>
      <c r="CC1015" s="47"/>
      <c r="CD1015" s="47"/>
      <c r="CE1015" s="47"/>
      <c r="CF1015" s="47"/>
      <c r="CG1015" s="47"/>
      <c r="CH1015" s="47"/>
      <c r="CI1015" s="47"/>
      <c r="CJ1015" s="47"/>
      <c r="CK1015" s="47"/>
      <c r="CL1015" s="47"/>
      <c r="CM1015" s="47"/>
      <c r="CN1015" s="47"/>
      <c r="CO1015" s="47"/>
      <c r="CP1015" s="47"/>
      <c r="CQ1015" s="47"/>
      <c r="CR1015" s="47"/>
      <c r="CS1015" s="47"/>
      <c r="CT1015" s="47"/>
      <c r="CU1015" s="47"/>
      <c r="CV1015" s="47"/>
      <c r="CW1015" s="47"/>
      <c r="CX1015" s="47"/>
      <c r="CY1015" s="47"/>
      <c r="CZ1015" s="47"/>
      <c r="DA1015" s="47"/>
      <c r="DB1015" s="47"/>
      <c r="DC1015" s="50"/>
      <c r="DD1015" s="50"/>
      <c r="DE1015" s="50"/>
    </row>
    <row r="1016" spans="1:109" ht="15" customHeight="1">
      <c r="A1016" s="38"/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8"/>
      <c r="Q1016" s="49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9"/>
      <c r="AI1016" s="49"/>
      <c r="AJ1016" s="49"/>
      <c r="AK1016" s="49"/>
      <c r="AL1016" s="49"/>
      <c r="AM1016" s="48"/>
      <c r="AN1016" s="48"/>
      <c r="AO1016" s="48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  <c r="BQ1016" s="47"/>
      <c r="BR1016" s="47"/>
      <c r="BS1016" s="47"/>
      <c r="BT1016" s="47"/>
      <c r="BU1016" s="47"/>
      <c r="BV1016" s="47"/>
      <c r="BW1016" s="47"/>
      <c r="BX1016" s="47"/>
      <c r="BY1016" s="47"/>
      <c r="BZ1016" s="47"/>
      <c r="CA1016" s="47"/>
      <c r="CB1016" s="47"/>
      <c r="CC1016" s="47"/>
      <c r="CD1016" s="47"/>
      <c r="CE1016" s="47"/>
      <c r="CF1016" s="47"/>
      <c r="CG1016" s="47"/>
      <c r="CH1016" s="47"/>
      <c r="CI1016" s="47"/>
      <c r="CJ1016" s="47"/>
      <c r="CK1016" s="47"/>
      <c r="CL1016" s="47"/>
      <c r="CM1016" s="47"/>
      <c r="CN1016" s="47"/>
      <c r="CO1016" s="47"/>
      <c r="CP1016" s="47"/>
      <c r="CQ1016" s="47"/>
      <c r="CR1016" s="47"/>
      <c r="CS1016" s="47"/>
      <c r="CT1016" s="47"/>
      <c r="CU1016" s="47"/>
      <c r="CV1016" s="47"/>
      <c r="CW1016" s="47"/>
      <c r="CX1016" s="47"/>
      <c r="CY1016" s="47"/>
      <c r="CZ1016" s="47"/>
      <c r="DA1016" s="47"/>
      <c r="DB1016" s="47"/>
      <c r="DC1016" s="50"/>
      <c r="DD1016" s="50"/>
      <c r="DE1016" s="50"/>
    </row>
    <row r="1017" spans="1:109" ht="15" customHeight="1">
      <c r="A1017" s="38"/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8"/>
      <c r="Q1017" s="49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9"/>
      <c r="AI1017" s="49"/>
      <c r="AJ1017" s="49"/>
      <c r="AK1017" s="49"/>
      <c r="AL1017" s="49"/>
      <c r="AM1017" s="48"/>
      <c r="AN1017" s="48"/>
      <c r="AO1017" s="48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  <c r="BQ1017" s="47"/>
      <c r="BR1017" s="47"/>
      <c r="BS1017" s="47"/>
      <c r="BT1017" s="47"/>
      <c r="BU1017" s="47"/>
      <c r="BV1017" s="47"/>
      <c r="BW1017" s="47"/>
      <c r="BX1017" s="47"/>
      <c r="BY1017" s="47"/>
      <c r="BZ1017" s="47"/>
      <c r="CA1017" s="47"/>
      <c r="CB1017" s="47"/>
      <c r="CC1017" s="47"/>
      <c r="CD1017" s="47"/>
      <c r="CE1017" s="47"/>
      <c r="CF1017" s="47"/>
      <c r="CG1017" s="47"/>
      <c r="CH1017" s="47"/>
      <c r="CI1017" s="47"/>
      <c r="CJ1017" s="47"/>
      <c r="CK1017" s="47"/>
      <c r="CL1017" s="47"/>
      <c r="CM1017" s="47"/>
      <c r="CN1017" s="47"/>
      <c r="CO1017" s="47"/>
      <c r="CP1017" s="47"/>
      <c r="CQ1017" s="47"/>
      <c r="CR1017" s="47"/>
      <c r="CS1017" s="47"/>
      <c r="CT1017" s="47"/>
      <c r="CU1017" s="47"/>
      <c r="CV1017" s="47"/>
      <c r="CW1017" s="47"/>
      <c r="CX1017" s="47"/>
      <c r="CY1017" s="47"/>
      <c r="CZ1017" s="47"/>
      <c r="DA1017" s="47"/>
      <c r="DB1017" s="47"/>
      <c r="DC1017" s="50"/>
      <c r="DD1017" s="50"/>
      <c r="DE1017" s="50"/>
    </row>
    <row r="1018" spans="1:109" ht="15" customHeight="1">
      <c r="A1018" s="38"/>
      <c r="B1018" s="47"/>
      <c r="C1018" s="47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8"/>
      <c r="Q1018" s="49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  <c r="AG1018" s="47"/>
      <c r="AH1018" s="49"/>
      <c r="AI1018" s="49"/>
      <c r="AJ1018" s="49"/>
      <c r="AK1018" s="49"/>
      <c r="AL1018" s="49"/>
      <c r="AM1018" s="48"/>
      <c r="AN1018" s="48"/>
      <c r="AO1018" s="48"/>
      <c r="AP1018" s="47"/>
      <c r="AQ1018" s="47"/>
      <c r="AR1018" s="47"/>
      <c r="AS1018" s="47"/>
      <c r="AT1018" s="47"/>
      <c r="AU1018" s="47"/>
      <c r="AV1018" s="47"/>
      <c r="AW1018" s="47"/>
      <c r="AX1018" s="47"/>
      <c r="AY1018" s="47"/>
      <c r="AZ1018" s="47"/>
      <c r="BA1018" s="47"/>
      <c r="BB1018" s="47"/>
      <c r="BC1018" s="47"/>
      <c r="BD1018" s="47"/>
      <c r="BE1018" s="47"/>
      <c r="BF1018" s="47"/>
      <c r="BG1018" s="47"/>
      <c r="BH1018" s="47"/>
      <c r="BI1018" s="47"/>
      <c r="BJ1018" s="47"/>
      <c r="BK1018" s="47"/>
      <c r="BL1018" s="47"/>
      <c r="BM1018" s="47"/>
      <c r="BN1018" s="47"/>
      <c r="BO1018" s="47"/>
      <c r="BP1018" s="47"/>
      <c r="BQ1018" s="47"/>
      <c r="BR1018" s="47"/>
      <c r="BS1018" s="47"/>
      <c r="BT1018" s="47"/>
      <c r="BU1018" s="47"/>
      <c r="BV1018" s="47"/>
      <c r="BW1018" s="47"/>
      <c r="BX1018" s="47"/>
      <c r="BY1018" s="47"/>
      <c r="BZ1018" s="47"/>
      <c r="CA1018" s="47"/>
      <c r="CB1018" s="47"/>
      <c r="CC1018" s="47"/>
      <c r="CD1018" s="47"/>
      <c r="CE1018" s="47"/>
      <c r="CF1018" s="47"/>
      <c r="CG1018" s="47"/>
      <c r="CH1018" s="47"/>
      <c r="CI1018" s="47"/>
      <c r="CJ1018" s="47"/>
      <c r="CK1018" s="47"/>
      <c r="CL1018" s="47"/>
      <c r="CM1018" s="47"/>
      <c r="CN1018" s="47"/>
      <c r="CO1018" s="47"/>
      <c r="CP1018" s="47"/>
      <c r="CQ1018" s="47"/>
      <c r="CR1018" s="47"/>
      <c r="CS1018" s="47"/>
      <c r="CT1018" s="47"/>
      <c r="CU1018" s="47"/>
      <c r="CV1018" s="47"/>
      <c r="CW1018" s="47"/>
      <c r="CX1018" s="47"/>
      <c r="CY1018" s="47"/>
      <c r="CZ1018" s="47"/>
      <c r="DA1018" s="47"/>
      <c r="DB1018" s="47"/>
      <c r="DC1018" s="50"/>
      <c r="DD1018" s="50"/>
      <c r="DE1018" s="50"/>
    </row>
    <row r="1019" spans="1:109" ht="15" customHeight="1">
      <c r="A1019" s="38"/>
      <c r="B1019" s="47"/>
      <c r="C1019" s="47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8"/>
      <c r="Q1019" s="49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  <c r="AG1019" s="47"/>
      <c r="AH1019" s="49"/>
      <c r="AI1019" s="49"/>
      <c r="AJ1019" s="49"/>
      <c r="AK1019" s="49"/>
      <c r="AL1019" s="49"/>
      <c r="AM1019" s="48"/>
      <c r="AN1019" s="48"/>
      <c r="AO1019" s="48"/>
      <c r="AP1019" s="47"/>
      <c r="AQ1019" s="47"/>
      <c r="AR1019" s="47"/>
      <c r="AS1019" s="47"/>
      <c r="AT1019" s="47"/>
      <c r="AU1019" s="47"/>
      <c r="AV1019" s="47"/>
      <c r="AW1019" s="47"/>
      <c r="AX1019" s="47"/>
      <c r="AY1019" s="47"/>
      <c r="AZ1019" s="47"/>
      <c r="BA1019" s="47"/>
      <c r="BB1019" s="47"/>
      <c r="BC1019" s="47"/>
      <c r="BD1019" s="47"/>
      <c r="BE1019" s="47"/>
      <c r="BF1019" s="47"/>
      <c r="BG1019" s="47"/>
      <c r="BH1019" s="47"/>
      <c r="BI1019" s="47"/>
      <c r="BJ1019" s="47"/>
      <c r="BK1019" s="47"/>
      <c r="BL1019" s="47"/>
      <c r="BM1019" s="47"/>
      <c r="BN1019" s="47"/>
      <c r="BO1019" s="47"/>
      <c r="BP1019" s="47"/>
      <c r="BQ1019" s="47"/>
      <c r="BR1019" s="47"/>
      <c r="BS1019" s="47"/>
      <c r="BT1019" s="47"/>
      <c r="BU1019" s="47"/>
      <c r="BV1019" s="47"/>
      <c r="BW1019" s="47"/>
      <c r="BX1019" s="47"/>
      <c r="BY1019" s="47"/>
      <c r="BZ1019" s="47"/>
      <c r="CA1019" s="47"/>
      <c r="CB1019" s="47"/>
      <c r="CC1019" s="47"/>
      <c r="CD1019" s="47"/>
      <c r="CE1019" s="47"/>
      <c r="CF1019" s="47"/>
      <c r="CG1019" s="47"/>
      <c r="CH1019" s="47"/>
      <c r="CI1019" s="47"/>
      <c r="CJ1019" s="47"/>
      <c r="CK1019" s="47"/>
      <c r="CL1019" s="47"/>
      <c r="CM1019" s="47"/>
      <c r="CN1019" s="47"/>
      <c r="CO1019" s="47"/>
      <c r="CP1019" s="47"/>
      <c r="CQ1019" s="47"/>
      <c r="CR1019" s="47"/>
      <c r="CS1019" s="47"/>
      <c r="CT1019" s="47"/>
      <c r="CU1019" s="47"/>
      <c r="CV1019" s="47"/>
      <c r="CW1019" s="47"/>
      <c r="CX1019" s="47"/>
      <c r="CY1019" s="47"/>
      <c r="CZ1019" s="47"/>
      <c r="DA1019" s="47"/>
      <c r="DB1019" s="47"/>
      <c r="DC1019" s="50"/>
      <c r="DD1019" s="50"/>
      <c r="DE1019" s="50"/>
    </row>
    <row r="1020" spans="1:109" ht="15" customHeight="1">
      <c r="A1020" s="38"/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8"/>
      <c r="Q1020" s="49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  <c r="AG1020" s="47"/>
      <c r="AH1020" s="49"/>
      <c r="AI1020" s="49"/>
      <c r="AJ1020" s="49"/>
      <c r="AK1020" s="49"/>
      <c r="AL1020" s="49"/>
      <c r="AM1020" s="48"/>
      <c r="AN1020" s="48"/>
      <c r="AO1020" s="48"/>
      <c r="AP1020" s="47"/>
      <c r="AQ1020" s="47"/>
      <c r="AR1020" s="47"/>
      <c r="AS1020" s="47"/>
      <c r="AT1020" s="47"/>
      <c r="AU1020" s="47"/>
      <c r="AV1020" s="47"/>
      <c r="AW1020" s="47"/>
      <c r="AX1020" s="47"/>
      <c r="AY1020" s="47"/>
      <c r="AZ1020" s="47"/>
      <c r="BA1020" s="47"/>
      <c r="BB1020" s="47"/>
      <c r="BC1020" s="47"/>
      <c r="BD1020" s="47"/>
      <c r="BE1020" s="47"/>
      <c r="BF1020" s="47"/>
      <c r="BG1020" s="47"/>
      <c r="BH1020" s="47"/>
      <c r="BI1020" s="47"/>
      <c r="BJ1020" s="47"/>
      <c r="BK1020" s="47"/>
      <c r="BL1020" s="47"/>
      <c r="BM1020" s="47"/>
      <c r="BN1020" s="47"/>
      <c r="BO1020" s="47"/>
      <c r="BP1020" s="47"/>
      <c r="BQ1020" s="47"/>
      <c r="BR1020" s="47"/>
      <c r="BS1020" s="47"/>
      <c r="BT1020" s="47"/>
      <c r="BU1020" s="47"/>
      <c r="BV1020" s="47"/>
      <c r="BW1020" s="47"/>
      <c r="BX1020" s="47"/>
      <c r="BY1020" s="47"/>
      <c r="BZ1020" s="47"/>
      <c r="CA1020" s="47"/>
      <c r="CB1020" s="47"/>
      <c r="CC1020" s="47"/>
      <c r="CD1020" s="47"/>
      <c r="CE1020" s="47"/>
      <c r="CF1020" s="47"/>
      <c r="CG1020" s="47"/>
      <c r="CH1020" s="47"/>
      <c r="CI1020" s="47"/>
      <c r="CJ1020" s="47"/>
      <c r="CK1020" s="47"/>
      <c r="CL1020" s="47"/>
      <c r="CM1020" s="47"/>
      <c r="CN1020" s="47"/>
      <c r="CO1020" s="47"/>
      <c r="CP1020" s="47"/>
      <c r="CQ1020" s="47"/>
      <c r="CR1020" s="47"/>
      <c r="CS1020" s="47"/>
      <c r="CT1020" s="47"/>
      <c r="CU1020" s="47"/>
      <c r="CV1020" s="47"/>
      <c r="CW1020" s="47"/>
      <c r="CX1020" s="47"/>
      <c r="CY1020" s="47"/>
      <c r="CZ1020" s="47"/>
      <c r="DA1020" s="47"/>
      <c r="DB1020" s="47"/>
      <c r="DC1020" s="50"/>
      <c r="DD1020" s="50"/>
      <c r="DE1020" s="50"/>
    </row>
    <row r="1021" spans="1:109" ht="15" customHeight="1">
      <c r="A1021" s="38"/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8"/>
      <c r="Q1021" s="49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  <c r="AG1021" s="47"/>
      <c r="AH1021" s="49"/>
      <c r="AI1021" s="49"/>
      <c r="AJ1021" s="49"/>
      <c r="AK1021" s="49"/>
      <c r="AL1021" s="49"/>
      <c r="AM1021" s="48"/>
      <c r="AN1021" s="48"/>
      <c r="AO1021" s="48"/>
      <c r="AP1021" s="47"/>
      <c r="AQ1021" s="47"/>
      <c r="AR1021" s="47"/>
      <c r="AS1021" s="47"/>
      <c r="AT1021" s="47"/>
      <c r="AU1021" s="47"/>
      <c r="AV1021" s="47"/>
      <c r="AW1021" s="47"/>
      <c r="AX1021" s="47"/>
      <c r="AY1021" s="47"/>
      <c r="AZ1021" s="47"/>
      <c r="BA1021" s="47"/>
      <c r="BB1021" s="47"/>
      <c r="BC1021" s="47"/>
      <c r="BD1021" s="47"/>
      <c r="BE1021" s="47"/>
      <c r="BF1021" s="47"/>
      <c r="BG1021" s="47"/>
      <c r="BH1021" s="47"/>
      <c r="BI1021" s="47"/>
      <c r="BJ1021" s="47"/>
      <c r="BK1021" s="47"/>
      <c r="BL1021" s="47"/>
      <c r="BM1021" s="47"/>
      <c r="BN1021" s="47"/>
      <c r="BO1021" s="47"/>
      <c r="BP1021" s="47"/>
      <c r="BQ1021" s="47"/>
      <c r="BR1021" s="47"/>
      <c r="BS1021" s="47"/>
      <c r="BT1021" s="47"/>
      <c r="BU1021" s="47"/>
      <c r="BV1021" s="47"/>
      <c r="BW1021" s="47"/>
      <c r="BX1021" s="47"/>
      <c r="BY1021" s="47"/>
      <c r="BZ1021" s="47"/>
      <c r="CA1021" s="47"/>
      <c r="CB1021" s="47"/>
      <c r="CC1021" s="47"/>
      <c r="CD1021" s="47"/>
      <c r="CE1021" s="47"/>
      <c r="CF1021" s="47"/>
      <c r="CG1021" s="47"/>
      <c r="CH1021" s="47"/>
      <c r="CI1021" s="47"/>
      <c r="CJ1021" s="47"/>
      <c r="CK1021" s="47"/>
      <c r="CL1021" s="47"/>
      <c r="CM1021" s="47"/>
      <c r="CN1021" s="47"/>
      <c r="CO1021" s="47"/>
      <c r="CP1021" s="47"/>
      <c r="CQ1021" s="47"/>
      <c r="CR1021" s="47"/>
      <c r="CS1021" s="47"/>
      <c r="CT1021" s="47"/>
      <c r="CU1021" s="47"/>
      <c r="CV1021" s="47"/>
      <c r="CW1021" s="47"/>
      <c r="CX1021" s="47"/>
      <c r="CY1021" s="47"/>
      <c r="CZ1021" s="47"/>
      <c r="DA1021" s="47"/>
      <c r="DB1021" s="47"/>
      <c r="DC1021" s="50"/>
      <c r="DD1021" s="50"/>
      <c r="DE1021" s="50"/>
    </row>
    <row r="1022" spans="1:109" ht="15" customHeight="1">
      <c r="A1022" s="38"/>
      <c r="B1022" s="47"/>
      <c r="C1022" s="47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8"/>
      <c r="Q1022" s="49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  <c r="AG1022" s="47"/>
      <c r="AH1022" s="49"/>
      <c r="AI1022" s="49"/>
      <c r="AJ1022" s="49"/>
      <c r="AK1022" s="49"/>
      <c r="AL1022" s="49"/>
      <c r="AM1022" s="48"/>
      <c r="AN1022" s="48"/>
      <c r="AO1022" s="48"/>
      <c r="AP1022" s="47"/>
      <c r="AQ1022" s="47"/>
      <c r="AR1022" s="47"/>
      <c r="AS1022" s="47"/>
      <c r="AT1022" s="47"/>
      <c r="AU1022" s="47"/>
      <c r="AV1022" s="47"/>
      <c r="AW1022" s="47"/>
      <c r="AX1022" s="47"/>
      <c r="AY1022" s="47"/>
      <c r="AZ1022" s="47"/>
      <c r="BA1022" s="47"/>
      <c r="BB1022" s="47"/>
      <c r="BC1022" s="47"/>
      <c r="BD1022" s="47"/>
      <c r="BE1022" s="47"/>
      <c r="BF1022" s="47"/>
      <c r="BG1022" s="47"/>
      <c r="BH1022" s="47"/>
      <c r="BI1022" s="47"/>
      <c r="BJ1022" s="47"/>
      <c r="BK1022" s="47"/>
      <c r="BL1022" s="47"/>
      <c r="BM1022" s="47"/>
      <c r="BN1022" s="47"/>
      <c r="BO1022" s="47"/>
      <c r="BP1022" s="47"/>
      <c r="BQ1022" s="47"/>
      <c r="BR1022" s="47"/>
      <c r="BS1022" s="47"/>
      <c r="BT1022" s="47"/>
      <c r="BU1022" s="47"/>
      <c r="BV1022" s="47"/>
      <c r="BW1022" s="47"/>
      <c r="BX1022" s="47"/>
      <c r="BY1022" s="47"/>
      <c r="BZ1022" s="47"/>
      <c r="CA1022" s="47"/>
      <c r="CB1022" s="47"/>
      <c r="CC1022" s="47"/>
      <c r="CD1022" s="47"/>
      <c r="CE1022" s="47"/>
      <c r="CF1022" s="47"/>
      <c r="CG1022" s="47"/>
      <c r="CH1022" s="47"/>
      <c r="CI1022" s="47"/>
      <c r="CJ1022" s="47"/>
      <c r="CK1022" s="47"/>
      <c r="CL1022" s="47"/>
      <c r="CM1022" s="47"/>
      <c r="CN1022" s="47"/>
      <c r="CO1022" s="47"/>
      <c r="CP1022" s="47"/>
      <c r="CQ1022" s="47"/>
      <c r="CR1022" s="47"/>
      <c r="CS1022" s="47"/>
      <c r="CT1022" s="47"/>
      <c r="CU1022" s="47"/>
      <c r="CV1022" s="47"/>
      <c r="CW1022" s="47"/>
      <c r="CX1022" s="47"/>
      <c r="CY1022" s="47"/>
      <c r="CZ1022" s="47"/>
      <c r="DA1022" s="47"/>
      <c r="DB1022" s="47"/>
      <c r="DC1022" s="50"/>
      <c r="DD1022" s="50"/>
      <c r="DE1022" s="50"/>
    </row>
    <row r="1023" spans="1:109" ht="15" customHeight="1">
      <c r="A1023" s="38"/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8"/>
      <c r="Q1023" s="49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  <c r="AG1023" s="47"/>
      <c r="AH1023" s="49"/>
      <c r="AI1023" s="49"/>
      <c r="AJ1023" s="49"/>
      <c r="AK1023" s="49"/>
      <c r="AL1023" s="49"/>
      <c r="AM1023" s="48"/>
      <c r="AN1023" s="48"/>
      <c r="AO1023" s="48"/>
      <c r="AP1023" s="47"/>
      <c r="AQ1023" s="47"/>
      <c r="AR1023" s="47"/>
      <c r="AS1023" s="47"/>
      <c r="AT1023" s="47"/>
      <c r="AU1023" s="47"/>
      <c r="AV1023" s="47"/>
      <c r="AW1023" s="47"/>
      <c r="AX1023" s="47"/>
      <c r="AY1023" s="47"/>
      <c r="AZ1023" s="47"/>
      <c r="BA1023" s="47"/>
      <c r="BB1023" s="47"/>
      <c r="BC1023" s="47"/>
      <c r="BD1023" s="47"/>
      <c r="BE1023" s="47"/>
      <c r="BF1023" s="47"/>
      <c r="BG1023" s="47"/>
      <c r="BH1023" s="47"/>
      <c r="BI1023" s="47"/>
      <c r="BJ1023" s="47"/>
      <c r="BK1023" s="47"/>
      <c r="BL1023" s="47"/>
      <c r="BM1023" s="47"/>
      <c r="BN1023" s="47"/>
      <c r="BO1023" s="47"/>
      <c r="BP1023" s="47"/>
      <c r="BQ1023" s="47"/>
      <c r="BR1023" s="47"/>
      <c r="BS1023" s="47"/>
      <c r="BT1023" s="47"/>
      <c r="BU1023" s="47"/>
      <c r="BV1023" s="47"/>
      <c r="BW1023" s="47"/>
      <c r="BX1023" s="47"/>
      <c r="BY1023" s="47"/>
      <c r="BZ1023" s="47"/>
      <c r="CA1023" s="47"/>
      <c r="CB1023" s="47"/>
      <c r="CC1023" s="47"/>
      <c r="CD1023" s="47"/>
      <c r="CE1023" s="47"/>
      <c r="CF1023" s="47"/>
      <c r="CG1023" s="47"/>
      <c r="CH1023" s="47"/>
      <c r="CI1023" s="47"/>
      <c r="CJ1023" s="47"/>
      <c r="CK1023" s="47"/>
      <c r="CL1023" s="47"/>
      <c r="CM1023" s="47"/>
      <c r="CN1023" s="47"/>
      <c r="CO1023" s="47"/>
      <c r="CP1023" s="47"/>
      <c r="CQ1023" s="47"/>
      <c r="CR1023" s="47"/>
      <c r="CS1023" s="47"/>
      <c r="CT1023" s="47"/>
      <c r="CU1023" s="47"/>
      <c r="CV1023" s="47"/>
      <c r="CW1023" s="47"/>
      <c r="CX1023" s="47"/>
      <c r="CY1023" s="47"/>
      <c r="CZ1023" s="47"/>
      <c r="DA1023" s="47"/>
      <c r="DB1023" s="47"/>
      <c r="DC1023" s="50"/>
      <c r="DD1023" s="50"/>
      <c r="DE1023" s="50"/>
    </row>
    <row r="1024" spans="1:109" ht="15" customHeight="1">
      <c r="A1024" s="38"/>
      <c r="B1024" s="47"/>
      <c r="C1024" s="47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8"/>
      <c r="Q1024" s="49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  <c r="AG1024" s="47"/>
      <c r="AH1024" s="49"/>
      <c r="AI1024" s="49"/>
      <c r="AJ1024" s="49"/>
      <c r="AK1024" s="49"/>
      <c r="AL1024" s="49"/>
      <c r="AM1024" s="48"/>
      <c r="AN1024" s="48"/>
      <c r="AO1024" s="48"/>
      <c r="AP1024" s="47"/>
      <c r="AQ1024" s="47"/>
      <c r="AR1024" s="47"/>
      <c r="AS1024" s="47"/>
      <c r="AT1024" s="47"/>
      <c r="AU1024" s="47"/>
      <c r="AV1024" s="47"/>
      <c r="AW1024" s="47"/>
      <c r="AX1024" s="47"/>
      <c r="AY1024" s="47"/>
      <c r="AZ1024" s="47"/>
      <c r="BA1024" s="47"/>
      <c r="BB1024" s="47"/>
      <c r="BC1024" s="47"/>
      <c r="BD1024" s="47"/>
      <c r="BE1024" s="47"/>
      <c r="BF1024" s="47"/>
      <c r="BG1024" s="47"/>
      <c r="BH1024" s="47"/>
      <c r="BI1024" s="47"/>
      <c r="BJ1024" s="47"/>
      <c r="BK1024" s="47"/>
      <c r="BL1024" s="47"/>
      <c r="BM1024" s="47"/>
      <c r="BN1024" s="47"/>
      <c r="BO1024" s="47"/>
      <c r="BP1024" s="47"/>
      <c r="BQ1024" s="47"/>
      <c r="BR1024" s="47"/>
      <c r="BS1024" s="47"/>
      <c r="BT1024" s="47"/>
      <c r="BU1024" s="47"/>
      <c r="BV1024" s="47"/>
      <c r="BW1024" s="47"/>
      <c r="BX1024" s="47"/>
      <c r="BY1024" s="47"/>
      <c r="BZ1024" s="47"/>
      <c r="CA1024" s="47"/>
      <c r="CB1024" s="47"/>
      <c r="CC1024" s="47"/>
      <c r="CD1024" s="47"/>
      <c r="CE1024" s="47"/>
      <c r="CF1024" s="47"/>
      <c r="CG1024" s="47"/>
      <c r="CH1024" s="47"/>
      <c r="CI1024" s="47"/>
      <c r="CJ1024" s="47"/>
      <c r="CK1024" s="47"/>
      <c r="CL1024" s="47"/>
      <c r="CM1024" s="47"/>
      <c r="CN1024" s="47"/>
      <c r="CO1024" s="47"/>
      <c r="CP1024" s="47"/>
      <c r="CQ1024" s="47"/>
      <c r="CR1024" s="47"/>
      <c r="CS1024" s="47"/>
      <c r="CT1024" s="47"/>
      <c r="CU1024" s="47"/>
      <c r="CV1024" s="47"/>
      <c r="CW1024" s="47"/>
      <c r="CX1024" s="47"/>
      <c r="CY1024" s="47"/>
      <c r="CZ1024" s="47"/>
      <c r="DA1024" s="47"/>
      <c r="DB1024" s="47"/>
      <c r="DC1024" s="50"/>
      <c r="DD1024" s="50"/>
      <c r="DE1024" s="50"/>
    </row>
    <row r="1025" spans="1:109" ht="15" customHeight="1">
      <c r="A1025" s="38"/>
      <c r="B1025" s="47"/>
      <c r="C1025" s="47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8"/>
      <c r="Q1025" s="49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  <c r="AG1025" s="47"/>
      <c r="AH1025" s="49"/>
      <c r="AI1025" s="49"/>
      <c r="AJ1025" s="49"/>
      <c r="AK1025" s="49"/>
      <c r="AL1025" s="49"/>
      <c r="AM1025" s="48"/>
      <c r="AN1025" s="48"/>
      <c r="AO1025" s="48"/>
      <c r="AP1025" s="47"/>
      <c r="AQ1025" s="47"/>
      <c r="AR1025" s="47"/>
      <c r="AS1025" s="47"/>
      <c r="AT1025" s="47"/>
      <c r="AU1025" s="47"/>
      <c r="AV1025" s="47"/>
      <c r="AW1025" s="47"/>
      <c r="AX1025" s="47"/>
      <c r="AY1025" s="47"/>
      <c r="AZ1025" s="47"/>
      <c r="BA1025" s="47"/>
      <c r="BB1025" s="47"/>
      <c r="BC1025" s="47"/>
      <c r="BD1025" s="47"/>
      <c r="BE1025" s="47"/>
      <c r="BF1025" s="47"/>
      <c r="BG1025" s="47"/>
      <c r="BH1025" s="47"/>
      <c r="BI1025" s="47"/>
      <c r="BJ1025" s="47"/>
      <c r="BK1025" s="47"/>
      <c r="BL1025" s="47"/>
      <c r="BM1025" s="47"/>
      <c r="BN1025" s="47"/>
      <c r="BO1025" s="47"/>
      <c r="BP1025" s="47"/>
      <c r="BQ1025" s="47"/>
      <c r="BR1025" s="47"/>
      <c r="BS1025" s="47"/>
      <c r="BT1025" s="47"/>
      <c r="BU1025" s="47"/>
      <c r="BV1025" s="47"/>
      <c r="BW1025" s="47"/>
      <c r="BX1025" s="47"/>
      <c r="BY1025" s="47"/>
      <c r="BZ1025" s="47"/>
      <c r="CA1025" s="47"/>
      <c r="CB1025" s="47"/>
      <c r="CC1025" s="47"/>
      <c r="CD1025" s="47"/>
      <c r="CE1025" s="47"/>
      <c r="CF1025" s="47"/>
      <c r="CG1025" s="47"/>
      <c r="CH1025" s="47"/>
      <c r="CI1025" s="47"/>
      <c r="CJ1025" s="47"/>
      <c r="CK1025" s="47"/>
      <c r="CL1025" s="47"/>
      <c r="CM1025" s="47"/>
      <c r="CN1025" s="47"/>
      <c r="CO1025" s="47"/>
      <c r="CP1025" s="47"/>
      <c r="CQ1025" s="47"/>
      <c r="CR1025" s="47"/>
      <c r="CS1025" s="47"/>
      <c r="CT1025" s="47"/>
      <c r="CU1025" s="47"/>
      <c r="CV1025" s="47"/>
      <c r="CW1025" s="47"/>
      <c r="CX1025" s="47"/>
      <c r="CY1025" s="47"/>
      <c r="CZ1025" s="47"/>
      <c r="DA1025" s="47"/>
      <c r="DB1025" s="47"/>
      <c r="DC1025" s="50"/>
      <c r="DD1025" s="50"/>
      <c r="DE1025" s="50"/>
    </row>
    <row r="1026" spans="1:109" ht="15" customHeight="1">
      <c r="A1026" s="38"/>
      <c r="B1026" s="47"/>
      <c r="C1026" s="47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8"/>
      <c r="Q1026" s="49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  <c r="AG1026" s="47"/>
      <c r="AH1026" s="49"/>
      <c r="AI1026" s="49"/>
      <c r="AJ1026" s="49"/>
      <c r="AK1026" s="49"/>
      <c r="AL1026" s="49"/>
      <c r="AM1026" s="48"/>
      <c r="AN1026" s="48"/>
      <c r="AO1026" s="48"/>
      <c r="AP1026" s="47"/>
      <c r="AQ1026" s="47"/>
      <c r="AR1026" s="47"/>
      <c r="AS1026" s="47"/>
      <c r="AT1026" s="47"/>
      <c r="AU1026" s="47"/>
      <c r="AV1026" s="47"/>
      <c r="AW1026" s="47"/>
      <c r="AX1026" s="47"/>
      <c r="AY1026" s="47"/>
      <c r="AZ1026" s="47"/>
      <c r="BA1026" s="47"/>
      <c r="BB1026" s="47"/>
      <c r="BC1026" s="47"/>
      <c r="BD1026" s="47"/>
      <c r="BE1026" s="47"/>
      <c r="BF1026" s="47"/>
      <c r="BG1026" s="47"/>
      <c r="BH1026" s="47"/>
      <c r="BI1026" s="47"/>
      <c r="BJ1026" s="47"/>
      <c r="BK1026" s="47"/>
      <c r="BL1026" s="47"/>
      <c r="BM1026" s="47"/>
      <c r="BN1026" s="47"/>
      <c r="BO1026" s="47"/>
      <c r="BP1026" s="47"/>
      <c r="BQ1026" s="47"/>
      <c r="BR1026" s="47"/>
      <c r="BS1026" s="47"/>
      <c r="BT1026" s="47"/>
      <c r="BU1026" s="47"/>
      <c r="BV1026" s="47"/>
      <c r="BW1026" s="47"/>
      <c r="BX1026" s="47"/>
      <c r="BY1026" s="47"/>
      <c r="BZ1026" s="47"/>
      <c r="CA1026" s="47"/>
      <c r="CB1026" s="47"/>
      <c r="CC1026" s="47"/>
      <c r="CD1026" s="47"/>
      <c r="CE1026" s="47"/>
      <c r="CF1026" s="47"/>
      <c r="CG1026" s="47"/>
      <c r="CH1026" s="47"/>
      <c r="CI1026" s="47"/>
      <c r="CJ1026" s="47"/>
      <c r="CK1026" s="47"/>
      <c r="CL1026" s="47"/>
      <c r="CM1026" s="47"/>
      <c r="CN1026" s="47"/>
      <c r="CO1026" s="47"/>
      <c r="CP1026" s="47"/>
      <c r="CQ1026" s="47"/>
      <c r="CR1026" s="47"/>
      <c r="CS1026" s="47"/>
      <c r="CT1026" s="47"/>
      <c r="CU1026" s="47"/>
      <c r="CV1026" s="47"/>
      <c r="CW1026" s="47"/>
      <c r="CX1026" s="47"/>
      <c r="CY1026" s="47"/>
      <c r="CZ1026" s="47"/>
      <c r="DA1026" s="47"/>
      <c r="DB1026" s="47"/>
      <c r="DC1026" s="50"/>
      <c r="DD1026" s="50"/>
      <c r="DE1026" s="50"/>
    </row>
    <row r="1027" spans="1:109" ht="15" customHeight="1">
      <c r="A1027" s="38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8"/>
      <c r="Q1027" s="49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  <c r="AG1027" s="47"/>
      <c r="AH1027" s="49"/>
      <c r="AI1027" s="49"/>
      <c r="AJ1027" s="49"/>
      <c r="AK1027" s="49"/>
      <c r="AL1027" s="49"/>
      <c r="AM1027" s="48"/>
      <c r="AN1027" s="48"/>
      <c r="AO1027" s="48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47"/>
      <c r="BB1027" s="47"/>
      <c r="BC1027" s="47"/>
      <c r="BD1027" s="47"/>
      <c r="BE1027" s="47"/>
      <c r="BF1027" s="47"/>
      <c r="BG1027" s="47"/>
      <c r="BH1027" s="47"/>
      <c r="BI1027" s="47"/>
      <c r="BJ1027" s="47"/>
      <c r="BK1027" s="47"/>
      <c r="BL1027" s="47"/>
      <c r="BM1027" s="47"/>
      <c r="BN1027" s="47"/>
      <c r="BO1027" s="47"/>
      <c r="BP1027" s="47"/>
      <c r="BQ1027" s="47"/>
      <c r="BR1027" s="47"/>
      <c r="BS1027" s="47"/>
      <c r="BT1027" s="47"/>
      <c r="BU1027" s="47"/>
      <c r="BV1027" s="47"/>
      <c r="BW1027" s="47"/>
      <c r="BX1027" s="47"/>
      <c r="BY1027" s="47"/>
      <c r="BZ1027" s="47"/>
      <c r="CA1027" s="47"/>
      <c r="CB1027" s="47"/>
      <c r="CC1027" s="47"/>
      <c r="CD1027" s="47"/>
      <c r="CE1027" s="47"/>
      <c r="CF1027" s="47"/>
      <c r="CG1027" s="47"/>
      <c r="CH1027" s="47"/>
      <c r="CI1027" s="47"/>
      <c r="CJ1027" s="47"/>
      <c r="CK1027" s="47"/>
      <c r="CL1027" s="47"/>
      <c r="CM1027" s="47"/>
      <c r="CN1027" s="47"/>
      <c r="CO1027" s="47"/>
      <c r="CP1027" s="47"/>
      <c r="CQ1027" s="47"/>
      <c r="CR1027" s="47"/>
      <c r="CS1027" s="47"/>
      <c r="CT1027" s="47"/>
      <c r="CU1027" s="47"/>
      <c r="CV1027" s="47"/>
      <c r="CW1027" s="47"/>
      <c r="CX1027" s="47"/>
      <c r="CY1027" s="47"/>
      <c r="CZ1027" s="47"/>
      <c r="DA1027" s="47"/>
      <c r="DB1027" s="47"/>
      <c r="DC1027" s="50"/>
      <c r="DD1027" s="50"/>
      <c r="DE1027" s="50"/>
    </row>
    <row r="1028" spans="1:109" ht="15" customHeight="1">
      <c r="A1028" s="38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8"/>
      <c r="Q1028" s="49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  <c r="AG1028" s="47"/>
      <c r="AH1028" s="49"/>
      <c r="AI1028" s="49"/>
      <c r="AJ1028" s="49"/>
      <c r="AK1028" s="49"/>
      <c r="AL1028" s="49"/>
      <c r="AM1028" s="48"/>
      <c r="AN1028" s="48"/>
      <c r="AO1028" s="48"/>
      <c r="AP1028" s="47"/>
      <c r="AQ1028" s="47"/>
      <c r="AR1028" s="47"/>
      <c r="AS1028" s="47"/>
      <c r="AT1028" s="47"/>
      <c r="AU1028" s="47"/>
      <c r="AV1028" s="47"/>
      <c r="AW1028" s="47"/>
      <c r="AX1028" s="47"/>
      <c r="AY1028" s="47"/>
      <c r="AZ1028" s="47"/>
      <c r="BA1028" s="47"/>
      <c r="BB1028" s="47"/>
      <c r="BC1028" s="47"/>
      <c r="BD1028" s="47"/>
      <c r="BE1028" s="47"/>
      <c r="BF1028" s="47"/>
      <c r="BG1028" s="47"/>
      <c r="BH1028" s="47"/>
      <c r="BI1028" s="47"/>
      <c r="BJ1028" s="47"/>
      <c r="BK1028" s="47"/>
      <c r="BL1028" s="47"/>
      <c r="BM1028" s="47"/>
      <c r="BN1028" s="47"/>
      <c r="BO1028" s="47"/>
      <c r="BP1028" s="47"/>
      <c r="BQ1028" s="47"/>
      <c r="BR1028" s="47"/>
      <c r="BS1028" s="47"/>
      <c r="BT1028" s="47"/>
      <c r="BU1028" s="47"/>
      <c r="BV1028" s="47"/>
      <c r="BW1028" s="47"/>
      <c r="BX1028" s="47"/>
      <c r="BY1028" s="47"/>
      <c r="BZ1028" s="47"/>
      <c r="CA1028" s="47"/>
      <c r="CB1028" s="47"/>
      <c r="CC1028" s="47"/>
      <c r="CD1028" s="47"/>
      <c r="CE1028" s="47"/>
      <c r="CF1028" s="47"/>
      <c r="CG1028" s="47"/>
      <c r="CH1028" s="47"/>
      <c r="CI1028" s="47"/>
      <c r="CJ1028" s="47"/>
      <c r="CK1028" s="47"/>
      <c r="CL1028" s="47"/>
      <c r="CM1028" s="47"/>
      <c r="CN1028" s="47"/>
      <c r="CO1028" s="47"/>
      <c r="CP1028" s="47"/>
      <c r="CQ1028" s="47"/>
      <c r="CR1028" s="47"/>
      <c r="CS1028" s="47"/>
      <c r="CT1028" s="47"/>
      <c r="CU1028" s="47"/>
      <c r="CV1028" s="47"/>
      <c r="CW1028" s="47"/>
      <c r="CX1028" s="47"/>
      <c r="CY1028" s="47"/>
      <c r="CZ1028" s="47"/>
      <c r="DA1028" s="47"/>
      <c r="DB1028" s="47"/>
      <c r="DC1028" s="50"/>
      <c r="DD1028" s="50"/>
      <c r="DE1028" s="50"/>
    </row>
    <row r="1029" spans="1:109" ht="15" customHeight="1">
      <c r="A1029" s="38"/>
      <c r="B1029" s="47"/>
      <c r="C1029" s="47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8"/>
      <c r="Q1029" s="49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  <c r="AG1029" s="47"/>
      <c r="AH1029" s="49"/>
      <c r="AI1029" s="49"/>
      <c r="AJ1029" s="49"/>
      <c r="AK1029" s="49"/>
      <c r="AL1029" s="49"/>
      <c r="AM1029" s="48"/>
      <c r="AN1029" s="48"/>
      <c r="AO1029" s="48"/>
      <c r="AP1029" s="47"/>
      <c r="AQ1029" s="47"/>
      <c r="AR1029" s="47"/>
      <c r="AS1029" s="47"/>
      <c r="AT1029" s="47"/>
      <c r="AU1029" s="47"/>
      <c r="AV1029" s="47"/>
      <c r="AW1029" s="47"/>
      <c r="AX1029" s="47"/>
      <c r="AY1029" s="47"/>
      <c r="AZ1029" s="47"/>
      <c r="BA1029" s="47"/>
      <c r="BB1029" s="47"/>
      <c r="BC1029" s="47"/>
      <c r="BD1029" s="47"/>
      <c r="BE1029" s="47"/>
      <c r="BF1029" s="47"/>
      <c r="BG1029" s="47"/>
      <c r="BH1029" s="47"/>
      <c r="BI1029" s="47"/>
      <c r="BJ1029" s="47"/>
      <c r="BK1029" s="47"/>
      <c r="BL1029" s="47"/>
      <c r="BM1029" s="47"/>
      <c r="BN1029" s="47"/>
      <c r="BO1029" s="47"/>
      <c r="BP1029" s="47"/>
      <c r="BQ1029" s="47"/>
      <c r="BR1029" s="47"/>
      <c r="BS1029" s="47"/>
      <c r="BT1029" s="47"/>
      <c r="BU1029" s="47"/>
      <c r="BV1029" s="47"/>
      <c r="BW1029" s="47"/>
      <c r="BX1029" s="47"/>
      <c r="BY1029" s="47"/>
      <c r="BZ1029" s="47"/>
      <c r="CA1029" s="47"/>
      <c r="CB1029" s="47"/>
      <c r="CC1029" s="47"/>
      <c r="CD1029" s="47"/>
      <c r="CE1029" s="47"/>
      <c r="CF1029" s="47"/>
      <c r="CG1029" s="47"/>
      <c r="CH1029" s="47"/>
      <c r="CI1029" s="47"/>
      <c r="CJ1029" s="47"/>
      <c r="CK1029" s="47"/>
      <c r="CL1029" s="47"/>
      <c r="CM1029" s="47"/>
      <c r="CN1029" s="47"/>
      <c r="CO1029" s="47"/>
      <c r="CP1029" s="47"/>
      <c r="CQ1029" s="47"/>
      <c r="CR1029" s="47"/>
      <c r="CS1029" s="47"/>
      <c r="CT1029" s="47"/>
      <c r="CU1029" s="47"/>
      <c r="CV1029" s="47"/>
      <c r="CW1029" s="47"/>
      <c r="CX1029" s="47"/>
      <c r="CY1029" s="47"/>
      <c r="CZ1029" s="47"/>
      <c r="DA1029" s="47"/>
      <c r="DB1029" s="47"/>
      <c r="DC1029" s="50"/>
      <c r="DD1029" s="50"/>
      <c r="DE1029" s="50"/>
    </row>
    <row r="1030" spans="1:109" ht="15" customHeight="1">
      <c r="A1030" s="38"/>
      <c r="B1030" s="47"/>
      <c r="C1030" s="47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8"/>
      <c r="Q1030" s="49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  <c r="AG1030" s="47"/>
      <c r="AH1030" s="49"/>
      <c r="AI1030" s="49"/>
      <c r="AJ1030" s="49"/>
      <c r="AK1030" s="49"/>
      <c r="AL1030" s="49"/>
      <c r="AM1030" s="48"/>
      <c r="AN1030" s="48"/>
      <c r="AO1030" s="48"/>
      <c r="AP1030" s="47"/>
      <c r="AQ1030" s="47"/>
      <c r="AR1030" s="47"/>
      <c r="AS1030" s="47"/>
      <c r="AT1030" s="47"/>
      <c r="AU1030" s="47"/>
      <c r="AV1030" s="47"/>
      <c r="AW1030" s="47"/>
      <c r="AX1030" s="47"/>
      <c r="AY1030" s="47"/>
      <c r="AZ1030" s="47"/>
      <c r="BA1030" s="47"/>
      <c r="BB1030" s="47"/>
      <c r="BC1030" s="47"/>
      <c r="BD1030" s="47"/>
      <c r="BE1030" s="47"/>
      <c r="BF1030" s="47"/>
      <c r="BG1030" s="47"/>
      <c r="BH1030" s="47"/>
      <c r="BI1030" s="47"/>
      <c r="BJ1030" s="47"/>
      <c r="BK1030" s="47"/>
      <c r="BL1030" s="47"/>
      <c r="BM1030" s="47"/>
      <c r="BN1030" s="47"/>
      <c r="BO1030" s="47"/>
      <c r="BP1030" s="47"/>
      <c r="BQ1030" s="47"/>
      <c r="BR1030" s="47"/>
      <c r="BS1030" s="47"/>
      <c r="BT1030" s="47"/>
      <c r="BU1030" s="47"/>
      <c r="BV1030" s="47"/>
      <c r="BW1030" s="47"/>
      <c r="BX1030" s="47"/>
      <c r="BY1030" s="47"/>
      <c r="BZ1030" s="47"/>
      <c r="CA1030" s="47"/>
      <c r="CB1030" s="47"/>
      <c r="CC1030" s="47"/>
      <c r="CD1030" s="47"/>
      <c r="CE1030" s="47"/>
      <c r="CF1030" s="47"/>
      <c r="CG1030" s="47"/>
      <c r="CH1030" s="47"/>
      <c r="CI1030" s="47"/>
      <c r="CJ1030" s="47"/>
      <c r="CK1030" s="47"/>
      <c r="CL1030" s="47"/>
      <c r="CM1030" s="47"/>
      <c r="CN1030" s="47"/>
      <c r="CO1030" s="47"/>
      <c r="CP1030" s="47"/>
      <c r="CQ1030" s="47"/>
      <c r="CR1030" s="47"/>
      <c r="CS1030" s="47"/>
      <c r="CT1030" s="47"/>
      <c r="CU1030" s="47"/>
      <c r="CV1030" s="47"/>
      <c r="CW1030" s="47"/>
      <c r="CX1030" s="47"/>
      <c r="CY1030" s="47"/>
      <c r="CZ1030" s="47"/>
      <c r="DA1030" s="47"/>
      <c r="DB1030" s="47"/>
      <c r="DC1030" s="50"/>
      <c r="DD1030" s="50"/>
      <c r="DE1030" s="50"/>
    </row>
    <row r="1031" spans="1:109" ht="15" customHeight="1">
      <c r="A1031" s="38"/>
      <c r="B1031" s="47"/>
      <c r="C1031" s="47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8"/>
      <c r="Q1031" s="49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  <c r="AG1031" s="47"/>
      <c r="AH1031" s="49"/>
      <c r="AI1031" s="49"/>
      <c r="AJ1031" s="49"/>
      <c r="AK1031" s="49"/>
      <c r="AL1031" s="49"/>
      <c r="AM1031" s="48"/>
      <c r="AN1031" s="48"/>
      <c r="AO1031" s="48"/>
      <c r="AP1031" s="47"/>
      <c r="AQ1031" s="47"/>
      <c r="AR1031" s="47"/>
      <c r="AS1031" s="47"/>
      <c r="AT1031" s="47"/>
      <c r="AU1031" s="47"/>
      <c r="AV1031" s="47"/>
      <c r="AW1031" s="47"/>
      <c r="AX1031" s="47"/>
      <c r="AY1031" s="47"/>
      <c r="AZ1031" s="47"/>
      <c r="BA1031" s="47"/>
      <c r="BB1031" s="47"/>
      <c r="BC1031" s="47"/>
      <c r="BD1031" s="47"/>
      <c r="BE1031" s="47"/>
      <c r="BF1031" s="47"/>
      <c r="BG1031" s="47"/>
      <c r="BH1031" s="47"/>
      <c r="BI1031" s="47"/>
      <c r="BJ1031" s="47"/>
      <c r="BK1031" s="47"/>
      <c r="BL1031" s="47"/>
      <c r="BM1031" s="47"/>
      <c r="BN1031" s="47"/>
      <c r="BO1031" s="47"/>
      <c r="BP1031" s="47"/>
      <c r="BQ1031" s="47"/>
      <c r="BR1031" s="47"/>
      <c r="BS1031" s="47"/>
      <c r="BT1031" s="47"/>
      <c r="BU1031" s="47"/>
      <c r="BV1031" s="47"/>
      <c r="BW1031" s="47"/>
      <c r="BX1031" s="47"/>
      <c r="BY1031" s="47"/>
      <c r="BZ1031" s="47"/>
      <c r="CA1031" s="47"/>
      <c r="CB1031" s="47"/>
      <c r="CC1031" s="47"/>
      <c r="CD1031" s="47"/>
      <c r="CE1031" s="47"/>
      <c r="CF1031" s="47"/>
      <c r="CG1031" s="47"/>
      <c r="CH1031" s="47"/>
      <c r="CI1031" s="47"/>
      <c r="CJ1031" s="47"/>
      <c r="CK1031" s="47"/>
      <c r="CL1031" s="47"/>
      <c r="CM1031" s="47"/>
      <c r="CN1031" s="47"/>
      <c r="CO1031" s="47"/>
      <c r="CP1031" s="47"/>
      <c r="CQ1031" s="47"/>
      <c r="CR1031" s="47"/>
      <c r="CS1031" s="47"/>
      <c r="CT1031" s="47"/>
      <c r="CU1031" s="47"/>
      <c r="CV1031" s="47"/>
      <c r="CW1031" s="47"/>
      <c r="CX1031" s="47"/>
      <c r="CY1031" s="47"/>
      <c r="CZ1031" s="47"/>
      <c r="DA1031" s="47"/>
      <c r="DB1031" s="47"/>
      <c r="DC1031" s="50"/>
      <c r="DD1031" s="50"/>
      <c r="DE1031" s="50"/>
    </row>
    <row r="1032" spans="1:109" ht="15" customHeight="1">
      <c r="A1032" s="38"/>
      <c r="B1032" s="47"/>
      <c r="C1032" s="47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8"/>
      <c r="Q1032" s="49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  <c r="AG1032" s="47"/>
      <c r="AH1032" s="49"/>
      <c r="AI1032" s="49"/>
      <c r="AJ1032" s="49"/>
      <c r="AK1032" s="49"/>
      <c r="AL1032" s="49"/>
      <c r="AM1032" s="48"/>
      <c r="AN1032" s="48"/>
      <c r="AO1032" s="48"/>
      <c r="AP1032" s="47"/>
      <c r="AQ1032" s="47"/>
      <c r="AR1032" s="47"/>
      <c r="AS1032" s="47"/>
      <c r="AT1032" s="47"/>
      <c r="AU1032" s="47"/>
      <c r="AV1032" s="47"/>
      <c r="AW1032" s="47"/>
      <c r="AX1032" s="47"/>
      <c r="AY1032" s="47"/>
      <c r="AZ1032" s="47"/>
      <c r="BA1032" s="47"/>
      <c r="BB1032" s="47"/>
      <c r="BC1032" s="47"/>
      <c r="BD1032" s="47"/>
      <c r="BE1032" s="47"/>
      <c r="BF1032" s="47"/>
      <c r="BG1032" s="47"/>
      <c r="BH1032" s="47"/>
      <c r="BI1032" s="47"/>
      <c r="BJ1032" s="47"/>
      <c r="BK1032" s="47"/>
      <c r="BL1032" s="47"/>
      <c r="BM1032" s="47"/>
      <c r="BN1032" s="47"/>
      <c r="BO1032" s="47"/>
      <c r="BP1032" s="47"/>
      <c r="BQ1032" s="47"/>
      <c r="BR1032" s="47"/>
      <c r="BS1032" s="47"/>
      <c r="BT1032" s="47"/>
      <c r="BU1032" s="47"/>
      <c r="BV1032" s="47"/>
      <c r="BW1032" s="47"/>
      <c r="BX1032" s="47"/>
      <c r="BY1032" s="47"/>
      <c r="BZ1032" s="47"/>
      <c r="CA1032" s="47"/>
      <c r="CB1032" s="47"/>
      <c r="CC1032" s="47"/>
      <c r="CD1032" s="47"/>
      <c r="CE1032" s="47"/>
      <c r="CF1032" s="47"/>
      <c r="CG1032" s="47"/>
      <c r="CH1032" s="47"/>
      <c r="CI1032" s="47"/>
      <c r="CJ1032" s="47"/>
      <c r="CK1032" s="47"/>
      <c r="CL1032" s="47"/>
      <c r="CM1032" s="47"/>
      <c r="CN1032" s="47"/>
      <c r="CO1032" s="47"/>
      <c r="CP1032" s="47"/>
      <c r="CQ1032" s="47"/>
      <c r="CR1032" s="47"/>
      <c r="CS1032" s="47"/>
      <c r="CT1032" s="47"/>
      <c r="CU1032" s="47"/>
      <c r="CV1032" s="47"/>
      <c r="CW1032" s="47"/>
      <c r="CX1032" s="47"/>
      <c r="CY1032" s="47"/>
      <c r="CZ1032" s="47"/>
      <c r="DA1032" s="47"/>
      <c r="DB1032" s="47"/>
      <c r="DC1032" s="50"/>
      <c r="DD1032" s="50"/>
      <c r="DE1032" s="50"/>
    </row>
    <row r="1033" spans="1:109" ht="15" customHeight="1">
      <c r="A1033" s="38"/>
      <c r="B1033" s="47"/>
      <c r="C1033" s="47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8"/>
      <c r="Q1033" s="49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  <c r="AG1033" s="47"/>
      <c r="AH1033" s="49"/>
      <c r="AI1033" s="49"/>
      <c r="AJ1033" s="49"/>
      <c r="AK1033" s="49"/>
      <c r="AL1033" s="49"/>
      <c r="AM1033" s="48"/>
      <c r="AN1033" s="48"/>
      <c r="AO1033" s="48"/>
      <c r="AP1033" s="47"/>
      <c r="AQ1033" s="47"/>
      <c r="AR1033" s="47"/>
      <c r="AS1033" s="47"/>
      <c r="AT1033" s="47"/>
      <c r="AU1033" s="47"/>
      <c r="AV1033" s="47"/>
      <c r="AW1033" s="47"/>
      <c r="AX1033" s="47"/>
      <c r="AY1033" s="47"/>
      <c r="AZ1033" s="47"/>
      <c r="BA1033" s="47"/>
      <c r="BB1033" s="47"/>
      <c r="BC1033" s="47"/>
      <c r="BD1033" s="47"/>
      <c r="BE1033" s="47"/>
      <c r="BF1033" s="47"/>
      <c r="BG1033" s="47"/>
      <c r="BH1033" s="47"/>
      <c r="BI1033" s="47"/>
      <c r="BJ1033" s="47"/>
      <c r="BK1033" s="47"/>
      <c r="BL1033" s="47"/>
      <c r="BM1033" s="47"/>
      <c r="BN1033" s="47"/>
      <c r="BO1033" s="47"/>
      <c r="BP1033" s="47"/>
      <c r="BQ1033" s="47"/>
      <c r="BR1033" s="47"/>
      <c r="BS1033" s="47"/>
      <c r="BT1033" s="47"/>
      <c r="BU1033" s="47"/>
      <c r="BV1033" s="47"/>
      <c r="BW1033" s="47"/>
      <c r="BX1033" s="47"/>
      <c r="BY1033" s="47"/>
      <c r="BZ1033" s="47"/>
      <c r="CA1033" s="47"/>
      <c r="CB1033" s="47"/>
      <c r="CC1033" s="47"/>
      <c r="CD1033" s="47"/>
      <c r="CE1033" s="47"/>
      <c r="CF1033" s="47"/>
      <c r="CG1033" s="47"/>
      <c r="CH1033" s="47"/>
      <c r="CI1033" s="47"/>
      <c r="CJ1033" s="47"/>
      <c r="CK1033" s="47"/>
      <c r="CL1033" s="47"/>
      <c r="CM1033" s="47"/>
      <c r="CN1033" s="47"/>
      <c r="CO1033" s="47"/>
      <c r="CP1033" s="47"/>
      <c r="CQ1033" s="47"/>
      <c r="CR1033" s="47"/>
      <c r="CS1033" s="47"/>
      <c r="CT1033" s="47"/>
      <c r="CU1033" s="47"/>
      <c r="CV1033" s="47"/>
      <c r="CW1033" s="47"/>
      <c r="CX1033" s="47"/>
      <c r="CY1033" s="47"/>
      <c r="CZ1033" s="47"/>
      <c r="DA1033" s="47"/>
      <c r="DB1033" s="47"/>
      <c r="DC1033" s="50"/>
      <c r="DD1033" s="50"/>
      <c r="DE1033" s="50"/>
    </row>
    <row r="1034" spans="1:109" ht="15" customHeight="1">
      <c r="A1034" s="38"/>
      <c r="B1034" s="47"/>
      <c r="C1034" s="47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8"/>
      <c r="Q1034" s="49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  <c r="AG1034" s="47"/>
      <c r="AH1034" s="49"/>
      <c r="AI1034" s="49"/>
      <c r="AJ1034" s="49"/>
      <c r="AK1034" s="49"/>
      <c r="AL1034" s="49"/>
      <c r="AM1034" s="48"/>
      <c r="AN1034" s="48"/>
      <c r="AO1034" s="48"/>
      <c r="AP1034" s="47"/>
      <c r="AQ1034" s="47"/>
      <c r="AR1034" s="47"/>
      <c r="AS1034" s="47"/>
      <c r="AT1034" s="47"/>
      <c r="AU1034" s="47"/>
      <c r="AV1034" s="47"/>
      <c r="AW1034" s="47"/>
      <c r="AX1034" s="47"/>
      <c r="AY1034" s="47"/>
      <c r="AZ1034" s="47"/>
      <c r="BA1034" s="47"/>
      <c r="BB1034" s="47"/>
      <c r="BC1034" s="47"/>
      <c r="BD1034" s="47"/>
      <c r="BE1034" s="47"/>
      <c r="BF1034" s="47"/>
      <c r="BG1034" s="47"/>
      <c r="BH1034" s="47"/>
      <c r="BI1034" s="47"/>
      <c r="BJ1034" s="47"/>
      <c r="BK1034" s="47"/>
      <c r="BL1034" s="47"/>
      <c r="BM1034" s="47"/>
      <c r="BN1034" s="47"/>
      <c r="BO1034" s="47"/>
      <c r="BP1034" s="47"/>
      <c r="BQ1034" s="47"/>
      <c r="BR1034" s="47"/>
      <c r="BS1034" s="47"/>
      <c r="BT1034" s="47"/>
      <c r="BU1034" s="47"/>
      <c r="BV1034" s="47"/>
      <c r="BW1034" s="47"/>
      <c r="BX1034" s="47"/>
      <c r="BY1034" s="47"/>
      <c r="BZ1034" s="47"/>
      <c r="CA1034" s="47"/>
      <c r="CB1034" s="47"/>
      <c r="CC1034" s="47"/>
      <c r="CD1034" s="47"/>
      <c r="CE1034" s="47"/>
      <c r="CF1034" s="47"/>
      <c r="CG1034" s="47"/>
      <c r="CH1034" s="47"/>
      <c r="CI1034" s="47"/>
      <c r="CJ1034" s="47"/>
      <c r="CK1034" s="47"/>
      <c r="CL1034" s="47"/>
      <c r="CM1034" s="47"/>
      <c r="CN1034" s="47"/>
      <c r="CO1034" s="47"/>
      <c r="CP1034" s="47"/>
      <c r="CQ1034" s="47"/>
      <c r="CR1034" s="47"/>
      <c r="CS1034" s="47"/>
      <c r="CT1034" s="47"/>
      <c r="CU1034" s="47"/>
      <c r="CV1034" s="47"/>
      <c r="CW1034" s="47"/>
      <c r="CX1034" s="47"/>
      <c r="CY1034" s="47"/>
      <c r="CZ1034" s="47"/>
      <c r="DA1034" s="47"/>
      <c r="DB1034" s="47"/>
      <c r="DC1034" s="50"/>
      <c r="DD1034" s="50"/>
      <c r="DE1034" s="50"/>
    </row>
    <row r="1035" spans="1:109" ht="15" customHeight="1">
      <c r="A1035" s="38"/>
      <c r="B1035" s="47"/>
      <c r="C1035" s="47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8"/>
      <c r="Q1035" s="49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  <c r="AG1035" s="47"/>
      <c r="AH1035" s="49"/>
      <c r="AI1035" s="49"/>
      <c r="AJ1035" s="49"/>
      <c r="AK1035" s="49"/>
      <c r="AL1035" s="49"/>
      <c r="AM1035" s="48"/>
      <c r="AN1035" s="48"/>
      <c r="AO1035" s="48"/>
      <c r="AP1035" s="47"/>
      <c r="AQ1035" s="47"/>
      <c r="AR1035" s="47"/>
      <c r="AS1035" s="47"/>
      <c r="AT1035" s="47"/>
      <c r="AU1035" s="47"/>
      <c r="AV1035" s="47"/>
      <c r="AW1035" s="47"/>
      <c r="AX1035" s="47"/>
      <c r="AY1035" s="47"/>
      <c r="AZ1035" s="47"/>
      <c r="BA1035" s="47"/>
      <c r="BB1035" s="47"/>
      <c r="BC1035" s="47"/>
      <c r="BD1035" s="47"/>
      <c r="BE1035" s="47"/>
      <c r="BF1035" s="47"/>
      <c r="BG1035" s="47"/>
      <c r="BH1035" s="47"/>
      <c r="BI1035" s="47"/>
      <c r="BJ1035" s="47"/>
      <c r="BK1035" s="47"/>
      <c r="BL1035" s="47"/>
      <c r="BM1035" s="47"/>
      <c r="BN1035" s="47"/>
      <c r="BO1035" s="47"/>
      <c r="BP1035" s="47"/>
      <c r="BQ1035" s="47"/>
      <c r="BR1035" s="47"/>
      <c r="BS1035" s="47"/>
      <c r="BT1035" s="47"/>
      <c r="BU1035" s="47"/>
      <c r="BV1035" s="47"/>
      <c r="BW1035" s="47"/>
      <c r="BX1035" s="47"/>
      <c r="BY1035" s="47"/>
      <c r="BZ1035" s="47"/>
      <c r="CA1035" s="47"/>
      <c r="CB1035" s="47"/>
      <c r="CC1035" s="47"/>
      <c r="CD1035" s="47"/>
      <c r="CE1035" s="47"/>
      <c r="CF1035" s="47"/>
      <c r="CG1035" s="47"/>
      <c r="CH1035" s="47"/>
      <c r="CI1035" s="47"/>
      <c r="CJ1035" s="47"/>
      <c r="CK1035" s="47"/>
      <c r="CL1035" s="47"/>
      <c r="CM1035" s="47"/>
      <c r="CN1035" s="47"/>
      <c r="CO1035" s="47"/>
      <c r="CP1035" s="47"/>
      <c r="CQ1035" s="47"/>
      <c r="CR1035" s="47"/>
      <c r="CS1035" s="47"/>
      <c r="CT1035" s="47"/>
      <c r="CU1035" s="47"/>
      <c r="CV1035" s="47"/>
      <c r="CW1035" s="47"/>
      <c r="CX1035" s="47"/>
      <c r="CY1035" s="47"/>
      <c r="CZ1035" s="47"/>
      <c r="DA1035" s="47"/>
      <c r="DB1035" s="47"/>
      <c r="DC1035" s="50"/>
      <c r="DD1035" s="50"/>
      <c r="DE1035" s="50"/>
    </row>
    <row r="1036" spans="1:109" ht="15" customHeight="1">
      <c r="A1036" s="38"/>
      <c r="B1036" s="47"/>
      <c r="C1036" s="47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8"/>
      <c r="Q1036" s="49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  <c r="AG1036" s="47"/>
      <c r="AH1036" s="49"/>
      <c r="AI1036" s="49"/>
      <c r="AJ1036" s="49"/>
      <c r="AK1036" s="49"/>
      <c r="AL1036" s="49"/>
      <c r="AM1036" s="48"/>
      <c r="AN1036" s="48"/>
      <c r="AO1036" s="48"/>
      <c r="AP1036" s="47"/>
      <c r="AQ1036" s="47"/>
      <c r="AR1036" s="47"/>
      <c r="AS1036" s="47"/>
      <c r="AT1036" s="47"/>
      <c r="AU1036" s="47"/>
      <c r="AV1036" s="47"/>
      <c r="AW1036" s="47"/>
      <c r="AX1036" s="47"/>
      <c r="AY1036" s="47"/>
      <c r="AZ1036" s="47"/>
      <c r="BA1036" s="47"/>
      <c r="BB1036" s="47"/>
      <c r="BC1036" s="47"/>
      <c r="BD1036" s="47"/>
      <c r="BE1036" s="47"/>
      <c r="BF1036" s="47"/>
      <c r="BG1036" s="47"/>
      <c r="BH1036" s="47"/>
      <c r="BI1036" s="47"/>
      <c r="BJ1036" s="47"/>
      <c r="BK1036" s="47"/>
      <c r="BL1036" s="47"/>
      <c r="BM1036" s="47"/>
      <c r="BN1036" s="47"/>
      <c r="BO1036" s="47"/>
      <c r="BP1036" s="47"/>
      <c r="BQ1036" s="47"/>
      <c r="BR1036" s="47"/>
      <c r="BS1036" s="47"/>
      <c r="BT1036" s="47"/>
      <c r="BU1036" s="47"/>
      <c r="BV1036" s="47"/>
      <c r="BW1036" s="47"/>
      <c r="BX1036" s="47"/>
      <c r="BY1036" s="47"/>
      <c r="BZ1036" s="47"/>
      <c r="CA1036" s="47"/>
      <c r="CB1036" s="47"/>
      <c r="CC1036" s="47"/>
      <c r="CD1036" s="47"/>
      <c r="CE1036" s="47"/>
      <c r="CF1036" s="47"/>
      <c r="CG1036" s="47"/>
      <c r="CH1036" s="47"/>
      <c r="CI1036" s="47"/>
      <c r="CJ1036" s="47"/>
      <c r="CK1036" s="47"/>
      <c r="CL1036" s="47"/>
      <c r="CM1036" s="47"/>
      <c r="CN1036" s="47"/>
      <c r="CO1036" s="47"/>
      <c r="CP1036" s="47"/>
      <c r="CQ1036" s="47"/>
      <c r="CR1036" s="47"/>
      <c r="CS1036" s="47"/>
      <c r="CT1036" s="47"/>
      <c r="CU1036" s="47"/>
      <c r="CV1036" s="47"/>
      <c r="CW1036" s="47"/>
      <c r="CX1036" s="47"/>
      <c r="CY1036" s="47"/>
      <c r="CZ1036" s="47"/>
      <c r="DA1036" s="47"/>
      <c r="DB1036" s="47"/>
      <c r="DC1036" s="50"/>
      <c r="DD1036" s="50"/>
      <c r="DE1036" s="50"/>
    </row>
    <row r="1037" spans="1:109" ht="15" customHeight="1">
      <c r="A1037" s="38"/>
      <c r="B1037" s="47"/>
      <c r="C1037" s="47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8"/>
      <c r="Q1037" s="49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  <c r="AG1037" s="47"/>
      <c r="AH1037" s="49"/>
      <c r="AI1037" s="49"/>
      <c r="AJ1037" s="49"/>
      <c r="AK1037" s="49"/>
      <c r="AL1037" s="49"/>
      <c r="AM1037" s="48"/>
      <c r="AN1037" s="48"/>
      <c r="AO1037" s="48"/>
      <c r="AP1037" s="47"/>
      <c r="AQ1037" s="47"/>
      <c r="AR1037" s="47"/>
      <c r="AS1037" s="47"/>
      <c r="AT1037" s="47"/>
      <c r="AU1037" s="47"/>
      <c r="AV1037" s="47"/>
      <c r="AW1037" s="47"/>
      <c r="AX1037" s="47"/>
      <c r="AY1037" s="47"/>
      <c r="AZ1037" s="47"/>
      <c r="BA1037" s="47"/>
      <c r="BB1037" s="47"/>
      <c r="BC1037" s="47"/>
      <c r="BD1037" s="47"/>
      <c r="BE1037" s="47"/>
      <c r="BF1037" s="47"/>
      <c r="BG1037" s="47"/>
      <c r="BH1037" s="47"/>
      <c r="BI1037" s="47"/>
      <c r="BJ1037" s="47"/>
      <c r="BK1037" s="47"/>
      <c r="BL1037" s="47"/>
      <c r="BM1037" s="47"/>
      <c r="BN1037" s="47"/>
      <c r="BO1037" s="47"/>
      <c r="BP1037" s="47"/>
      <c r="BQ1037" s="47"/>
      <c r="BR1037" s="47"/>
      <c r="BS1037" s="47"/>
      <c r="BT1037" s="47"/>
      <c r="BU1037" s="47"/>
      <c r="BV1037" s="47"/>
      <c r="BW1037" s="47"/>
      <c r="BX1037" s="47"/>
      <c r="BY1037" s="47"/>
      <c r="BZ1037" s="47"/>
      <c r="CA1037" s="47"/>
      <c r="CB1037" s="47"/>
      <c r="CC1037" s="47"/>
      <c r="CD1037" s="47"/>
      <c r="CE1037" s="47"/>
      <c r="CF1037" s="47"/>
      <c r="CG1037" s="47"/>
      <c r="CH1037" s="47"/>
      <c r="CI1037" s="47"/>
      <c r="CJ1037" s="47"/>
      <c r="CK1037" s="47"/>
      <c r="CL1037" s="47"/>
      <c r="CM1037" s="47"/>
      <c r="CN1037" s="47"/>
      <c r="CO1037" s="47"/>
      <c r="CP1037" s="47"/>
      <c r="CQ1037" s="47"/>
      <c r="CR1037" s="47"/>
      <c r="CS1037" s="47"/>
      <c r="CT1037" s="47"/>
      <c r="CU1037" s="47"/>
      <c r="CV1037" s="47"/>
      <c r="CW1037" s="47"/>
      <c r="CX1037" s="47"/>
      <c r="CY1037" s="47"/>
      <c r="CZ1037" s="47"/>
      <c r="DA1037" s="47"/>
      <c r="DB1037" s="47"/>
      <c r="DC1037" s="50"/>
      <c r="DD1037" s="50"/>
      <c r="DE1037" s="50"/>
    </row>
    <row r="1038" spans="1:109" ht="15" customHeight="1">
      <c r="A1038" s="38"/>
      <c r="B1038" s="47"/>
      <c r="C1038" s="47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8"/>
      <c r="Q1038" s="49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  <c r="AG1038" s="47"/>
      <c r="AH1038" s="49"/>
      <c r="AI1038" s="49"/>
      <c r="AJ1038" s="49"/>
      <c r="AK1038" s="49"/>
      <c r="AL1038" s="49"/>
      <c r="AM1038" s="48"/>
      <c r="AN1038" s="48"/>
      <c r="AO1038" s="48"/>
      <c r="AP1038" s="47"/>
      <c r="AQ1038" s="47"/>
      <c r="AR1038" s="47"/>
      <c r="AS1038" s="47"/>
      <c r="AT1038" s="47"/>
      <c r="AU1038" s="47"/>
      <c r="AV1038" s="47"/>
      <c r="AW1038" s="47"/>
      <c r="AX1038" s="47"/>
      <c r="AY1038" s="47"/>
      <c r="AZ1038" s="47"/>
      <c r="BA1038" s="47"/>
      <c r="BB1038" s="47"/>
      <c r="BC1038" s="47"/>
      <c r="BD1038" s="47"/>
      <c r="BE1038" s="47"/>
      <c r="BF1038" s="47"/>
      <c r="BG1038" s="47"/>
      <c r="BH1038" s="47"/>
      <c r="BI1038" s="47"/>
      <c r="BJ1038" s="47"/>
      <c r="BK1038" s="47"/>
      <c r="BL1038" s="47"/>
      <c r="BM1038" s="47"/>
      <c r="BN1038" s="47"/>
      <c r="BO1038" s="47"/>
      <c r="BP1038" s="47"/>
      <c r="BQ1038" s="47"/>
      <c r="BR1038" s="47"/>
      <c r="BS1038" s="47"/>
      <c r="BT1038" s="47"/>
      <c r="BU1038" s="47"/>
      <c r="BV1038" s="47"/>
      <c r="BW1038" s="47"/>
      <c r="BX1038" s="47"/>
      <c r="BY1038" s="47"/>
      <c r="BZ1038" s="47"/>
      <c r="CA1038" s="47"/>
      <c r="CB1038" s="47"/>
      <c r="CC1038" s="47"/>
      <c r="CD1038" s="47"/>
      <c r="CE1038" s="47"/>
      <c r="CF1038" s="47"/>
      <c r="CG1038" s="47"/>
      <c r="CH1038" s="47"/>
      <c r="CI1038" s="47"/>
      <c r="CJ1038" s="47"/>
      <c r="CK1038" s="47"/>
      <c r="CL1038" s="47"/>
      <c r="CM1038" s="47"/>
      <c r="CN1038" s="47"/>
      <c r="CO1038" s="47"/>
      <c r="CP1038" s="47"/>
      <c r="CQ1038" s="47"/>
      <c r="CR1038" s="47"/>
      <c r="CS1038" s="47"/>
      <c r="CT1038" s="47"/>
      <c r="CU1038" s="47"/>
      <c r="CV1038" s="47"/>
      <c r="CW1038" s="47"/>
      <c r="CX1038" s="47"/>
      <c r="CY1038" s="47"/>
      <c r="CZ1038" s="47"/>
      <c r="DA1038" s="47"/>
      <c r="DB1038" s="47"/>
      <c r="DC1038" s="50"/>
      <c r="DD1038" s="50"/>
      <c r="DE1038" s="50"/>
    </row>
    <row r="1039" spans="1:109" ht="15" customHeight="1">
      <c r="A1039" s="38"/>
      <c r="B1039" s="47"/>
      <c r="C1039" s="47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8"/>
      <c r="Q1039" s="49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  <c r="AG1039" s="47"/>
      <c r="AH1039" s="49"/>
      <c r="AI1039" s="49"/>
      <c r="AJ1039" s="49"/>
      <c r="AK1039" s="49"/>
      <c r="AL1039" s="49"/>
      <c r="AM1039" s="48"/>
      <c r="AN1039" s="48"/>
      <c r="AO1039" s="48"/>
      <c r="AP1039" s="47"/>
      <c r="AQ1039" s="47"/>
      <c r="AR1039" s="47"/>
      <c r="AS1039" s="47"/>
      <c r="AT1039" s="47"/>
      <c r="AU1039" s="47"/>
      <c r="AV1039" s="47"/>
      <c r="AW1039" s="47"/>
      <c r="AX1039" s="47"/>
      <c r="AY1039" s="47"/>
      <c r="AZ1039" s="47"/>
      <c r="BA1039" s="47"/>
      <c r="BB1039" s="47"/>
      <c r="BC1039" s="47"/>
      <c r="BD1039" s="47"/>
      <c r="BE1039" s="47"/>
      <c r="BF1039" s="47"/>
      <c r="BG1039" s="47"/>
      <c r="BH1039" s="47"/>
      <c r="BI1039" s="47"/>
      <c r="BJ1039" s="47"/>
      <c r="BK1039" s="47"/>
      <c r="BL1039" s="47"/>
      <c r="BM1039" s="47"/>
      <c r="BN1039" s="47"/>
      <c r="BO1039" s="47"/>
      <c r="BP1039" s="47"/>
      <c r="BQ1039" s="47"/>
      <c r="BR1039" s="47"/>
      <c r="BS1039" s="47"/>
      <c r="BT1039" s="47"/>
      <c r="BU1039" s="47"/>
      <c r="BV1039" s="47"/>
      <c r="BW1039" s="47"/>
      <c r="BX1039" s="47"/>
      <c r="BY1039" s="47"/>
      <c r="BZ1039" s="47"/>
      <c r="CA1039" s="47"/>
      <c r="CB1039" s="47"/>
      <c r="CC1039" s="47"/>
      <c r="CD1039" s="47"/>
      <c r="CE1039" s="47"/>
      <c r="CF1039" s="47"/>
      <c r="CG1039" s="47"/>
      <c r="CH1039" s="47"/>
      <c r="CI1039" s="47"/>
      <c r="CJ1039" s="47"/>
      <c r="CK1039" s="47"/>
      <c r="CL1039" s="47"/>
      <c r="CM1039" s="47"/>
      <c r="CN1039" s="47"/>
      <c r="CO1039" s="47"/>
      <c r="CP1039" s="47"/>
      <c r="CQ1039" s="47"/>
      <c r="CR1039" s="47"/>
      <c r="CS1039" s="47"/>
      <c r="CT1039" s="47"/>
      <c r="CU1039" s="47"/>
      <c r="CV1039" s="47"/>
      <c r="CW1039" s="47"/>
      <c r="CX1039" s="47"/>
      <c r="CY1039" s="47"/>
      <c r="CZ1039" s="47"/>
      <c r="DA1039" s="47"/>
      <c r="DB1039" s="47"/>
      <c r="DC1039" s="50"/>
      <c r="DD1039" s="50"/>
      <c r="DE1039" s="50"/>
    </row>
    <row r="1040" spans="1:109" ht="15" customHeight="1">
      <c r="A1040" s="38"/>
      <c r="B1040" s="47"/>
      <c r="C1040" s="47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8"/>
      <c r="Q1040" s="49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  <c r="AG1040" s="47"/>
      <c r="AH1040" s="49"/>
      <c r="AI1040" s="49"/>
      <c r="AJ1040" s="49"/>
      <c r="AK1040" s="49"/>
      <c r="AL1040" s="49"/>
      <c r="AM1040" s="48"/>
      <c r="AN1040" s="48"/>
      <c r="AO1040" s="48"/>
      <c r="AP1040" s="47"/>
      <c r="AQ1040" s="47"/>
      <c r="AR1040" s="47"/>
      <c r="AS1040" s="47"/>
      <c r="AT1040" s="47"/>
      <c r="AU1040" s="47"/>
      <c r="AV1040" s="47"/>
      <c r="AW1040" s="47"/>
      <c r="AX1040" s="47"/>
      <c r="AY1040" s="47"/>
      <c r="AZ1040" s="47"/>
      <c r="BA1040" s="47"/>
      <c r="BB1040" s="47"/>
      <c r="BC1040" s="47"/>
      <c r="BD1040" s="47"/>
      <c r="BE1040" s="47"/>
      <c r="BF1040" s="47"/>
      <c r="BG1040" s="47"/>
      <c r="BH1040" s="47"/>
      <c r="BI1040" s="47"/>
      <c r="BJ1040" s="47"/>
      <c r="BK1040" s="47"/>
      <c r="BL1040" s="47"/>
      <c r="BM1040" s="47"/>
      <c r="BN1040" s="47"/>
      <c r="BO1040" s="47"/>
      <c r="BP1040" s="47"/>
      <c r="BQ1040" s="47"/>
      <c r="BR1040" s="47"/>
      <c r="BS1040" s="47"/>
      <c r="BT1040" s="47"/>
      <c r="BU1040" s="47"/>
      <c r="BV1040" s="47"/>
      <c r="BW1040" s="47"/>
      <c r="BX1040" s="47"/>
      <c r="BY1040" s="47"/>
      <c r="BZ1040" s="47"/>
      <c r="CA1040" s="47"/>
      <c r="CB1040" s="47"/>
      <c r="CC1040" s="47"/>
      <c r="CD1040" s="47"/>
      <c r="CE1040" s="47"/>
      <c r="CF1040" s="47"/>
      <c r="CG1040" s="47"/>
      <c r="CH1040" s="47"/>
      <c r="CI1040" s="47"/>
      <c r="CJ1040" s="47"/>
      <c r="CK1040" s="47"/>
      <c r="CL1040" s="47"/>
      <c r="CM1040" s="47"/>
      <c r="CN1040" s="47"/>
      <c r="CO1040" s="47"/>
      <c r="CP1040" s="47"/>
      <c r="CQ1040" s="47"/>
      <c r="CR1040" s="47"/>
      <c r="CS1040" s="47"/>
      <c r="CT1040" s="47"/>
      <c r="CU1040" s="47"/>
      <c r="CV1040" s="47"/>
      <c r="CW1040" s="47"/>
      <c r="CX1040" s="47"/>
      <c r="CY1040" s="47"/>
      <c r="CZ1040" s="47"/>
      <c r="DA1040" s="47"/>
      <c r="DB1040" s="47"/>
      <c r="DC1040" s="50"/>
      <c r="DD1040" s="50"/>
      <c r="DE1040" s="50"/>
    </row>
    <row r="1041" spans="1:109" ht="15" customHeight="1">
      <c r="A1041" s="38"/>
      <c r="B1041" s="47"/>
      <c r="C1041" s="47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8"/>
      <c r="Q1041" s="49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  <c r="AG1041" s="47"/>
      <c r="AH1041" s="49"/>
      <c r="AI1041" s="49"/>
      <c r="AJ1041" s="49"/>
      <c r="AK1041" s="49"/>
      <c r="AL1041" s="49"/>
      <c r="AM1041" s="48"/>
      <c r="AN1041" s="48"/>
      <c r="AO1041" s="48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  <c r="BQ1041" s="47"/>
      <c r="BR1041" s="47"/>
      <c r="BS1041" s="47"/>
      <c r="BT1041" s="47"/>
      <c r="BU1041" s="47"/>
      <c r="BV1041" s="47"/>
      <c r="BW1041" s="47"/>
      <c r="BX1041" s="47"/>
      <c r="BY1041" s="47"/>
      <c r="BZ1041" s="47"/>
      <c r="CA1041" s="47"/>
      <c r="CB1041" s="47"/>
      <c r="CC1041" s="47"/>
      <c r="CD1041" s="47"/>
      <c r="CE1041" s="47"/>
      <c r="CF1041" s="47"/>
      <c r="CG1041" s="47"/>
      <c r="CH1041" s="47"/>
      <c r="CI1041" s="47"/>
      <c r="CJ1041" s="47"/>
      <c r="CK1041" s="47"/>
      <c r="CL1041" s="47"/>
      <c r="CM1041" s="47"/>
      <c r="CN1041" s="47"/>
      <c r="CO1041" s="47"/>
      <c r="CP1041" s="47"/>
      <c r="CQ1041" s="47"/>
      <c r="CR1041" s="47"/>
      <c r="CS1041" s="47"/>
      <c r="CT1041" s="47"/>
      <c r="CU1041" s="47"/>
      <c r="CV1041" s="47"/>
      <c r="CW1041" s="47"/>
      <c r="CX1041" s="47"/>
      <c r="CY1041" s="47"/>
      <c r="CZ1041" s="47"/>
      <c r="DA1041" s="47"/>
      <c r="DB1041" s="47"/>
      <c r="DC1041" s="50"/>
      <c r="DD1041" s="50"/>
      <c r="DE1041" s="50"/>
    </row>
    <row r="1042" spans="1:109" ht="15" customHeight="1">
      <c r="A1042" s="38"/>
      <c r="B1042" s="47"/>
      <c r="C1042" s="47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8"/>
      <c r="Q1042" s="49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47"/>
      <c r="AH1042" s="49"/>
      <c r="AI1042" s="49"/>
      <c r="AJ1042" s="49"/>
      <c r="AK1042" s="49"/>
      <c r="AL1042" s="49"/>
      <c r="AM1042" s="48"/>
      <c r="AN1042" s="48"/>
      <c r="AO1042" s="48"/>
      <c r="AP1042" s="47"/>
      <c r="AQ1042" s="47"/>
      <c r="AR1042" s="47"/>
      <c r="AS1042" s="47"/>
      <c r="AT1042" s="47"/>
      <c r="AU1042" s="47"/>
      <c r="AV1042" s="47"/>
      <c r="AW1042" s="47"/>
      <c r="AX1042" s="47"/>
      <c r="AY1042" s="47"/>
      <c r="AZ1042" s="47"/>
      <c r="BA1042" s="47"/>
      <c r="BB1042" s="47"/>
      <c r="BC1042" s="47"/>
      <c r="BD1042" s="47"/>
      <c r="BE1042" s="47"/>
      <c r="BF1042" s="47"/>
      <c r="BG1042" s="47"/>
      <c r="BH1042" s="47"/>
      <c r="BI1042" s="47"/>
      <c r="BJ1042" s="47"/>
      <c r="BK1042" s="47"/>
      <c r="BL1042" s="47"/>
      <c r="BM1042" s="47"/>
      <c r="BN1042" s="47"/>
      <c r="BO1042" s="47"/>
      <c r="BP1042" s="47"/>
      <c r="BQ1042" s="47"/>
      <c r="BR1042" s="47"/>
      <c r="BS1042" s="47"/>
      <c r="BT1042" s="47"/>
      <c r="BU1042" s="47"/>
      <c r="BV1042" s="47"/>
      <c r="BW1042" s="47"/>
      <c r="BX1042" s="47"/>
      <c r="BY1042" s="47"/>
      <c r="BZ1042" s="47"/>
      <c r="CA1042" s="47"/>
      <c r="CB1042" s="47"/>
      <c r="CC1042" s="47"/>
      <c r="CD1042" s="47"/>
      <c r="CE1042" s="47"/>
      <c r="CF1042" s="47"/>
      <c r="CG1042" s="47"/>
      <c r="CH1042" s="47"/>
      <c r="CI1042" s="47"/>
      <c r="CJ1042" s="47"/>
      <c r="CK1042" s="47"/>
      <c r="CL1042" s="47"/>
      <c r="CM1042" s="47"/>
      <c r="CN1042" s="47"/>
      <c r="CO1042" s="47"/>
      <c r="CP1042" s="47"/>
      <c r="CQ1042" s="47"/>
      <c r="CR1042" s="47"/>
      <c r="CS1042" s="47"/>
      <c r="CT1042" s="47"/>
      <c r="CU1042" s="47"/>
      <c r="CV1042" s="47"/>
      <c r="CW1042" s="47"/>
      <c r="CX1042" s="47"/>
      <c r="CY1042" s="47"/>
      <c r="CZ1042" s="47"/>
      <c r="DA1042" s="47"/>
      <c r="DB1042" s="47"/>
      <c r="DC1042" s="50"/>
      <c r="DD1042" s="50"/>
      <c r="DE1042" s="50"/>
    </row>
    <row r="1043" spans="1:109" ht="15" customHeight="1">
      <c r="A1043" s="38"/>
      <c r="B1043" s="47"/>
      <c r="C1043" s="47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8"/>
      <c r="Q1043" s="49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  <c r="AG1043" s="47"/>
      <c r="AH1043" s="49"/>
      <c r="AI1043" s="49"/>
      <c r="AJ1043" s="49"/>
      <c r="AK1043" s="49"/>
      <c r="AL1043" s="49"/>
      <c r="AM1043" s="48"/>
      <c r="AN1043" s="48"/>
      <c r="AO1043" s="48"/>
      <c r="AP1043" s="47"/>
      <c r="AQ1043" s="47"/>
      <c r="AR1043" s="47"/>
      <c r="AS1043" s="47"/>
      <c r="AT1043" s="47"/>
      <c r="AU1043" s="47"/>
      <c r="AV1043" s="47"/>
      <c r="AW1043" s="47"/>
      <c r="AX1043" s="47"/>
      <c r="AY1043" s="47"/>
      <c r="AZ1043" s="47"/>
      <c r="BA1043" s="47"/>
      <c r="BB1043" s="47"/>
      <c r="BC1043" s="47"/>
      <c r="BD1043" s="47"/>
      <c r="BE1043" s="47"/>
      <c r="BF1043" s="47"/>
      <c r="BG1043" s="47"/>
      <c r="BH1043" s="47"/>
      <c r="BI1043" s="47"/>
      <c r="BJ1043" s="47"/>
      <c r="BK1043" s="47"/>
      <c r="BL1043" s="47"/>
      <c r="BM1043" s="47"/>
      <c r="BN1043" s="47"/>
      <c r="BO1043" s="47"/>
      <c r="BP1043" s="47"/>
      <c r="BQ1043" s="47"/>
      <c r="BR1043" s="47"/>
      <c r="BS1043" s="47"/>
      <c r="BT1043" s="47"/>
      <c r="BU1043" s="47"/>
      <c r="BV1043" s="47"/>
      <c r="BW1043" s="47"/>
      <c r="BX1043" s="47"/>
      <c r="BY1043" s="47"/>
      <c r="BZ1043" s="47"/>
      <c r="CA1043" s="47"/>
      <c r="CB1043" s="47"/>
      <c r="CC1043" s="47"/>
      <c r="CD1043" s="47"/>
      <c r="CE1043" s="47"/>
      <c r="CF1043" s="47"/>
      <c r="CG1043" s="47"/>
      <c r="CH1043" s="47"/>
      <c r="CI1043" s="47"/>
      <c r="CJ1043" s="47"/>
      <c r="CK1043" s="47"/>
      <c r="CL1043" s="47"/>
      <c r="CM1043" s="47"/>
      <c r="CN1043" s="47"/>
      <c r="CO1043" s="47"/>
      <c r="CP1043" s="47"/>
      <c r="CQ1043" s="47"/>
      <c r="CR1043" s="47"/>
      <c r="CS1043" s="47"/>
      <c r="CT1043" s="47"/>
      <c r="CU1043" s="47"/>
      <c r="CV1043" s="47"/>
      <c r="CW1043" s="47"/>
      <c r="CX1043" s="47"/>
      <c r="CY1043" s="47"/>
      <c r="CZ1043" s="47"/>
      <c r="DA1043" s="47"/>
      <c r="DB1043" s="47"/>
      <c r="DC1043" s="50"/>
      <c r="DD1043" s="50"/>
      <c r="DE1043" s="50"/>
    </row>
    <row r="1044" spans="1:109" ht="15" customHeight="1">
      <c r="A1044" s="38"/>
      <c r="B1044" s="47"/>
      <c r="C1044" s="47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8"/>
      <c r="Q1044" s="49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  <c r="AG1044" s="47"/>
      <c r="AH1044" s="49"/>
      <c r="AI1044" s="49"/>
      <c r="AJ1044" s="49"/>
      <c r="AK1044" s="49"/>
      <c r="AL1044" s="49"/>
      <c r="AM1044" s="48"/>
      <c r="AN1044" s="48"/>
      <c r="AO1044" s="48"/>
      <c r="AP1044" s="47"/>
      <c r="AQ1044" s="47"/>
      <c r="AR1044" s="47"/>
      <c r="AS1044" s="47"/>
      <c r="AT1044" s="47"/>
      <c r="AU1044" s="47"/>
      <c r="AV1044" s="47"/>
      <c r="AW1044" s="47"/>
      <c r="AX1044" s="47"/>
      <c r="AY1044" s="47"/>
      <c r="AZ1044" s="47"/>
      <c r="BA1044" s="47"/>
      <c r="BB1044" s="47"/>
      <c r="BC1044" s="47"/>
      <c r="BD1044" s="47"/>
      <c r="BE1044" s="47"/>
      <c r="BF1044" s="47"/>
      <c r="BG1044" s="47"/>
      <c r="BH1044" s="47"/>
      <c r="BI1044" s="47"/>
      <c r="BJ1044" s="47"/>
      <c r="BK1044" s="47"/>
      <c r="BL1044" s="47"/>
      <c r="BM1044" s="47"/>
      <c r="BN1044" s="47"/>
      <c r="BO1044" s="47"/>
      <c r="BP1044" s="47"/>
      <c r="BQ1044" s="47"/>
      <c r="BR1044" s="47"/>
      <c r="BS1044" s="47"/>
      <c r="BT1044" s="47"/>
      <c r="BU1044" s="47"/>
      <c r="BV1044" s="47"/>
      <c r="BW1044" s="47"/>
      <c r="BX1044" s="47"/>
      <c r="BY1044" s="47"/>
      <c r="BZ1044" s="47"/>
      <c r="CA1044" s="47"/>
      <c r="CB1044" s="47"/>
      <c r="CC1044" s="47"/>
      <c r="CD1044" s="47"/>
      <c r="CE1044" s="47"/>
      <c r="CF1044" s="47"/>
      <c r="CG1044" s="47"/>
      <c r="CH1044" s="47"/>
      <c r="CI1044" s="47"/>
      <c r="CJ1044" s="47"/>
      <c r="CK1044" s="47"/>
      <c r="CL1044" s="47"/>
      <c r="CM1044" s="47"/>
      <c r="CN1044" s="47"/>
      <c r="CO1044" s="47"/>
      <c r="CP1044" s="47"/>
      <c r="CQ1044" s="47"/>
      <c r="CR1044" s="47"/>
      <c r="CS1044" s="47"/>
      <c r="CT1044" s="47"/>
      <c r="CU1044" s="47"/>
      <c r="CV1044" s="47"/>
      <c r="CW1044" s="47"/>
      <c r="CX1044" s="47"/>
      <c r="CY1044" s="47"/>
      <c r="CZ1044" s="47"/>
      <c r="DA1044" s="47"/>
      <c r="DB1044" s="47"/>
      <c r="DC1044" s="50"/>
      <c r="DD1044" s="50"/>
      <c r="DE1044" s="50"/>
    </row>
    <row r="1045" spans="1:109" ht="15" customHeight="1">
      <c r="A1045" s="38"/>
      <c r="B1045" s="47"/>
      <c r="C1045" s="47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8"/>
      <c r="Q1045" s="49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  <c r="AH1045" s="49"/>
      <c r="AI1045" s="49"/>
      <c r="AJ1045" s="49"/>
      <c r="AK1045" s="49"/>
      <c r="AL1045" s="49"/>
      <c r="AM1045" s="48"/>
      <c r="AN1045" s="48"/>
      <c r="AO1045" s="48"/>
      <c r="AP1045" s="47"/>
      <c r="AQ1045" s="47"/>
      <c r="AR1045" s="47"/>
      <c r="AS1045" s="47"/>
      <c r="AT1045" s="47"/>
      <c r="AU1045" s="47"/>
      <c r="AV1045" s="47"/>
      <c r="AW1045" s="47"/>
      <c r="AX1045" s="47"/>
      <c r="AY1045" s="47"/>
      <c r="AZ1045" s="47"/>
      <c r="BA1045" s="47"/>
      <c r="BB1045" s="47"/>
      <c r="BC1045" s="47"/>
      <c r="BD1045" s="47"/>
      <c r="BE1045" s="47"/>
      <c r="BF1045" s="47"/>
      <c r="BG1045" s="47"/>
      <c r="BH1045" s="47"/>
      <c r="BI1045" s="47"/>
      <c r="BJ1045" s="47"/>
      <c r="BK1045" s="47"/>
      <c r="BL1045" s="47"/>
      <c r="BM1045" s="47"/>
      <c r="BN1045" s="47"/>
      <c r="BO1045" s="47"/>
      <c r="BP1045" s="47"/>
      <c r="BQ1045" s="47"/>
      <c r="BR1045" s="47"/>
      <c r="BS1045" s="47"/>
      <c r="BT1045" s="47"/>
      <c r="BU1045" s="47"/>
      <c r="BV1045" s="47"/>
      <c r="BW1045" s="47"/>
      <c r="BX1045" s="47"/>
      <c r="BY1045" s="47"/>
      <c r="BZ1045" s="47"/>
      <c r="CA1045" s="47"/>
      <c r="CB1045" s="47"/>
      <c r="CC1045" s="47"/>
      <c r="CD1045" s="47"/>
      <c r="CE1045" s="47"/>
      <c r="CF1045" s="47"/>
      <c r="CG1045" s="47"/>
      <c r="CH1045" s="47"/>
      <c r="CI1045" s="47"/>
      <c r="CJ1045" s="47"/>
      <c r="CK1045" s="47"/>
      <c r="CL1045" s="47"/>
      <c r="CM1045" s="47"/>
      <c r="CN1045" s="47"/>
      <c r="CO1045" s="47"/>
      <c r="CP1045" s="47"/>
      <c r="CQ1045" s="47"/>
      <c r="CR1045" s="47"/>
      <c r="CS1045" s="47"/>
      <c r="CT1045" s="47"/>
      <c r="CU1045" s="47"/>
      <c r="CV1045" s="47"/>
      <c r="CW1045" s="47"/>
      <c r="CX1045" s="47"/>
      <c r="CY1045" s="47"/>
      <c r="CZ1045" s="47"/>
      <c r="DA1045" s="47"/>
      <c r="DB1045" s="47"/>
      <c r="DC1045" s="50"/>
      <c r="DD1045" s="50"/>
      <c r="DE1045" s="50"/>
    </row>
    <row r="1046" spans="1:109" ht="15" customHeight="1">
      <c r="A1046" s="38"/>
      <c r="B1046" s="47"/>
      <c r="C1046" s="47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8"/>
      <c r="Q1046" s="49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  <c r="AG1046" s="47"/>
      <c r="AH1046" s="49"/>
      <c r="AI1046" s="49"/>
      <c r="AJ1046" s="49"/>
      <c r="AK1046" s="49"/>
      <c r="AL1046" s="49"/>
      <c r="AM1046" s="48"/>
      <c r="AN1046" s="48"/>
      <c r="AO1046" s="48"/>
      <c r="AP1046" s="47"/>
      <c r="AQ1046" s="47"/>
      <c r="AR1046" s="47"/>
      <c r="AS1046" s="47"/>
      <c r="AT1046" s="47"/>
      <c r="AU1046" s="47"/>
      <c r="AV1046" s="47"/>
      <c r="AW1046" s="47"/>
      <c r="AX1046" s="47"/>
      <c r="AY1046" s="47"/>
      <c r="AZ1046" s="47"/>
      <c r="BA1046" s="47"/>
      <c r="BB1046" s="47"/>
      <c r="BC1046" s="47"/>
      <c r="BD1046" s="47"/>
      <c r="BE1046" s="47"/>
      <c r="BF1046" s="47"/>
      <c r="BG1046" s="47"/>
      <c r="BH1046" s="47"/>
      <c r="BI1046" s="47"/>
      <c r="BJ1046" s="47"/>
      <c r="BK1046" s="47"/>
      <c r="BL1046" s="47"/>
      <c r="BM1046" s="47"/>
      <c r="BN1046" s="47"/>
      <c r="BO1046" s="47"/>
      <c r="BP1046" s="47"/>
      <c r="BQ1046" s="47"/>
      <c r="BR1046" s="47"/>
      <c r="BS1046" s="47"/>
      <c r="BT1046" s="47"/>
      <c r="BU1046" s="47"/>
      <c r="BV1046" s="47"/>
      <c r="BW1046" s="47"/>
      <c r="BX1046" s="47"/>
      <c r="BY1046" s="47"/>
      <c r="BZ1046" s="47"/>
      <c r="CA1046" s="47"/>
      <c r="CB1046" s="47"/>
      <c r="CC1046" s="47"/>
      <c r="CD1046" s="47"/>
      <c r="CE1046" s="47"/>
      <c r="CF1046" s="47"/>
      <c r="CG1046" s="47"/>
      <c r="CH1046" s="47"/>
      <c r="CI1046" s="47"/>
      <c r="CJ1046" s="47"/>
      <c r="CK1046" s="47"/>
      <c r="CL1046" s="47"/>
      <c r="CM1046" s="47"/>
      <c r="CN1046" s="47"/>
      <c r="CO1046" s="47"/>
      <c r="CP1046" s="47"/>
      <c r="CQ1046" s="47"/>
      <c r="CR1046" s="47"/>
      <c r="CS1046" s="47"/>
      <c r="CT1046" s="47"/>
      <c r="CU1046" s="47"/>
      <c r="CV1046" s="47"/>
      <c r="CW1046" s="47"/>
      <c r="CX1046" s="47"/>
      <c r="CY1046" s="47"/>
      <c r="CZ1046" s="47"/>
      <c r="DA1046" s="47"/>
      <c r="DB1046" s="47"/>
      <c r="DC1046" s="50"/>
      <c r="DD1046" s="50"/>
      <c r="DE1046" s="50"/>
    </row>
    <row r="1047" spans="1:109" ht="15" customHeight="1">
      <c r="A1047" s="38"/>
      <c r="B1047" s="47"/>
      <c r="C1047" s="47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8"/>
      <c r="Q1047" s="49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  <c r="AG1047" s="47"/>
      <c r="AH1047" s="49"/>
      <c r="AI1047" s="49"/>
      <c r="AJ1047" s="49"/>
      <c r="AK1047" s="49"/>
      <c r="AL1047" s="49"/>
      <c r="AM1047" s="48"/>
      <c r="AN1047" s="48"/>
      <c r="AO1047" s="48"/>
      <c r="AP1047" s="47"/>
      <c r="AQ1047" s="47"/>
      <c r="AR1047" s="47"/>
      <c r="AS1047" s="47"/>
      <c r="AT1047" s="47"/>
      <c r="AU1047" s="47"/>
      <c r="AV1047" s="47"/>
      <c r="AW1047" s="47"/>
      <c r="AX1047" s="47"/>
      <c r="AY1047" s="47"/>
      <c r="AZ1047" s="47"/>
      <c r="BA1047" s="47"/>
      <c r="BB1047" s="47"/>
      <c r="BC1047" s="47"/>
      <c r="BD1047" s="47"/>
      <c r="BE1047" s="47"/>
      <c r="BF1047" s="47"/>
      <c r="BG1047" s="47"/>
      <c r="BH1047" s="47"/>
      <c r="BI1047" s="47"/>
      <c r="BJ1047" s="47"/>
      <c r="BK1047" s="47"/>
      <c r="BL1047" s="47"/>
      <c r="BM1047" s="47"/>
      <c r="BN1047" s="47"/>
      <c r="BO1047" s="47"/>
      <c r="BP1047" s="47"/>
      <c r="BQ1047" s="47"/>
      <c r="BR1047" s="47"/>
      <c r="BS1047" s="47"/>
      <c r="BT1047" s="47"/>
      <c r="BU1047" s="47"/>
      <c r="BV1047" s="47"/>
      <c r="BW1047" s="47"/>
      <c r="BX1047" s="47"/>
      <c r="BY1047" s="47"/>
      <c r="BZ1047" s="47"/>
      <c r="CA1047" s="47"/>
      <c r="CB1047" s="47"/>
      <c r="CC1047" s="47"/>
      <c r="CD1047" s="47"/>
      <c r="CE1047" s="47"/>
      <c r="CF1047" s="47"/>
      <c r="CG1047" s="47"/>
      <c r="CH1047" s="47"/>
      <c r="CI1047" s="47"/>
      <c r="CJ1047" s="47"/>
      <c r="CK1047" s="47"/>
      <c r="CL1047" s="47"/>
      <c r="CM1047" s="47"/>
      <c r="CN1047" s="47"/>
      <c r="CO1047" s="47"/>
      <c r="CP1047" s="47"/>
      <c r="CQ1047" s="47"/>
      <c r="CR1047" s="47"/>
      <c r="CS1047" s="47"/>
      <c r="CT1047" s="47"/>
      <c r="CU1047" s="47"/>
      <c r="CV1047" s="47"/>
      <c r="CW1047" s="47"/>
      <c r="CX1047" s="47"/>
      <c r="CY1047" s="47"/>
      <c r="CZ1047" s="47"/>
      <c r="DA1047" s="47"/>
      <c r="DB1047" s="47"/>
      <c r="DC1047" s="50"/>
      <c r="DD1047" s="50"/>
      <c r="DE1047" s="50"/>
    </row>
    <row r="1048" spans="1:109" ht="15" customHeight="1">
      <c r="A1048" s="38"/>
      <c r="B1048" s="47"/>
      <c r="C1048" s="47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8"/>
      <c r="Q1048" s="49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9"/>
      <c r="AI1048" s="49"/>
      <c r="AJ1048" s="49"/>
      <c r="AK1048" s="49"/>
      <c r="AL1048" s="49"/>
      <c r="AM1048" s="48"/>
      <c r="AN1048" s="48"/>
      <c r="AO1048" s="48"/>
      <c r="AP1048" s="47"/>
      <c r="AQ1048" s="47"/>
      <c r="AR1048" s="47"/>
      <c r="AS1048" s="47"/>
      <c r="AT1048" s="47"/>
      <c r="AU1048" s="47"/>
      <c r="AV1048" s="47"/>
      <c r="AW1048" s="47"/>
      <c r="AX1048" s="47"/>
      <c r="AY1048" s="47"/>
      <c r="AZ1048" s="47"/>
      <c r="BA1048" s="47"/>
      <c r="BB1048" s="47"/>
      <c r="BC1048" s="47"/>
      <c r="BD1048" s="47"/>
      <c r="BE1048" s="47"/>
      <c r="BF1048" s="47"/>
      <c r="BG1048" s="47"/>
      <c r="BH1048" s="47"/>
      <c r="BI1048" s="47"/>
      <c r="BJ1048" s="47"/>
      <c r="BK1048" s="47"/>
      <c r="BL1048" s="47"/>
      <c r="BM1048" s="47"/>
      <c r="BN1048" s="47"/>
      <c r="BO1048" s="47"/>
      <c r="BP1048" s="47"/>
      <c r="BQ1048" s="47"/>
      <c r="BR1048" s="47"/>
      <c r="BS1048" s="47"/>
      <c r="BT1048" s="47"/>
      <c r="BU1048" s="47"/>
      <c r="BV1048" s="47"/>
      <c r="BW1048" s="47"/>
      <c r="BX1048" s="47"/>
      <c r="BY1048" s="47"/>
      <c r="BZ1048" s="47"/>
      <c r="CA1048" s="47"/>
      <c r="CB1048" s="47"/>
      <c r="CC1048" s="47"/>
      <c r="CD1048" s="47"/>
      <c r="CE1048" s="47"/>
      <c r="CF1048" s="47"/>
      <c r="CG1048" s="47"/>
      <c r="CH1048" s="47"/>
      <c r="CI1048" s="47"/>
      <c r="CJ1048" s="47"/>
      <c r="CK1048" s="47"/>
      <c r="CL1048" s="47"/>
      <c r="CM1048" s="47"/>
      <c r="CN1048" s="47"/>
      <c r="CO1048" s="47"/>
      <c r="CP1048" s="47"/>
      <c r="CQ1048" s="47"/>
      <c r="CR1048" s="47"/>
      <c r="CS1048" s="47"/>
      <c r="CT1048" s="47"/>
      <c r="CU1048" s="47"/>
      <c r="CV1048" s="47"/>
      <c r="CW1048" s="47"/>
      <c r="CX1048" s="47"/>
      <c r="CY1048" s="47"/>
      <c r="CZ1048" s="47"/>
      <c r="DA1048" s="47"/>
      <c r="DB1048" s="47"/>
      <c r="DC1048" s="50"/>
      <c r="DD1048" s="50"/>
      <c r="DE1048" s="50"/>
    </row>
    <row r="1049" spans="1:109" ht="15" customHeight="1">
      <c r="A1049" s="38"/>
      <c r="B1049" s="47"/>
      <c r="C1049" s="47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8"/>
      <c r="Q1049" s="49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  <c r="AG1049" s="47"/>
      <c r="AH1049" s="49"/>
      <c r="AI1049" s="49"/>
      <c r="AJ1049" s="49"/>
      <c r="AK1049" s="49"/>
      <c r="AL1049" s="49"/>
      <c r="AM1049" s="48"/>
      <c r="AN1049" s="48"/>
      <c r="AO1049" s="48"/>
      <c r="AP1049" s="47"/>
      <c r="AQ1049" s="47"/>
      <c r="AR1049" s="47"/>
      <c r="AS1049" s="47"/>
      <c r="AT1049" s="47"/>
      <c r="AU1049" s="47"/>
      <c r="AV1049" s="47"/>
      <c r="AW1049" s="47"/>
      <c r="AX1049" s="47"/>
      <c r="AY1049" s="47"/>
      <c r="AZ1049" s="47"/>
      <c r="BA1049" s="47"/>
      <c r="BB1049" s="47"/>
      <c r="BC1049" s="47"/>
      <c r="BD1049" s="47"/>
      <c r="BE1049" s="47"/>
      <c r="BF1049" s="47"/>
      <c r="BG1049" s="47"/>
      <c r="BH1049" s="47"/>
      <c r="BI1049" s="47"/>
      <c r="BJ1049" s="47"/>
      <c r="BK1049" s="47"/>
      <c r="BL1049" s="47"/>
      <c r="BM1049" s="47"/>
      <c r="BN1049" s="47"/>
      <c r="BO1049" s="47"/>
      <c r="BP1049" s="47"/>
      <c r="BQ1049" s="47"/>
      <c r="BR1049" s="47"/>
      <c r="BS1049" s="47"/>
      <c r="BT1049" s="47"/>
      <c r="BU1049" s="47"/>
      <c r="BV1049" s="47"/>
      <c r="BW1049" s="47"/>
      <c r="BX1049" s="47"/>
      <c r="BY1049" s="47"/>
      <c r="BZ1049" s="47"/>
      <c r="CA1049" s="47"/>
      <c r="CB1049" s="47"/>
      <c r="CC1049" s="47"/>
      <c r="CD1049" s="47"/>
      <c r="CE1049" s="47"/>
      <c r="CF1049" s="47"/>
      <c r="CG1049" s="47"/>
      <c r="CH1049" s="47"/>
      <c r="CI1049" s="47"/>
      <c r="CJ1049" s="47"/>
      <c r="CK1049" s="47"/>
      <c r="CL1049" s="47"/>
      <c r="CM1049" s="47"/>
      <c r="CN1049" s="47"/>
      <c r="CO1049" s="47"/>
      <c r="CP1049" s="47"/>
      <c r="CQ1049" s="47"/>
      <c r="CR1049" s="47"/>
      <c r="CS1049" s="47"/>
      <c r="CT1049" s="47"/>
      <c r="CU1049" s="47"/>
      <c r="CV1049" s="47"/>
      <c r="CW1049" s="47"/>
      <c r="CX1049" s="47"/>
      <c r="CY1049" s="47"/>
      <c r="CZ1049" s="47"/>
      <c r="DA1049" s="47"/>
      <c r="DB1049" s="47"/>
      <c r="DC1049" s="50"/>
      <c r="DD1049" s="50"/>
      <c r="DE1049" s="50"/>
    </row>
    <row r="1050" spans="1:109" ht="15" customHeight="1">
      <c r="A1050" s="38"/>
      <c r="B1050" s="47"/>
      <c r="C1050" s="47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8"/>
      <c r="Q1050" s="49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  <c r="AG1050" s="47"/>
      <c r="AH1050" s="49"/>
      <c r="AI1050" s="49"/>
      <c r="AJ1050" s="49"/>
      <c r="AK1050" s="49"/>
      <c r="AL1050" s="49"/>
      <c r="AM1050" s="48"/>
      <c r="AN1050" s="48"/>
      <c r="AO1050" s="48"/>
      <c r="AP1050" s="47"/>
      <c r="AQ1050" s="47"/>
      <c r="AR1050" s="47"/>
      <c r="AS1050" s="47"/>
      <c r="AT1050" s="47"/>
      <c r="AU1050" s="47"/>
      <c r="AV1050" s="47"/>
      <c r="AW1050" s="47"/>
      <c r="AX1050" s="47"/>
      <c r="AY1050" s="47"/>
      <c r="AZ1050" s="47"/>
      <c r="BA1050" s="47"/>
      <c r="BB1050" s="47"/>
      <c r="BC1050" s="47"/>
      <c r="BD1050" s="47"/>
      <c r="BE1050" s="47"/>
      <c r="BF1050" s="47"/>
      <c r="BG1050" s="47"/>
      <c r="BH1050" s="47"/>
      <c r="BI1050" s="47"/>
      <c r="BJ1050" s="47"/>
      <c r="BK1050" s="47"/>
      <c r="BL1050" s="47"/>
      <c r="BM1050" s="47"/>
      <c r="BN1050" s="47"/>
      <c r="BO1050" s="47"/>
      <c r="BP1050" s="47"/>
      <c r="BQ1050" s="47"/>
      <c r="BR1050" s="47"/>
      <c r="BS1050" s="47"/>
      <c r="BT1050" s="47"/>
      <c r="BU1050" s="47"/>
      <c r="BV1050" s="47"/>
      <c r="BW1050" s="47"/>
      <c r="BX1050" s="47"/>
      <c r="BY1050" s="47"/>
      <c r="BZ1050" s="47"/>
      <c r="CA1050" s="47"/>
      <c r="CB1050" s="47"/>
      <c r="CC1050" s="47"/>
      <c r="CD1050" s="47"/>
      <c r="CE1050" s="47"/>
      <c r="CF1050" s="47"/>
      <c r="CG1050" s="47"/>
      <c r="CH1050" s="47"/>
      <c r="CI1050" s="47"/>
      <c r="CJ1050" s="47"/>
      <c r="CK1050" s="47"/>
      <c r="CL1050" s="47"/>
      <c r="CM1050" s="47"/>
      <c r="CN1050" s="47"/>
      <c r="CO1050" s="47"/>
      <c r="CP1050" s="47"/>
      <c r="CQ1050" s="47"/>
      <c r="CR1050" s="47"/>
      <c r="CS1050" s="47"/>
      <c r="CT1050" s="47"/>
      <c r="CU1050" s="47"/>
      <c r="CV1050" s="47"/>
      <c r="CW1050" s="47"/>
      <c r="CX1050" s="47"/>
      <c r="CY1050" s="47"/>
      <c r="CZ1050" s="47"/>
      <c r="DA1050" s="47"/>
      <c r="DB1050" s="47"/>
      <c r="DC1050" s="50"/>
      <c r="DD1050" s="50"/>
      <c r="DE1050" s="50"/>
    </row>
    <row r="1051" spans="1:109" ht="15" customHeight="1">
      <c r="A1051" s="38"/>
      <c r="B1051" s="47"/>
      <c r="C1051" s="47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8"/>
      <c r="Q1051" s="49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  <c r="AG1051" s="47"/>
      <c r="AH1051" s="49"/>
      <c r="AI1051" s="49"/>
      <c r="AJ1051" s="49"/>
      <c r="AK1051" s="49"/>
      <c r="AL1051" s="49"/>
      <c r="AM1051" s="48"/>
      <c r="AN1051" s="48"/>
      <c r="AO1051" s="48"/>
      <c r="AP1051" s="47"/>
      <c r="AQ1051" s="47"/>
      <c r="AR1051" s="47"/>
      <c r="AS1051" s="47"/>
      <c r="AT1051" s="47"/>
      <c r="AU1051" s="47"/>
      <c r="AV1051" s="47"/>
      <c r="AW1051" s="47"/>
      <c r="AX1051" s="47"/>
      <c r="AY1051" s="47"/>
      <c r="AZ1051" s="47"/>
      <c r="BA1051" s="47"/>
      <c r="BB1051" s="47"/>
      <c r="BC1051" s="47"/>
      <c r="BD1051" s="47"/>
      <c r="BE1051" s="47"/>
      <c r="BF1051" s="47"/>
      <c r="BG1051" s="47"/>
      <c r="BH1051" s="47"/>
      <c r="BI1051" s="47"/>
      <c r="BJ1051" s="47"/>
      <c r="BK1051" s="47"/>
      <c r="BL1051" s="47"/>
      <c r="BM1051" s="47"/>
      <c r="BN1051" s="47"/>
      <c r="BO1051" s="47"/>
      <c r="BP1051" s="47"/>
      <c r="BQ1051" s="47"/>
      <c r="BR1051" s="47"/>
      <c r="BS1051" s="47"/>
      <c r="BT1051" s="47"/>
      <c r="BU1051" s="47"/>
      <c r="BV1051" s="47"/>
      <c r="BW1051" s="47"/>
      <c r="BX1051" s="47"/>
      <c r="BY1051" s="47"/>
      <c r="BZ1051" s="47"/>
      <c r="CA1051" s="47"/>
      <c r="CB1051" s="47"/>
      <c r="CC1051" s="47"/>
      <c r="CD1051" s="47"/>
      <c r="CE1051" s="47"/>
      <c r="CF1051" s="47"/>
      <c r="CG1051" s="47"/>
      <c r="CH1051" s="47"/>
      <c r="CI1051" s="47"/>
      <c r="CJ1051" s="47"/>
      <c r="CK1051" s="47"/>
      <c r="CL1051" s="47"/>
      <c r="CM1051" s="47"/>
      <c r="CN1051" s="47"/>
      <c r="CO1051" s="47"/>
      <c r="CP1051" s="47"/>
      <c r="CQ1051" s="47"/>
      <c r="CR1051" s="47"/>
      <c r="CS1051" s="47"/>
      <c r="CT1051" s="47"/>
      <c r="CU1051" s="47"/>
      <c r="CV1051" s="47"/>
      <c r="CW1051" s="47"/>
      <c r="CX1051" s="47"/>
      <c r="CY1051" s="47"/>
      <c r="CZ1051" s="47"/>
      <c r="DA1051" s="47"/>
      <c r="DB1051" s="47"/>
      <c r="DC1051" s="50"/>
      <c r="DD1051" s="50"/>
      <c r="DE1051" s="50"/>
    </row>
    <row r="1052" spans="1:109" ht="15" customHeight="1">
      <c r="A1052" s="38"/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8"/>
      <c r="Q1052" s="49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  <c r="AG1052" s="47"/>
      <c r="AH1052" s="49"/>
      <c r="AI1052" s="49"/>
      <c r="AJ1052" s="49"/>
      <c r="AK1052" s="49"/>
      <c r="AL1052" s="49"/>
      <c r="AM1052" s="48"/>
      <c r="AN1052" s="48"/>
      <c r="AO1052" s="48"/>
      <c r="AP1052" s="47"/>
      <c r="AQ1052" s="47"/>
      <c r="AR1052" s="47"/>
      <c r="AS1052" s="47"/>
      <c r="AT1052" s="47"/>
      <c r="AU1052" s="47"/>
      <c r="AV1052" s="47"/>
      <c r="AW1052" s="47"/>
      <c r="AX1052" s="47"/>
      <c r="AY1052" s="47"/>
      <c r="AZ1052" s="47"/>
      <c r="BA1052" s="47"/>
      <c r="BB1052" s="47"/>
      <c r="BC1052" s="47"/>
      <c r="BD1052" s="47"/>
      <c r="BE1052" s="47"/>
      <c r="BF1052" s="47"/>
      <c r="BG1052" s="47"/>
      <c r="BH1052" s="47"/>
      <c r="BI1052" s="47"/>
      <c r="BJ1052" s="47"/>
      <c r="BK1052" s="47"/>
      <c r="BL1052" s="47"/>
      <c r="BM1052" s="47"/>
      <c r="BN1052" s="47"/>
      <c r="BO1052" s="47"/>
      <c r="BP1052" s="47"/>
      <c r="BQ1052" s="47"/>
      <c r="BR1052" s="47"/>
      <c r="BS1052" s="47"/>
      <c r="BT1052" s="47"/>
      <c r="BU1052" s="47"/>
      <c r="BV1052" s="47"/>
      <c r="BW1052" s="47"/>
      <c r="BX1052" s="47"/>
      <c r="BY1052" s="47"/>
      <c r="BZ1052" s="47"/>
      <c r="CA1052" s="47"/>
      <c r="CB1052" s="47"/>
      <c r="CC1052" s="47"/>
      <c r="CD1052" s="47"/>
      <c r="CE1052" s="47"/>
      <c r="CF1052" s="47"/>
      <c r="CG1052" s="47"/>
      <c r="CH1052" s="47"/>
      <c r="CI1052" s="47"/>
      <c r="CJ1052" s="47"/>
      <c r="CK1052" s="47"/>
      <c r="CL1052" s="47"/>
      <c r="CM1052" s="47"/>
      <c r="CN1052" s="47"/>
      <c r="CO1052" s="47"/>
      <c r="CP1052" s="47"/>
      <c r="CQ1052" s="47"/>
      <c r="CR1052" s="47"/>
      <c r="CS1052" s="47"/>
      <c r="CT1052" s="47"/>
      <c r="CU1052" s="47"/>
      <c r="CV1052" s="47"/>
      <c r="CW1052" s="47"/>
      <c r="CX1052" s="47"/>
      <c r="CY1052" s="47"/>
      <c r="CZ1052" s="47"/>
      <c r="DA1052" s="47"/>
      <c r="DB1052" s="47"/>
      <c r="DC1052" s="50"/>
      <c r="DD1052" s="50"/>
      <c r="DE1052" s="50"/>
    </row>
    <row r="1053" spans="1:109" ht="15" customHeight="1">
      <c r="A1053" s="38"/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8"/>
      <c r="Q1053" s="49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  <c r="AG1053" s="47"/>
      <c r="AH1053" s="49"/>
      <c r="AI1053" s="49"/>
      <c r="AJ1053" s="49"/>
      <c r="AK1053" s="49"/>
      <c r="AL1053" s="49"/>
      <c r="AM1053" s="48"/>
      <c r="AN1053" s="48"/>
      <c r="AO1053" s="48"/>
      <c r="AP1053" s="47"/>
      <c r="AQ1053" s="47"/>
      <c r="AR1053" s="47"/>
      <c r="AS1053" s="47"/>
      <c r="AT1053" s="47"/>
      <c r="AU1053" s="47"/>
      <c r="AV1053" s="47"/>
      <c r="AW1053" s="47"/>
      <c r="AX1053" s="47"/>
      <c r="AY1053" s="47"/>
      <c r="AZ1053" s="47"/>
      <c r="BA1053" s="47"/>
      <c r="BB1053" s="47"/>
      <c r="BC1053" s="47"/>
      <c r="BD1053" s="47"/>
      <c r="BE1053" s="47"/>
      <c r="BF1053" s="47"/>
      <c r="BG1053" s="47"/>
      <c r="BH1053" s="47"/>
      <c r="BI1053" s="47"/>
      <c r="BJ1053" s="47"/>
      <c r="BK1053" s="47"/>
      <c r="BL1053" s="47"/>
      <c r="BM1053" s="47"/>
      <c r="BN1053" s="47"/>
      <c r="BO1053" s="47"/>
      <c r="BP1053" s="47"/>
      <c r="BQ1053" s="47"/>
      <c r="BR1053" s="47"/>
      <c r="BS1053" s="47"/>
      <c r="BT1053" s="47"/>
      <c r="BU1053" s="47"/>
      <c r="BV1053" s="47"/>
      <c r="BW1053" s="47"/>
      <c r="BX1053" s="47"/>
      <c r="BY1053" s="47"/>
      <c r="BZ1053" s="47"/>
      <c r="CA1053" s="47"/>
      <c r="CB1053" s="47"/>
      <c r="CC1053" s="47"/>
      <c r="CD1053" s="47"/>
      <c r="CE1053" s="47"/>
      <c r="CF1053" s="47"/>
      <c r="CG1053" s="47"/>
      <c r="CH1053" s="47"/>
      <c r="CI1053" s="47"/>
      <c r="CJ1053" s="47"/>
      <c r="CK1053" s="47"/>
      <c r="CL1053" s="47"/>
      <c r="CM1053" s="47"/>
      <c r="CN1053" s="47"/>
      <c r="CO1053" s="47"/>
      <c r="CP1053" s="47"/>
      <c r="CQ1053" s="47"/>
      <c r="CR1053" s="47"/>
      <c r="CS1053" s="47"/>
      <c r="CT1053" s="47"/>
      <c r="CU1053" s="47"/>
      <c r="CV1053" s="47"/>
      <c r="CW1053" s="47"/>
      <c r="CX1053" s="47"/>
      <c r="CY1053" s="47"/>
      <c r="CZ1053" s="47"/>
      <c r="DA1053" s="47"/>
      <c r="DB1053" s="47"/>
      <c r="DC1053" s="50"/>
      <c r="DD1053" s="50"/>
      <c r="DE1053" s="50"/>
    </row>
    <row r="1054" spans="1:109" ht="15" customHeight="1">
      <c r="A1054" s="38"/>
      <c r="B1054" s="47"/>
      <c r="C1054" s="47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8"/>
      <c r="Q1054" s="49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  <c r="AG1054" s="47"/>
      <c r="AH1054" s="49"/>
      <c r="AI1054" s="49"/>
      <c r="AJ1054" s="49"/>
      <c r="AK1054" s="49"/>
      <c r="AL1054" s="49"/>
      <c r="AM1054" s="48"/>
      <c r="AN1054" s="48"/>
      <c r="AO1054" s="48"/>
      <c r="AP1054" s="47"/>
      <c r="AQ1054" s="47"/>
      <c r="AR1054" s="47"/>
      <c r="AS1054" s="47"/>
      <c r="AT1054" s="47"/>
      <c r="AU1054" s="47"/>
      <c r="AV1054" s="47"/>
      <c r="AW1054" s="47"/>
      <c r="AX1054" s="47"/>
      <c r="AY1054" s="47"/>
      <c r="AZ1054" s="47"/>
      <c r="BA1054" s="47"/>
      <c r="BB1054" s="47"/>
      <c r="BC1054" s="47"/>
      <c r="BD1054" s="47"/>
      <c r="BE1054" s="47"/>
      <c r="BF1054" s="47"/>
      <c r="BG1054" s="47"/>
      <c r="BH1054" s="47"/>
      <c r="BI1054" s="47"/>
      <c r="BJ1054" s="47"/>
      <c r="BK1054" s="47"/>
      <c r="BL1054" s="47"/>
      <c r="BM1054" s="47"/>
      <c r="BN1054" s="47"/>
      <c r="BO1054" s="47"/>
      <c r="BP1054" s="47"/>
      <c r="BQ1054" s="47"/>
      <c r="BR1054" s="47"/>
      <c r="BS1054" s="47"/>
      <c r="BT1054" s="47"/>
      <c r="BU1054" s="47"/>
      <c r="BV1054" s="47"/>
      <c r="BW1054" s="47"/>
      <c r="BX1054" s="47"/>
      <c r="BY1054" s="47"/>
      <c r="BZ1054" s="47"/>
      <c r="CA1054" s="47"/>
      <c r="CB1054" s="47"/>
      <c r="CC1054" s="47"/>
      <c r="CD1054" s="47"/>
      <c r="CE1054" s="47"/>
      <c r="CF1054" s="47"/>
      <c r="CG1054" s="47"/>
      <c r="CH1054" s="47"/>
      <c r="CI1054" s="47"/>
      <c r="CJ1054" s="47"/>
      <c r="CK1054" s="47"/>
      <c r="CL1054" s="47"/>
      <c r="CM1054" s="47"/>
      <c r="CN1054" s="47"/>
      <c r="CO1054" s="47"/>
      <c r="CP1054" s="47"/>
      <c r="CQ1054" s="47"/>
      <c r="CR1054" s="47"/>
      <c r="CS1054" s="47"/>
      <c r="CT1054" s="47"/>
      <c r="CU1054" s="47"/>
      <c r="CV1054" s="47"/>
      <c r="CW1054" s="47"/>
      <c r="CX1054" s="47"/>
      <c r="CY1054" s="47"/>
      <c r="CZ1054" s="47"/>
      <c r="DA1054" s="47"/>
      <c r="DB1054" s="47"/>
      <c r="DC1054" s="50"/>
      <c r="DD1054" s="50"/>
      <c r="DE1054" s="50"/>
    </row>
    <row r="1055" spans="1:109" ht="15" customHeight="1">
      <c r="A1055" s="38"/>
      <c r="B1055" s="47"/>
      <c r="C1055" s="47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8"/>
      <c r="Q1055" s="49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  <c r="AG1055" s="47"/>
      <c r="AH1055" s="49"/>
      <c r="AI1055" s="49"/>
      <c r="AJ1055" s="49"/>
      <c r="AK1055" s="49"/>
      <c r="AL1055" s="49"/>
      <c r="AM1055" s="48"/>
      <c r="AN1055" s="48"/>
      <c r="AO1055" s="48"/>
      <c r="AP1055" s="47"/>
      <c r="AQ1055" s="47"/>
      <c r="AR1055" s="47"/>
      <c r="AS1055" s="47"/>
      <c r="AT1055" s="47"/>
      <c r="AU1055" s="47"/>
      <c r="AV1055" s="47"/>
      <c r="AW1055" s="47"/>
      <c r="AX1055" s="47"/>
      <c r="AY1055" s="47"/>
      <c r="AZ1055" s="47"/>
      <c r="BA1055" s="47"/>
      <c r="BB1055" s="47"/>
      <c r="BC1055" s="47"/>
      <c r="BD1055" s="47"/>
      <c r="BE1055" s="47"/>
      <c r="BF1055" s="47"/>
      <c r="BG1055" s="47"/>
      <c r="BH1055" s="47"/>
      <c r="BI1055" s="47"/>
      <c r="BJ1055" s="47"/>
      <c r="BK1055" s="47"/>
      <c r="BL1055" s="47"/>
      <c r="BM1055" s="47"/>
      <c r="BN1055" s="47"/>
      <c r="BO1055" s="47"/>
      <c r="BP1055" s="47"/>
      <c r="BQ1055" s="47"/>
      <c r="BR1055" s="47"/>
      <c r="BS1055" s="47"/>
      <c r="BT1055" s="47"/>
      <c r="BU1055" s="47"/>
      <c r="BV1055" s="47"/>
      <c r="BW1055" s="47"/>
      <c r="BX1055" s="47"/>
      <c r="BY1055" s="47"/>
      <c r="BZ1055" s="47"/>
      <c r="CA1055" s="47"/>
      <c r="CB1055" s="47"/>
      <c r="CC1055" s="47"/>
      <c r="CD1055" s="47"/>
      <c r="CE1055" s="47"/>
      <c r="CF1055" s="47"/>
      <c r="CG1055" s="47"/>
      <c r="CH1055" s="47"/>
      <c r="CI1055" s="47"/>
      <c r="CJ1055" s="47"/>
      <c r="CK1055" s="47"/>
      <c r="CL1055" s="47"/>
      <c r="CM1055" s="47"/>
      <c r="CN1055" s="47"/>
      <c r="CO1055" s="47"/>
      <c r="CP1055" s="47"/>
      <c r="CQ1055" s="47"/>
      <c r="CR1055" s="47"/>
      <c r="CS1055" s="47"/>
      <c r="CT1055" s="47"/>
      <c r="CU1055" s="47"/>
      <c r="CV1055" s="47"/>
      <c r="CW1055" s="47"/>
      <c r="CX1055" s="47"/>
      <c r="CY1055" s="47"/>
      <c r="CZ1055" s="47"/>
      <c r="DA1055" s="47"/>
      <c r="DB1055" s="47"/>
      <c r="DC1055" s="50"/>
      <c r="DD1055" s="50"/>
      <c r="DE1055" s="50"/>
    </row>
    <row r="1056" spans="1:109" ht="15" customHeight="1">
      <c r="A1056" s="38"/>
      <c r="B1056" s="47"/>
      <c r="C1056" s="47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8"/>
      <c r="Q1056" s="49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  <c r="AG1056" s="47"/>
      <c r="AH1056" s="49"/>
      <c r="AI1056" s="49"/>
      <c r="AJ1056" s="49"/>
      <c r="AK1056" s="49"/>
      <c r="AL1056" s="49"/>
      <c r="AM1056" s="48"/>
      <c r="AN1056" s="48"/>
      <c r="AO1056" s="48"/>
      <c r="AP1056" s="47"/>
      <c r="AQ1056" s="47"/>
      <c r="AR1056" s="47"/>
      <c r="AS1056" s="47"/>
      <c r="AT1056" s="47"/>
      <c r="AU1056" s="47"/>
      <c r="AV1056" s="47"/>
      <c r="AW1056" s="47"/>
      <c r="AX1056" s="47"/>
      <c r="AY1056" s="47"/>
      <c r="AZ1056" s="47"/>
      <c r="BA1056" s="47"/>
      <c r="BB1056" s="47"/>
      <c r="BC1056" s="47"/>
      <c r="BD1056" s="47"/>
      <c r="BE1056" s="47"/>
      <c r="BF1056" s="47"/>
      <c r="BG1056" s="47"/>
      <c r="BH1056" s="47"/>
      <c r="BI1056" s="47"/>
      <c r="BJ1056" s="47"/>
      <c r="BK1056" s="47"/>
      <c r="BL1056" s="47"/>
      <c r="BM1056" s="47"/>
      <c r="BN1056" s="47"/>
      <c r="BO1056" s="47"/>
      <c r="BP1056" s="47"/>
      <c r="BQ1056" s="47"/>
      <c r="BR1056" s="47"/>
      <c r="BS1056" s="47"/>
      <c r="BT1056" s="47"/>
      <c r="BU1056" s="47"/>
      <c r="BV1056" s="47"/>
      <c r="BW1056" s="47"/>
      <c r="BX1056" s="47"/>
      <c r="BY1056" s="47"/>
      <c r="BZ1056" s="47"/>
      <c r="CA1056" s="47"/>
      <c r="CB1056" s="47"/>
      <c r="CC1056" s="47"/>
      <c r="CD1056" s="47"/>
      <c r="CE1056" s="47"/>
      <c r="CF1056" s="47"/>
      <c r="CG1056" s="47"/>
      <c r="CH1056" s="47"/>
      <c r="CI1056" s="47"/>
      <c r="CJ1056" s="47"/>
      <c r="CK1056" s="47"/>
      <c r="CL1056" s="47"/>
      <c r="CM1056" s="47"/>
      <c r="CN1056" s="47"/>
      <c r="CO1056" s="47"/>
      <c r="CP1056" s="47"/>
      <c r="CQ1056" s="47"/>
      <c r="CR1056" s="47"/>
      <c r="CS1056" s="47"/>
      <c r="CT1056" s="47"/>
      <c r="CU1056" s="47"/>
      <c r="CV1056" s="47"/>
      <c r="CW1056" s="47"/>
      <c r="CX1056" s="47"/>
      <c r="CY1056" s="47"/>
      <c r="CZ1056" s="47"/>
      <c r="DA1056" s="47"/>
      <c r="DB1056" s="47"/>
      <c r="DC1056" s="50"/>
      <c r="DD1056" s="50"/>
      <c r="DE1056" s="50"/>
    </row>
    <row r="1057" spans="1:109" ht="15" customHeight="1">
      <c r="A1057" s="38"/>
      <c r="B1057" s="47"/>
      <c r="C1057" s="47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8"/>
      <c r="Q1057" s="49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  <c r="AG1057" s="47"/>
      <c r="AH1057" s="49"/>
      <c r="AI1057" s="49"/>
      <c r="AJ1057" s="49"/>
      <c r="AK1057" s="49"/>
      <c r="AL1057" s="49"/>
      <c r="AM1057" s="48"/>
      <c r="AN1057" s="48"/>
      <c r="AO1057" s="48"/>
      <c r="AP1057" s="47"/>
      <c r="AQ1057" s="47"/>
      <c r="AR1057" s="47"/>
      <c r="AS1057" s="47"/>
      <c r="AT1057" s="47"/>
      <c r="AU1057" s="47"/>
      <c r="AV1057" s="47"/>
      <c r="AW1057" s="47"/>
      <c r="AX1057" s="47"/>
      <c r="AY1057" s="47"/>
      <c r="AZ1057" s="47"/>
      <c r="BA1057" s="47"/>
      <c r="BB1057" s="47"/>
      <c r="BC1057" s="47"/>
      <c r="BD1057" s="47"/>
      <c r="BE1057" s="47"/>
      <c r="BF1057" s="47"/>
      <c r="BG1057" s="47"/>
      <c r="BH1057" s="47"/>
      <c r="BI1057" s="47"/>
      <c r="BJ1057" s="47"/>
      <c r="BK1057" s="47"/>
      <c r="BL1057" s="47"/>
      <c r="BM1057" s="47"/>
      <c r="BN1057" s="47"/>
      <c r="BO1057" s="47"/>
      <c r="BP1057" s="47"/>
      <c r="BQ1057" s="47"/>
      <c r="BR1057" s="47"/>
      <c r="BS1057" s="47"/>
      <c r="BT1057" s="47"/>
      <c r="BU1057" s="47"/>
      <c r="BV1057" s="47"/>
      <c r="BW1057" s="47"/>
      <c r="BX1057" s="47"/>
      <c r="BY1057" s="47"/>
      <c r="BZ1057" s="47"/>
      <c r="CA1057" s="47"/>
      <c r="CB1057" s="47"/>
      <c r="CC1057" s="47"/>
      <c r="CD1057" s="47"/>
      <c r="CE1057" s="47"/>
      <c r="CF1057" s="47"/>
      <c r="CG1057" s="47"/>
      <c r="CH1057" s="47"/>
      <c r="CI1057" s="47"/>
      <c r="CJ1057" s="47"/>
      <c r="CK1057" s="47"/>
      <c r="CL1057" s="47"/>
      <c r="CM1057" s="47"/>
      <c r="CN1057" s="47"/>
      <c r="CO1057" s="47"/>
      <c r="CP1057" s="47"/>
      <c r="CQ1057" s="47"/>
      <c r="CR1057" s="47"/>
      <c r="CS1057" s="47"/>
      <c r="CT1057" s="47"/>
      <c r="CU1057" s="47"/>
      <c r="CV1057" s="47"/>
      <c r="CW1057" s="47"/>
      <c r="CX1057" s="47"/>
      <c r="CY1057" s="47"/>
      <c r="CZ1057" s="47"/>
      <c r="DA1057" s="47"/>
      <c r="DB1057" s="47"/>
      <c r="DC1057" s="50"/>
      <c r="DD1057" s="50"/>
      <c r="DE1057" s="50"/>
    </row>
    <row r="1058" spans="1:109" ht="15" customHeight="1">
      <c r="A1058" s="38"/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8"/>
      <c r="Q1058" s="49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  <c r="AG1058" s="47"/>
      <c r="AH1058" s="49"/>
      <c r="AI1058" s="49"/>
      <c r="AJ1058" s="49"/>
      <c r="AK1058" s="49"/>
      <c r="AL1058" s="49"/>
      <c r="AM1058" s="48"/>
      <c r="AN1058" s="48"/>
      <c r="AO1058" s="48"/>
      <c r="AP1058" s="47"/>
      <c r="AQ1058" s="47"/>
      <c r="AR1058" s="47"/>
      <c r="AS1058" s="47"/>
      <c r="AT1058" s="47"/>
      <c r="AU1058" s="47"/>
      <c r="AV1058" s="47"/>
      <c r="AW1058" s="47"/>
      <c r="AX1058" s="47"/>
      <c r="AY1058" s="47"/>
      <c r="AZ1058" s="47"/>
      <c r="BA1058" s="47"/>
      <c r="BB1058" s="47"/>
      <c r="BC1058" s="47"/>
      <c r="BD1058" s="47"/>
      <c r="BE1058" s="47"/>
      <c r="BF1058" s="47"/>
      <c r="BG1058" s="47"/>
      <c r="BH1058" s="47"/>
      <c r="BI1058" s="47"/>
      <c r="BJ1058" s="47"/>
      <c r="BK1058" s="47"/>
      <c r="BL1058" s="47"/>
      <c r="BM1058" s="47"/>
      <c r="BN1058" s="47"/>
      <c r="BO1058" s="47"/>
      <c r="BP1058" s="47"/>
      <c r="BQ1058" s="47"/>
      <c r="BR1058" s="47"/>
      <c r="BS1058" s="47"/>
      <c r="BT1058" s="47"/>
      <c r="BU1058" s="47"/>
      <c r="BV1058" s="47"/>
      <c r="BW1058" s="47"/>
      <c r="BX1058" s="47"/>
      <c r="BY1058" s="47"/>
      <c r="BZ1058" s="47"/>
      <c r="CA1058" s="47"/>
      <c r="CB1058" s="47"/>
      <c r="CC1058" s="47"/>
      <c r="CD1058" s="47"/>
      <c r="CE1058" s="47"/>
      <c r="CF1058" s="47"/>
      <c r="CG1058" s="47"/>
      <c r="CH1058" s="47"/>
      <c r="CI1058" s="47"/>
      <c r="CJ1058" s="47"/>
      <c r="CK1058" s="47"/>
      <c r="CL1058" s="47"/>
      <c r="CM1058" s="47"/>
      <c r="CN1058" s="47"/>
      <c r="CO1058" s="47"/>
      <c r="CP1058" s="47"/>
      <c r="CQ1058" s="47"/>
      <c r="CR1058" s="47"/>
      <c r="CS1058" s="47"/>
      <c r="CT1058" s="47"/>
      <c r="CU1058" s="47"/>
      <c r="CV1058" s="47"/>
      <c r="CW1058" s="47"/>
      <c r="CX1058" s="47"/>
      <c r="CY1058" s="47"/>
      <c r="CZ1058" s="47"/>
      <c r="DA1058" s="47"/>
      <c r="DB1058" s="47"/>
      <c r="DC1058" s="50"/>
      <c r="DD1058" s="50"/>
      <c r="DE1058" s="50"/>
    </row>
    <row r="1059" spans="1:109" ht="15" customHeight="1">
      <c r="A1059" s="38"/>
      <c r="B1059" s="47"/>
      <c r="C1059" s="47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8"/>
      <c r="Q1059" s="49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  <c r="AG1059" s="47"/>
      <c r="AH1059" s="49"/>
      <c r="AI1059" s="49"/>
      <c r="AJ1059" s="49"/>
      <c r="AK1059" s="49"/>
      <c r="AL1059" s="49"/>
      <c r="AM1059" s="48"/>
      <c r="AN1059" s="48"/>
      <c r="AO1059" s="48"/>
      <c r="AP1059" s="47"/>
      <c r="AQ1059" s="47"/>
      <c r="AR1059" s="47"/>
      <c r="AS1059" s="47"/>
      <c r="AT1059" s="47"/>
      <c r="AU1059" s="47"/>
      <c r="AV1059" s="47"/>
      <c r="AW1059" s="47"/>
      <c r="AX1059" s="47"/>
      <c r="AY1059" s="47"/>
      <c r="AZ1059" s="47"/>
      <c r="BA1059" s="47"/>
      <c r="BB1059" s="47"/>
      <c r="BC1059" s="47"/>
      <c r="BD1059" s="47"/>
      <c r="BE1059" s="47"/>
      <c r="BF1059" s="47"/>
      <c r="BG1059" s="47"/>
      <c r="BH1059" s="47"/>
      <c r="BI1059" s="47"/>
      <c r="BJ1059" s="47"/>
      <c r="BK1059" s="47"/>
      <c r="BL1059" s="47"/>
      <c r="BM1059" s="47"/>
      <c r="BN1059" s="47"/>
      <c r="BO1059" s="47"/>
      <c r="BP1059" s="47"/>
      <c r="BQ1059" s="47"/>
      <c r="BR1059" s="47"/>
      <c r="BS1059" s="47"/>
      <c r="BT1059" s="47"/>
      <c r="BU1059" s="47"/>
      <c r="BV1059" s="47"/>
      <c r="BW1059" s="47"/>
      <c r="BX1059" s="47"/>
      <c r="BY1059" s="47"/>
      <c r="BZ1059" s="47"/>
      <c r="CA1059" s="47"/>
      <c r="CB1059" s="47"/>
      <c r="CC1059" s="47"/>
      <c r="CD1059" s="47"/>
      <c r="CE1059" s="47"/>
      <c r="CF1059" s="47"/>
      <c r="CG1059" s="47"/>
      <c r="CH1059" s="47"/>
      <c r="CI1059" s="47"/>
      <c r="CJ1059" s="47"/>
      <c r="CK1059" s="47"/>
      <c r="CL1059" s="47"/>
      <c r="CM1059" s="47"/>
      <c r="CN1059" s="47"/>
      <c r="CO1059" s="47"/>
      <c r="CP1059" s="47"/>
      <c r="CQ1059" s="47"/>
      <c r="CR1059" s="47"/>
      <c r="CS1059" s="47"/>
      <c r="CT1059" s="47"/>
      <c r="CU1059" s="47"/>
      <c r="CV1059" s="47"/>
      <c r="CW1059" s="47"/>
      <c r="CX1059" s="47"/>
      <c r="CY1059" s="47"/>
      <c r="CZ1059" s="47"/>
      <c r="DA1059" s="47"/>
      <c r="DB1059" s="47"/>
      <c r="DC1059" s="50"/>
      <c r="DD1059" s="50"/>
      <c r="DE1059" s="50"/>
    </row>
    <row r="1060" spans="1:109" ht="15" customHeight="1">
      <c r="A1060" s="38"/>
      <c r="B1060" s="47"/>
      <c r="C1060" s="47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8"/>
      <c r="Q1060" s="49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  <c r="AG1060" s="47"/>
      <c r="AH1060" s="49"/>
      <c r="AI1060" s="49"/>
      <c r="AJ1060" s="49"/>
      <c r="AK1060" s="49"/>
      <c r="AL1060" s="49"/>
      <c r="AM1060" s="48"/>
      <c r="AN1060" s="48"/>
      <c r="AO1060" s="48"/>
      <c r="AP1060" s="47"/>
      <c r="AQ1060" s="47"/>
      <c r="AR1060" s="47"/>
      <c r="AS1060" s="47"/>
      <c r="AT1060" s="47"/>
      <c r="AU1060" s="47"/>
      <c r="AV1060" s="47"/>
      <c r="AW1060" s="47"/>
      <c r="AX1060" s="47"/>
      <c r="AY1060" s="47"/>
      <c r="AZ1060" s="47"/>
      <c r="BA1060" s="47"/>
      <c r="BB1060" s="47"/>
      <c r="BC1060" s="47"/>
      <c r="BD1060" s="47"/>
      <c r="BE1060" s="47"/>
      <c r="BF1060" s="47"/>
      <c r="BG1060" s="47"/>
      <c r="BH1060" s="47"/>
      <c r="BI1060" s="47"/>
      <c r="BJ1060" s="47"/>
      <c r="BK1060" s="47"/>
      <c r="BL1060" s="47"/>
      <c r="BM1060" s="47"/>
      <c r="BN1060" s="47"/>
      <c r="BO1060" s="47"/>
      <c r="BP1060" s="47"/>
      <c r="BQ1060" s="47"/>
      <c r="BR1060" s="47"/>
      <c r="BS1060" s="47"/>
      <c r="BT1060" s="47"/>
      <c r="BU1060" s="47"/>
      <c r="BV1060" s="47"/>
      <c r="BW1060" s="47"/>
      <c r="BX1060" s="47"/>
      <c r="BY1060" s="47"/>
      <c r="BZ1060" s="47"/>
      <c r="CA1060" s="47"/>
      <c r="CB1060" s="47"/>
      <c r="CC1060" s="47"/>
      <c r="CD1060" s="47"/>
      <c r="CE1060" s="47"/>
      <c r="CF1060" s="47"/>
      <c r="CG1060" s="47"/>
      <c r="CH1060" s="47"/>
      <c r="CI1060" s="47"/>
      <c r="CJ1060" s="47"/>
      <c r="CK1060" s="47"/>
      <c r="CL1060" s="47"/>
      <c r="CM1060" s="47"/>
      <c r="CN1060" s="47"/>
      <c r="CO1060" s="47"/>
      <c r="CP1060" s="47"/>
      <c r="CQ1060" s="47"/>
      <c r="CR1060" s="47"/>
      <c r="CS1060" s="47"/>
      <c r="CT1060" s="47"/>
      <c r="CU1060" s="47"/>
      <c r="CV1060" s="47"/>
      <c r="CW1060" s="47"/>
      <c r="CX1060" s="47"/>
      <c r="CY1060" s="47"/>
      <c r="CZ1060" s="47"/>
      <c r="DA1060" s="47"/>
      <c r="DB1060" s="47"/>
      <c r="DC1060" s="50"/>
      <c r="DD1060" s="50"/>
      <c r="DE1060" s="50"/>
    </row>
    <row r="1061" spans="1:109" ht="15" customHeight="1">
      <c r="A1061" s="38"/>
      <c r="B1061" s="47"/>
      <c r="C1061" s="47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8"/>
      <c r="Q1061" s="49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  <c r="AG1061" s="47"/>
      <c r="AH1061" s="49"/>
      <c r="AI1061" s="49"/>
      <c r="AJ1061" s="49"/>
      <c r="AK1061" s="49"/>
      <c r="AL1061" s="49"/>
      <c r="AM1061" s="48"/>
      <c r="AN1061" s="48"/>
      <c r="AO1061" s="48"/>
      <c r="AP1061" s="47"/>
      <c r="AQ1061" s="47"/>
      <c r="AR1061" s="47"/>
      <c r="AS1061" s="47"/>
      <c r="AT1061" s="47"/>
      <c r="AU1061" s="47"/>
      <c r="AV1061" s="47"/>
      <c r="AW1061" s="47"/>
      <c r="AX1061" s="47"/>
      <c r="AY1061" s="47"/>
      <c r="AZ1061" s="47"/>
      <c r="BA1061" s="47"/>
      <c r="BB1061" s="47"/>
      <c r="BC1061" s="47"/>
      <c r="BD1061" s="47"/>
      <c r="BE1061" s="47"/>
      <c r="BF1061" s="47"/>
      <c r="BG1061" s="47"/>
      <c r="BH1061" s="47"/>
      <c r="BI1061" s="47"/>
      <c r="BJ1061" s="47"/>
      <c r="BK1061" s="47"/>
      <c r="BL1061" s="47"/>
      <c r="BM1061" s="47"/>
      <c r="BN1061" s="47"/>
      <c r="BO1061" s="47"/>
      <c r="BP1061" s="47"/>
      <c r="BQ1061" s="47"/>
      <c r="BR1061" s="47"/>
      <c r="BS1061" s="47"/>
      <c r="BT1061" s="47"/>
      <c r="BU1061" s="47"/>
      <c r="BV1061" s="47"/>
      <c r="BW1061" s="47"/>
      <c r="BX1061" s="47"/>
      <c r="BY1061" s="47"/>
      <c r="BZ1061" s="47"/>
      <c r="CA1061" s="47"/>
      <c r="CB1061" s="47"/>
      <c r="CC1061" s="47"/>
      <c r="CD1061" s="47"/>
      <c r="CE1061" s="47"/>
      <c r="CF1061" s="47"/>
      <c r="CG1061" s="47"/>
      <c r="CH1061" s="47"/>
      <c r="CI1061" s="47"/>
      <c r="CJ1061" s="47"/>
      <c r="CK1061" s="47"/>
      <c r="CL1061" s="47"/>
      <c r="CM1061" s="47"/>
      <c r="CN1061" s="47"/>
      <c r="CO1061" s="47"/>
      <c r="CP1061" s="47"/>
      <c r="CQ1061" s="47"/>
      <c r="CR1061" s="47"/>
      <c r="CS1061" s="47"/>
      <c r="CT1061" s="47"/>
      <c r="CU1061" s="47"/>
      <c r="CV1061" s="47"/>
      <c r="CW1061" s="47"/>
      <c r="CX1061" s="47"/>
      <c r="CY1061" s="47"/>
      <c r="CZ1061" s="47"/>
      <c r="DA1061" s="47"/>
      <c r="DB1061" s="47"/>
      <c r="DC1061" s="50"/>
      <c r="DD1061" s="50"/>
      <c r="DE1061" s="50"/>
    </row>
    <row r="1062" spans="1:109" ht="15" customHeight="1">
      <c r="A1062" s="38"/>
      <c r="B1062" s="47"/>
      <c r="C1062" s="47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8"/>
      <c r="Q1062" s="49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  <c r="AG1062" s="47"/>
      <c r="AH1062" s="49"/>
      <c r="AI1062" s="49"/>
      <c r="AJ1062" s="49"/>
      <c r="AK1062" s="49"/>
      <c r="AL1062" s="49"/>
      <c r="AM1062" s="48"/>
      <c r="AN1062" s="48"/>
      <c r="AO1062" s="48"/>
      <c r="AP1062" s="47"/>
      <c r="AQ1062" s="47"/>
      <c r="AR1062" s="47"/>
      <c r="AS1062" s="47"/>
      <c r="AT1062" s="47"/>
      <c r="AU1062" s="47"/>
      <c r="AV1062" s="47"/>
      <c r="AW1062" s="47"/>
      <c r="AX1062" s="47"/>
      <c r="AY1062" s="47"/>
      <c r="AZ1062" s="47"/>
      <c r="BA1062" s="47"/>
      <c r="BB1062" s="47"/>
      <c r="BC1062" s="47"/>
      <c r="BD1062" s="47"/>
      <c r="BE1062" s="47"/>
      <c r="BF1062" s="47"/>
      <c r="BG1062" s="47"/>
      <c r="BH1062" s="47"/>
      <c r="BI1062" s="47"/>
      <c r="BJ1062" s="47"/>
      <c r="BK1062" s="47"/>
      <c r="BL1062" s="47"/>
      <c r="BM1062" s="47"/>
      <c r="BN1062" s="47"/>
      <c r="BO1062" s="47"/>
      <c r="BP1062" s="47"/>
      <c r="BQ1062" s="47"/>
      <c r="BR1062" s="47"/>
      <c r="BS1062" s="47"/>
      <c r="BT1062" s="47"/>
      <c r="BU1062" s="47"/>
      <c r="BV1062" s="47"/>
      <c r="BW1062" s="47"/>
      <c r="BX1062" s="47"/>
      <c r="BY1062" s="47"/>
      <c r="BZ1062" s="47"/>
      <c r="CA1062" s="47"/>
      <c r="CB1062" s="47"/>
      <c r="CC1062" s="47"/>
      <c r="CD1062" s="47"/>
      <c r="CE1062" s="47"/>
      <c r="CF1062" s="47"/>
      <c r="CG1062" s="47"/>
      <c r="CH1062" s="47"/>
      <c r="CI1062" s="47"/>
      <c r="CJ1062" s="47"/>
      <c r="CK1062" s="47"/>
      <c r="CL1062" s="47"/>
      <c r="CM1062" s="47"/>
      <c r="CN1062" s="47"/>
      <c r="CO1062" s="47"/>
      <c r="CP1062" s="47"/>
      <c r="CQ1062" s="47"/>
      <c r="CR1062" s="47"/>
      <c r="CS1062" s="47"/>
      <c r="CT1062" s="47"/>
      <c r="CU1062" s="47"/>
      <c r="CV1062" s="47"/>
      <c r="CW1062" s="47"/>
      <c r="CX1062" s="47"/>
      <c r="CY1062" s="47"/>
      <c r="CZ1062" s="47"/>
      <c r="DA1062" s="47"/>
      <c r="DB1062" s="47"/>
      <c r="DC1062" s="50"/>
      <c r="DD1062" s="50"/>
      <c r="DE1062" s="50"/>
    </row>
    <row r="1063" spans="1:109" ht="15" customHeight="1">
      <c r="A1063" s="38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8"/>
      <c r="Q1063" s="49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  <c r="AG1063" s="47"/>
      <c r="AH1063" s="49"/>
      <c r="AI1063" s="49"/>
      <c r="AJ1063" s="49"/>
      <c r="AK1063" s="49"/>
      <c r="AL1063" s="49"/>
      <c r="AM1063" s="48"/>
      <c r="AN1063" s="48"/>
      <c r="AO1063" s="48"/>
      <c r="AP1063" s="47"/>
      <c r="AQ1063" s="47"/>
      <c r="AR1063" s="47"/>
      <c r="AS1063" s="47"/>
      <c r="AT1063" s="47"/>
      <c r="AU1063" s="47"/>
      <c r="AV1063" s="47"/>
      <c r="AW1063" s="47"/>
      <c r="AX1063" s="47"/>
      <c r="AY1063" s="47"/>
      <c r="AZ1063" s="47"/>
      <c r="BA1063" s="47"/>
      <c r="BB1063" s="47"/>
      <c r="BC1063" s="47"/>
      <c r="BD1063" s="47"/>
      <c r="BE1063" s="47"/>
      <c r="BF1063" s="47"/>
      <c r="BG1063" s="47"/>
      <c r="BH1063" s="47"/>
      <c r="BI1063" s="47"/>
      <c r="BJ1063" s="47"/>
      <c r="BK1063" s="47"/>
      <c r="BL1063" s="47"/>
      <c r="BM1063" s="47"/>
      <c r="BN1063" s="47"/>
      <c r="BO1063" s="47"/>
      <c r="BP1063" s="47"/>
      <c r="BQ1063" s="47"/>
      <c r="BR1063" s="47"/>
      <c r="BS1063" s="47"/>
      <c r="BT1063" s="47"/>
      <c r="BU1063" s="47"/>
      <c r="BV1063" s="47"/>
      <c r="BW1063" s="47"/>
      <c r="BX1063" s="47"/>
      <c r="BY1063" s="47"/>
      <c r="BZ1063" s="47"/>
      <c r="CA1063" s="47"/>
      <c r="CB1063" s="47"/>
      <c r="CC1063" s="47"/>
      <c r="CD1063" s="47"/>
      <c r="CE1063" s="47"/>
      <c r="CF1063" s="47"/>
      <c r="CG1063" s="47"/>
      <c r="CH1063" s="47"/>
      <c r="CI1063" s="47"/>
      <c r="CJ1063" s="47"/>
      <c r="CK1063" s="47"/>
      <c r="CL1063" s="47"/>
      <c r="CM1063" s="47"/>
      <c r="CN1063" s="47"/>
      <c r="CO1063" s="47"/>
      <c r="CP1063" s="47"/>
      <c r="CQ1063" s="47"/>
      <c r="CR1063" s="47"/>
      <c r="CS1063" s="47"/>
      <c r="CT1063" s="47"/>
      <c r="CU1063" s="47"/>
      <c r="CV1063" s="47"/>
      <c r="CW1063" s="47"/>
      <c r="CX1063" s="47"/>
      <c r="CY1063" s="47"/>
      <c r="CZ1063" s="47"/>
      <c r="DA1063" s="47"/>
      <c r="DB1063" s="47"/>
      <c r="DC1063" s="50"/>
      <c r="DD1063" s="50"/>
      <c r="DE1063" s="50"/>
    </row>
    <row r="1064" spans="1:109" ht="15" customHeight="1">
      <c r="A1064" s="38"/>
      <c r="B1064" s="47"/>
      <c r="C1064" s="47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8"/>
      <c r="Q1064" s="49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  <c r="AG1064" s="47"/>
      <c r="AH1064" s="49"/>
      <c r="AI1064" s="49"/>
      <c r="AJ1064" s="49"/>
      <c r="AK1064" s="49"/>
      <c r="AL1064" s="49"/>
      <c r="AM1064" s="48"/>
      <c r="AN1064" s="48"/>
      <c r="AO1064" s="48"/>
      <c r="AP1064" s="47"/>
      <c r="AQ1064" s="47"/>
      <c r="AR1064" s="47"/>
      <c r="AS1064" s="47"/>
      <c r="AT1064" s="47"/>
      <c r="AU1064" s="47"/>
      <c r="AV1064" s="47"/>
      <c r="AW1064" s="47"/>
      <c r="AX1064" s="47"/>
      <c r="AY1064" s="47"/>
      <c r="AZ1064" s="47"/>
      <c r="BA1064" s="47"/>
      <c r="BB1064" s="47"/>
      <c r="BC1064" s="47"/>
      <c r="BD1064" s="47"/>
      <c r="BE1064" s="47"/>
      <c r="BF1064" s="47"/>
      <c r="BG1064" s="47"/>
      <c r="BH1064" s="47"/>
      <c r="BI1064" s="47"/>
      <c r="BJ1064" s="47"/>
      <c r="BK1064" s="47"/>
      <c r="BL1064" s="47"/>
      <c r="BM1064" s="47"/>
      <c r="BN1064" s="47"/>
      <c r="BO1064" s="47"/>
      <c r="BP1064" s="47"/>
      <c r="BQ1064" s="47"/>
      <c r="BR1064" s="47"/>
      <c r="BS1064" s="47"/>
      <c r="BT1064" s="47"/>
      <c r="BU1064" s="47"/>
      <c r="BV1064" s="47"/>
      <c r="BW1064" s="47"/>
      <c r="BX1064" s="47"/>
      <c r="BY1064" s="47"/>
      <c r="BZ1064" s="47"/>
      <c r="CA1064" s="47"/>
      <c r="CB1064" s="47"/>
      <c r="CC1064" s="47"/>
      <c r="CD1064" s="47"/>
      <c r="CE1064" s="47"/>
      <c r="CF1064" s="47"/>
      <c r="CG1064" s="47"/>
      <c r="CH1064" s="47"/>
      <c r="CI1064" s="47"/>
      <c r="CJ1064" s="47"/>
      <c r="CK1064" s="47"/>
      <c r="CL1064" s="47"/>
      <c r="CM1064" s="47"/>
      <c r="CN1064" s="47"/>
      <c r="CO1064" s="47"/>
      <c r="CP1064" s="47"/>
      <c r="CQ1064" s="47"/>
      <c r="CR1064" s="47"/>
      <c r="CS1064" s="47"/>
      <c r="CT1064" s="47"/>
      <c r="CU1064" s="47"/>
      <c r="CV1064" s="47"/>
      <c r="CW1064" s="47"/>
      <c r="CX1064" s="47"/>
      <c r="CY1064" s="47"/>
      <c r="CZ1064" s="47"/>
      <c r="DA1064" s="47"/>
      <c r="DB1064" s="47"/>
      <c r="DC1064" s="50"/>
      <c r="DD1064" s="50"/>
      <c r="DE1064" s="50"/>
    </row>
    <row r="1065" spans="1:109" ht="15" customHeight="1">
      <c r="A1065" s="38"/>
      <c r="B1065" s="47"/>
      <c r="C1065" s="47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8"/>
      <c r="Q1065" s="49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  <c r="AG1065" s="47"/>
      <c r="AH1065" s="49"/>
      <c r="AI1065" s="49"/>
      <c r="AJ1065" s="49"/>
      <c r="AK1065" s="49"/>
      <c r="AL1065" s="49"/>
      <c r="AM1065" s="48"/>
      <c r="AN1065" s="48"/>
      <c r="AO1065" s="48"/>
      <c r="AP1065" s="47"/>
      <c r="AQ1065" s="47"/>
      <c r="AR1065" s="47"/>
      <c r="AS1065" s="47"/>
      <c r="AT1065" s="47"/>
      <c r="AU1065" s="47"/>
      <c r="AV1065" s="47"/>
      <c r="AW1065" s="47"/>
      <c r="AX1065" s="47"/>
      <c r="AY1065" s="47"/>
      <c r="AZ1065" s="47"/>
      <c r="BA1065" s="47"/>
      <c r="BB1065" s="47"/>
      <c r="BC1065" s="47"/>
      <c r="BD1065" s="47"/>
      <c r="BE1065" s="47"/>
      <c r="BF1065" s="47"/>
      <c r="BG1065" s="47"/>
      <c r="BH1065" s="47"/>
      <c r="BI1065" s="47"/>
      <c r="BJ1065" s="47"/>
      <c r="BK1065" s="47"/>
      <c r="BL1065" s="47"/>
      <c r="BM1065" s="47"/>
      <c r="BN1065" s="47"/>
      <c r="BO1065" s="47"/>
      <c r="BP1065" s="47"/>
      <c r="BQ1065" s="47"/>
      <c r="BR1065" s="47"/>
      <c r="BS1065" s="47"/>
      <c r="BT1065" s="47"/>
      <c r="BU1065" s="47"/>
      <c r="BV1065" s="47"/>
      <c r="BW1065" s="47"/>
      <c r="BX1065" s="47"/>
      <c r="BY1065" s="47"/>
      <c r="BZ1065" s="47"/>
      <c r="CA1065" s="47"/>
      <c r="CB1065" s="47"/>
      <c r="CC1065" s="47"/>
      <c r="CD1065" s="47"/>
      <c r="CE1065" s="47"/>
      <c r="CF1065" s="47"/>
      <c r="CG1065" s="47"/>
      <c r="CH1065" s="47"/>
      <c r="CI1065" s="47"/>
      <c r="CJ1065" s="47"/>
      <c r="CK1065" s="47"/>
      <c r="CL1065" s="47"/>
      <c r="CM1065" s="47"/>
      <c r="CN1065" s="47"/>
      <c r="CO1065" s="47"/>
      <c r="CP1065" s="47"/>
      <c r="CQ1065" s="47"/>
      <c r="CR1065" s="47"/>
      <c r="CS1065" s="47"/>
      <c r="CT1065" s="47"/>
      <c r="CU1065" s="47"/>
      <c r="CV1065" s="47"/>
      <c r="CW1065" s="47"/>
      <c r="CX1065" s="47"/>
      <c r="CY1065" s="47"/>
      <c r="CZ1065" s="47"/>
      <c r="DA1065" s="47"/>
      <c r="DB1065" s="47"/>
      <c r="DC1065" s="50"/>
      <c r="DD1065" s="50"/>
      <c r="DE1065" s="50"/>
    </row>
    <row r="1066" spans="1:109" ht="15" customHeight="1">
      <c r="A1066" s="38"/>
      <c r="B1066" s="47"/>
      <c r="C1066" s="47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8"/>
      <c r="Q1066" s="49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  <c r="AG1066" s="47"/>
      <c r="AH1066" s="49"/>
      <c r="AI1066" s="49"/>
      <c r="AJ1066" s="49"/>
      <c r="AK1066" s="49"/>
      <c r="AL1066" s="49"/>
      <c r="AM1066" s="48"/>
      <c r="AN1066" s="48"/>
      <c r="AO1066" s="48"/>
      <c r="AP1066" s="47"/>
      <c r="AQ1066" s="47"/>
      <c r="AR1066" s="47"/>
      <c r="AS1066" s="47"/>
      <c r="AT1066" s="47"/>
      <c r="AU1066" s="47"/>
      <c r="AV1066" s="47"/>
      <c r="AW1066" s="47"/>
      <c r="AX1066" s="47"/>
      <c r="AY1066" s="47"/>
      <c r="AZ1066" s="47"/>
      <c r="BA1066" s="47"/>
      <c r="BB1066" s="47"/>
      <c r="BC1066" s="47"/>
      <c r="BD1066" s="47"/>
      <c r="BE1066" s="47"/>
      <c r="BF1066" s="47"/>
      <c r="BG1066" s="47"/>
      <c r="BH1066" s="47"/>
      <c r="BI1066" s="47"/>
      <c r="BJ1066" s="47"/>
      <c r="BK1066" s="47"/>
      <c r="BL1066" s="47"/>
      <c r="BM1066" s="47"/>
      <c r="BN1066" s="47"/>
      <c r="BO1066" s="47"/>
      <c r="BP1066" s="47"/>
      <c r="BQ1066" s="47"/>
      <c r="BR1066" s="47"/>
      <c r="BS1066" s="47"/>
      <c r="BT1066" s="47"/>
      <c r="BU1066" s="47"/>
      <c r="BV1066" s="47"/>
      <c r="BW1066" s="47"/>
      <c r="BX1066" s="47"/>
      <c r="BY1066" s="47"/>
      <c r="BZ1066" s="47"/>
      <c r="CA1066" s="47"/>
      <c r="CB1066" s="47"/>
      <c r="CC1066" s="47"/>
      <c r="CD1066" s="47"/>
      <c r="CE1066" s="47"/>
      <c r="CF1066" s="47"/>
      <c r="CG1066" s="47"/>
      <c r="CH1066" s="47"/>
      <c r="CI1066" s="47"/>
      <c r="CJ1066" s="47"/>
      <c r="CK1066" s="47"/>
      <c r="CL1066" s="47"/>
      <c r="CM1066" s="47"/>
      <c r="CN1066" s="47"/>
      <c r="CO1066" s="47"/>
      <c r="CP1066" s="47"/>
      <c r="CQ1066" s="47"/>
      <c r="CR1066" s="47"/>
      <c r="CS1066" s="47"/>
      <c r="CT1066" s="47"/>
      <c r="CU1066" s="47"/>
      <c r="CV1066" s="47"/>
      <c r="CW1066" s="47"/>
      <c r="CX1066" s="47"/>
      <c r="CY1066" s="47"/>
      <c r="CZ1066" s="47"/>
      <c r="DA1066" s="47"/>
      <c r="DB1066" s="47"/>
      <c r="DC1066" s="50"/>
      <c r="DD1066" s="50"/>
      <c r="DE1066" s="50"/>
    </row>
    <row r="1067" spans="1:109" ht="15" customHeight="1">
      <c r="A1067" s="38"/>
      <c r="B1067" s="47"/>
      <c r="C1067" s="47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8"/>
      <c r="Q1067" s="49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47"/>
      <c r="AH1067" s="49"/>
      <c r="AI1067" s="49"/>
      <c r="AJ1067" s="49"/>
      <c r="AK1067" s="49"/>
      <c r="AL1067" s="49"/>
      <c r="AM1067" s="48"/>
      <c r="AN1067" s="48"/>
      <c r="AO1067" s="48"/>
      <c r="AP1067" s="47"/>
      <c r="AQ1067" s="47"/>
      <c r="AR1067" s="47"/>
      <c r="AS1067" s="47"/>
      <c r="AT1067" s="47"/>
      <c r="AU1067" s="47"/>
      <c r="AV1067" s="47"/>
      <c r="AW1067" s="47"/>
      <c r="AX1067" s="47"/>
      <c r="AY1067" s="47"/>
      <c r="AZ1067" s="47"/>
      <c r="BA1067" s="47"/>
      <c r="BB1067" s="47"/>
      <c r="BC1067" s="47"/>
      <c r="BD1067" s="47"/>
      <c r="BE1067" s="47"/>
      <c r="BF1067" s="47"/>
      <c r="BG1067" s="47"/>
      <c r="BH1067" s="47"/>
      <c r="BI1067" s="47"/>
      <c r="BJ1067" s="47"/>
      <c r="BK1067" s="47"/>
      <c r="BL1067" s="47"/>
      <c r="BM1067" s="47"/>
      <c r="BN1067" s="47"/>
      <c r="BO1067" s="47"/>
      <c r="BP1067" s="47"/>
      <c r="BQ1067" s="47"/>
      <c r="BR1067" s="47"/>
      <c r="BS1067" s="47"/>
      <c r="BT1067" s="47"/>
      <c r="BU1067" s="47"/>
      <c r="BV1067" s="47"/>
      <c r="BW1067" s="47"/>
      <c r="BX1067" s="47"/>
      <c r="BY1067" s="47"/>
      <c r="BZ1067" s="47"/>
      <c r="CA1067" s="47"/>
      <c r="CB1067" s="47"/>
      <c r="CC1067" s="47"/>
      <c r="CD1067" s="47"/>
      <c r="CE1067" s="47"/>
      <c r="CF1067" s="47"/>
      <c r="CG1067" s="47"/>
      <c r="CH1067" s="47"/>
      <c r="CI1067" s="47"/>
      <c r="CJ1067" s="47"/>
      <c r="CK1067" s="47"/>
      <c r="CL1067" s="47"/>
      <c r="CM1067" s="47"/>
      <c r="CN1067" s="47"/>
      <c r="CO1067" s="47"/>
      <c r="CP1067" s="47"/>
      <c r="CQ1067" s="47"/>
      <c r="CR1067" s="47"/>
      <c r="CS1067" s="47"/>
      <c r="CT1067" s="47"/>
      <c r="CU1067" s="47"/>
      <c r="CV1067" s="47"/>
      <c r="CW1067" s="47"/>
      <c r="CX1067" s="47"/>
      <c r="CY1067" s="47"/>
      <c r="CZ1067" s="47"/>
      <c r="DA1067" s="47"/>
      <c r="DB1067" s="47"/>
      <c r="DC1067" s="50"/>
      <c r="DD1067" s="50"/>
      <c r="DE1067" s="50"/>
    </row>
    <row r="1068" spans="1:109" ht="15" customHeight="1">
      <c r="A1068" s="38"/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8"/>
      <c r="Q1068" s="49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  <c r="AG1068" s="47"/>
      <c r="AH1068" s="49"/>
      <c r="AI1068" s="49"/>
      <c r="AJ1068" s="49"/>
      <c r="AK1068" s="49"/>
      <c r="AL1068" s="49"/>
      <c r="AM1068" s="48"/>
      <c r="AN1068" s="48"/>
      <c r="AO1068" s="48"/>
      <c r="AP1068" s="47"/>
      <c r="AQ1068" s="47"/>
      <c r="AR1068" s="47"/>
      <c r="AS1068" s="47"/>
      <c r="AT1068" s="47"/>
      <c r="AU1068" s="47"/>
      <c r="AV1068" s="47"/>
      <c r="AW1068" s="47"/>
      <c r="AX1068" s="47"/>
      <c r="AY1068" s="47"/>
      <c r="AZ1068" s="47"/>
      <c r="BA1068" s="47"/>
      <c r="BB1068" s="47"/>
      <c r="BC1068" s="47"/>
      <c r="BD1068" s="47"/>
      <c r="BE1068" s="47"/>
      <c r="BF1068" s="47"/>
      <c r="BG1068" s="47"/>
      <c r="BH1068" s="47"/>
      <c r="BI1068" s="47"/>
      <c r="BJ1068" s="47"/>
      <c r="BK1068" s="47"/>
      <c r="BL1068" s="47"/>
      <c r="BM1068" s="47"/>
      <c r="BN1068" s="47"/>
      <c r="BO1068" s="47"/>
      <c r="BP1068" s="47"/>
      <c r="BQ1068" s="47"/>
      <c r="BR1068" s="47"/>
      <c r="BS1068" s="47"/>
      <c r="BT1068" s="47"/>
      <c r="BU1068" s="47"/>
      <c r="BV1068" s="47"/>
      <c r="BW1068" s="47"/>
      <c r="BX1068" s="47"/>
      <c r="BY1068" s="47"/>
      <c r="BZ1068" s="47"/>
      <c r="CA1068" s="47"/>
      <c r="CB1068" s="47"/>
      <c r="CC1068" s="47"/>
      <c r="CD1068" s="47"/>
      <c r="CE1068" s="47"/>
      <c r="CF1068" s="47"/>
      <c r="CG1068" s="47"/>
      <c r="CH1068" s="47"/>
      <c r="CI1068" s="47"/>
      <c r="CJ1068" s="47"/>
      <c r="CK1068" s="47"/>
      <c r="CL1068" s="47"/>
      <c r="CM1068" s="47"/>
      <c r="CN1068" s="47"/>
      <c r="CO1068" s="47"/>
      <c r="CP1068" s="47"/>
      <c r="CQ1068" s="47"/>
      <c r="CR1068" s="47"/>
      <c r="CS1068" s="47"/>
      <c r="CT1068" s="47"/>
      <c r="CU1068" s="47"/>
      <c r="CV1068" s="47"/>
      <c r="CW1068" s="47"/>
      <c r="CX1068" s="47"/>
      <c r="CY1068" s="47"/>
      <c r="CZ1068" s="47"/>
      <c r="DA1068" s="47"/>
      <c r="DB1068" s="47"/>
      <c r="DC1068" s="50"/>
      <c r="DD1068" s="50"/>
      <c r="DE1068" s="50"/>
    </row>
    <row r="1069" spans="1:109" ht="15" customHeight="1">
      <c r="A1069" s="38"/>
      <c r="B1069" s="47"/>
      <c r="C1069" s="47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8"/>
      <c r="Q1069" s="49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  <c r="AG1069" s="47"/>
      <c r="AH1069" s="49"/>
      <c r="AI1069" s="49"/>
      <c r="AJ1069" s="49"/>
      <c r="AK1069" s="49"/>
      <c r="AL1069" s="49"/>
      <c r="AM1069" s="48"/>
      <c r="AN1069" s="48"/>
      <c r="AO1069" s="48"/>
      <c r="AP1069" s="47"/>
      <c r="AQ1069" s="47"/>
      <c r="AR1069" s="47"/>
      <c r="AS1069" s="47"/>
      <c r="AT1069" s="47"/>
      <c r="AU1069" s="47"/>
      <c r="AV1069" s="47"/>
      <c r="AW1069" s="47"/>
      <c r="AX1069" s="47"/>
      <c r="AY1069" s="47"/>
      <c r="AZ1069" s="47"/>
      <c r="BA1069" s="47"/>
      <c r="BB1069" s="47"/>
      <c r="BC1069" s="47"/>
      <c r="BD1069" s="47"/>
      <c r="BE1069" s="47"/>
      <c r="BF1069" s="47"/>
      <c r="BG1069" s="47"/>
      <c r="BH1069" s="47"/>
      <c r="BI1069" s="47"/>
      <c r="BJ1069" s="47"/>
      <c r="BK1069" s="47"/>
      <c r="BL1069" s="47"/>
      <c r="BM1069" s="47"/>
      <c r="BN1069" s="47"/>
      <c r="BO1069" s="47"/>
      <c r="BP1069" s="47"/>
      <c r="BQ1069" s="47"/>
      <c r="BR1069" s="47"/>
      <c r="BS1069" s="47"/>
      <c r="BT1069" s="47"/>
      <c r="BU1069" s="47"/>
      <c r="BV1069" s="47"/>
      <c r="BW1069" s="47"/>
      <c r="BX1069" s="47"/>
      <c r="BY1069" s="47"/>
      <c r="BZ1069" s="47"/>
      <c r="CA1069" s="47"/>
      <c r="CB1069" s="47"/>
      <c r="CC1069" s="47"/>
      <c r="CD1069" s="47"/>
      <c r="CE1069" s="47"/>
      <c r="CF1069" s="47"/>
      <c r="CG1069" s="47"/>
      <c r="CH1069" s="47"/>
      <c r="CI1069" s="47"/>
      <c r="CJ1069" s="47"/>
      <c r="CK1069" s="47"/>
      <c r="CL1069" s="47"/>
      <c r="CM1069" s="47"/>
      <c r="CN1069" s="47"/>
      <c r="CO1069" s="47"/>
      <c r="CP1069" s="47"/>
      <c r="CQ1069" s="47"/>
      <c r="CR1069" s="47"/>
      <c r="CS1069" s="47"/>
      <c r="CT1069" s="47"/>
      <c r="CU1069" s="47"/>
      <c r="CV1069" s="47"/>
      <c r="CW1069" s="47"/>
      <c r="CX1069" s="47"/>
      <c r="CY1069" s="47"/>
      <c r="CZ1069" s="47"/>
      <c r="DA1069" s="47"/>
      <c r="DB1069" s="47"/>
      <c r="DC1069" s="50"/>
      <c r="DD1069" s="50"/>
      <c r="DE1069" s="50"/>
    </row>
    <row r="1070" spans="1:109" ht="15" customHeight="1">
      <c r="A1070" s="38"/>
      <c r="B1070" s="47"/>
      <c r="C1070" s="47"/>
      <c r="D1070" s="4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8"/>
      <c r="Q1070" s="49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  <c r="AG1070" s="47"/>
      <c r="AH1070" s="49"/>
      <c r="AI1070" s="49"/>
      <c r="AJ1070" s="49"/>
      <c r="AK1070" s="49"/>
      <c r="AL1070" s="49"/>
      <c r="AM1070" s="48"/>
      <c r="AN1070" s="48"/>
      <c r="AO1070" s="48"/>
      <c r="AP1070" s="47"/>
      <c r="AQ1070" s="47"/>
      <c r="AR1070" s="47"/>
      <c r="AS1070" s="47"/>
      <c r="AT1070" s="47"/>
      <c r="AU1070" s="47"/>
      <c r="AV1070" s="47"/>
      <c r="AW1070" s="47"/>
      <c r="AX1070" s="47"/>
      <c r="AY1070" s="47"/>
      <c r="AZ1070" s="47"/>
      <c r="BA1070" s="47"/>
      <c r="BB1070" s="47"/>
      <c r="BC1070" s="47"/>
      <c r="BD1070" s="47"/>
      <c r="BE1070" s="47"/>
      <c r="BF1070" s="47"/>
      <c r="BG1070" s="47"/>
      <c r="BH1070" s="47"/>
      <c r="BI1070" s="47"/>
      <c r="BJ1070" s="47"/>
      <c r="BK1070" s="47"/>
      <c r="BL1070" s="47"/>
      <c r="BM1070" s="47"/>
      <c r="BN1070" s="47"/>
      <c r="BO1070" s="47"/>
      <c r="BP1070" s="47"/>
      <c r="BQ1070" s="47"/>
      <c r="BR1070" s="47"/>
      <c r="BS1070" s="47"/>
      <c r="BT1070" s="47"/>
      <c r="BU1070" s="47"/>
      <c r="BV1070" s="47"/>
      <c r="BW1070" s="47"/>
      <c r="BX1070" s="47"/>
      <c r="BY1070" s="47"/>
      <c r="BZ1070" s="47"/>
      <c r="CA1070" s="47"/>
      <c r="CB1070" s="47"/>
      <c r="CC1070" s="47"/>
      <c r="CD1070" s="47"/>
      <c r="CE1070" s="47"/>
      <c r="CF1070" s="47"/>
      <c r="CG1070" s="47"/>
      <c r="CH1070" s="47"/>
      <c r="CI1070" s="47"/>
      <c r="CJ1070" s="47"/>
      <c r="CK1070" s="47"/>
      <c r="CL1070" s="47"/>
      <c r="CM1070" s="47"/>
      <c r="CN1070" s="47"/>
      <c r="CO1070" s="47"/>
      <c r="CP1070" s="47"/>
      <c r="CQ1070" s="47"/>
      <c r="CR1070" s="47"/>
      <c r="CS1070" s="47"/>
      <c r="CT1070" s="47"/>
      <c r="CU1070" s="47"/>
      <c r="CV1070" s="47"/>
      <c r="CW1070" s="47"/>
      <c r="CX1070" s="47"/>
      <c r="CY1070" s="47"/>
      <c r="CZ1070" s="47"/>
      <c r="DA1070" s="47"/>
      <c r="DB1070" s="47"/>
      <c r="DC1070" s="50"/>
      <c r="DD1070" s="50"/>
      <c r="DE1070" s="50"/>
    </row>
    <row r="1071" spans="1:109" ht="15" customHeight="1">
      <c r="A1071" s="38"/>
      <c r="B1071" s="47"/>
      <c r="C1071" s="47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8"/>
      <c r="Q1071" s="49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  <c r="AG1071" s="47"/>
      <c r="AH1071" s="49"/>
      <c r="AI1071" s="49"/>
      <c r="AJ1071" s="49"/>
      <c r="AK1071" s="49"/>
      <c r="AL1071" s="49"/>
      <c r="AM1071" s="48"/>
      <c r="AN1071" s="48"/>
      <c r="AO1071" s="48"/>
      <c r="AP1071" s="47"/>
      <c r="AQ1071" s="47"/>
      <c r="AR1071" s="47"/>
      <c r="AS1071" s="47"/>
      <c r="AT1071" s="47"/>
      <c r="AU1071" s="47"/>
      <c r="AV1071" s="47"/>
      <c r="AW1071" s="47"/>
      <c r="AX1071" s="47"/>
      <c r="AY1071" s="47"/>
      <c r="AZ1071" s="47"/>
      <c r="BA1071" s="47"/>
      <c r="BB1071" s="47"/>
      <c r="BC1071" s="47"/>
      <c r="BD1071" s="47"/>
      <c r="BE1071" s="47"/>
      <c r="BF1071" s="47"/>
      <c r="BG1071" s="47"/>
      <c r="BH1071" s="47"/>
      <c r="BI1071" s="47"/>
      <c r="BJ1071" s="47"/>
      <c r="BK1071" s="47"/>
      <c r="BL1071" s="47"/>
      <c r="BM1071" s="47"/>
      <c r="BN1071" s="47"/>
      <c r="BO1071" s="47"/>
      <c r="BP1071" s="47"/>
      <c r="BQ1071" s="47"/>
      <c r="BR1071" s="47"/>
      <c r="BS1071" s="47"/>
      <c r="BT1071" s="47"/>
      <c r="BU1071" s="47"/>
      <c r="BV1071" s="47"/>
      <c r="BW1071" s="47"/>
      <c r="BX1071" s="47"/>
      <c r="BY1071" s="47"/>
      <c r="BZ1071" s="47"/>
      <c r="CA1071" s="47"/>
      <c r="CB1071" s="47"/>
      <c r="CC1071" s="47"/>
      <c r="CD1071" s="47"/>
      <c r="CE1071" s="47"/>
      <c r="CF1071" s="47"/>
      <c r="CG1071" s="47"/>
      <c r="CH1071" s="47"/>
      <c r="CI1071" s="47"/>
      <c r="CJ1071" s="47"/>
      <c r="CK1071" s="47"/>
      <c r="CL1071" s="47"/>
      <c r="CM1071" s="47"/>
      <c r="CN1071" s="47"/>
      <c r="CO1071" s="47"/>
      <c r="CP1071" s="47"/>
      <c r="CQ1071" s="47"/>
      <c r="CR1071" s="47"/>
      <c r="CS1071" s="47"/>
      <c r="CT1071" s="47"/>
      <c r="CU1071" s="47"/>
      <c r="CV1071" s="47"/>
      <c r="CW1071" s="47"/>
      <c r="CX1071" s="47"/>
      <c r="CY1071" s="47"/>
      <c r="CZ1071" s="47"/>
      <c r="DA1071" s="47"/>
      <c r="DB1071" s="47"/>
      <c r="DC1071" s="50"/>
      <c r="DD1071" s="50"/>
      <c r="DE1071" s="50"/>
    </row>
    <row r="1072" spans="1:109" ht="15" customHeight="1">
      <c r="A1072" s="38"/>
      <c r="B1072" s="47"/>
      <c r="C1072" s="47"/>
      <c r="D1072" s="4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8"/>
      <c r="Q1072" s="49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  <c r="AG1072" s="47"/>
      <c r="AH1072" s="49"/>
      <c r="AI1072" s="49"/>
      <c r="AJ1072" s="49"/>
      <c r="AK1072" s="49"/>
      <c r="AL1072" s="49"/>
      <c r="AM1072" s="48"/>
      <c r="AN1072" s="48"/>
      <c r="AO1072" s="48"/>
      <c r="AP1072" s="47"/>
      <c r="AQ1072" s="47"/>
      <c r="AR1072" s="47"/>
      <c r="AS1072" s="47"/>
      <c r="AT1072" s="47"/>
      <c r="AU1072" s="47"/>
      <c r="AV1072" s="47"/>
      <c r="AW1072" s="47"/>
      <c r="AX1072" s="47"/>
      <c r="AY1072" s="47"/>
      <c r="AZ1072" s="47"/>
      <c r="BA1072" s="47"/>
      <c r="BB1072" s="47"/>
      <c r="BC1072" s="47"/>
      <c r="BD1072" s="47"/>
      <c r="BE1072" s="47"/>
      <c r="BF1072" s="47"/>
      <c r="BG1072" s="47"/>
      <c r="BH1072" s="47"/>
      <c r="BI1072" s="47"/>
      <c r="BJ1072" s="47"/>
      <c r="BK1072" s="47"/>
      <c r="BL1072" s="47"/>
      <c r="BM1072" s="47"/>
      <c r="BN1072" s="47"/>
      <c r="BO1072" s="47"/>
      <c r="BP1072" s="47"/>
      <c r="BQ1072" s="47"/>
      <c r="BR1072" s="47"/>
      <c r="BS1072" s="47"/>
      <c r="BT1072" s="47"/>
      <c r="BU1072" s="47"/>
      <c r="BV1072" s="47"/>
      <c r="BW1072" s="47"/>
      <c r="BX1072" s="47"/>
      <c r="BY1072" s="47"/>
      <c r="BZ1072" s="47"/>
      <c r="CA1072" s="47"/>
      <c r="CB1072" s="47"/>
      <c r="CC1072" s="47"/>
      <c r="CD1072" s="47"/>
      <c r="CE1072" s="47"/>
      <c r="CF1072" s="47"/>
      <c r="CG1072" s="47"/>
      <c r="CH1072" s="47"/>
      <c r="CI1072" s="47"/>
      <c r="CJ1072" s="47"/>
      <c r="CK1072" s="47"/>
      <c r="CL1072" s="47"/>
      <c r="CM1072" s="47"/>
      <c r="CN1072" s="47"/>
      <c r="CO1072" s="47"/>
      <c r="CP1072" s="47"/>
      <c r="CQ1072" s="47"/>
      <c r="CR1072" s="47"/>
      <c r="CS1072" s="47"/>
      <c r="CT1072" s="47"/>
      <c r="CU1072" s="47"/>
      <c r="CV1072" s="47"/>
      <c r="CW1072" s="47"/>
      <c r="CX1072" s="47"/>
      <c r="CY1072" s="47"/>
      <c r="CZ1072" s="47"/>
      <c r="DA1072" s="47"/>
      <c r="DB1072" s="47"/>
      <c r="DC1072" s="50"/>
      <c r="DD1072" s="50"/>
      <c r="DE1072" s="50"/>
    </row>
    <row r="1073" spans="1:109" ht="15" customHeight="1">
      <c r="A1073" s="38"/>
      <c r="B1073" s="47"/>
      <c r="C1073" s="47"/>
      <c r="D1073" s="4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8"/>
      <c r="Q1073" s="49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  <c r="AG1073" s="47"/>
      <c r="AH1073" s="49"/>
      <c r="AI1073" s="49"/>
      <c r="AJ1073" s="49"/>
      <c r="AK1073" s="49"/>
      <c r="AL1073" s="49"/>
      <c r="AM1073" s="48"/>
      <c r="AN1073" s="48"/>
      <c r="AO1073" s="48"/>
      <c r="AP1073" s="47"/>
      <c r="AQ1073" s="47"/>
      <c r="AR1073" s="47"/>
      <c r="AS1073" s="47"/>
      <c r="AT1073" s="47"/>
      <c r="AU1073" s="47"/>
      <c r="AV1073" s="47"/>
      <c r="AW1073" s="47"/>
      <c r="AX1073" s="47"/>
      <c r="AY1073" s="47"/>
      <c r="AZ1073" s="47"/>
      <c r="BA1073" s="47"/>
      <c r="BB1073" s="47"/>
      <c r="BC1073" s="47"/>
      <c r="BD1073" s="47"/>
      <c r="BE1073" s="47"/>
      <c r="BF1073" s="47"/>
      <c r="BG1073" s="47"/>
      <c r="BH1073" s="47"/>
      <c r="BI1073" s="47"/>
      <c r="BJ1073" s="47"/>
      <c r="BK1073" s="47"/>
      <c r="BL1073" s="47"/>
      <c r="BM1073" s="47"/>
      <c r="BN1073" s="47"/>
      <c r="BO1073" s="47"/>
      <c r="BP1073" s="47"/>
      <c r="BQ1073" s="47"/>
      <c r="BR1073" s="47"/>
      <c r="BS1073" s="47"/>
      <c r="BT1073" s="47"/>
      <c r="BU1073" s="47"/>
      <c r="BV1073" s="47"/>
      <c r="BW1073" s="47"/>
      <c r="BX1073" s="47"/>
      <c r="BY1073" s="47"/>
      <c r="BZ1073" s="47"/>
      <c r="CA1073" s="47"/>
      <c r="CB1073" s="47"/>
      <c r="CC1073" s="47"/>
      <c r="CD1073" s="47"/>
      <c r="CE1073" s="47"/>
      <c r="CF1073" s="47"/>
      <c r="CG1073" s="47"/>
      <c r="CH1073" s="47"/>
      <c r="CI1073" s="47"/>
      <c r="CJ1073" s="47"/>
      <c r="CK1073" s="47"/>
      <c r="CL1073" s="47"/>
      <c r="CM1073" s="47"/>
      <c r="CN1073" s="47"/>
      <c r="CO1073" s="47"/>
      <c r="CP1073" s="47"/>
      <c r="CQ1073" s="47"/>
      <c r="CR1073" s="47"/>
      <c r="CS1073" s="47"/>
      <c r="CT1073" s="47"/>
      <c r="CU1073" s="47"/>
      <c r="CV1073" s="47"/>
      <c r="CW1073" s="47"/>
      <c r="CX1073" s="47"/>
      <c r="CY1073" s="47"/>
      <c r="CZ1073" s="47"/>
      <c r="DA1073" s="47"/>
      <c r="DB1073" s="47"/>
      <c r="DC1073" s="50"/>
      <c r="DD1073" s="50"/>
      <c r="DE1073" s="50"/>
    </row>
    <row r="1074" spans="1:109" ht="15" customHeight="1">
      <c r="A1074" s="38"/>
      <c r="B1074" s="47"/>
      <c r="C1074" s="47"/>
      <c r="D1074" s="4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8"/>
      <c r="Q1074" s="49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  <c r="AG1074" s="47"/>
      <c r="AH1074" s="49"/>
      <c r="AI1074" s="49"/>
      <c r="AJ1074" s="49"/>
      <c r="AK1074" s="49"/>
      <c r="AL1074" s="49"/>
      <c r="AM1074" s="48"/>
      <c r="AN1074" s="48"/>
      <c r="AO1074" s="48"/>
      <c r="AP1074" s="47"/>
      <c r="AQ1074" s="47"/>
      <c r="AR1074" s="47"/>
      <c r="AS1074" s="47"/>
      <c r="AT1074" s="47"/>
      <c r="AU1074" s="47"/>
      <c r="AV1074" s="47"/>
      <c r="AW1074" s="47"/>
      <c r="AX1074" s="47"/>
      <c r="AY1074" s="47"/>
      <c r="AZ1074" s="47"/>
      <c r="BA1074" s="47"/>
      <c r="BB1074" s="47"/>
      <c r="BC1074" s="47"/>
      <c r="BD1074" s="47"/>
      <c r="BE1074" s="47"/>
      <c r="BF1074" s="47"/>
      <c r="BG1074" s="47"/>
      <c r="BH1074" s="47"/>
      <c r="BI1074" s="47"/>
      <c r="BJ1074" s="47"/>
      <c r="BK1074" s="47"/>
      <c r="BL1074" s="47"/>
      <c r="BM1074" s="47"/>
      <c r="BN1074" s="47"/>
      <c r="BO1074" s="47"/>
      <c r="BP1074" s="47"/>
      <c r="BQ1074" s="47"/>
      <c r="BR1074" s="47"/>
      <c r="BS1074" s="47"/>
      <c r="BT1074" s="47"/>
      <c r="BU1074" s="47"/>
      <c r="BV1074" s="47"/>
      <c r="BW1074" s="47"/>
      <c r="BX1074" s="47"/>
      <c r="BY1074" s="47"/>
      <c r="BZ1074" s="47"/>
      <c r="CA1074" s="47"/>
      <c r="CB1074" s="47"/>
      <c r="CC1074" s="47"/>
      <c r="CD1074" s="47"/>
      <c r="CE1074" s="47"/>
      <c r="CF1074" s="47"/>
      <c r="CG1074" s="47"/>
      <c r="CH1074" s="47"/>
      <c r="CI1074" s="47"/>
      <c r="CJ1074" s="47"/>
      <c r="CK1074" s="47"/>
      <c r="CL1074" s="47"/>
      <c r="CM1074" s="47"/>
      <c r="CN1074" s="47"/>
      <c r="CO1074" s="47"/>
      <c r="CP1074" s="47"/>
      <c r="CQ1074" s="47"/>
      <c r="CR1074" s="47"/>
      <c r="CS1074" s="47"/>
      <c r="CT1074" s="47"/>
      <c r="CU1074" s="47"/>
      <c r="CV1074" s="47"/>
      <c r="CW1074" s="47"/>
      <c r="CX1074" s="47"/>
      <c r="CY1074" s="47"/>
      <c r="CZ1074" s="47"/>
      <c r="DA1074" s="47"/>
      <c r="DB1074" s="47"/>
      <c r="DC1074" s="50"/>
      <c r="DD1074" s="50"/>
      <c r="DE1074" s="50"/>
    </row>
    <row r="1075" spans="1:109" ht="15" customHeight="1">
      <c r="A1075" s="38"/>
      <c r="B1075" s="47"/>
      <c r="C1075" s="47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8"/>
      <c r="Q1075" s="49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  <c r="AG1075" s="47"/>
      <c r="AH1075" s="49"/>
      <c r="AI1075" s="49"/>
      <c r="AJ1075" s="49"/>
      <c r="AK1075" s="49"/>
      <c r="AL1075" s="49"/>
      <c r="AM1075" s="48"/>
      <c r="AN1075" s="48"/>
      <c r="AO1075" s="48"/>
      <c r="AP1075" s="47"/>
      <c r="AQ1075" s="47"/>
      <c r="AR1075" s="47"/>
      <c r="AS1075" s="47"/>
      <c r="AT1075" s="47"/>
      <c r="AU1075" s="47"/>
      <c r="AV1075" s="47"/>
      <c r="AW1075" s="47"/>
      <c r="AX1075" s="47"/>
      <c r="AY1075" s="47"/>
      <c r="AZ1075" s="47"/>
      <c r="BA1075" s="47"/>
      <c r="BB1075" s="47"/>
      <c r="BC1075" s="47"/>
      <c r="BD1075" s="47"/>
      <c r="BE1075" s="47"/>
      <c r="BF1075" s="47"/>
      <c r="BG1075" s="47"/>
      <c r="BH1075" s="47"/>
      <c r="BI1075" s="47"/>
      <c r="BJ1075" s="47"/>
      <c r="BK1075" s="47"/>
      <c r="BL1075" s="47"/>
      <c r="BM1075" s="47"/>
      <c r="BN1075" s="47"/>
      <c r="BO1075" s="47"/>
      <c r="BP1075" s="47"/>
      <c r="BQ1075" s="47"/>
      <c r="BR1075" s="47"/>
      <c r="BS1075" s="47"/>
      <c r="BT1075" s="47"/>
      <c r="BU1075" s="47"/>
      <c r="BV1075" s="47"/>
      <c r="BW1075" s="47"/>
      <c r="BX1075" s="47"/>
      <c r="BY1075" s="47"/>
      <c r="BZ1075" s="47"/>
      <c r="CA1075" s="47"/>
      <c r="CB1075" s="47"/>
      <c r="CC1075" s="47"/>
      <c r="CD1075" s="47"/>
      <c r="CE1075" s="47"/>
      <c r="CF1075" s="47"/>
      <c r="CG1075" s="47"/>
      <c r="CH1075" s="47"/>
      <c r="CI1075" s="47"/>
      <c r="CJ1075" s="47"/>
      <c r="CK1075" s="47"/>
      <c r="CL1075" s="47"/>
      <c r="CM1075" s="47"/>
      <c r="CN1075" s="47"/>
      <c r="CO1075" s="47"/>
      <c r="CP1075" s="47"/>
      <c r="CQ1075" s="47"/>
      <c r="CR1075" s="47"/>
      <c r="CS1075" s="47"/>
      <c r="CT1075" s="47"/>
      <c r="CU1075" s="47"/>
      <c r="CV1075" s="47"/>
      <c r="CW1075" s="47"/>
      <c r="CX1075" s="47"/>
      <c r="CY1075" s="47"/>
      <c r="CZ1075" s="47"/>
      <c r="DA1075" s="47"/>
      <c r="DB1075" s="47"/>
      <c r="DC1075" s="50"/>
      <c r="DD1075" s="50"/>
      <c r="DE1075" s="50"/>
    </row>
    <row r="1076" spans="1:109" ht="15" customHeight="1">
      <c r="A1076" s="38"/>
      <c r="B1076" s="47"/>
      <c r="C1076" s="47"/>
      <c r="D1076" s="4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8"/>
      <c r="Q1076" s="49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  <c r="AG1076" s="47"/>
      <c r="AH1076" s="49"/>
      <c r="AI1076" s="49"/>
      <c r="AJ1076" s="49"/>
      <c r="AK1076" s="49"/>
      <c r="AL1076" s="49"/>
      <c r="AM1076" s="48"/>
      <c r="AN1076" s="48"/>
      <c r="AO1076" s="48"/>
      <c r="AP1076" s="47"/>
      <c r="AQ1076" s="47"/>
      <c r="AR1076" s="47"/>
      <c r="AS1076" s="47"/>
      <c r="AT1076" s="47"/>
      <c r="AU1076" s="47"/>
      <c r="AV1076" s="47"/>
      <c r="AW1076" s="47"/>
      <c r="AX1076" s="47"/>
      <c r="AY1076" s="47"/>
      <c r="AZ1076" s="47"/>
      <c r="BA1076" s="47"/>
      <c r="BB1076" s="47"/>
      <c r="BC1076" s="47"/>
      <c r="BD1076" s="47"/>
      <c r="BE1076" s="47"/>
      <c r="BF1076" s="47"/>
      <c r="BG1076" s="47"/>
      <c r="BH1076" s="47"/>
      <c r="BI1076" s="47"/>
      <c r="BJ1076" s="47"/>
      <c r="BK1076" s="47"/>
      <c r="BL1076" s="47"/>
      <c r="BM1076" s="47"/>
      <c r="BN1076" s="47"/>
      <c r="BO1076" s="47"/>
      <c r="BP1076" s="47"/>
      <c r="BQ1076" s="47"/>
      <c r="BR1076" s="47"/>
      <c r="BS1076" s="47"/>
      <c r="BT1076" s="47"/>
      <c r="BU1076" s="47"/>
      <c r="BV1076" s="47"/>
      <c r="BW1076" s="47"/>
      <c r="BX1076" s="47"/>
      <c r="BY1076" s="47"/>
      <c r="BZ1076" s="47"/>
      <c r="CA1076" s="47"/>
      <c r="CB1076" s="47"/>
      <c r="CC1076" s="47"/>
      <c r="CD1076" s="47"/>
      <c r="CE1076" s="47"/>
      <c r="CF1076" s="47"/>
      <c r="CG1076" s="47"/>
      <c r="CH1076" s="47"/>
      <c r="CI1076" s="47"/>
      <c r="CJ1076" s="47"/>
      <c r="CK1076" s="47"/>
      <c r="CL1076" s="47"/>
      <c r="CM1076" s="47"/>
      <c r="CN1076" s="47"/>
      <c r="CO1076" s="47"/>
      <c r="CP1076" s="47"/>
      <c r="CQ1076" s="47"/>
      <c r="CR1076" s="47"/>
      <c r="CS1076" s="47"/>
      <c r="CT1076" s="47"/>
      <c r="CU1076" s="47"/>
      <c r="CV1076" s="47"/>
      <c r="CW1076" s="47"/>
      <c r="CX1076" s="47"/>
      <c r="CY1076" s="47"/>
      <c r="CZ1076" s="47"/>
      <c r="DA1076" s="47"/>
      <c r="DB1076" s="47"/>
      <c r="DC1076" s="50"/>
      <c r="DD1076" s="50"/>
      <c r="DE1076" s="50"/>
    </row>
    <row r="1077" spans="1:109" ht="15" customHeight="1">
      <c r="A1077" s="38"/>
      <c r="B1077" s="47"/>
      <c r="C1077" s="47"/>
      <c r="D1077" s="4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8"/>
      <c r="Q1077" s="49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  <c r="AG1077" s="47"/>
      <c r="AH1077" s="49"/>
      <c r="AI1077" s="49"/>
      <c r="AJ1077" s="49"/>
      <c r="AK1077" s="49"/>
      <c r="AL1077" s="49"/>
      <c r="AM1077" s="48"/>
      <c r="AN1077" s="48"/>
      <c r="AO1077" s="48"/>
      <c r="AP1077" s="47"/>
      <c r="AQ1077" s="47"/>
      <c r="AR1077" s="47"/>
      <c r="AS1077" s="47"/>
      <c r="AT1077" s="47"/>
      <c r="AU1077" s="47"/>
      <c r="AV1077" s="47"/>
      <c r="AW1077" s="47"/>
      <c r="AX1077" s="47"/>
      <c r="AY1077" s="47"/>
      <c r="AZ1077" s="47"/>
      <c r="BA1077" s="47"/>
      <c r="BB1077" s="47"/>
      <c r="BC1077" s="47"/>
      <c r="BD1077" s="47"/>
      <c r="BE1077" s="47"/>
      <c r="BF1077" s="47"/>
      <c r="BG1077" s="47"/>
      <c r="BH1077" s="47"/>
      <c r="BI1077" s="47"/>
      <c r="BJ1077" s="47"/>
      <c r="BK1077" s="47"/>
      <c r="BL1077" s="47"/>
      <c r="BM1077" s="47"/>
      <c r="BN1077" s="47"/>
      <c r="BO1077" s="47"/>
      <c r="BP1077" s="47"/>
      <c r="BQ1077" s="47"/>
      <c r="BR1077" s="47"/>
      <c r="BS1077" s="47"/>
      <c r="BT1077" s="47"/>
      <c r="BU1077" s="47"/>
      <c r="BV1077" s="47"/>
      <c r="BW1077" s="47"/>
      <c r="BX1077" s="47"/>
      <c r="BY1077" s="47"/>
      <c r="BZ1077" s="47"/>
      <c r="CA1077" s="47"/>
      <c r="CB1077" s="47"/>
      <c r="CC1077" s="47"/>
      <c r="CD1077" s="47"/>
      <c r="CE1077" s="47"/>
      <c r="CF1077" s="47"/>
      <c r="CG1077" s="47"/>
      <c r="CH1077" s="47"/>
      <c r="CI1077" s="47"/>
      <c r="CJ1077" s="47"/>
      <c r="CK1077" s="47"/>
      <c r="CL1077" s="47"/>
      <c r="CM1077" s="47"/>
      <c r="CN1077" s="47"/>
      <c r="CO1077" s="47"/>
      <c r="CP1077" s="47"/>
      <c r="CQ1077" s="47"/>
      <c r="CR1077" s="47"/>
      <c r="CS1077" s="47"/>
      <c r="CT1077" s="47"/>
      <c r="CU1077" s="47"/>
      <c r="CV1077" s="47"/>
      <c r="CW1077" s="47"/>
      <c r="CX1077" s="47"/>
      <c r="CY1077" s="47"/>
      <c r="CZ1077" s="47"/>
      <c r="DA1077" s="47"/>
      <c r="DB1077" s="47"/>
      <c r="DC1077" s="50"/>
      <c r="DD1077" s="50"/>
      <c r="DE1077" s="50"/>
    </row>
    <row r="1078" spans="1:109" ht="15" customHeight="1">
      <c r="A1078" s="38"/>
      <c r="B1078" s="47"/>
      <c r="C1078" s="47"/>
      <c r="D1078" s="4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8"/>
      <c r="Q1078" s="49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  <c r="AG1078" s="47"/>
      <c r="AH1078" s="49"/>
      <c r="AI1078" s="49"/>
      <c r="AJ1078" s="49"/>
      <c r="AK1078" s="49"/>
      <c r="AL1078" s="49"/>
      <c r="AM1078" s="48"/>
      <c r="AN1078" s="48"/>
      <c r="AO1078" s="48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  <c r="BQ1078" s="47"/>
      <c r="BR1078" s="47"/>
      <c r="BS1078" s="47"/>
      <c r="BT1078" s="47"/>
      <c r="BU1078" s="47"/>
      <c r="BV1078" s="47"/>
      <c r="BW1078" s="47"/>
      <c r="BX1078" s="47"/>
      <c r="BY1078" s="47"/>
      <c r="BZ1078" s="47"/>
      <c r="CA1078" s="47"/>
      <c r="CB1078" s="47"/>
      <c r="CC1078" s="47"/>
      <c r="CD1078" s="47"/>
      <c r="CE1078" s="47"/>
      <c r="CF1078" s="47"/>
      <c r="CG1078" s="47"/>
      <c r="CH1078" s="47"/>
      <c r="CI1078" s="47"/>
      <c r="CJ1078" s="47"/>
      <c r="CK1078" s="47"/>
      <c r="CL1078" s="47"/>
      <c r="CM1078" s="47"/>
      <c r="CN1078" s="47"/>
      <c r="CO1078" s="47"/>
      <c r="CP1078" s="47"/>
      <c r="CQ1078" s="47"/>
      <c r="CR1078" s="47"/>
      <c r="CS1078" s="47"/>
      <c r="CT1078" s="47"/>
      <c r="CU1078" s="47"/>
      <c r="CV1078" s="47"/>
      <c r="CW1078" s="47"/>
      <c r="CX1078" s="47"/>
      <c r="CY1078" s="47"/>
      <c r="CZ1078" s="47"/>
      <c r="DA1078" s="47"/>
      <c r="DB1078" s="47"/>
      <c r="DC1078" s="50"/>
      <c r="DD1078" s="50"/>
      <c r="DE1078" s="50"/>
    </row>
    <row r="1079" spans="1:109" ht="15" customHeight="1">
      <c r="A1079" s="38"/>
      <c r="B1079" s="47"/>
      <c r="C1079" s="47"/>
      <c r="D1079" s="4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8"/>
      <c r="Q1079" s="49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  <c r="AG1079" s="47"/>
      <c r="AH1079" s="49"/>
      <c r="AI1079" s="49"/>
      <c r="AJ1079" s="49"/>
      <c r="AK1079" s="49"/>
      <c r="AL1079" s="49"/>
      <c r="AM1079" s="48"/>
      <c r="AN1079" s="48"/>
      <c r="AO1079" s="48"/>
      <c r="AP1079" s="47"/>
      <c r="AQ1079" s="47"/>
      <c r="AR1079" s="47"/>
      <c r="AS1079" s="47"/>
      <c r="AT1079" s="47"/>
      <c r="AU1079" s="47"/>
      <c r="AV1079" s="47"/>
      <c r="AW1079" s="47"/>
      <c r="AX1079" s="47"/>
      <c r="AY1079" s="47"/>
      <c r="AZ1079" s="47"/>
      <c r="BA1079" s="47"/>
      <c r="BB1079" s="47"/>
      <c r="BC1079" s="47"/>
      <c r="BD1079" s="47"/>
      <c r="BE1079" s="47"/>
      <c r="BF1079" s="47"/>
      <c r="BG1079" s="47"/>
      <c r="BH1079" s="47"/>
      <c r="BI1079" s="47"/>
      <c r="BJ1079" s="47"/>
      <c r="BK1079" s="47"/>
      <c r="BL1079" s="47"/>
      <c r="BM1079" s="47"/>
      <c r="BN1079" s="47"/>
      <c r="BO1079" s="47"/>
      <c r="BP1079" s="47"/>
      <c r="BQ1079" s="47"/>
      <c r="BR1079" s="47"/>
      <c r="BS1079" s="47"/>
      <c r="BT1079" s="47"/>
      <c r="BU1079" s="47"/>
      <c r="BV1079" s="47"/>
      <c r="BW1079" s="47"/>
      <c r="BX1079" s="47"/>
      <c r="BY1079" s="47"/>
      <c r="BZ1079" s="47"/>
      <c r="CA1079" s="47"/>
      <c r="CB1079" s="47"/>
      <c r="CC1079" s="47"/>
      <c r="CD1079" s="47"/>
      <c r="CE1079" s="47"/>
      <c r="CF1079" s="47"/>
      <c r="CG1079" s="47"/>
      <c r="CH1079" s="47"/>
      <c r="CI1079" s="47"/>
      <c r="CJ1079" s="47"/>
      <c r="CK1079" s="47"/>
      <c r="CL1079" s="47"/>
      <c r="CM1079" s="47"/>
      <c r="CN1079" s="47"/>
      <c r="CO1079" s="47"/>
      <c r="CP1079" s="47"/>
      <c r="CQ1079" s="47"/>
      <c r="CR1079" s="47"/>
      <c r="CS1079" s="47"/>
      <c r="CT1079" s="47"/>
      <c r="CU1079" s="47"/>
      <c r="CV1079" s="47"/>
      <c r="CW1079" s="47"/>
      <c r="CX1079" s="47"/>
      <c r="CY1079" s="47"/>
      <c r="CZ1079" s="47"/>
      <c r="DA1079" s="47"/>
      <c r="DB1079" s="47"/>
      <c r="DC1079" s="50"/>
      <c r="DD1079" s="50"/>
      <c r="DE1079" s="50"/>
    </row>
    <row r="1080" spans="1:109" ht="15" customHeight="1">
      <c r="A1080" s="38"/>
      <c r="B1080" s="47"/>
      <c r="C1080" s="47"/>
      <c r="D1080" s="4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8"/>
      <c r="Q1080" s="49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  <c r="AG1080" s="47"/>
      <c r="AH1080" s="49"/>
      <c r="AI1080" s="49"/>
      <c r="AJ1080" s="49"/>
      <c r="AK1080" s="49"/>
      <c r="AL1080" s="49"/>
      <c r="AM1080" s="48"/>
      <c r="AN1080" s="48"/>
      <c r="AO1080" s="48"/>
      <c r="AP1080" s="47"/>
      <c r="AQ1080" s="47"/>
      <c r="AR1080" s="47"/>
      <c r="AS1080" s="47"/>
      <c r="AT1080" s="47"/>
      <c r="AU1080" s="47"/>
      <c r="AV1080" s="47"/>
      <c r="AW1080" s="47"/>
      <c r="AX1080" s="47"/>
      <c r="AY1080" s="47"/>
      <c r="AZ1080" s="47"/>
      <c r="BA1080" s="47"/>
      <c r="BB1080" s="47"/>
      <c r="BC1080" s="47"/>
      <c r="BD1080" s="47"/>
      <c r="BE1080" s="47"/>
      <c r="BF1080" s="47"/>
      <c r="BG1080" s="47"/>
      <c r="BH1080" s="47"/>
      <c r="BI1080" s="47"/>
      <c r="BJ1080" s="47"/>
      <c r="BK1080" s="47"/>
      <c r="BL1080" s="47"/>
      <c r="BM1080" s="47"/>
      <c r="BN1080" s="47"/>
      <c r="BO1080" s="47"/>
      <c r="BP1080" s="47"/>
      <c r="BQ1080" s="47"/>
      <c r="BR1080" s="47"/>
      <c r="BS1080" s="47"/>
      <c r="BT1080" s="47"/>
      <c r="BU1080" s="47"/>
      <c r="BV1080" s="47"/>
      <c r="BW1080" s="47"/>
      <c r="BX1080" s="47"/>
      <c r="BY1080" s="47"/>
      <c r="BZ1080" s="47"/>
      <c r="CA1080" s="47"/>
      <c r="CB1080" s="47"/>
      <c r="CC1080" s="47"/>
      <c r="CD1080" s="47"/>
      <c r="CE1080" s="47"/>
      <c r="CF1080" s="47"/>
      <c r="CG1080" s="47"/>
      <c r="CH1080" s="47"/>
      <c r="CI1080" s="47"/>
      <c r="CJ1080" s="47"/>
      <c r="CK1080" s="47"/>
      <c r="CL1080" s="47"/>
      <c r="CM1080" s="47"/>
      <c r="CN1080" s="47"/>
      <c r="CO1080" s="47"/>
      <c r="CP1080" s="47"/>
      <c r="CQ1080" s="47"/>
      <c r="CR1080" s="47"/>
      <c r="CS1080" s="47"/>
      <c r="CT1080" s="47"/>
      <c r="CU1080" s="47"/>
      <c r="CV1080" s="47"/>
      <c r="CW1080" s="47"/>
      <c r="CX1080" s="47"/>
      <c r="CY1080" s="47"/>
      <c r="CZ1080" s="47"/>
      <c r="DA1080" s="47"/>
      <c r="DB1080" s="47"/>
      <c r="DC1080" s="50"/>
      <c r="DD1080" s="50"/>
      <c r="DE1080" s="50"/>
    </row>
    <row r="1081" spans="1:109" ht="15" customHeight="1">
      <c r="A1081" s="38"/>
      <c r="B1081" s="47"/>
      <c r="C1081" s="47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8"/>
      <c r="Q1081" s="49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  <c r="AG1081" s="47"/>
      <c r="AH1081" s="49"/>
      <c r="AI1081" s="49"/>
      <c r="AJ1081" s="49"/>
      <c r="AK1081" s="49"/>
      <c r="AL1081" s="49"/>
      <c r="AM1081" s="48"/>
      <c r="AN1081" s="48"/>
      <c r="AO1081" s="48"/>
      <c r="AP1081" s="47"/>
      <c r="AQ1081" s="47"/>
      <c r="AR1081" s="47"/>
      <c r="AS1081" s="47"/>
      <c r="AT1081" s="47"/>
      <c r="AU1081" s="47"/>
      <c r="AV1081" s="47"/>
      <c r="AW1081" s="47"/>
      <c r="AX1081" s="47"/>
      <c r="AY1081" s="47"/>
      <c r="AZ1081" s="47"/>
      <c r="BA1081" s="47"/>
      <c r="BB1081" s="47"/>
      <c r="BC1081" s="47"/>
      <c r="BD1081" s="47"/>
      <c r="BE1081" s="47"/>
      <c r="BF1081" s="47"/>
      <c r="BG1081" s="47"/>
      <c r="BH1081" s="47"/>
      <c r="BI1081" s="47"/>
      <c r="BJ1081" s="47"/>
      <c r="BK1081" s="47"/>
      <c r="BL1081" s="47"/>
      <c r="BM1081" s="47"/>
      <c r="BN1081" s="47"/>
      <c r="BO1081" s="47"/>
      <c r="BP1081" s="47"/>
      <c r="BQ1081" s="47"/>
      <c r="BR1081" s="47"/>
      <c r="BS1081" s="47"/>
      <c r="BT1081" s="47"/>
      <c r="BU1081" s="47"/>
      <c r="BV1081" s="47"/>
      <c r="BW1081" s="47"/>
      <c r="BX1081" s="47"/>
      <c r="BY1081" s="47"/>
      <c r="BZ1081" s="47"/>
      <c r="CA1081" s="47"/>
      <c r="CB1081" s="47"/>
      <c r="CC1081" s="47"/>
      <c r="CD1081" s="47"/>
      <c r="CE1081" s="47"/>
      <c r="CF1081" s="47"/>
      <c r="CG1081" s="47"/>
      <c r="CH1081" s="47"/>
      <c r="CI1081" s="47"/>
      <c r="CJ1081" s="47"/>
      <c r="CK1081" s="47"/>
      <c r="CL1081" s="47"/>
      <c r="CM1081" s="47"/>
      <c r="CN1081" s="47"/>
      <c r="CO1081" s="47"/>
      <c r="CP1081" s="47"/>
      <c r="CQ1081" s="47"/>
      <c r="CR1081" s="47"/>
      <c r="CS1081" s="47"/>
      <c r="CT1081" s="47"/>
      <c r="CU1081" s="47"/>
      <c r="CV1081" s="47"/>
      <c r="CW1081" s="47"/>
      <c r="CX1081" s="47"/>
      <c r="CY1081" s="47"/>
      <c r="CZ1081" s="47"/>
      <c r="DA1081" s="47"/>
      <c r="DB1081" s="47"/>
      <c r="DC1081" s="50"/>
      <c r="DD1081" s="50"/>
      <c r="DE1081" s="50"/>
    </row>
    <row r="1082" spans="1:109" ht="15" customHeight="1">
      <c r="A1082" s="38"/>
      <c r="B1082" s="47"/>
      <c r="C1082" s="47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8"/>
      <c r="Q1082" s="49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  <c r="AG1082" s="47"/>
      <c r="AH1082" s="49"/>
      <c r="AI1082" s="49"/>
      <c r="AJ1082" s="49"/>
      <c r="AK1082" s="49"/>
      <c r="AL1082" s="49"/>
      <c r="AM1082" s="48"/>
      <c r="AN1082" s="48"/>
      <c r="AO1082" s="48"/>
      <c r="AP1082" s="47"/>
      <c r="AQ1082" s="47"/>
      <c r="AR1082" s="47"/>
      <c r="AS1082" s="47"/>
      <c r="AT1082" s="47"/>
      <c r="AU1082" s="47"/>
      <c r="AV1082" s="47"/>
      <c r="AW1082" s="47"/>
      <c r="AX1082" s="47"/>
      <c r="AY1082" s="47"/>
      <c r="AZ1082" s="47"/>
      <c r="BA1082" s="47"/>
      <c r="BB1082" s="47"/>
      <c r="BC1082" s="47"/>
      <c r="BD1082" s="47"/>
      <c r="BE1082" s="47"/>
      <c r="BF1082" s="47"/>
      <c r="BG1082" s="47"/>
      <c r="BH1082" s="47"/>
      <c r="BI1082" s="47"/>
      <c r="BJ1082" s="47"/>
      <c r="BK1082" s="47"/>
      <c r="BL1082" s="47"/>
      <c r="BM1082" s="47"/>
      <c r="BN1082" s="47"/>
      <c r="BO1082" s="47"/>
      <c r="BP1082" s="47"/>
      <c r="BQ1082" s="47"/>
      <c r="BR1082" s="47"/>
      <c r="BS1082" s="47"/>
      <c r="BT1082" s="47"/>
      <c r="BU1082" s="47"/>
      <c r="BV1082" s="47"/>
      <c r="BW1082" s="47"/>
      <c r="BX1082" s="47"/>
      <c r="BY1082" s="47"/>
      <c r="BZ1082" s="47"/>
      <c r="CA1082" s="47"/>
      <c r="CB1082" s="47"/>
      <c r="CC1082" s="47"/>
      <c r="CD1082" s="47"/>
      <c r="CE1082" s="47"/>
      <c r="CF1082" s="47"/>
      <c r="CG1082" s="47"/>
      <c r="CH1082" s="47"/>
      <c r="CI1082" s="47"/>
      <c r="CJ1082" s="47"/>
      <c r="CK1082" s="47"/>
      <c r="CL1082" s="47"/>
      <c r="CM1082" s="47"/>
      <c r="CN1082" s="47"/>
      <c r="CO1082" s="47"/>
      <c r="CP1082" s="47"/>
      <c r="CQ1082" s="47"/>
      <c r="CR1082" s="47"/>
      <c r="CS1082" s="47"/>
      <c r="CT1082" s="47"/>
      <c r="CU1082" s="47"/>
      <c r="CV1082" s="47"/>
      <c r="CW1082" s="47"/>
      <c r="CX1082" s="47"/>
      <c r="CY1082" s="47"/>
      <c r="CZ1082" s="47"/>
      <c r="DA1082" s="47"/>
      <c r="DB1082" s="47"/>
      <c r="DC1082" s="50"/>
      <c r="DD1082" s="50"/>
      <c r="DE1082" s="50"/>
    </row>
    <row r="1083" spans="1:109" ht="15" customHeight="1">
      <c r="A1083" s="38"/>
      <c r="B1083" s="47"/>
      <c r="C1083" s="47"/>
      <c r="D1083" s="4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8"/>
      <c r="Q1083" s="49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  <c r="AG1083" s="47"/>
      <c r="AH1083" s="49"/>
      <c r="AI1083" s="49"/>
      <c r="AJ1083" s="49"/>
      <c r="AK1083" s="49"/>
      <c r="AL1083" s="49"/>
      <c r="AM1083" s="48"/>
      <c r="AN1083" s="48"/>
      <c r="AO1083" s="48"/>
      <c r="AP1083" s="47"/>
      <c r="AQ1083" s="47"/>
      <c r="AR1083" s="47"/>
      <c r="AS1083" s="47"/>
      <c r="AT1083" s="47"/>
      <c r="AU1083" s="47"/>
      <c r="AV1083" s="47"/>
      <c r="AW1083" s="47"/>
      <c r="AX1083" s="47"/>
      <c r="AY1083" s="47"/>
      <c r="AZ1083" s="47"/>
      <c r="BA1083" s="47"/>
      <c r="BB1083" s="47"/>
      <c r="BC1083" s="47"/>
      <c r="BD1083" s="47"/>
      <c r="BE1083" s="47"/>
      <c r="BF1083" s="47"/>
      <c r="BG1083" s="47"/>
      <c r="BH1083" s="47"/>
      <c r="BI1083" s="47"/>
      <c r="BJ1083" s="47"/>
      <c r="BK1083" s="47"/>
      <c r="BL1083" s="47"/>
      <c r="BM1083" s="47"/>
      <c r="BN1083" s="47"/>
      <c r="BO1083" s="47"/>
      <c r="BP1083" s="47"/>
      <c r="BQ1083" s="47"/>
      <c r="BR1083" s="47"/>
      <c r="BS1083" s="47"/>
      <c r="BT1083" s="47"/>
      <c r="BU1083" s="47"/>
      <c r="BV1083" s="47"/>
      <c r="BW1083" s="47"/>
      <c r="BX1083" s="47"/>
      <c r="BY1083" s="47"/>
      <c r="BZ1083" s="47"/>
      <c r="CA1083" s="47"/>
      <c r="CB1083" s="47"/>
      <c r="CC1083" s="47"/>
      <c r="CD1083" s="47"/>
      <c r="CE1083" s="47"/>
      <c r="CF1083" s="47"/>
      <c r="CG1083" s="47"/>
      <c r="CH1083" s="47"/>
      <c r="CI1083" s="47"/>
      <c r="CJ1083" s="47"/>
      <c r="CK1083" s="47"/>
      <c r="CL1083" s="47"/>
      <c r="CM1083" s="47"/>
      <c r="CN1083" s="47"/>
      <c r="CO1083" s="47"/>
      <c r="CP1083" s="47"/>
      <c r="CQ1083" s="47"/>
      <c r="CR1083" s="47"/>
      <c r="CS1083" s="47"/>
      <c r="CT1083" s="47"/>
      <c r="CU1083" s="47"/>
      <c r="CV1083" s="47"/>
      <c r="CW1083" s="47"/>
      <c r="CX1083" s="47"/>
      <c r="CY1083" s="47"/>
      <c r="CZ1083" s="47"/>
      <c r="DA1083" s="47"/>
      <c r="DB1083" s="47"/>
      <c r="DC1083" s="50"/>
      <c r="DD1083" s="50"/>
      <c r="DE1083" s="50"/>
    </row>
    <row r="1084" spans="1:109" ht="15" customHeight="1">
      <c r="A1084" s="38"/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8"/>
      <c r="Q1084" s="49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  <c r="AG1084" s="47"/>
      <c r="AH1084" s="49"/>
      <c r="AI1084" s="49"/>
      <c r="AJ1084" s="49"/>
      <c r="AK1084" s="49"/>
      <c r="AL1084" s="49"/>
      <c r="AM1084" s="48"/>
      <c r="AN1084" s="48"/>
      <c r="AO1084" s="48"/>
      <c r="AP1084" s="47"/>
      <c r="AQ1084" s="47"/>
      <c r="AR1084" s="47"/>
      <c r="AS1084" s="47"/>
      <c r="AT1084" s="47"/>
      <c r="AU1084" s="47"/>
      <c r="AV1084" s="47"/>
      <c r="AW1084" s="47"/>
      <c r="AX1084" s="47"/>
      <c r="AY1084" s="47"/>
      <c r="AZ1084" s="47"/>
      <c r="BA1084" s="47"/>
      <c r="BB1084" s="47"/>
      <c r="BC1084" s="47"/>
      <c r="BD1084" s="47"/>
      <c r="BE1084" s="47"/>
      <c r="BF1084" s="47"/>
      <c r="BG1084" s="47"/>
      <c r="BH1084" s="47"/>
      <c r="BI1084" s="47"/>
      <c r="BJ1084" s="47"/>
      <c r="BK1084" s="47"/>
      <c r="BL1084" s="47"/>
      <c r="BM1084" s="47"/>
      <c r="BN1084" s="47"/>
      <c r="BO1084" s="47"/>
      <c r="BP1084" s="47"/>
      <c r="BQ1084" s="47"/>
      <c r="BR1084" s="47"/>
      <c r="BS1084" s="47"/>
      <c r="BT1084" s="47"/>
      <c r="BU1084" s="47"/>
      <c r="BV1084" s="47"/>
      <c r="BW1084" s="47"/>
      <c r="BX1084" s="47"/>
      <c r="BY1084" s="47"/>
      <c r="BZ1084" s="47"/>
      <c r="CA1084" s="47"/>
      <c r="CB1084" s="47"/>
      <c r="CC1084" s="47"/>
      <c r="CD1084" s="47"/>
      <c r="CE1084" s="47"/>
      <c r="CF1084" s="47"/>
      <c r="CG1084" s="47"/>
      <c r="CH1084" s="47"/>
      <c r="CI1084" s="47"/>
      <c r="CJ1084" s="47"/>
      <c r="CK1084" s="47"/>
      <c r="CL1084" s="47"/>
      <c r="CM1084" s="47"/>
      <c r="CN1084" s="47"/>
      <c r="CO1084" s="47"/>
      <c r="CP1084" s="47"/>
      <c r="CQ1084" s="47"/>
      <c r="CR1084" s="47"/>
      <c r="CS1084" s="47"/>
      <c r="CT1084" s="47"/>
      <c r="CU1084" s="47"/>
      <c r="CV1084" s="47"/>
      <c r="CW1084" s="47"/>
      <c r="CX1084" s="47"/>
      <c r="CY1084" s="47"/>
      <c r="CZ1084" s="47"/>
      <c r="DA1084" s="47"/>
      <c r="DB1084" s="47"/>
      <c r="DC1084" s="50"/>
      <c r="DD1084" s="50"/>
      <c r="DE1084" s="50"/>
    </row>
    <row r="1085" spans="1:109" ht="15" customHeight="1">
      <c r="A1085" s="38"/>
      <c r="B1085" s="47"/>
      <c r="C1085" s="47"/>
      <c r="D1085" s="4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8"/>
      <c r="Q1085" s="49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  <c r="AG1085" s="47"/>
      <c r="AH1085" s="49"/>
      <c r="AI1085" s="49"/>
      <c r="AJ1085" s="49"/>
      <c r="AK1085" s="49"/>
      <c r="AL1085" s="49"/>
      <c r="AM1085" s="48"/>
      <c r="AN1085" s="48"/>
      <c r="AO1085" s="48"/>
      <c r="AP1085" s="47"/>
      <c r="AQ1085" s="47"/>
      <c r="AR1085" s="47"/>
      <c r="AS1085" s="47"/>
      <c r="AT1085" s="47"/>
      <c r="AU1085" s="47"/>
      <c r="AV1085" s="47"/>
      <c r="AW1085" s="47"/>
      <c r="AX1085" s="47"/>
      <c r="AY1085" s="47"/>
      <c r="AZ1085" s="47"/>
      <c r="BA1085" s="47"/>
      <c r="BB1085" s="47"/>
      <c r="BC1085" s="47"/>
      <c r="BD1085" s="47"/>
      <c r="BE1085" s="47"/>
      <c r="BF1085" s="47"/>
      <c r="BG1085" s="47"/>
      <c r="BH1085" s="47"/>
      <c r="BI1085" s="47"/>
      <c r="BJ1085" s="47"/>
      <c r="BK1085" s="47"/>
      <c r="BL1085" s="47"/>
      <c r="BM1085" s="47"/>
      <c r="BN1085" s="47"/>
      <c r="BO1085" s="47"/>
      <c r="BP1085" s="47"/>
      <c r="BQ1085" s="47"/>
      <c r="BR1085" s="47"/>
      <c r="BS1085" s="47"/>
      <c r="BT1085" s="47"/>
      <c r="BU1085" s="47"/>
      <c r="BV1085" s="47"/>
      <c r="BW1085" s="47"/>
      <c r="BX1085" s="47"/>
      <c r="BY1085" s="47"/>
      <c r="BZ1085" s="47"/>
      <c r="CA1085" s="47"/>
      <c r="CB1085" s="47"/>
      <c r="CC1085" s="47"/>
      <c r="CD1085" s="47"/>
      <c r="CE1085" s="47"/>
      <c r="CF1085" s="47"/>
      <c r="CG1085" s="47"/>
      <c r="CH1085" s="47"/>
      <c r="CI1085" s="47"/>
      <c r="CJ1085" s="47"/>
      <c r="CK1085" s="47"/>
      <c r="CL1085" s="47"/>
      <c r="CM1085" s="47"/>
      <c r="CN1085" s="47"/>
      <c r="CO1085" s="47"/>
      <c r="CP1085" s="47"/>
      <c r="CQ1085" s="47"/>
      <c r="CR1085" s="47"/>
      <c r="CS1085" s="47"/>
      <c r="CT1085" s="47"/>
      <c r="CU1085" s="47"/>
      <c r="CV1085" s="47"/>
      <c r="CW1085" s="47"/>
      <c r="CX1085" s="47"/>
      <c r="CY1085" s="47"/>
      <c r="CZ1085" s="47"/>
      <c r="DA1085" s="47"/>
      <c r="DB1085" s="47"/>
      <c r="DC1085" s="50"/>
      <c r="DD1085" s="50"/>
      <c r="DE1085" s="50"/>
    </row>
    <row r="1086" spans="1:109" ht="15" customHeight="1">
      <c r="A1086" s="38"/>
      <c r="B1086" s="47"/>
      <c r="C1086" s="47"/>
      <c r="D1086" s="4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8"/>
      <c r="Q1086" s="49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  <c r="AG1086" s="47"/>
      <c r="AH1086" s="49"/>
      <c r="AI1086" s="49"/>
      <c r="AJ1086" s="49"/>
      <c r="AK1086" s="49"/>
      <c r="AL1086" s="49"/>
      <c r="AM1086" s="48"/>
      <c r="AN1086" s="48"/>
      <c r="AO1086" s="48"/>
      <c r="AP1086" s="47"/>
      <c r="AQ1086" s="47"/>
      <c r="AR1086" s="47"/>
      <c r="AS1086" s="47"/>
      <c r="AT1086" s="47"/>
      <c r="AU1086" s="47"/>
      <c r="AV1086" s="47"/>
      <c r="AW1086" s="47"/>
      <c r="AX1086" s="47"/>
      <c r="AY1086" s="47"/>
      <c r="AZ1086" s="47"/>
      <c r="BA1086" s="47"/>
      <c r="BB1086" s="47"/>
      <c r="BC1086" s="47"/>
      <c r="BD1086" s="47"/>
      <c r="BE1086" s="47"/>
      <c r="BF1086" s="47"/>
      <c r="BG1086" s="47"/>
      <c r="BH1086" s="47"/>
      <c r="BI1086" s="47"/>
      <c r="BJ1086" s="47"/>
      <c r="BK1086" s="47"/>
      <c r="BL1086" s="47"/>
      <c r="BM1086" s="47"/>
      <c r="BN1086" s="47"/>
      <c r="BO1086" s="47"/>
      <c r="BP1086" s="47"/>
      <c r="BQ1086" s="47"/>
      <c r="BR1086" s="47"/>
      <c r="BS1086" s="47"/>
      <c r="BT1086" s="47"/>
      <c r="BU1086" s="47"/>
      <c r="BV1086" s="47"/>
      <c r="BW1086" s="47"/>
      <c r="BX1086" s="47"/>
      <c r="BY1086" s="47"/>
      <c r="BZ1086" s="47"/>
      <c r="CA1086" s="47"/>
      <c r="CB1086" s="47"/>
      <c r="CC1086" s="47"/>
      <c r="CD1086" s="47"/>
      <c r="CE1086" s="47"/>
      <c r="CF1086" s="47"/>
      <c r="CG1086" s="47"/>
      <c r="CH1086" s="47"/>
      <c r="CI1086" s="47"/>
      <c r="CJ1086" s="47"/>
      <c r="CK1086" s="47"/>
      <c r="CL1086" s="47"/>
      <c r="CM1086" s="47"/>
      <c r="CN1086" s="47"/>
      <c r="CO1086" s="47"/>
      <c r="CP1086" s="47"/>
      <c r="CQ1086" s="47"/>
      <c r="CR1086" s="47"/>
      <c r="CS1086" s="47"/>
      <c r="CT1086" s="47"/>
      <c r="CU1086" s="47"/>
      <c r="CV1086" s="47"/>
      <c r="CW1086" s="47"/>
      <c r="CX1086" s="47"/>
      <c r="CY1086" s="47"/>
      <c r="CZ1086" s="47"/>
      <c r="DA1086" s="47"/>
      <c r="DB1086" s="47"/>
      <c r="DC1086" s="50"/>
      <c r="DD1086" s="50"/>
      <c r="DE1086" s="50"/>
    </row>
    <row r="1087" spans="1:109" ht="15" customHeight="1">
      <c r="A1087" s="38"/>
      <c r="B1087" s="47"/>
      <c r="C1087" s="47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8"/>
      <c r="Q1087" s="49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9"/>
      <c r="AI1087" s="49"/>
      <c r="AJ1087" s="49"/>
      <c r="AK1087" s="49"/>
      <c r="AL1087" s="49"/>
      <c r="AM1087" s="48"/>
      <c r="AN1087" s="48"/>
      <c r="AO1087" s="48"/>
      <c r="AP1087" s="47"/>
      <c r="AQ1087" s="47"/>
      <c r="AR1087" s="47"/>
      <c r="AS1087" s="47"/>
      <c r="AT1087" s="47"/>
      <c r="AU1087" s="47"/>
      <c r="AV1087" s="47"/>
      <c r="AW1087" s="47"/>
      <c r="AX1087" s="47"/>
      <c r="AY1087" s="47"/>
      <c r="AZ1087" s="47"/>
      <c r="BA1087" s="47"/>
      <c r="BB1087" s="47"/>
      <c r="BC1087" s="47"/>
      <c r="BD1087" s="47"/>
      <c r="BE1087" s="47"/>
      <c r="BF1087" s="47"/>
      <c r="BG1087" s="47"/>
      <c r="BH1087" s="47"/>
      <c r="BI1087" s="47"/>
      <c r="BJ1087" s="47"/>
      <c r="BK1087" s="47"/>
      <c r="BL1087" s="47"/>
      <c r="BM1087" s="47"/>
      <c r="BN1087" s="47"/>
      <c r="BO1087" s="47"/>
      <c r="BP1087" s="47"/>
      <c r="BQ1087" s="47"/>
      <c r="BR1087" s="47"/>
      <c r="BS1087" s="47"/>
      <c r="BT1087" s="47"/>
      <c r="BU1087" s="47"/>
      <c r="BV1087" s="47"/>
      <c r="BW1087" s="47"/>
      <c r="BX1087" s="47"/>
      <c r="BY1087" s="47"/>
      <c r="BZ1087" s="47"/>
      <c r="CA1087" s="47"/>
      <c r="CB1087" s="47"/>
      <c r="CC1087" s="47"/>
      <c r="CD1087" s="47"/>
      <c r="CE1087" s="47"/>
      <c r="CF1087" s="47"/>
      <c r="CG1087" s="47"/>
      <c r="CH1087" s="47"/>
      <c r="CI1087" s="47"/>
      <c r="CJ1087" s="47"/>
      <c r="CK1087" s="47"/>
      <c r="CL1087" s="47"/>
      <c r="CM1087" s="47"/>
      <c r="CN1087" s="47"/>
      <c r="CO1087" s="47"/>
      <c r="CP1087" s="47"/>
      <c r="CQ1087" s="47"/>
      <c r="CR1087" s="47"/>
      <c r="CS1087" s="47"/>
      <c r="CT1087" s="47"/>
      <c r="CU1087" s="47"/>
      <c r="CV1087" s="47"/>
      <c r="CW1087" s="47"/>
      <c r="CX1087" s="47"/>
      <c r="CY1087" s="47"/>
      <c r="CZ1087" s="47"/>
      <c r="DA1087" s="47"/>
      <c r="DB1087" s="47"/>
      <c r="DC1087" s="50"/>
      <c r="DD1087" s="50"/>
      <c r="DE1087" s="50"/>
    </row>
    <row r="1088" spans="1:109" ht="15" customHeight="1">
      <c r="A1088" s="38"/>
      <c r="B1088" s="47"/>
      <c r="C1088" s="47"/>
      <c r="D1088" s="4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8"/>
      <c r="Q1088" s="49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  <c r="AG1088" s="47"/>
      <c r="AH1088" s="49"/>
      <c r="AI1088" s="49"/>
      <c r="AJ1088" s="49"/>
      <c r="AK1088" s="49"/>
      <c r="AL1088" s="49"/>
      <c r="AM1088" s="48"/>
      <c r="AN1088" s="48"/>
      <c r="AO1088" s="48"/>
      <c r="AP1088" s="47"/>
      <c r="AQ1088" s="47"/>
      <c r="AR1088" s="47"/>
      <c r="AS1088" s="47"/>
      <c r="AT1088" s="47"/>
      <c r="AU1088" s="47"/>
      <c r="AV1088" s="47"/>
      <c r="AW1088" s="47"/>
      <c r="AX1088" s="47"/>
      <c r="AY1088" s="47"/>
      <c r="AZ1088" s="47"/>
      <c r="BA1088" s="47"/>
      <c r="BB1088" s="47"/>
      <c r="BC1088" s="47"/>
      <c r="BD1088" s="47"/>
      <c r="BE1088" s="47"/>
      <c r="BF1088" s="47"/>
      <c r="BG1088" s="47"/>
      <c r="BH1088" s="47"/>
      <c r="BI1088" s="47"/>
      <c r="BJ1088" s="47"/>
      <c r="BK1088" s="47"/>
      <c r="BL1088" s="47"/>
      <c r="BM1088" s="47"/>
      <c r="BN1088" s="47"/>
      <c r="BO1088" s="47"/>
      <c r="BP1088" s="47"/>
      <c r="BQ1088" s="47"/>
      <c r="BR1088" s="47"/>
      <c r="BS1088" s="47"/>
      <c r="BT1088" s="47"/>
      <c r="BU1088" s="47"/>
      <c r="BV1088" s="47"/>
      <c r="BW1088" s="47"/>
      <c r="BX1088" s="47"/>
      <c r="BY1088" s="47"/>
      <c r="BZ1088" s="47"/>
      <c r="CA1088" s="47"/>
      <c r="CB1088" s="47"/>
      <c r="CC1088" s="47"/>
      <c r="CD1088" s="47"/>
      <c r="CE1088" s="47"/>
      <c r="CF1088" s="47"/>
      <c r="CG1088" s="47"/>
      <c r="CH1088" s="47"/>
      <c r="CI1088" s="47"/>
      <c r="CJ1088" s="47"/>
      <c r="CK1088" s="47"/>
      <c r="CL1088" s="47"/>
      <c r="CM1088" s="47"/>
      <c r="CN1088" s="47"/>
      <c r="CO1088" s="47"/>
      <c r="CP1088" s="47"/>
      <c r="CQ1088" s="47"/>
      <c r="CR1088" s="47"/>
      <c r="CS1088" s="47"/>
      <c r="CT1088" s="47"/>
      <c r="CU1088" s="47"/>
      <c r="CV1088" s="47"/>
      <c r="CW1088" s="47"/>
      <c r="CX1088" s="47"/>
      <c r="CY1088" s="47"/>
      <c r="CZ1088" s="47"/>
      <c r="DA1088" s="47"/>
      <c r="DB1088" s="47"/>
      <c r="DC1088" s="50"/>
      <c r="DD1088" s="50"/>
      <c r="DE1088" s="50"/>
    </row>
    <row r="1089" spans="1:109" ht="15" customHeight="1">
      <c r="A1089" s="38"/>
      <c r="B1089" s="47"/>
      <c r="C1089" s="47"/>
      <c r="D1089" s="4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8"/>
      <c r="Q1089" s="49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  <c r="AG1089" s="47"/>
      <c r="AH1089" s="49"/>
      <c r="AI1089" s="49"/>
      <c r="AJ1089" s="49"/>
      <c r="AK1089" s="49"/>
      <c r="AL1089" s="49"/>
      <c r="AM1089" s="48"/>
      <c r="AN1089" s="48"/>
      <c r="AO1089" s="48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47"/>
      <c r="BB1089" s="47"/>
      <c r="BC1089" s="47"/>
      <c r="BD1089" s="47"/>
      <c r="BE1089" s="47"/>
      <c r="BF1089" s="47"/>
      <c r="BG1089" s="47"/>
      <c r="BH1089" s="47"/>
      <c r="BI1089" s="47"/>
      <c r="BJ1089" s="47"/>
      <c r="BK1089" s="47"/>
      <c r="BL1089" s="47"/>
      <c r="BM1089" s="47"/>
      <c r="BN1089" s="47"/>
      <c r="BO1089" s="47"/>
      <c r="BP1089" s="47"/>
      <c r="BQ1089" s="47"/>
      <c r="BR1089" s="47"/>
      <c r="BS1089" s="47"/>
      <c r="BT1089" s="47"/>
      <c r="BU1089" s="47"/>
      <c r="BV1089" s="47"/>
      <c r="BW1089" s="47"/>
      <c r="BX1089" s="47"/>
      <c r="BY1089" s="47"/>
      <c r="BZ1089" s="47"/>
      <c r="CA1089" s="47"/>
      <c r="CB1089" s="47"/>
      <c r="CC1089" s="47"/>
      <c r="CD1089" s="47"/>
      <c r="CE1089" s="47"/>
      <c r="CF1089" s="47"/>
      <c r="CG1089" s="47"/>
      <c r="CH1089" s="47"/>
      <c r="CI1089" s="47"/>
      <c r="CJ1089" s="47"/>
      <c r="CK1089" s="47"/>
      <c r="CL1089" s="47"/>
      <c r="CM1089" s="47"/>
      <c r="CN1089" s="47"/>
      <c r="CO1089" s="47"/>
      <c r="CP1089" s="47"/>
      <c r="CQ1089" s="47"/>
      <c r="CR1089" s="47"/>
      <c r="CS1089" s="47"/>
      <c r="CT1089" s="47"/>
      <c r="CU1089" s="47"/>
      <c r="CV1089" s="47"/>
      <c r="CW1089" s="47"/>
      <c r="CX1089" s="47"/>
      <c r="CY1089" s="47"/>
      <c r="CZ1089" s="47"/>
      <c r="DA1089" s="47"/>
      <c r="DB1089" s="47"/>
      <c r="DC1089" s="50"/>
      <c r="DD1089" s="50"/>
      <c r="DE1089" s="50"/>
    </row>
    <row r="1090" spans="1:109" ht="15" customHeight="1">
      <c r="A1090" s="38"/>
      <c r="B1090" s="47"/>
      <c r="C1090" s="47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8"/>
      <c r="Q1090" s="49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  <c r="AG1090" s="47"/>
      <c r="AH1090" s="49"/>
      <c r="AI1090" s="49"/>
      <c r="AJ1090" s="49"/>
      <c r="AK1090" s="49"/>
      <c r="AL1090" s="49"/>
      <c r="AM1090" s="48"/>
      <c r="AN1090" s="48"/>
      <c r="AO1090" s="48"/>
      <c r="AP1090" s="47"/>
      <c r="AQ1090" s="47"/>
      <c r="AR1090" s="47"/>
      <c r="AS1090" s="47"/>
      <c r="AT1090" s="47"/>
      <c r="AU1090" s="47"/>
      <c r="AV1090" s="47"/>
      <c r="AW1090" s="47"/>
      <c r="AX1090" s="47"/>
      <c r="AY1090" s="47"/>
      <c r="AZ1090" s="47"/>
      <c r="BA1090" s="47"/>
      <c r="BB1090" s="47"/>
      <c r="BC1090" s="47"/>
      <c r="BD1090" s="47"/>
      <c r="BE1090" s="47"/>
      <c r="BF1090" s="47"/>
      <c r="BG1090" s="47"/>
      <c r="BH1090" s="47"/>
      <c r="BI1090" s="47"/>
      <c r="BJ1090" s="47"/>
      <c r="BK1090" s="47"/>
      <c r="BL1090" s="47"/>
      <c r="BM1090" s="47"/>
      <c r="BN1090" s="47"/>
      <c r="BO1090" s="47"/>
      <c r="BP1090" s="47"/>
      <c r="BQ1090" s="47"/>
      <c r="BR1090" s="47"/>
      <c r="BS1090" s="47"/>
      <c r="BT1090" s="47"/>
      <c r="BU1090" s="47"/>
      <c r="BV1090" s="47"/>
      <c r="BW1090" s="47"/>
      <c r="BX1090" s="47"/>
      <c r="BY1090" s="47"/>
      <c r="BZ1090" s="47"/>
      <c r="CA1090" s="47"/>
      <c r="CB1090" s="47"/>
      <c r="CC1090" s="47"/>
      <c r="CD1090" s="47"/>
      <c r="CE1090" s="47"/>
      <c r="CF1090" s="47"/>
      <c r="CG1090" s="47"/>
      <c r="CH1090" s="47"/>
      <c r="CI1090" s="47"/>
      <c r="CJ1090" s="47"/>
      <c r="CK1090" s="47"/>
      <c r="CL1090" s="47"/>
      <c r="CM1090" s="47"/>
      <c r="CN1090" s="47"/>
      <c r="CO1090" s="47"/>
      <c r="CP1090" s="47"/>
      <c r="CQ1090" s="47"/>
      <c r="CR1090" s="47"/>
      <c r="CS1090" s="47"/>
      <c r="CT1090" s="47"/>
      <c r="CU1090" s="47"/>
      <c r="CV1090" s="47"/>
      <c r="CW1090" s="47"/>
      <c r="CX1090" s="47"/>
      <c r="CY1090" s="47"/>
      <c r="CZ1090" s="47"/>
      <c r="DA1090" s="47"/>
      <c r="DB1090" s="47"/>
      <c r="DC1090" s="50"/>
      <c r="DD1090" s="50"/>
      <c r="DE1090" s="50"/>
    </row>
    <row r="1091" spans="1:109" ht="15" customHeight="1">
      <c r="A1091" s="38"/>
      <c r="B1091" s="47"/>
      <c r="C1091" s="47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8"/>
      <c r="Q1091" s="49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  <c r="AG1091" s="47"/>
      <c r="AH1091" s="49"/>
      <c r="AI1091" s="49"/>
      <c r="AJ1091" s="49"/>
      <c r="AK1091" s="49"/>
      <c r="AL1091" s="49"/>
      <c r="AM1091" s="48"/>
      <c r="AN1091" s="48"/>
      <c r="AO1091" s="48"/>
      <c r="AP1091" s="47"/>
      <c r="AQ1091" s="47"/>
      <c r="AR1091" s="47"/>
      <c r="AS1091" s="47"/>
      <c r="AT1091" s="47"/>
      <c r="AU1091" s="47"/>
      <c r="AV1091" s="47"/>
      <c r="AW1091" s="47"/>
      <c r="AX1091" s="47"/>
      <c r="AY1091" s="47"/>
      <c r="AZ1091" s="47"/>
      <c r="BA1091" s="47"/>
      <c r="BB1091" s="47"/>
      <c r="BC1091" s="47"/>
      <c r="BD1091" s="47"/>
      <c r="BE1091" s="47"/>
      <c r="BF1091" s="47"/>
      <c r="BG1091" s="47"/>
      <c r="BH1091" s="47"/>
      <c r="BI1091" s="47"/>
      <c r="BJ1091" s="47"/>
      <c r="BK1091" s="47"/>
      <c r="BL1091" s="47"/>
      <c r="BM1091" s="47"/>
      <c r="BN1091" s="47"/>
      <c r="BO1091" s="47"/>
      <c r="BP1091" s="47"/>
      <c r="BQ1091" s="47"/>
      <c r="BR1091" s="47"/>
      <c r="BS1091" s="47"/>
      <c r="BT1091" s="47"/>
      <c r="BU1091" s="47"/>
      <c r="BV1091" s="47"/>
      <c r="BW1091" s="47"/>
      <c r="BX1091" s="47"/>
      <c r="BY1091" s="47"/>
      <c r="BZ1091" s="47"/>
      <c r="CA1091" s="47"/>
      <c r="CB1091" s="47"/>
      <c r="CC1091" s="47"/>
      <c r="CD1091" s="47"/>
      <c r="CE1091" s="47"/>
      <c r="CF1091" s="47"/>
      <c r="CG1091" s="47"/>
      <c r="CH1091" s="47"/>
      <c r="CI1091" s="47"/>
      <c r="CJ1091" s="47"/>
      <c r="CK1091" s="47"/>
      <c r="CL1091" s="47"/>
      <c r="CM1091" s="47"/>
      <c r="CN1091" s="47"/>
      <c r="CO1091" s="47"/>
      <c r="CP1091" s="47"/>
      <c r="CQ1091" s="47"/>
      <c r="CR1091" s="47"/>
      <c r="CS1091" s="47"/>
      <c r="CT1091" s="47"/>
      <c r="CU1091" s="47"/>
      <c r="CV1091" s="47"/>
      <c r="CW1091" s="47"/>
      <c r="CX1091" s="47"/>
      <c r="CY1091" s="47"/>
      <c r="CZ1091" s="47"/>
      <c r="DA1091" s="47"/>
      <c r="DB1091" s="47"/>
      <c r="DC1091" s="50"/>
      <c r="DD1091" s="50"/>
      <c r="DE1091" s="50"/>
    </row>
    <row r="1092" spans="1:109" ht="15" customHeight="1">
      <c r="A1092" s="38"/>
      <c r="B1092" s="47"/>
      <c r="C1092" s="47"/>
      <c r="D1092" s="4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8"/>
      <c r="Q1092" s="49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  <c r="AG1092" s="47"/>
      <c r="AH1092" s="49"/>
      <c r="AI1092" s="49"/>
      <c r="AJ1092" s="49"/>
      <c r="AK1092" s="49"/>
      <c r="AL1092" s="49"/>
      <c r="AM1092" s="48"/>
      <c r="AN1092" s="48"/>
      <c r="AO1092" s="48"/>
      <c r="AP1092" s="47"/>
      <c r="AQ1092" s="47"/>
      <c r="AR1092" s="47"/>
      <c r="AS1092" s="47"/>
      <c r="AT1092" s="47"/>
      <c r="AU1092" s="47"/>
      <c r="AV1092" s="47"/>
      <c r="AW1092" s="47"/>
      <c r="AX1092" s="47"/>
      <c r="AY1092" s="47"/>
      <c r="AZ1092" s="47"/>
      <c r="BA1092" s="47"/>
      <c r="BB1092" s="47"/>
      <c r="BC1092" s="47"/>
      <c r="BD1092" s="47"/>
      <c r="BE1092" s="47"/>
      <c r="BF1092" s="47"/>
      <c r="BG1092" s="47"/>
      <c r="BH1092" s="47"/>
      <c r="BI1092" s="47"/>
      <c r="BJ1092" s="47"/>
      <c r="BK1092" s="47"/>
      <c r="BL1092" s="47"/>
      <c r="BM1092" s="47"/>
      <c r="BN1092" s="47"/>
      <c r="BO1092" s="47"/>
      <c r="BP1092" s="47"/>
      <c r="BQ1092" s="47"/>
      <c r="BR1092" s="47"/>
      <c r="BS1092" s="47"/>
      <c r="BT1092" s="47"/>
      <c r="BU1092" s="47"/>
      <c r="BV1092" s="47"/>
      <c r="BW1092" s="47"/>
      <c r="BX1092" s="47"/>
      <c r="BY1092" s="47"/>
      <c r="BZ1092" s="47"/>
      <c r="CA1092" s="47"/>
      <c r="CB1092" s="47"/>
      <c r="CC1092" s="47"/>
      <c r="CD1092" s="47"/>
      <c r="CE1092" s="47"/>
      <c r="CF1092" s="47"/>
      <c r="CG1092" s="47"/>
      <c r="CH1092" s="47"/>
      <c r="CI1092" s="47"/>
      <c r="CJ1092" s="47"/>
      <c r="CK1092" s="47"/>
      <c r="CL1092" s="47"/>
      <c r="CM1092" s="47"/>
      <c r="CN1092" s="47"/>
      <c r="CO1092" s="47"/>
      <c r="CP1092" s="47"/>
      <c r="CQ1092" s="47"/>
      <c r="CR1092" s="47"/>
      <c r="CS1092" s="47"/>
      <c r="CT1092" s="47"/>
      <c r="CU1092" s="47"/>
      <c r="CV1092" s="47"/>
      <c r="CW1092" s="47"/>
      <c r="CX1092" s="47"/>
      <c r="CY1092" s="47"/>
      <c r="CZ1092" s="47"/>
      <c r="DA1092" s="47"/>
      <c r="DB1092" s="47"/>
      <c r="DC1092" s="50"/>
      <c r="DD1092" s="50"/>
      <c r="DE1092" s="50"/>
    </row>
    <row r="1093" spans="1:109" ht="15" customHeight="1">
      <c r="A1093" s="38"/>
      <c r="B1093" s="47"/>
      <c r="C1093" s="47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8"/>
      <c r="Q1093" s="49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  <c r="AG1093" s="47"/>
      <c r="AH1093" s="49"/>
      <c r="AI1093" s="49"/>
      <c r="AJ1093" s="49"/>
      <c r="AK1093" s="49"/>
      <c r="AL1093" s="49"/>
      <c r="AM1093" s="48"/>
      <c r="AN1093" s="48"/>
      <c r="AO1093" s="48"/>
      <c r="AP1093" s="47"/>
      <c r="AQ1093" s="47"/>
      <c r="AR1093" s="47"/>
      <c r="AS1093" s="47"/>
      <c r="AT1093" s="47"/>
      <c r="AU1093" s="47"/>
      <c r="AV1093" s="47"/>
      <c r="AW1093" s="47"/>
      <c r="AX1093" s="47"/>
      <c r="AY1093" s="47"/>
      <c r="AZ1093" s="47"/>
      <c r="BA1093" s="47"/>
      <c r="BB1093" s="47"/>
      <c r="BC1093" s="47"/>
      <c r="BD1093" s="47"/>
      <c r="BE1093" s="47"/>
      <c r="BF1093" s="47"/>
      <c r="BG1093" s="47"/>
      <c r="BH1093" s="47"/>
      <c r="BI1093" s="47"/>
      <c r="BJ1093" s="47"/>
      <c r="BK1093" s="47"/>
      <c r="BL1093" s="47"/>
      <c r="BM1093" s="47"/>
      <c r="BN1093" s="47"/>
      <c r="BO1093" s="47"/>
      <c r="BP1093" s="47"/>
      <c r="BQ1093" s="47"/>
      <c r="BR1093" s="47"/>
      <c r="BS1093" s="47"/>
      <c r="BT1093" s="47"/>
      <c r="BU1093" s="47"/>
      <c r="BV1093" s="47"/>
      <c r="BW1093" s="47"/>
      <c r="BX1093" s="47"/>
      <c r="BY1093" s="47"/>
      <c r="BZ1093" s="47"/>
      <c r="CA1093" s="47"/>
      <c r="CB1093" s="47"/>
      <c r="CC1093" s="47"/>
      <c r="CD1093" s="47"/>
      <c r="CE1093" s="47"/>
      <c r="CF1093" s="47"/>
      <c r="CG1093" s="47"/>
      <c r="CH1093" s="47"/>
      <c r="CI1093" s="47"/>
      <c r="CJ1093" s="47"/>
      <c r="CK1093" s="47"/>
      <c r="CL1093" s="47"/>
      <c r="CM1093" s="47"/>
      <c r="CN1093" s="47"/>
      <c r="CO1093" s="47"/>
      <c r="CP1093" s="47"/>
      <c r="CQ1093" s="47"/>
      <c r="CR1093" s="47"/>
      <c r="CS1093" s="47"/>
      <c r="CT1093" s="47"/>
      <c r="CU1093" s="47"/>
      <c r="CV1093" s="47"/>
      <c r="CW1093" s="47"/>
      <c r="CX1093" s="47"/>
      <c r="CY1093" s="47"/>
      <c r="CZ1093" s="47"/>
      <c r="DA1093" s="47"/>
      <c r="DB1093" s="47"/>
      <c r="DC1093" s="50"/>
      <c r="DD1093" s="50"/>
      <c r="DE1093" s="50"/>
    </row>
    <row r="1094" spans="1:109" ht="15" customHeight="1">
      <c r="A1094" s="38"/>
      <c r="B1094" s="47"/>
      <c r="C1094" s="47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8"/>
      <c r="Q1094" s="49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47"/>
      <c r="AH1094" s="49"/>
      <c r="AI1094" s="49"/>
      <c r="AJ1094" s="49"/>
      <c r="AK1094" s="49"/>
      <c r="AL1094" s="49"/>
      <c r="AM1094" s="48"/>
      <c r="AN1094" s="48"/>
      <c r="AO1094" s="48"/>
      <c r="AP1094" s="47"/>
      <c r="AQ1094" s="47"/>
      <c r="AR1094" s="47"/>
      <c r="AS1094" s="47"/>
      <c r="AT1094" s="47"/>
      <c r="AU1094" s="47"/>
      <c r="AV1094" s="47"/>
      <c r="AW1094" s="47"/>
      <c r="AX1094" s="47"/>
      <c r="AY1094" s="47"/>
      <c r="AZ1094" s="47"/>
      <c r="BA1094" s="47"/>
      <c r="BB1094" s="47"/>
      <c r="BC1094" s="47"/>
      <c r="BD1094" s="47"/>
      <c r="BE1094" s="47"/>
      <c r="BF1094" s="47"/>
      <c r="BG1094" s="47"/>
      <c r="BH1094" s="47"/>
      <c r="BI1094" s="47"/>
      <c r="BJ1094" s="47"/>
      <c r="BK1094" s="47"/>
      <c r="BL1094" s="47"/>
      <c r="BM1094" s="47"/>
      <c r="BN1094" s="47"/>
      <c r="BO1094" s="47"/>
      <c r="BP1094" s="47"/>
      <c r="BQ1094" s="47"/>
      <c r="BR1094" s="47"/>
      <c r="BS1094" s="47"/>
      <c r="BT1094" s="47"/>
      <c r="BU1094" s="47"/>
      <c r="BV1094" s="47"/>
      <c r="BW1094" s="47"/>
      <c r="BX1094" s="47"/>
      <c r="BY1094" s="47"/>
      <c r="BZ1094" s="47"/>
      <c r="CA1094" s="47"/>
      <c r="CB1094" s="47"/>
      <c r="CC1094" s="47"/>
      <c r="CD1094" s="47"/>
      <c r="CE1094" s="47"/>
      <c r="CF1094" s="47"/>
      <c r="CG1094" s="47"/>
      <c r="CH1094" s="47"/>
      <c r="CI1094" s="47"/>
      <c r="CJ1094" s="47"/>
      <c r="CK1094" s="47"/>
      <c r="CL1094" s="47"/>
      <c r="CM1094" s="47"/>
      <c r="CN1094" s="47"/>
      <c r="CO1094" s="47"/>
      <c r="CP1094" s="47"/>
      <c r="CQ1094" s="47"/>
      <c r="CR1094" s="47"/>
      <c r="CS1094" s="47"/>
      <c r="CT1094" s="47"/>
      <c r="CU1094" s="47"/>
      <c r="CV1094" s="47"/>
      <c r="CW1094" s="47"/>
      <c r="CX1094" s="47"/>
      <c r="CY1094" s="47"/>
      <c r="CZ1094" s="47"/>
      <c r="DA1094" s="47"/>
      <c r="DB1094" s="47"/>
      <c r="DC1094" s="50"/>
      <c r="DD1094" s="50"/>
      <c r="DE1094" s="50"/>
    </row>
    <row r="1095" spans="1:109" ht="15" customHeight="1">
      <c r="A1095" s="38"/>
      <c r="B1095" s="47"/>
      <c r="C1095" s="47"/>
      <c r="D1095" s="4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8"/>
      <c r="Q1095" s="49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  <c r="AG1095" s="47"/>
      <c r="AH1095" s="49"/>
      <c r="AI1095" s="49"/>
      <c r="AJ1095" s="49"/>
      <c r="AK1095" s="49"/>
      <c r="AL1095" s="49"/>
      <c r="AM1095" s="48"/>
      <c r="AN1095" s="48"/>
      <c r="AO1095" s="48"/>
      <c r="AP1095" s="47"/>
      <c r="AQ1095" s="47"/>
      <c r="AR1095" s="47"/>
      <c r="AS1095" s="47"/>
      <c r="AT1095" s="47"/>
      <c r="AU1095" s="47"/>
      <c r="AV1095" s="47"/>
      <c r="AW1095" s="47"/>
      <c r="AX1095" s="47"/>
      <c r="AY1095" s="47"/>
      <c r="AZ1095" s="47"/>
      <c r="BA1095" s="47"/>
      <c r="BB1095" s="47"/>
      <c r="BC1095" s="47"/>
      <c r="BD1095" s="47"/>
      <c r="BE1095" s="47"/>
      <c r="BF1095" s="47"/>
      <c r="BG1095" s="47"/>
      <c r="BH1095" s="47"/>
      <c r="BI1095" s="47"/>
      <c r="BJ1095" s="47"/>
      <c r="BK1095" s="47"/>
      <c r="BL1095" s="47"/>
      <c r="BM1095" s="47"/>
      <c r="BN1095" s="47"/>
      <c r="BO1095" s="47"/>
      <c r="BP1095" s="47"/>
      <c r="BQ1095" s="47"/>
      <c r="BR1095" s="47"/>
      <c r="BS1095" s="47"/>
      <c r="BT1095" s="47"/>
      <c r="BU1095" s="47"/>
      <c r="BV1095" s="47"/>
      <c r="BW1095" s="47"/>
      <c r="BX1095" s="47"/>
      <c r="BY1095" s="47"/>
      <c r="BZ1095" s="47"/>
      <c r="CA1095" s="47"/>
      <c r="CB1095" s="47"/>
      <c r="CC1095" s="47"/>
      <c r="CD1095" s="47"/>
      <c r="CE1095" s="47"/>
      <c r="CF1095" s="47"/>
      <c r="CG1095" s="47"/>
      <c r="CH1095" s="47"/>
      <c r="CI1095" s="47"/>
      <c r="CJ1095" s="47"/>
      <c r="CK1095" s="47"/>
      <c r="CL1095" s="47"/>
      <c r="CM1095" s="47"/>
      <c r="CN1095" s="47"/>
      <c r="CO1095" s="47"/>
      <c r="CP1095" s="47"/>
      <c r="CQ1095" s="47"/>
      <c r="CR1095" s="47"/>
      <c r="CS1095" s="47"/>
      <c r="CT1095" s="47"/>
      <c r="CU1095" s="47"/>
      <c r="CV1095" s="47"/>
      <c r="CW1095" s="47"/>
      <c r="CX1095" s="47"/>
      <c r="CY1095" s="47"/>
      <c r="CZ1095" s="47"/>
      <c r="DA1095" s="47"/>
      <c r="DB1095" s="47"/>
      <c r="DC1095" s="50"/>
      <c r="DD1095" s="50"/>
      <c r="DE1095" s="50"/>
    </row>
    <row r="1096" spans="1:109" ht="15" customHeight="1">
      <c r="A1096" s="38"/>
      <c r="B1096" s="47"/>
      <c r="C1096" s="47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8"/>
      <c r="Q1096" s="49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  <c r="AG1096" s="47"/>
      <c r="AH1096" s="49"/>
      <c r="AI1096" s="49"/>
      <c r="AJ1096" s="49"/>
      <c r="AK1096" s="49"/>
      <c r="AL1096" s="49"/>
      <c r="AM1096" s="48"/>
      <c r="AN1096" s="48"/>
      <c r="AO1096" s="48"/>
      <c r="AP1096" s="47"/>
      <c r="AQ1096" s="47"/>
      <c r="AR1096" s="47"/>
      <c r="AS1096" s="47"/>
      <c r="AT1096" s="47"/>
      <c r="AU1096" s="47"/>
      <c r="AV1096" s="47"/>
      <c r="AW1096" s="47"/>
      <c r="AX1096" s="47"/>
      <c r="AY1096" s="47"/>
      <c r="AZ1096" s="47"/>
      <c r="BA1096" s="47"/>
      <c r="BB1096" s="47"/>
      <c r="BC1096" s="47"/>
      <c r="BD1096" s="47"/>
      <c r="BE1096" s="47"/>
      <c r="BF1096" s="47"/>
      <c r="BG1096" s="47"/>
      <c r="BH1096" s="47"/>
      <c r="BI1096" s="47"/>
      <c r="BJ1096" s="47"/>
      <c r="BK1096" s="47"/>
      <c r="BL1096" s="47"/>
      <c r="BM1096" s="47"/>
      <c r="BN1096" s="47"/>
      <c r="BO1096" s="47"/>
      <c r="BP1096" s="47"/>
      <c r="BQ1096" s="47"/>
      <c r="BR1096" s="47"/>
      <c r="BS1096" s="47"/>
      <c r="BT1096" s="47"/>
      <c r="BU1096" s="47"/>
      <c r="BV1096" s="47"/>
      <c r="BW1096" s="47"/>
      <c r="BX1096" s="47"/>
      <c r="BY1096" s="47"/>
      <c r="BZ1096" s="47"/>
      <c r="CA1096" s="47"/>
      <c r="CB1096" s="47"/>
      <c r="CC1096" s="47"/>
      <c r="CD1096" s="47"/>
      <c r="CE1096" s="47"/>
      <c r="CF1096" s="47"/>
      <c r="CG1096" s="47"/>
      <c r="CH1096" s="47"/>
      <c r="CI1096" s="47"/>
      <c r="CJ1096" s="47"/>
      <c r="CK1096" s="47"/>
      <c r="CL1096" s="47"/>
      <c r="CM1096" s="47"/>
      <c r="CN1096" s="47"/>
      <c r="CO1096" s="47"/>
      <c r="CP1096" s="47"/>
      <c r="CQ1096" s="47"/>
      <c r="CR1096" s="47"/>
      <c r="CS1096" s="47"/>
      <c r="CT1096" s="47"/>
      <c r="CU1096" s="47"/>
      <c r="CV1096" s="47"/>
      <c r="CW1096" s="47"/>
      <c r="CX1096" s="47"/>
      <c r="CY1096" s="47"/>
      <c r="CZ1096" s="47"/>
      <c r="DA1096" s="47"/>
      <c r="DB1096" s="47"/>
      <c r="DC1096" s="50"/>
      <c r="DD1096" s="50"/>
      <c r="DE1096" s="50"/>
    </row>
    <row r="1097" spans="1:109" ht="15" customHeight="1">
      <c r="A1097" s="38"/>
      <c r="B1097" s="47"/>
      <c r="C1097" s="47"/>
      <c r="D1097" s="4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8"/>
      <c r="Q1097" s="49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  <c r="AG1097" s="47"/>
      <c r="AH1097" s="49"/>
      <c r="AI1097" s="49"/>
      <c r="AJ1097" s="49"/>
      <c r="AK1097" s="49"/>
      <c r="AL1097" s="49"/>
      <c r="AM1097" s="48"/>
      <c r="AN1097" s="48"/>
      <c r="AO1097" s="48"/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47"/>
      <c r="BA1097" s="47"/>
      <c r="BB1097" s="47"/>
      <c r="BC1097" s="47"/>
      <c r="BD1097" s="47"/>
      <c r="BE1097" s="47"/>
      <c r="BF1097" s="47"/>
      <c r="BG1097" s="47"/>
      <c r="BH1097" s="47"/>
      <c r="BI1097" s="47"/>
      <c r="BJ1097" s="47"/>
      <c r="BK1097" s="47"/>
      <c r="BL1097" s="47"/>
      <c r="BM1097" s="47"/>
      <c r="BN1097" s="47"/>
      <c r="BO1097" s="47"/>
      <c r="BP1097" s="47"/>
      <c r="BQ1097" s="47"/>
      <c r="BR1097" s="47"/>
      <c r="BS1097" s="47"/>
      <c r="BT1097" s="47"/>
      <c r="BU1097" s="47"/>
      <c r="BV1097" s="47"/>
      <c r="BW1097" s="47"/>
      <c r="BX1097" s="47"/>
      <c r="BY1097" s="47"/>
      <c r="BZ1097" s="47"/>
      <c r="CA1097" s="47"/>
      <c r="CB1097" s="47"/>
      <c r="CC1097" s="47"/>
      <c r="CD1097" s="47"/>
      <c r="CE1097" s="47"/>
      <c r="CF1097" s="47"/>
      <c r="CG1097" s="47"/>
      <c r="CH1097" s="47"/>
      <c r="CI1097" s="47"/>
      <c r="CJ1097" s="47"/>
      <c r="CK1097" s="47"/>
      <c r="CL1097" s="47"/>
      <c r="CM1097" s="47"/>
      <c r="CN1097" s="47"/>
      <c r="CO1097" s="47"/>
      <c r="CP1097" s="47"/>
      <c r="CQ1097" s="47"/>
      <c r="CR1097" s="47"/>
      <c r="CS1097" s="47"/>
      <c r="CT1097" s="47"/>
      <c r="CU1097" s="47"/>
      <c r="CV1097" s="47"/>
      <c r="CW1097" s="47"/>
      <c r="CX1097" s="47"/>
      <c r="CY1097" s="47"/>
      <c r="CZ1097" s="47"/>
      <c r="DA1097" s="47"/>
      <c r="DB1097" s="47"/>
      <c r="DC1097" s="50"/>
      <c r="DD1097" s="50"/>
      <c r="DE1097" s="50"/>
    </row>
    <row r="1098" spans="1:109" ht="15" customHeight="1">
      <c r="A1098" s="38"/>
      <c r="B1098" s="47"/>
      <c r="C1098" s="47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8"/>
      <c r="Q1098" s="49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  <c r="AG1098" s="47"/>
      <c r="AH1098" s="49"/>
      <c r="AI1098" s="49"/>
      <c r="AJ1098" s="49"/>
      <c r="AK1098" s="49"/>
      <c r="AL1098" s="49"/>
      <c r="AM1098" s="48"/>
      <c r="AN1098" s="48"/>
      <c r="AO1098" s="48"/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47"/>
      <c r="BA1098" s="47"/>
      <c r="BB1098" s="47"/>
      <c r="BC1098" s="47"/>
      <c r="BD1098" s="47"/>
      <c r="BE1098" s="47"/>
      <c r="BF1098" s="47"/>
      <c r="BG1098" s="47"/>
      <c r="BH1098" s="47"/>
      <c r="BI1098" s="47"/>
      <c r="BJ1098" s="47"/>
      <c r="BK1098" s="47"/>
      <c r="BL1098" s="47"/>
      <c r="BM1098" s="47"/>
      <c r="BN1098" s="47"/>
      <c r="BO1098" s="47"/>
      <c r="BP1098" s="47"/>
      <c r="BQ1098" s="47"/>
      <c r="BR1098" s="47"/>
      <c r="BS1098" s="47"/>
      <c r="BT1098" s="47"/>
      <c r="BU1098" s="47"/>
      <c r="BV1098" s="47"/>
      <c r="BW1098" s="47"/>
      <c r="BX1098" s="47"/>
      <c r="BY1098" s="47"/>
      <c r="BZ1098" s="47"/>
      <c r="CA1098" s="47"/>
      <c r="CB1098" s="47"/>
      <c r="CC1098" s="47"/>
      <c r="CD1098" s="47"/>
      <c r="CE1098" s="47"/>
      <c r="CF1098" s="47"/>
      <c r="CG1098" s="47"/>
      <c r="CH1098" s="47"/>
      <c r="CI1098" s="47"/>
      <c r="CJ1098" s="47"/>
      <c r="CK1098" s="47"/>
      <c r="CL1098" s="47"/>
      <c r="CM1098" s="47"/>
      <c r="CN1098" s="47"/>
      <c r="CO1098" s="47"/>
      <c r="CP1098" s="47"/>
      <c r="CQ1098" s="47"/>
      <c r="CR1098" s="47"/>
      <c r="CS1098" s="47"/>
      <c r="CT1098" s="47"/>
      <c r="CU1098" s="47"/>
      <c r="CV1098" s="47"/>
      <c r="CW1098" s="47"/>
      <c r="CX1098" s="47"/>
      <c r="CY1098" s="47"/>
      <c r="CZ1098" s="47"/>
      <c r="DA1098" s="47"/>
      <c r="DB1098" s="47"/>
      <c r="DC1098" s="50"/>
      <c r="DD1098" s="50"/>
      <c r="DE1098" s="50"/>
    </row>
    <row r="1099" spans="1:109" ht="15" customHeight="1">
      <c r="A1099" s="38"/>
      <c r="B1099" s="47"/>
      <c r="C1099" s="47"/>
      <c r="D1099" s="4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8"/>
      <c r="Q1099" s="49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  <c r="AG1099" s="47"/>
      <c r="AH1099" s="49"/>
      <c r="AI1099" s="49"/>
      <c r="AJ1099" s="49"/>
      <c r="AK1099" s="49"/>
      <c r="AL1099" s="49"/>
      <c r="AM1099" s="48"/>
      <c r="AN1099" s="48"/>
      <c r="AO1099" s="48"/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47"/>
      <c r="BA1099" s="47"/>
      <c r="BB1099" s="47"/>
      <c r="BC1099" s="47"/>
      <c r="BD1099" s="47"/>
      <c r="BE1099" s="47"/>
      <c r="BF1099" s="47"/>
      <c r="BG1099" s="47"/>
      <c r="BH1099" s="47"/>
      <c r="BI1099" s="47"/>
      <c r="BJ1099" s="47"/>
      <c r="BK1099" s="47"/>
      <c r="BL1099" s="47"/>
      <c r="BM1099" s="47"/>
      <c r="BN1099" s="47"/>
      <c r="BO1099" s="47"/>
      <c r="BP1099" s="47"/>
      <c r="BQ1099" s="47"/>
      <c r="BR1099" s="47"/>
      <c r="BS1099" s="47"/>
      <c r="BT1099" s="47"/>
      <c r="BU1099" s="47"/>
      <c r="BV1099" s="47"/>
      <c r="BW1099" s="47"/>
      <c r="BX1099" s="47"/>
      <c r="BY1099" s="47"/>
      <c r="BZ1099" s="47"/>
      <c r="CA1099" s="47"/>
      <c r="CB1099" s="47"/>
      <c r="CC1099" s="47"/>
      <c r="CD1099" s="47"/>
      <c r="CE1099" s="47"/>
      <c r="CF1099" s="47"/>
      <c r="CG1099" s="47"/>
      <c r="CH1099" s="47"/>
      <c r="CI1099" s="47"/>
      <c r="CJ1099" s="47"/>
      <c r="CK1099" s="47"/>
      <c r="CL1099" s="47"/>
      <c r="CM1099" s="47"/>
      <c r="CN1099" s="47"/>
      <c r="CO1099" s="47"/>
      <c r="CP1099" s="47"/>
      <c r="CQ1099" s="47"/>
      <c r="CR1099" s="47"/>
      <c r="CS1099" s="47"/>
      <c r="CT1099" s="47"/>
      <c r="CU1099" s="47"/>
      <c r="CV1099" s="47"/>
      <c r="CW1099" s="47"/>
      <c r="CX1099" s="47"/>
      <c r="CY1099" s="47"/>
      <c r="CZ1099" s="47"/>
      <c r="DA1099" s="47"/>
      <c r="DB1099" s="47"/>
      <c r="DC1099" s="50"/>
      <c r="DD1099" s="50"/>
      <c r="DE1099" s="50"/>
    </row>
    <row r="1100" spans="1:109" ht="15" customHeight="1">
      <c r="A1100" s="38"/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8"/>
      <c r="Q1100" s="49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  <c r="AH1100" s="49"/>
      <c r="AI1100" s="49"/>
      <c r="AJ1100" s="49"/>
      <c r="AK1100" s="49"/>
      <c r="AL1100" s="49"/>
      <c r="AM1100" s="48"/>
      <c r="AN1100" s="48"/>
      <c r="AO1100" s="48"/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47"/>
      <c r="BA1100" s="47"/>
      <c r="BB1100" s="47"/>
      <c r="BC1100" s="47"/>
      <c r="BD1100" s="47"/>
      <c r="BE1100" s="47"/>
      <c r="BF1100" s="47"/>
      <c r="BG1100" s="47"/>
      <c r="BH1100" s="47"/>
      <c r="BI1100" s="47"/>
      <c r="BJ1100" s="47"/>
      <c r="BK1100" s="47"/>
      <c r="BL1100" s="47"/>
      <c r="BM1100" s="47"/>
      <c r="BN1100" s="47"/>
      <c r="BO1100" s="47"/>
      <c r="BP1100" s="47"/>
      <c r="BQ1100" s="47"/>
      <c r="BR1100" s="47"/>
      <c r="BS1100" s="47"/>
      <c r="BT1100" s="47"/>
      <c r="BU1100" s="47"/>
      <c r="BV1100" s="47"/>
      <c r="BW1100" s="47"/>
      <c r="BX1100" s="47"/>
      <c r="BY1100" s="47"/>
      <c r="BZ1100" s="47"/>
      <c r="CA1100" s="47"/>
      <c r="CB1100" s="47"/>
      <c r="CC1100" s="47"/>
      <c r="CD1100" s="47"/>
      <c r="CE1100" s="47"/>
      <c r="CF1100" s="47"/>
      <c r="CG1100" s="47"/>
      <c r="CH1100" s="47"/>
      <c r="CI1100" s="47"/>
      <c r="CJ1100" s="47"/>
      <c r="CK1100" s="47"/>
      <c r="CL1100" s="47"/>
      <c r="CM1100" s="47"/>
      <c r="CN1100" s="47"/>
      <c r="CO1100" s="47"/>
      <c r="CP1100" s="47"/>
      <c r="CQ1100" s="47"/>
      <c r="CR1100" s="47"/>
      <c r="CS1100" s="47"/>
      <c r="CT1100" s="47"/>
      <c r="CU1100" s="47"/>
      <c r="CV1100" s="47"/>
      <c r="CW1100" s="47"/>
      <c r="CX1100" s="47"/>
      <c r="CY1100" s="47"/>
      <c r="CZ1100" s="47"/>
      <c r="DA1100" s="47"/>
      <c r="DB1100" s="47"/>
      <c r="DC1100" s="50"/>
      <c r="DD1100" s="50"/>
      <c r="DE1100" s="50"/>
    </row>
    <row r="1101" spans="1:109" ht="15" customHeight="1">
      <c r="A1101" s="38"/>
      <c r="B1101" s="47"/>
      <c r="C1101" s="47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8"/>
      <c r="Q1101" s="49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  <c r="AG1101" s="47"/>
      <c r="AH1101" s="49"/>
      <c r="AI1101" s="49"/>
      <c r="AJ1101" s="49"/>
      <c r="AK1101" s="49"/>
      <c r="AL1101" s="49"/>
      <c r="AM1101" s="48"/>
      <c r="AN1101" s="48"/>
      <c r="AO1101" s="48"/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47"/>
      <c r="BA1101" s="47"/>
      <c r="BB1101" s="47"/>
      <c r="BC1101" s="47"/>
      <c r="BD1101" s="47"/>
      <c r="BE1101" s="47"/>
      <c r="BF1101" s="47"/>
      <c r="BG1101" s="47"/>
      <c r="BH1101" s="47"/>
      <c r="BI1101" s="47"/>
      <c r="BJ1101" s="47"/>
      <c r="BK1101" s="47"/>
      <c r="BL1101" s="47"/>
      <c r="BM1101" s="47"/>
      <c r="BN1101" s="47"/>
      <c r="BO1101" s="47"/>
      <c r="BP1101" s="47"/>
      <c r="BQ1101" s="47"/>
      <c r="BR1101" s="47"/>
      <c r="BS1101" s="47"/>
      <c r="BT1101" s="47"/>
      <c r="BU1101" s="47"/>
      <c r="BV1101" s="47"/>
      <c r="BW1101" s="47"/>
      <c r="BX1101" s="47"/>
      <c r="BY1101" s="47"/>
      <c r="BZ1101" s="47"/>
      <c r="CA1101" s="47"/>
      <c r="CB1101" s="47"/>
      <c r="CC1101" s="47"/>
      <c r="CD1101" s="47"/>
      <c r="CE1101" s="47"/>
      <c r="CF1101" s="47"/>
      <c r="CG1101" s="47"/>
      <c r="CH1101" s="47"/>
      <c r="CI1101" s="47"/>
      <c r="CJ1101" s="47"/>
      <c r="CK1101" s="47"/>
      <c r="CL1101" s="47"/>
      <c r="CM1101" s="47"/>
      <c r="CN1101" s="47"/>
      <c r="CO1101" s="47"/>
      <c r="CP1101" s="47"/>
      <c r="CQ1101" s="47"/>
      <c r="CR1101" s="47"/>
      <c r="CS1101" s="47"/>
      <c r="CT1101" s="47"/>
      <c r="CU1101" s="47"/>
      <c r="CV1101" s="47"/>
      <c r="CW1101" s="47"/>
      <c r="CX1101" s="47"/>
      <c r="CY1101" s="47"/>
      <c r="CZ1101" s="47"/>
      <c r="DA1101" s="47"/>
      <c r="DB1101" s="47"/>
      <c r="DC1101" s="50"/>
      <c r="DD1101" s="50"/>
      <c r="DE1101" s="50"/>
    </row>
    <row r="1102" spans="1:109" ht="15" customHeight="1">
      <c r="A1102" s="38"/>
      <c r="B1102" s="47"/>
      <c r="C1102" s="47"/>
      <c r="D1102" s="4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8"/>
      <c r="Q1102" s="49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  <c r="AG1102" s="47"/>
      <c r="AH1102" s="49"/>
      <c r="AI1102" s="49"/>
      <c r="AJ1102" s="49"/>
      <c r="AK1102" s="49"/>
      <c r="AL1102" s="49"/>
      <c r="AM1102" s="48"/>
      <c r="AN1102" s="48"/>
      <c r="AO1102" s="48"/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47"/>
      <c r="BA1102" s="47"/>
      <c r="BB1102" s="47"/>
      <c r="BC1102" s="47"/>
      <c r="BD1102" s="47"/>
      <c r="BE1102" s="47"/>
      <c r="BF1102" s="47"/>
      <c r="BG1102" s="47"/>
      <c r="BH1102" s="47"/>
      <c r="BI1102" s="47"/>
      <c r="BJ1102" s="47"/>
      <c r="BK1102" s="47"/>
      <c r="BL1102" s="47"/>
      <c r="BM1102" s="47"/>
      <c r="BN1102" s="47"/>
      <c r="BO1102" s="47"/>
      <c r="BP1102" s="47"/>
      <c r="BQ1102" s="47"/>
      <c r="BR1102" s="47"/>
      <c r="BS1102" s="47"/>
      <c r="BT1102" s="47"/>
      <c r="BU1102" s="47"/>
      <c r="BV1102" s="47"/>
      <c r="BW1102" s="47"/>
      <c r="BX1102" s="47"/>
      <c r="BY1102" s="47"/>
      <c r="BZ1102" s="47"/>
      <c r="CA1102" s="47"/>
      <c r="CB1102" s="47"/>
      <c r="CC1102" s="47"/>
      <c r="CD1102" s="47"/>
      <c r="CE1102" s="47"/>
      <c r="CF1102" s="47"/>
      <c r="CG1102" s="47"/>
      <c r="CH1102" s="47"/>
      <c r="CI1102" s="47"/>
      <c r="CJ1102" s="47"/>
      <c r="CK1102" s="47"/>
      <c r="CL1102" s="47"/>
      <c r="CM1102" s="47"/>
      <c r="CN1102" s="47"/>
      <c r="CO1102" s="47"/>
      <c r="CP1102" s="47"/>
      <c r="CQ1102" s="47"/>
      <c r="CR1102" s="47"/>
      <c r="CS1102" s="47"/>
      <c r="CT1102" s="47"/>
      <c r="CU1102" s="47"/>
      <c r="CV1102" s="47"/>
      <c r="CW1102" s="47"/>
      <c r="CX1102" s="47"/>
      <c r="CY1102" s="47"/>
      <c r="CZ1102" s="47"/>
      <c r="DA1102" s="47"/>
      <c r="DB1102" s="47"/>
      <c r="DC1102" s="50"/>
      <c r="DD1102" s="50"/>
      <c r="DE1102" s="50"/>
    </row>
  </sheetData>
  <mergeCells count="53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V2:CW2"/>
    <mergeCell ref="CY2:CZ2"/>
    <mergeCell ref="DA2:DB2"/>
    <mergeCell ref="DC2:DE2"/>
    <mergeCell ref="CH2:CI2"/>
    <mergeCell ref="CJ2:CK2"/>
    <mergeCell ref="CL2:CM2"/>
    <mergeCell ref="CN2:CO2"/>
    <mergeCell ref="CP2:CQ2"/>
    <mergeCell ref="CR2:CS2"/>
    <mergeCell ref="CT2:CU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R43"/>
  <sheetViews>
    <sheetView workbookViewId="0">
      <selection activeCell="D22" sqref="D22"/>
    </sheetView>
  </sheetViews>
  <sheetFormatPr baseColWidth="10" defaultColWidth="14.44140625" defaultRowHeight="12.75" customHeight="1"/>
  <cols>
    <col min="1" max="1" width="43.44140625" customWidth="1"/>
    <col min="2" max="2" width="5.109375" customWidth="1"/>
    <col min="3" max="3" width="7.88671875" customWidth="1"/>
    <col min="4" max="4" width="31.886718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1" width="31.6640625" customWidth="1"/>
    <col min="12" max="12" width="29.109375" customWidth="1"/>
    <col min="13" max="13" width="12.6640625" customWidth="1"/>
    <col min="14" max="18" width="2.5546875" customWidth="1"/>
  </cols>
  <sheetData>
    <row r="1" spans="1:18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3" t="s">
        <v>75</v>
      </c>
      <c r="K1" s="53" t="s">
        <v>76</v>
      </c>
      <c r="L1" s="53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54" t="s">
        <v>79</v>
      </c>
      <c r="B2" s="54">
        <v>1</v>
      </c>
      <c r="C2" s="55" t="s">
        <v>80</v>
      </c>
      <c r="D2" s="29" t="s">
        <v>288</v>
      </c>
      <c r="E2" s="56">
        <v>5</v>
      </c>
      <c r="F2" s="54">
        <v>3</v>
      </c>
      <c r="G2" s="54">
        <v>2</v>
      </c>
      <c r="H2" s="54">
        <v>5</v>
      </c>
      <c r="I2" s="54"/>
      <c r="J2" s="57"/>
      <c r="K2" s="57"/>
      <c r="L2" s="58"/>
      <c r="M2" s="59"/>
      <c r="N2" s="54"/>
      <c r="O2" s="54"/>
      <c r="P2" s="54"/>
      <c r="Q2" s="54"/>
      <c r="R2" s="54"/>
    </row>
    <row r="3" spans="1:18" ht="15" customHeight="1">
      <c r="A3" s="54" t="s">
        <v>81</v>
      </c>
      <c r="B3" s="54">
        <v>1</v>
      </c>
      <c r="C3" s="55" t="s">
        <v>80</v>
      </c>
      <c r="D3" s="28" t="s">
        <v>289</v>
      </c>
      <c r="E3" s="56">
        <v>5</v>
      </c>
      <c r="F3" s="54">
        <v>2</v>
      </c>
      <c r="G3" s="54">
        <v>3</v>
      </c>
      <c r="H3" s="54">
        <v>5</v>
      </c>
      <c r="I3" s="54"/>
      <c r="J3" s="57"/>
      <c r="K3" s="57"/>
      <c r="L3" s="57"/>
      <c r="M3" s="59"/>
      <c r="N3" s="54"/>
      <c r="O3" s="54"/>
      <c r="P3" s="54"/>
      <c r="Q3" s="54"/>
      <c r="R3" s="54"/>
    </row>
    <row r="4" spans="1:18" ht="15" customHeight="1">
      <c r="A4" s="54" t="s">
        <v>82</v>
      </c>
      <c r="B4" s="54">
        <v>1</v>
      </c>
      <c r="C4" s="55" t="s">
        <v>80</v>
      </c>
      <c r="D4" s="29" t="s">
        <v>290</v>
      </c>
      <c r="E4" s="56">
        <v>4</v>
      </c>
      <c r="F4" s="54">
        <v>0</v>
      </c>
      <c r="G4" s="54">
        <v>4</v>
      </c>
      <c r="H4" s="54">
        <v>4</v>
      </c>
      <c r="I4" s="54"/>
      <c r="J4" s="57"/>
      <c r="K4" s="57"/>
      <c r="L4" s="57"/>
      <c r="M4" s="59"/>
      <c r="N4" s="54"/>
      <c r="O4" s="54"/>
      <c r="P4" s="54"/>
      <c r="Q4" s="54"/>
      <c r="R4" s="54"/>
    </row>
    <row r="5" spans="1:18" ht="15" customHeight="1">
      <c r="A5" s="54" t="s">
        <v>83</v>
      </c>
      <c r="B5" s="54">
        <v>1</v>
      </c>
      <c r="C5" s="55" t="s">
        <v>80</v>
      </c>
      <c r="D5" s="28" t="s">
        <v>291</v>
      </c>
      <c r="E5" s="56">
        <v>5</v>
      </c>
      <c r="F5" s="54">
        <v>3</v>
      </c>
      <c r="G5" s="54">
        <v>2</v>
      </c>
      <c r="H5" s="54">
        <v>5</v>
      </c>
      <c r="I5" s="54"/>
      <c r="J5" s="57"/>
      <c r="K5" s="57"/>
      <c r="L5" s="57"/>
      <c r="M5" s="59"/>
      <c r="N5" s="54"/>
      <c r="O5" s="54"/>
      <c r="P5" s="54"/>
      <c r="Q5" s="54"/>
      <c r="R5" s="54"/>
    </row>
    <row r="6" spans="1:18" ht="15" customHeight="1">
      <c r="A6" s="54" t="s">
        <v>84</v>
      </c>
      <c r="B6" s="54">
        <v>1</v>
      </c>
      <c r="C6" s="55" t="s">
        <v>80</v>
      </c>
      <c r="D6" s="29" t="s">
        <v>292</v>
      </c>
      <c r="E6" s="56">
        <v>4</v>
      </c>
      <c r="F6" s="54">
        <v>1</v>
      </c>
      <c r="G6" s="54">
        <v>3</v>
      </c>
      <c r="H6" s="54">
        <v>4</v>
      </c>
      <c r="I6" s="54"/>
      <c r="J6" s="57"/>
      <c r="K6" s="57"/>
      <c r="L6" s="57"/>
      <c r="M6" s="59"/>
      <c r="N6" s="54"/>
      <c r="O6" s="54"/>
      <c r="P6" s="54"/>
      <c r="Q6" s="54"/>
      <c r="R6" s="54"/>
    </row>
    <row r="7" spans="1:18" ht="15" customHeight="1">
      <c r="A7" s="54" t="s">
        <v>85</v>
      </c>
      <c r="B7" s="54">
        <v>1</v>
      </c>
      <c r="C7" s="55" t="s">
        <v>80</v>
      </c>
      <c r="D7" s="32" t="s">
        <v>293</v>
      </c>
      <c r="E7" s="56">
        <v>4</v>
      </c>
      <c r="F7" s="54">
        <v>2</v>
      </c>
      <c r="G7" s="54">
        <v>2</v>
      </c>
      <c r="H7" s="54">
        <v>4</v>
      </c>
      <c r="I7" s="54"/>
      <c r="J7" s="57"/>
      <c r="K7" s="57"/>
      <c r="L7" s="57"/>
      <c r="M7" s="59"/>
      <c r="N7" s="54"/>
      <c r="O7" s="54"/>
      <c r="P7" s="54"/>
      <c r="Q7" s="54"/>
      <c r="R7" s="54"/>
    </row>
    <row r="8" spans="1:18" ht="15" customHeight="1">
      <c r="D8" s="29"/>
      <c r="J8" s="60"/>
      <c r="K8" s="60"/>
      <c r="L8" s="60"/>
    </row>
    <row r="9" spans="1:18" ht="15" customHeight="1">
      <c r="A9" s="54" t="s">
        <v>79</v>
      </c>
      <c r="B9" s="54">
        <v>1</v>
      </c>
      <c r="C9" s="61" t="s">
        <v>86</v>
      </c>
      <c r="D9" s="28" t="s">
        <v>295</v>
      </c>
      <c r="E9" s="56">
        <v>5</v>
      </c>
      <c r="F9" s="54">
        <v>3</v>
      </c>
      <c r="G9" s="54">
        <v>2</v>
      </c>
      <c r="H9" s="54">
        <v>5</v>
      </c>
      <c r="I9" s="54"/>
      <c r="J9" s="57"/>
      <c r="K9" s="57"/>
      <c r="L9" s="57"/>
      <c r="M9" s="59"/>
      <c r="N9" s="54"/>
      <c r="O9" s="54"/>
      <c r="P9" s="54"/>
      <c r="Q9" s="54"/>
      <c r="R9" s="54"/>
    </row>
    <row r="10" spans="1:18" ht="15" customHeight="1">
      <c r="A10" s="54" t="s">
        <v>81</v>
      </c>
      <c r="B10" s="54">
        <v>1</v>
      </c>
      <c r="C10" s="61" t="s">
        <v>86</v>
      </c>
      <c r="D10" s="29" t="s">
        <v>296</v>
      </c>
      <c r="E10" s="56">
        <v>5</v>
      </c>
      <c r="F10" s="54">
        <v>2</v>
      </c>
      <c r="G10" s="54">
        <v>3</v>
      </c>
      <c r="H10" s="54">
        <v>5</v>
      </c>
      <c r="I10" s="54"/>
      <c r="J10" s="57"/>
      <c r="K10" s="57"/>
      <c r="L10" s="57"/>
      <c r="M10" s="59"/>
      <c r="N10" s="54"/>
      <c r="O10" s="54"/>
      <c r="P10" s="54"/>
      <c r="Q10" s="54"/>
      <c r="R10" s="54"/>
    </row>
    <row r="11" spans="1:18" ht="15" customHeight="1">
      <c r="A11" s="54" t="s">
        <v>82</v>
      </c>
      <c r="B11" s="54">
        <v>1</v>
      </c>
      <c r="C11" s="61" t="s">
        <v>86</v>
      </c>
      <c r="D11" s="32" t="s">
        <v>297</v>
      </c>
      <c r="E11" s="56">
        <v>4</v>
      </c>
      <c r="F11" s="54">
        <v>0</v>
      </c>
      <c r="G11" s="54">
        <v>4</v>
      </c>
      <c r="H11" s="54">
        <v>4</v>
      </c>
      <c r="I11" s="54"/>
      <c r="J11" s="57"/>
      <c r="K11" s="57"/>
      <c r="L11" s="57"/>
      <c r="M11" s="59"/>
      <c r="N11" s="54"/>
      <c r="O11" s="54"/>
      <c r="P11" s="54"/>
      <c r="Q11" s="54"/>
      <c r="R11" s="54"/>
    </row>
    <row r="12" spans="1:18" ht="15" customHeight="1">
      <c r="A12" s="54" t="s">
        <v>83</v>
      </c>
      <c r="B12" s="54">
        <v>1</v>
      </c>
      <c r="C12" s="61" t="s">
        <v>86</v>
      </c>
      <c r="D12" s="29" t="s">
        <v>298</v>
      </c>
      <c r="E12" s="56">
        <v>5</v>
      </c>
      <c r="F12" s="54">
        <v>3</v>
      </c>
      <c r="G12" s="54">
        <v>2</v>
      </c>
      <c r="H12" s="54">
        <v>5</v>
      </c>
      <c r="I12" s="54"/>
      <c r="J12" s="57"/>
      <c r="K12" s="57"/>
      <c r="L12" s="57"/>
      <c r="M12" s="59"/>
      <c r="N12" s="54"/>
      <c r="O12" s="54"/>
      <c r="P12" s="54"/>
      <c r="Q12" s="54"/>
      <c r="R12" s="54"/>
    </row>
    <row r="13" spans="1:18" ht="15" customHeight="1">
      <c r="A13" s="54" t="s">
        <v>84</v>
      </c>
      <c r="B13" s="54">
        <v>1</v>
      </c>
      <c r="C13" s="61" t="s">
        <v>86</v>
      </c>
      <c r="D13" s="28" t="s">
        <v>299</v>
      </c>
      <c r="E13" s="56">
        <v>4</v>
      </c>
      <c r="F13" s="54">
        <v>1</v>
      </c>
      <c r="G13" s="54">
        <v>3</v>
      </c>
      <c r="H13" s="54">
        <v>4</v>
      </c>
      <c r="I13" s="54"/>
      <c r="J13" s="57"/>
      <c r="K13" s="57"/>
      <c r="L13" s="57"/>
      <c r="M13" s="59"/>
      <c r="N13" s="54"/>
      <c r="O13" s="54"/>
      <c r="P13" s="54"/>
      <c r="Q13" s="54"/>
      <c r="R13" s="54"/>
    </row>
    <row r="14" spans="1:18" ht="15" customHeight="1">
      <c r="A14" s="54" t="s">
        <v>85</v>
      </c>
      <c r="B14" s="54">
        <v>1</v>
      </c>
      <c r="C14" s="61" t="s">
        <v>86</v>
      </c>
      <c r="D14" s="28" t="s">
        <v>300</v>
      </c>
      <c r="E14" s="56">
        <v>4</v>
      </c>
      <c r="F14" s="54">
        <v>2</v>
      </c>
      <c r="G14" s="54">
        <v>2</v>
      </c>
      <c r="H14" s="54">
        <v>4</v>
      </c>
      <c r="I14" s="54"/>
      <c r="J14" s="57"/>
      <c r="K14" s="57"/>
      <c r="L14" s="57"/>
      <c r="M14" s="59"/>
      <c r="N14" s="54"/>
      <c r="O14" s="54"/>
      <c r="P14" s="54"/>
      <c r="Q14" s="54"/>
      <c r="R14" s="54"/>
    </row>
    <row r="15" spans="1:18" ht="15" customHeight="1">
      <c r="A15" s="54"/>
      <c r="B15" s="54"/>
      <c r="C15" s="54"/>
      <c r="D15" s="28"/>
      <c r="E15" s="54"/>
      <c r="F15" s="54"/>
      <c r="G15" s="54"/>
      <c r="H15" s="54"/>
      <c r="I15" s="54"/>
      <c r="J15" s="62"/>
      <c r="K15" s="62"/>
      <c r="L15" s="62"/>
      <c r="M15" s="54"/>
      <c r="N15" s="54"/>
      <c r="O15" s="54"/>
      <c r="P15" s="54"/>
      <c r="Q15" s="54"/>
      <c r="R15" s="54"/>
    </row>
    <row r="16" spans="1:18" ht="15" customHeight="1">
      <c r="A16" s="54" t="s">
        <v>87</v>
      </c>
      <c r="B16" s="54">
        <v>3</v>
      </c>
      <c r="C16" s="55" t="s">
        <v>80</v>
      </c>
      <c r="D16" s="29" t="s">
        <v>302</v>
      </c>
      <c r="E16" s="56">
        <v>5</v>
      </c>
      <c r="F16" s="54">
        <v>3</v>
      </c>
      <c r="G16" s="54">
        <v>2</v>
      </c>
      <c r="H16" s="54">
        <v>5</v>
      </c>
      <c r="I16" s="54"/>
      <c r="J16" s="57"/>
      <c r="K16" s="57"/>
      <c r="L16" s="57"/>
      <c r="M16" s="59"/>
      <c r="N16" s="54"/>
      <c r="O16" s="54"/>
      <c r="P16" s="54"/>
      <c r="Q16" s="54"/>
      <c r="R16" s="54"/>
    </row>
    <row r="17" spans="1:18" ht="15" customHeight="1">
      <c r="A17" s="54" t="s">
        <v>88</v>
      </c>
      <c r="B17" s="54">
        <v>3</v>
      </c>
      <c r="C17" s="55" t="s">
        <v>80</v>
      </c>
      <c r="D17" s="28" t="s">
        <v>303</v>
      </c>
      <c r="E17" s="56">
        <v>5</v>
      </c>
      <c r="F17" s="54">
        <v>2</v>
      </c>
      <c r="G17" s="54">
        <v>3</v>
      </c>
      <c r="H17" s="54">
        <v>5</v>
      </c>
      <c r="I17" s="54"/>
      <c r="J17" s="57"/>
      <c r="K17" s="57"/>
      <c r="L17" s="57"/>
      <c r="M17" s="59"/>
      <c r="N17" s="54"/>
      <c r="O17" s="54"/>
      <c r="P17" s="54"/>
      <c r="Q17" s="54"/>
      <c r="R17" s="54"/>
    </row>
    <row r="18" spans="1:18" ht="15" customHeight="1">
      <c r="A18" s="54" t="s">
        <v>89</v>
      </c>
      <c r="B18" s="54">
        <v>3</v>
      </c>
      <c r="C18" s="55" t="s">
        <v>80</v>
      </c>
      <c r="D18" s="28" t="s">
        <v>304</v>
      </c>
      <c r="E18" s="56">
        <v>4</v>
      </c>
      <c r="F18" s="54">
        <v>2</v>
      </c>
      <c r="G18" s="54">
        <v>2</v>
      </c>
      <c r="H18" s="54">
        <v>4</v>
      </c>
      <c r="I18" s="54"/>
      <c r="J18" s="57"/>
      <c r="K18" s="57"/>
      <c r="L18" s="57"/>
      <c r="M18" s="59"/>
      <c r="N18" s="54"/>
      <c r="O18" s="54"/>
      <c r="P18" s="54"/>
      <c r="Q18" s="54"/>
      <c r="R18" s="54"/>
    </row>
    <row r="19" spans="1:18" ht="15" customHeight="1">
      <c r="A19" s="54" t="s">
        <v>90</v>
      </c>
      <c r="B19" s="54">
        <v>3</v>
      </c>
      <c r="C19" s="55" t="s">
        <v>80</v>
      </c>
      <c r="D19" s="28" t="s">
        <v>305</v>
      </c>
      <c r="E19" s="56">
        <v>4</v>
      </c>
      <c r="F19" s="54">
        <v>2</v>
      </c>
      <c r="G19" s="54">
        <v>2</v>
      </c>
      <c r="H19" s="54">
        <v>4</v>
      </c>
      <c r="I19" s="54"/>
      <c r="J19" s="57"/>
      <c r="K19" s="57"/>
      <c r="L19" s="57"/>
      <c r="M19" s="59"/>
      <c r="N19" s="54"/>
      <c r="O19" s="54"/>
      <c r="P19" s="54"/>
      <c r="Q19" s="54"/>
      <c r="R19" s="54"/>
    </row>
    <row r="20" spans="1:18" ht="15" customHeight="1">
      <c r="A20" s="59" t="s">
        <v>91</v>
      </c>
      <c r="B20" s="54">
        <v>3</v>
      </c>
      <c r="C20" s="55" t="s">
        <v>80</v>
      </c>
      <c r="D20" s="29" t="s">
        <v>306</v>
      </c>
      <c r="E20" s="63">
        <v>5</v>
      </c>
      <c r="F20" s="54">
        <v>2</v>
      </c>
      <c r="G20" s="59">
        <v>3</v>
      </c>
      <c r="H20" s="59">
        <v>5</v>
      </c>
      <c r="I20" s="59"/>
      <c r="J20" s="57"/>
      <c r="K20" s="57"/>
      <c r="L20" s="57"/>
      <c r="M20" s="59"/>
      <c r="N20" s="59"/>
      <c r="O20" s="59"/>
      <c r="P20" s="59"/>
      <c r="Q20" s="59"/>
      <c r="R20" s="59"/>
    </row>
    <row r="21" spans="1:18" ht="15" customHeight="1">
      <c r="A21" s="54" t="s">
        <v>92</v>
      </c>
      <c r="B21" s="54">
        <v>3</v>
      </c>
      <c r="C21" s="55" t="s">
        <v>80</v>
      </c>
      <c r="D21" s="29" t="s">
        <v>307</v>
      </c>
      <c r="E21" s="56">
        <v>5</v>
      </c>
      <c r="F21" s="54">
        <v>3</v>
      </c>
      <c r="G21" s="54">
        <v>2</v>
      </c>
      <c r="H21" s="54">
        <v>5</v>
      </c>
      <c r="I21" s="54"/>
      <c r="J21" s="57"/>
      <c r="K21" s="57"/>
      <c r="L21" s="57"/>
      <c r="M21" s="59"/>
      <c r="N21" s="54"/>
      <c r="O21" s="54"/>
      <c r="P21" s="54"/>
      <c r="Q21" s="54"/>
      <c r="R21" s="54"/>
    </row>
    <row r="22" spans="1:18" ht="15" customHeight="1">
      <c r="D22" s="29"/>
      <c r="J22" s="60"/>
      <c r="K22" s="60"/>
      <c r="L22" s="60"/>
    </row>
    <row r="23" spans="1:18" ht="15" customHeight="1">
      <c r="A23" s="59" t="s">
        <v>93</v>
      </c>
      <c r="B23" s="54">
        <v>5</v>
      </c>
      <c r="C23" s="55" t="s">
        <v>80</v>
      </c>
      <c r="D23" s="29" t="s">
        <v>309</v>
      </c>
      <c r="E23" s="63">
        <v>4</v>
      </c>
      <c r="F23" s="54">
        <v>2</v>
      </c>
      <c r="G23" s="59">
        <v>2</v>
      </c>
      <c r="H23" s="59">
        <v>4</v>
      </c>
      <c r="I23" s="59"/>
      <c r="J23" s="64"/>
      <c r="K23" s="57"/>
      <c r="L23" s="57"/>
      <c r="M23" s="59"/>
      <c r="N23" s="59"/>
      <c r="O23" s="59"/>
      <c r="P23" s="59"/>
      <c r="Q23" s="59"/>
      <c r="R23" s="59"/>
    </row>
    <row r="24" spans="1:18" ht="15" customHeight="1">
      <c r="A24" s="54" t="s">
        <v>94</v>
      </c>
      <c r="B24" s="54">
        <v>5</v>
      </c>
      <c r="C24" s="55" t="s">
        <v>80</v>
      </c>
      <c r="D24" s="28" t="s">
        <v>310</v>
      </c>
      <c r="E24" s="56">
        <v>4</v>
      </c>
      <c r="F24" s="54">
        <v>2</v>
      </c>
      <c r="G24" s="54">
        <v>2</v>
      </c>
      <c r="H24" s="54">
        <v>4</v>
      </c>
      <c r="I24" s="54"/>
      <c r="J24" s="64"/>
      <c r="K24" s="64"/>
      <c r="L24" s="57"/>
      <c r="M24" s="59"/>
      <c r="N24" s="54"/>
      <c r="O24" s="54"/>
      <c r="P24" s="54"/>
      <c r="Q24" s="54"/>
      <c r="R24" s="54"/>
    </row>
    <row r="25" spans="1:18" ht="15" customHeight="1">
      <c r="A25" s="59" t="s">
        <v>95</v>
      </c>
      <c r="B25" s="54">
        <v>5</v>
      </c>
      <c r="C25" s="55" t="s">
        <v>80</v>
      </c>
      <c r="D25" s="29" t="s">
        <v>311</v>
      </c>
      <c r="E25" s="56">
        <v>4</v>
      </c>
      <c r="F25" s="59">
        <v>2</v>
      </c>
      <c r="G25" s="59">
        <v>2</v>
      </c>
      <c r="H25" s="54">
        <v>4</v>
      </c>
      <c r="I25" s="54"/>
      <c r="J25" s="57"/>
      <c r="K25" s="57"/>
      <c r="L25" s="57"/>
      <c r="M25" s="59"/>
      <c r="N25" s="54"/>
      <c r="O25" s="54"/>
      <c r="P25" s="54"/>
      <c r="Q25" s="54"/>
      <c r="R25" s="54"/>
    </row>
    <row r="26" spans="1:18" ht="15" customHeight="1">
      <c r="A26" s="59" t="s">
        <v>96</v>
      </c>
      <c r="B26" s="54">
        <v>5</v>
      </c>
      <c r="C26" s="55" t="s">
        <v>80</v>
      </c>
      <c r="D26" s="28" t="s">
        <v>312</v>
      </c>
      <c r="E26" s="63">
        <v>4</v>
      </c>
      <c r="F26" s="59">
        <v>0</v>
      </c>
      <c r="G26" s="59">
        <v>4</v>
      </c>
      <c r="H26" s="59">
        <v>4</v>
      </c>
      <c r="I26" s="59"/>
      <c r="J26" s="57"/>
      <c r="K26" s="57"/>
      <c r="L26" s="57"/>
      <c r="M26" s="59"/>
      <c r="N26" s="59"/>
      <c r="O26" s="59"/>
      <c r="P26" s="59"/>
      <c r="Q26" s="59"/>
      <c r="R26" s="59"/>
    </row>
    <row r="27" spans="1:18" ht="15" customHeight="1">
      <c r="A27" s="59" t="s">
        <v>97</v>
      </c>
      <c r="B27" s="54">
        <v>5</v>
      </c>
      <c r="C27" s="55" t="s">
        <v>80</v>
      </c>
      <c r="D27" s="28" t="s">
        <v>313</v>
      </c>
      <c r="E27" s="56">
        <v>4</v>
      </c>
      <c r="F27" s="54">
        <v>2</v>
      </c>
      <c r="G27" s="54">
        <v>2</v>
      </c>
      <c r="H27" s="54">
        <v>4</v>
      </c>
      <c r="I27" s="54"/>
      <c r="J27" s="57"/>
      <c r="K27" s="57"/>
      <c r="L27" s="57"/>
      <c r="M27" s="59"/>
      <c r="N27" s="54"/>
      <c r="O27" s="54"/>
      <c r="P27" s="54"/>
      <c r="Q27" s="54"/>
      <c r="R27" s="54"/>
    </row>
    <row r="28" spans="1:18" ht="15" customHeight="1">
      <c r="A28" s="54" t="s">
        <v>98</v>
      </c>
      <c r="B28" s="54">
        <v>5</v>
      </c>
      <c r="C28" s="55" t="s">
        <v>80</v>
      </c>
      <c r="D28" s="28" t="s">
        <v>314</v>
      </c>
      <c r="E28" s="56">
        <v>5</v>
      </c>
      <c r="F28" s="59">
        <v>2</v>
      </c>
      <c r="G28" s="59">
        <v>3</v>
      </c>
      <c r="H28" s="54">
        <v>5</v>
      </c>
      <c r="I28" s="54"/>
      <c r="J28" s="57"/>
      <c r="K28" s="57"/>
      <c r="L28" s="57"/>
      <c r="M28" s="59"/>
      <c r="N28" s="54"/>
      <c r="O28" s="54"/>
      <c r="P28" s="54"/>
      <c r="Q28" s="54"/>
      <c r="R28" s="54"/>
    </row>
    <row r="29" spans="1:18" ht="15" customHeight="1">
      <c r="D29" s="5"/>
      <c r="J29" s="60"/>
      <c r="K29" s="60"/>
      <c r="L29" s="60"/>
    </row>
    <row r="30" spans="1:18" ht="15" customHeight="1">
      <c r="A30" s="54" t="s">
        <v>99</v>
      </c>
      <c r="B30" s="54">
        <v>7</v>
      </c>
      <c r="C30" s="55" t="s">
        <v>80</v>
      </c>
      <c r="D30" s="29" t="s">
        <v>309</v>
      </c>
      <c r="E30" s="56">
        <v>5</v>
      </c>
      <c r="F30" s="54">
        <v>2</v>
      </c>
      <c r="G30" s="54">
        <v>3</v>
      </c>
      <c r="H30" s="54">
        <v>5</v>
      </c>
      <c r="I30" s="54"/>
      <c r="J30" s="57"/>
      <c r="K30" s="57"/>
      <c r="L30" s="57"/>
      <c r="M30" s="59"/>
      <c r="N30" s="54"/>
      <c r="O30" s="54"/>
      <c r="P30" s="54"/>
      <c r="Q30" s="54"/>
      <c r="R30" s="54"/>
    </row>
    <row r="31" spans="1:18" ht="13.8">
      <c r="A31" s="54" t="s">
        <v>100</v>
      </c>
      <c r="B31" s="54">
        <v>7</v>
      </c>
      <c r="C31" s="55" t="s">
        <v>80</v>
      </c>
      <c r="D31" s="28" t="s">
        <v>310</v>
      </c>
      <c r="E31" s="56">
        <v>5</v>
      </c>
      <c r="F31" s="54">
        <v>2</v>
      </c>
      <c r="G31" s="54">
        <v>3</v>
      </c>
      <c r="H31" s="54">
        <v>5</v>
      </c>
      <c r="I31" s="54"/>
      <c r="J31" s="64"/>
      <c r="K31" s="64"/>
      <c r="L31" s="57"/>
      <c r="M31" s="59"/>
      <c r="N31" s="54"/>
      <c r="O31" s="54"/>
      <c r="P31" s="54"/>
      <c r="Q31" s="54"/>
      <c r="R31" s="54"/>
    </row>
    <row r="32" spans="1:18" ht="15" customHeight="1">
      <c r="A32" s="54" t="s">
        <v>101</v>
      </c>
      <c r="B32" s="54">
        <v>7</v>
      </c>
      <c r="C32" s="55" t="s">
        <v>80</v>
      </c>
      <c r="D32" s="29" t="s">
        <v>311</v>
      </c>
      <c r="E32" s="56">
        <v>4</v>
      </c>
      <c r="F32" s="54">
        <v>0</v>
      </c>
      <c r="G32" s="54">
        <v>4</v>
      </c>
      <c r="H32" s="54">
        <v>4</v>
      </c>
      <c r="I32" s="54"/>
      <c r="J32" s="57"/>
      <c r="K32" s="57"/>
      <c r="L32" s="57"/>
      <c r="M32" s="59"/>
      <c r="N32" s="54"/>
      <c r="O32" s="54"/>
      <c r="P32" s="54"/>
      <c r="Q32" s="54"/>
      <c r="R32" s="54"/>
    </row>
    <row r="33" spans="1:18" ht="15" customHeight="1">
      <c r="A33" s="59" t="s">
        <v>102</v>
      </c>
      <c r="B33" s="54">
        <v>7</v>
      </c>
      <c r="C33" s="55" t="s">
        <v>80</v>
      </c>
      <c r="D33" s="28" t="s">
        <v>312</v>
      </c>
      <c r="E33" s="56">
        <v>5</v>
      </c>
      <c r="F33" s="59">
        <v>1</v>
      </c>
      <c r="G33" s="59">
        <v>4</v>
      </c>
      <c r="H33" s="54">
        <v>5</v>
      </c>
      <c r="I33" s="54"/>
      <c r="J33" s="57"/>
      <c r="K33" s="57"/>
      <c r="L33" s="57"/>
      <c r="M33" s="59"/>
      <c r="N33" s="54"/>
      <c r="O33" s="54"/>
      <c r="P33" s="54"/>
      <c r="Q33" s="54"/>
      <c r="R33" s="54"/>
    </row>
    <row r="34" spans="1:18" ht="15" customHeight="1">
      <c r="A34" s="59" t="s">
        <v>103</v>
      </c>
      <c r="B34" s="54">
        <v>7</v>
      </c>
      <c r="C34" s="55" t="s">
        <v>80</v>
      </c>
      <c r="D34" s="28" t="s">
        <v>313</v>
      </c>
      <c r="E34" s="56">
        <v>6</v>
      </c>
      <c r="F34" s="54">
        <v>3</v>
      </c>
      <c r="G34" s="54">
        <v>3</v>
      </c>
      <c r="H34" s="54">
        <v>6</v>
      </c>
      <c r="I34" s="54"/>
      <c r="J34" s="57"/>
      <c r="K34" s="57"/>
      <c r="L34" s="57"/>
      <c r="M34" s="59"/>
      <c r="N34" s="54"/>
      <c r="O34" s="54"/>
      <c r="P34" s="54"/>
      <c r="Q34" s="54"/>
      <c r="R34" s="54"/>
    </row>
    <row r="35" spans="1:18" ht="15" customHeight="1">
      <c r="A35" s="54" t="s">
        <v>104</v>
      </c>
      <c r="B35" s="54">
        <v>7</v>
      </c>
      <c r="C35" s="55" t="s">
        <v>80</v>
      </c>
      <c r="D35" s="28" t="s">
        <v>314</v>
      </c>
      <c r="E35" s="63">
        <v>4</v>
      </c>
      <c r="F35" s="54">
        <v>2</v>
      </c>
      <c r="G35" s="59">
        <v>2</v>
      </c>
      <c r="H35" s="59">
        <v>4</v>
      </c>
      <c r="I35" s="59"/>
      <c r="J35" s="57"/>
      <c r="K35" s="57"/>
      <c r="L35" s="57"/>
      <c r="M35" s="59"/>
      <c r="N35" s="59"/>
      <c r="O35" s="59"/>
      <c r="P35" s="59"/>
      <c r="Q35" s="59"/>
      <c r="R35" s="59"/>
    </row>
    <row r="36" spans="1:18" ht="15" customHeight="1">
      <c r="D36" s="5"/>
      <c r="J36" s="60"/>
      <c r="K36" s="60"/>
      <c r="L36" s="60"/>
    </row>
    <row r="37" spans="1:18" ht="15" customHeight="1">
      <c r="A37" s="54" t="s">
        <v>105</v>
      </c>
      <c r="B37" s="54">
        <v>9</v>
      </c>
      <c r="C37" s="55" t="s">
        <v>80</v>
      </c>
      <c r="D37" s="32" t="s">
        <v>297</v>
      </c>
      <c r="E37" s="56">
        <v>4</v>
      </c>
      <c r="F37" s="54">
        <v>2</v>
      </c>
      <c r="G37" s="54">
        <v>2</v>
      </c>
      <c r="H37" s="54">
        <v>4</v>
      </c>
      <c r="I37" s="54"/>
      <c r="J37" s="57"/>
      <c r="K37" s="57"/>
      <c r="L37" s="57"/>
      <c r="M37" s="59"/>
      <c r="N37" s="54"/>
      <c r="O37" s="54"/>
      <c r="P37" s="54"/>
      <c r="Q37" s="54"/>
      <c r="R37" s="54"/>
    </row>
    <row r="38" spans="1:18" ht="15" customHeight="1">
      <c r="A38" s="54" t="s">
        <v>106</v>
      </c>
      <c r="B38" s="54">
        <v>9</v>
      </c>
      <c r="C38" s="55" t="s">
        <v>80</v>
      </c>
      <c r="D38" s="29" t="s">
        <v>298</v>
      </c>
      <c r="E38" s="56">
        <v>5</v>
      </c>
      <c r="F38" s="54">
        <v>2</v>
      </c>
      <c r="G38" s="54">
        <v>3</v>
      </c>
      <c r="H38" s="54">
        <v>5</v>
      </c>
      <c r="I38" s="54"/>
      <c r="J38" s="57"/>
      <c r="K38" s="57"/>
      <c r="L38" s="57"/>
      <c r="M38" s="59"/>
      <c r="N38" s="54"/>
      <c r="O38" s="54"/>
      <c r="P38" s="54"/>
      <c r="Q38" s="54"/>
      <c r="R38" s="54"/>
    </row>
    <row r="39" spans="1:18" ht="15" customHeight="1">
      <c r="A39" s="54" t="s">
        <v>107</v>
      </c>
      <c r="B39" s="54">
        <v>9</v>
      </c>
      <c r="C39" s="55" t="s">
        <v>80</v>
      </c>
      <c r="D39" s="28" t="s">
        <v>299</v>
      </c>
      <c r="E39" s="56">
        <v>5</v>
      </c>
      <c r="F39" s="54">
        <v>1</v>
      </c>
      <c r="G39" s="54">
        <v>4</v>
      </c>
      <c r="H39" s="54">
        <v>5</v>
      </c>
      <c r="I39" s="54"/>
      <c r="J39" s="57"/>
      <c r="K39" s="57"/>
      <c r="L39" s="57"/>
      <c r="M39" s="59"/>
      <c r="N39" s="54"/>
      <c r="O39" s="54"/>
      <c r="P39" s="54"/>
      <c r="Q39" s="54"/>
      <c r="R39" s="54"/>
    </row>
    <row r="40" spans="1:18" ht="15" customHeight="1">
      <c r="A40" s="59"/>
      <c r="B40" s="59"/>
      <c r="C40" s="61"/>
      <c r="E40" s="6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ht="15" customHeight="1">
      <c r="D41" s="65"/>
    </row>
    <row r="42" spans="1:18" ht="15" customHeight="1">
      <c r="A42" s="54"/>
      <c r="D42" s="54"/>
    </row>
    <row r="43" spans="1:18" ht="15" customHeight="1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I44"/>
  <sheetViews>
    <sheetView workbookViewId="0">
      <selection activeCell="K21" sqref="K21"/>
    </sheetView>
  </sheetViews>
  <sheetFormatPr baseColWidth="10" defaultColWidth="14.44140625" defaultRowHeight="12.75" customHeight="1"/>
  <cols>
    <col min="1" max="1" width="45.6640625" customWidth="1"/>
    <col min="2" max="2" width="5.109375" customWidth="1"/>
    <col min="3" max="3" width="5" customWidth="1"/>
    <col min="4" max="4" width="31.886718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1" width="31.88671875" customWidth="1"/>
    <col min="12" max="12" width="29.109375" customWidth="1"/>
    <col min="13" max="13" width="16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3.2">
      <c r="A2" s="59" t="s">
        <v>108</v>
      </c>
      <c r="B2" s="59">
        <v>1</v>
      </c>
      <c r="C2" s="59" t="s">
        <v>80</v>
      </c>
      <c r="D2" s="28" t="s">
        <v>315</v>
      </c>
      <c r="E2" s="59">
        <v>5</v>
      </c>
      <c r="F2" s="59">
        <v>3</v>
      </c>
      <c r="G2" s="59">
        <v>2</v>
      </c>
      <c r="H2" s="59">
        <v>5</v>
      </c>
      <c r="I2" s="59"/>
      <c r="J2" s="59"/>
      <c r="K2" s="59"/>
      <c r="L2" s="59"/>
      <c r="M2" s="59"/>
    </row>
    <row r="3" spans="1:13" ht="13.2">
      <c r="A3" s="59" t="s">
        <v>109</v>
      </c>
      <c r="B3" s="59">
        <v>1</v>
      </c>
      <c r="C3" s="59" t="s">
        <v>80</v>
      </c>
      <c r="D3" s="28" t="s">
        <v>316</v>
      </c>
      <c r="E3" s="59">
        <v>5</v>
      </c>
      <c r="F3" s="59">
        <v>3</v>
      </c>
      <c r="G3" s="59">
        <v>2</v>
      </c>
      <c r="H3" s="59">
        <v>5</v>
      </c>
      <c r="I3" s="59"/>
      <c r="J3" s="59"/>
      <c r="K3" s="59"/>
      <c r="L3" s="59"/>
      <c r="M3" s="59"/>
    </row>
    <row r="4" spans="1:13" ht="13.2">
      <c r="A4" s="59" t="s">
        <v>110</v>
      </c>
      <c r="B4" s="59">
        <v>1</v>
      </c>
      <c r="C4" s="59" t="s">
        <v>80</v>
      </c>
      <c r="D4" s="29" t="s">
        <v>317</v>
      </c>
      <c r="E4" s="59">
        <v>5</v>
      </c>
      <c r="F4" s="59">
        <v>3</v>
      </c>
      <c r="G4" s="59">
        <v>2</v>
      </c>
      <c r="H4" s="59">
        <v>5</v>
      </c>
      <c r="I4" s="59"/>
      <c r="J4" s="59"/>
      <c r="K4" s="59"/>
      <c r="L4" s="59"/>
      <c r="M4" s="59"/>
    </row>
    <row r="5" spans="1:13" ht="13.2">
      <c r="A5" s="59" t="s">
        <v>111</v>
      </c>
      <c r="B5" s="59">
        <v>1</v>
      </c>
      <c r="C5" s="59" t="s">
        <v>80</v>
      </c>
      <c r="D5" s="29" t="s">
        <v>318</v>
      </c>
      <c r="E5" s="59">
        <v>3</v>
      </c>
      <c r="F5" s="59">
        <v>3</v>
      </c>
      <c r="G5" s="59">
        <v>0</v>
      </c>
      <c r="H5" s="59">
        <v>3</v>
      </c>
      <c r="I5" s="59"/>
      <c r="J5" s="59"/>
      <c r="K5" s="59"/>
      <c r="L5" s="59"/>
      <c r="M5" s="59"/>
    </row>
    <row r="6" spans="1:13" ht="13.2">
      <c r="A6" s="59" t="s">
        <v>112</v>
      </c>
      <c r="B6" s="59">
        <v>1</v>
      </c>
      <c r="C6" s="59" t="s">
        <v>80</v>
      </c>
      <c r="D6" s="29" t="s">
        <v>319</v>
      </c>
      <c r="E6" s="59">
        <v>4</v>
      </c>
      <c r="F6" s="59">
        <v>0</v>
      </c>
      <c r="G6" s="59">
        <v>4</v>
      </c>
      <c r="H6" s="59">
        <v>4</v>
      </c>
      <c r="I6" s="59"/>
      <c r="J6" s="59"/>
      <c r="K6" s="59"/>
      <c r="L6" s="59"/>
      <c r="M6" s="59"/>
    </row>
    <row r="7" spans="1:13" ht="13.2">
      <c r="A7" s="59" t="s">
        <v>113</v>
      </c>
      <c r="B7" s="59">
        <v>1</v>
      </c>
      <c r="C7" s="59" t="s">
        <v>80</v>
      </c>
      <c r="D7" s="29" t="s">
        <v>320</v>
      </c>
      <c r="E7" s="59">
        <v>4</v>
      </c>
      <c r="F7" s="59">
        <v>2</v>
      </c>
      <c r="G7" s="59">
        <v>2</v>
      </c>
      <c r="H7" s="59">
        <v>4</v>
      </c>
      <c r="I7" s="59"/>
      <c r="J7" s="59"/>
      <c r="K7" s="59"/>
      <c r="L7" s="59"/>
      <c r="M7" s="59"/>
    </row>
    <row r="8" spans="1:13" ht="12.75" customHeight="1">
      <c r="D8" s="28"/>
    </row>
    <row r="9" spans="1:13" ht="13.2">
      <c r="A9" s="67" t="s">
        <v>114</v>
      </c>
      <c r="B9" s="67">
        <v>3</v>
      </c>
      <c r="C9" s="67" t="s">
        <v>80</v>
      </c>
      <c r="D9" s="29" t="s">
        <v>322</v>
      </c>
      <c r="E9" s="67">
        <v>5</v>
      </c>
      <c r="F9" s="67">
        <v>3</v>
      </c>
      <c r="G9" s="67">
        <v>2</v>
      </c>
      <c r="H9" s="67">
        <v>5</v>
      </c>
      <c r="I9" s="67"/>
      <c r="J9" s="67"/>
      <c r="K9" s="67"/>
      <c r="L9" s="59"/>
      <c r="M9" s="59"/>
    </row>
    <row r="10" spans="1:13" ht="13.2">
      <c r="A10" s="67" t="s">
        <v>115</v>
      </c>
      <c r="B10" s="67">
        <v>3</v>
      </c>
      <c r="C10" s="67" t="s">
        <v>80</v>
      </c>
      <c r="D10" s="29" t="s">
        <v>323</v>
      </c>
      <c r="E10" s="67">
        <v>5</v>
      </c>
      <c r="F10" s="67">
        <v>3</v>
      </c>
      <c r="G10" s="67">
        <v>2</v>
      </c>
      <c r="H10" s="67">
        <v>5</v>
      </c>
      <c r="I10" s="59"/>
      <c r="J10" s="59"/>
      <c r="K10" s="59"/>
      <c r="L10" s="59"/>
      <c r="M10" s="59"/>
    </row>
    <row r="11" spans="1:13" ht="13.2">
      <c r="A11" s="67" t="s">
        <v>116</v>
      </c>
      <c r="B11" s="67">
        <v>3</v>
      </c>
      <c r="C11" s="67" t="s">
        <v>80</v>
      </c>
      <c r="D11" s="29" t="s">
        <v>324</v>
      </c>
      <c r="E11" s="67">
        <v>5</v>
      </c>
      <c r="F11" s="67">
        <v>3</v>
      </c>
      <c r="G11" s="67">
        <v>2</v>
      </c>
      <c r="H11" s="67">
        <v>5</v>
      </c>
      <c r="I11" s="59"/>
      <c r="J11" s="59"/>
      <c r="K11" s="59"/>
      <c r="M11" s="59"/>
    </row>
    <row r="12" spans="1:13" ht="13.2">
      <c r="A12" s="67" t="s">
        <v>117</v>
      </c>
      <c r="B12" s="67">
        <v>3</v>
      </c>
      <c r="C12" s="67" t="s">
        <v>80</v>
      </c>
      <c r="D12" s="28" t="s">
        <v>325</v>
      </c>
      <c r="E12" s="67">
        <v>4</v>
      </c>
      <c r="F12" s="67">
        <v>2</v>
      </c>
      <c r="G12" s="67">
        <v>2</v>
      </c>
      <c r="H12" s="67">
        <v>4</v>
      </c>
      <c r="I12" s="59"/>
      <c r="J12" s="59"/>
      <c r="K12" s="59"/>
      <c r="M12" s="59"/>
    </row>
    <row r="13" spans="1:13" ht="13.2">
      <c r="A13" s="67" t="s">
        <v>118</v>
      </c>
      <c r="B13" s="67">
        <v>3</v>
      </c>
      <c r="C13" s="67" t="s">
        <v>80</v>
      </c>
      <c r="D13" s="28" t="s">
        <v>326</v>
      </c>
      <c r="E13" s="67">
        <v>4</v>
      </c>
      <c r="F13" s="67">
        <v>2</v>
      </c>
      <c r="G13" s="67">
        <v>2</v>
      </c>
      <c r="H13" s="67">
        <v>4</v>
      </c>
      <c r="I13" s="59"/>
      <c r="J13" s="59"/>
      <c r="K13" s="59"/>
      <c r="L13" s="59"/>
      <c r="M13" s="59"/>
    </row>
    <row r="14" spans="1:13" ht="12.75" customHeight="1">
      <c r="D14" s="33"/>
    </row>
    <row r="15" spans="1:13" ht="13.2">
      <c r="A15" s="59" t="s">
        <v>119</v>
      </c>
      <c r="B15" s="59">
        <v>5</v>
      </c>
      <c r="C15" s="59" t="s">
        <v>80</v>
      </c>
      <c r="D15" s="29" t="s">
        <v>328</v>
      </c>
      <c r="E15" s="59">
        <v>5</v>
      </c>
      <c r="F15" s="59">
        <v>2</v>
      </c>
      <c r="G15" s="59">
        <v>3</v>
      </c>
      <c r="H15" s="59">
        <v>5</v>
      </c>
      <c r="I15" s="59"/>
      <c r="J15" s="59"/>
      <c r="M15" s="59"/>
    </row>
    <row r="16" spans="1:13" ht="13.2">
      <c r="A16" s="59" t="s">
        <v>120</v>
      </c>
      <c r="B16" s="59">
        <v>5</v>
      </c>
      <c r="C16" s="59" t="s">
        <v>80</v>
      </c>
      <c r="D16" s="28" t="s">
        <v>329</v>
      </c>
      <c r="E16" s="59">
        <v>5</v>
      </c>
      <c r="F16" s="59">
        <v>3</v>
      </c>
      <c r="G16" s="59">
        <v>2</v>
      </c>
      <c r="H16" s="59">
        <v>5</v>
      </c>
      <c r="I16" s="59"/>
      <c r="J16" s="59"/>
      <c r="K16" s="59"/>
      <c r="L16" s="59"/>
      <c r="M16" s="59"/>
    </row>
    <row r="17" spans="1:61" ht="13.8">
      <c r="A17" s="59" t="s">
        <v>121</v>
      </c>
      <c r="B17" s="59">
        <v>5</v>
      </c>
      <c r="C17" s="59" t="s">
        <v>80</v>
      </c>
      <c r="D17" s="29" t="s">
        <v>330</v>
      </c>
      <c r="E17" s="59">
        <v>5</v>
      </c>
      <c r="F17" s="59">
        <v>3</v>
      </c>
      <c r="G17" s="59">
        <v>2</v>
      </c>
      <c r="H17" s="59">
        <v>5</v>
      </c>
      <c r="I17" s="59"/>
      <c r="J17" s="64"/>
      <c r="K17" s="64"/>
      <c r="L17" s="59"/>
      <c r="M17" s="59"/>
    </row>
    <row r="18" spans="1:61" ht="13.2">
      <c r="A18" s="59" t="s">
        <v>122</v>
      </c>
      <c r="B18" s="59">
        <v>5</v>
      </c>
      <c r="C18" s="59" t="s">
        <v>80</v>
      </c>
      <c r="D18" s="29" t="s">
        <v>331</v>
      </c>
      <c r="E18" s="59">
        <v>5</v>
      </c>
      <c r="F18" s="59">
        <v>3</v>
      </c>
      <c r="G18" s="59">
        <v>2</v>
      </c>
      <c r="H18" s="59">
        <v>5</v>
      </c>
      <c r="I18" s="59"/>
      <c r="J18" s="59"/>
      <c r="K18" s="59"/>
      <c r="L18" s="59"/>
      <c r="M18" s="59"/>
    </row>
    <row r="19" spans="1:61" ht="13.2">
      <c r="A19" s="59" t="s">
        <v>123</v>
      </c>
      <c r="B19" s="59">
        <v>5</v>
      </c>
      <c r="C19" s="59" t="s">
        <v>80</v>
      </c>
      <c r="D19" s="33" t="s">
        <v>332</v>
      </c>
      <c r="E19" s="59">
        <v>4</v>
      </c>
      <c r="F19" s="59">
        <v>2</v>
      </c>
      <c r="G19" s="59">
        <v>2</v>
      </c>
      <c r="H19" s="59">
        <v>4</v>
      </c>
      <c r="I19" s="59"/>
      <c r="J19" s="59"/>
      <c r="K19" s="59"/>
      <c r="L19" s="59"/>
      <c r="M19" s="59"/>
    </row>
    <row r="20" spans="1:61" ht="13.2">
      <c r="A20" s="59" t="s">
        <v>124</v>
      </c>
      <c r="B20" s="59">
        <v>5</v>
      </c>
      <c r="C20" s="59" t="s">
        <v>80</v>
      </c>
      <c r="D20" s="29" t="s">
        <v>333</v>
      </c>
      <c r="E20" s="59">
        <v>4</v>
      </c>
      <c r="F20" s="59">
        <v>2</v>
      </c>
      <c r="G20" s="59">
        <v>2</v>
      </c>
      <c r="H20" s="59">
        <v>4</v>
      </c>
      <c r="I20" s="59"/>
      <c r="J20" s="59"/>
      <c r="K20" s="59"/>
      <c r="L20" s="59"/>
      <c r="M20" s="59"/>
    </row>
    <row r="21" spans="1:61" ht="12.75" customHeight="1">
      <c r="D21" s="29"/>
    </row>
    <row r="22" spans="1:61" ht="13.8">
      <c r="A22" s="59" t="s">
        <v>125</v>
      </c>
      <c r="B22" s="59">
        <v>7</v>
      </c>
      <c r="C22" s="59" t="s">
        <v>80</v>
      </c>
      <c r="D22" s="29" t="s">
        <v>335</v>
      </c>
      <c r="E22" s="59">
        <v>5</v>
      </c>
      <c r="F22" s="59">
        <v>3</v>
      </c>
      <c r="G22" s="59">
        <v>2</v>
      </c>
      <c r="H22" s="59">
        <v>5</v>
      </c>
      <c r="I22" s="59"/>
      <c r="J22" s="64"/>
      <c r="K22" s="64"/>
      <c r="L22" s="59"/>
      <c r="M22" s="59"/>
    </row>
    <row r="23" spans="1:61" ht="13.8">
      <c r="A23" s="59" t="s">
        <v>126</v>
      </c>
      <c r="B23" s="59">
        <v>7</v>
      </c>
      <c r="C23" s="59" t="s">
        <v>80</v>
      </c>
      <c r="D23" s="32" t="s">
        <v>336</v>
      </c>
      <c r="E23" s="59">
        <v>5</v>
      </c>
      <c r="F23" s="59">
        <v>1</v>
      </c>
      <c r="G23" s="59">
        <v>4</v>
      </c>
      <c r="H23" s="59">
        <v>5</v>
      </c>
      <c r="I23" s="59"/>
      <c r="J23" s="68"/>
      <c r="K23" s="68"/>
      <c r="L23" s="59"/>
      <c r="M23" s="59"/>
    </row>
    <row r="24" spans="1:61" ht="13.2">
      <c r="A24" s="59" t="s">
        <v>101</v>
      </c>
      <c r="B24" s="59">
        <v>7</v>
      </c>
      <c r="C24" s="59" t="s">
        <v>80</v>
      </c>
      <c r="D24" s="29" t="s">
        <v>337</v>
      </c>
      <c r="E24" s="59">
        <v>4</v>
      </c>
      <c r="F24" s="59">
        <v>0</v>
      </c>
      <c r="G24" s="59">
        <v>4</v>
      </c>
      <c r="H24" s="59">
        <v>4</v>
      </c>
      <c r="I24" s="59"/>
      <c r="J24" s="59"/>
      <c r="K24" s="59"/>
      <c r="L24" s="59"/>
      <c r="M24" s="59"/>
    </row>
    <row r="25" spans="1:61" ht="13.2">
      <c r="A25" s="59" t="s">
        <v>127</v>
      </c>
      <c r="B25" s="59">
        <v>7</v>
      </c>
      <c r="C25" s="59" t="s">
        <v>80</v>
      </c>
      <c r="D25" s="28" t="s">
        <v>338</v>
      </c>
      <c r="E25" s="59">
        <v>5</v>
      </c>
      <c r="F25" s="59">
        <v>2</v>
      </c>
      <c r="G25" s="59">
        <v>3</v>
      </c>
      <c r="H25" s="59">
        <v>5</v>
      </c>
      <c r="I25" s="59"/>
      <c r="J25" s="59"/>
      <c r="K25" s="59"/>
      <c r="L25" s="59"/>
      <c r="M25" s="59"/>
    </row>
    <row r="26" spans="1:61" ht="13.8">
      <c r="A26" s="59" t="s">
        <v>128</v>
      </c>
      <c r="B26" s="59">
        <v>7</v>
      </c>
      <c r="C26" s="59" t="s">
        <v>80</v>
      </c>
      <c r="D26" s="28" t="s">
        <v>339</v>
      </c>
      <c r="E26" s="59">
        <v>4</v>
      </c>
      <c r="F26" s="59">
        <v>2</v>
      </c>
      <c r="G26" s="59">
        <v>2</v>
      </c>
      <c r="H26" s="59">
        <v>4</v>
      </c>
      <c r="I26" s="59"/>
      <c r="J26" s="68"/>
      <c r="K26" s="68"/>
      <c r="L26" s="68"/>
      <c r="M26" s="59"/>
    </row>
    <row r="27" spans="1:61" ht="13.8">
      <c r="A27" s="59" t="s">
        <v>129</v>
      </c>
      <c r="B27" s="59">
        <v>7</v>
      </c>
      <c r="C27" s="59" t="s">
        <v>80</v>
      </c>
      <c r="D27" s="32" t="s">
        <v>340</v>
      </c>
      <c r="E27" s="59">
        <v>4</v>
      </c>
      <c r="F27" s="59">
        <v>1</v>
      </c>
      <c r="G27" s="59">
        <v>3</v>
      </c>
      <c r="H27" s="59">
        <v>4</v>
      </c>
      <c r="I27" s="59"/>
      <c r="J27" s="68"/>
      <c r="K27" s="64"/>
      <c r="M27" s="59"/>
    </row>
    <row r="28" spans="1:61" ht="12.75" customHeight="1">
      <c r="D28" s="28"/>
    </row>
    <row r="29" spans="1:61" ht="13.2">
      <c r="A29" s="59" t="s">
        <v>130</v>
      </c>
      <c r="B29" s="59">
        <v>9</v>
      </c>
      <c r="C29" s="59" t="s">
        <v>80</v>
      </c>
      <c r="D29" s="28" t="s">
        <v>342</v>
      </c>
      <c r="E29" s="59">
        <v>5</v>
      </c>
      <c r="F29" s="59">
        <v>2</v>
      </c>
      <c r="G29" s="59">
        <v>3</v>
      </c>
      <c r="H29" s="59">
        <v>5</v>
      </c>
      <c r="I29" s="59"/>
      <c r="J29" s="59"/>
      <c r="K29" s="59"/>
      <c r="L29" s="59"/>
      <c r="M29" s="59"/>
    </row>
    <row r="30" spans="1:61" ht="15" customHeight="1">
      <c r="A30" s="59" t="s">
        <v>131</v>
      </c>
      <c r="B30" s="59">
        <v>9</v>
      </c>
      <c r="C30" s="59" t="s">
        <v>80</v>
      </c>
      <c r="D30" s="28" t="s">
        <v>343</v>
      </c>
      <c r="E30" s="69">
        <v>5</v>
      </c>
      <c r="F30" s="68">
        <v>3</v>
      </c>
      <c r="G30" s="68">
        <v>2</v>
      </c>
      <c r="H30" s="68">
        <v>5</v>
      </c>
      <c r="I30" s="68"/>
      <c r="J30" s="68"/>
      <c r="K30" s="68"/>
      <c r="L30" s="68"/>
      <c r="M30" s="59"/>
      <c r="N30" s="70"/>
      <c r="O30" s="70"/>
      <c r="P30" s="70"/>
      <c r="Q30" s="70"/>
      <c r="R30" s="70"/>
      <c r="S30" s="70"/>
      <c r="T30" s="71"/>
      <c r="U30" s="71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1"/>
      <c r="AQ30" s="71"/>
      <c r="AR30" s="71"/>
      <c r="AS30" s="71"/>
      <c r="AT30" s="70"/>
      <c r="AU30" s="70"/>
      <c r="AV30" s="70"/>
      <c r="AW30" s="70"/>
      <c r="AX30" s="70"/>
      <c r="AY30" s="70"/>
      <c r="AZ30" s="70"/>
      <c r="BA30" s="70"/>
      <c r="BB30" s="70"/>
      <c r="BC30" s="72">
        <f>((((((((T30+AT30)+AP30)+AU30)+AV30)+AW30)+AX30)+AY30)+AZ30)+BA30</f>
        <v>0</v>
      </c>
      <c r="BD30" s="70">
        <f>U30+AQ30</f>
        <v>0</v>
      </c>
      <c r="BE30" s="72">
        <f>(T30+AR30+AT30+AU30+AV30+AW30+AX30+AY30+AZ30+BB30)</f>
        <v>0</v>
      </c>
      <c r="BF30" s="70">
        <f>U30+AS30</f>
        <v>0</v>
      </c>
      <c r="BG30" s="73" t="str">
        <f>IF(U30&gt;0,"SI","NO")</f>
        <v>NO</v>
      </c>
      <c r="BH30" s="73" t="e">
        <f t="array" ref="BH30">IF(W30+Y30+AA30+AC30+""+""&gt;0,"SI","NO")</f>
        <v>#VALUE!</v>
      </c>
      <c r="BI30" s="73" t="str">
        <f>IF(AE30+AG30+AI30+AK30+AM30+AO30&gt;0,"SI","NO")</f>
        <v>NO</v>
      </c>
    </row>
    <row r="31" spans="1:61" ht="13.8">
      <c r="A31" s="59" t="s">
        <v>132</v>
      </c>
      <c r="B31" s="59">
        <v>9</v>
      </c>
      <c r="C31" s="59" t="s">
        <v>80</v>
      </c>
      <c r="D31" s="28" t="s">
        <v>344</v>
      </c>
      <c r="E31" s="59">
        <v>5</v>
      </c>
      <c r="F31" s="59">
        <v>2</v>
      </c>
      <c r="G31" s="59">
        <v>3</v>
      </c>
      <c r="H31" s="59">
        <v>5</v>
      </c>
      <c r="I31" s="59"/>
      <c r="J31" s="59"/>
      <c r="K31" s="68"/>
      <c r="L31" s="68"/>
      <c r="M31" s="59"/>
    </row>
    <row r="32" spans="1:61" ht="13.8">
      <c r="A32" s="59" t="s">
        <v>133</v>
      </c>
      <c r="B32" s="59">
        <v>9</v>
      </c>
      <c r="C32" s="59" t="s">
        <v>80</v>
      </c>
      <c r="D32" s="29" t="s">
        <v>345</v>
      </c>
      <c r="E32" s="59">
        <v>5</v>
      </c>
      <c r="F32" s="59">
        <v>1</v>
      </c>
      <c r="G32" s="59">
        <v>4</v>
      </c>
      <c r="H32" s="59">
        <v>5</v>
      </c>
      <c r="I32" s="59"/>
      <c r="J32" s="68"/>
      <c r="K32" s="68"/>
      <c r="L32" s="68"/>
      <c r="M32" s="59"/>
    </row>
    <row r="33" spans="1:13" ht="13.8">
      <c r="A33" s="59" t="s">
        <v>134</v>
      </c>
      <c r="B33" s="59">
        <v>9</v>
      </c>
      <c r="C33" s="59" t="s">
        <v>80</v>
      </c>
      <c r="D33" s="29" t="s">
        <v>346</v>
      </c>
      <c r="E33" s="59">
        <v>5</v>
      </c>
      <c r="F33" s="59">
        <v>0</v>
      </c>
      <c r="G33" s="59">
        <v>5</v>
      </c>
      <c r="H33" s="59">
        <v>5</v>
      </c>
      <c r="I33" s="59"/>
      <c r="J33" s="64"/>
      <c r="K33" s="64"/>
      <c r="L33" s="59"/>
      <c r="M33" s="59"/>
    </row>
    <row r="34" spans="1:13" ht="12.75" customHeight="1">
      <c r="D34" s="28"/>
    </row>
    <row r="35" spans="1:13" ht="12.75" customHeight="1">
      <c r="D35" s="34"/>
    </row>
    <row r="36" spans="1:13" ht="12.75" customHeight="1">
      <c r="D36" s="29"/>
    </row>
    <row r="37" spans="1:13" ht="12.75" customHeight="1">
      <c r="D37" s="28"/>
    </row>
    <row r="38" spans="1:13" ht="13.2">
      <c r="A38" s="74"/>
      <c r="D38" s="28"/>
    </row>
    <row r="39" spans="1:13" ht="12.75" customHeight="1">
      <c r="D39" s="28"/>
    </row>
    <row r="40" spans="1:13" ht="12.75" customHeight="1">
      <c r="D40" s="29"/>
    </row>
    <row r="41" spans="1:13" ht="13.2">
      <c r="A41" s="74"/>
      <c r="D41" s="29"/>
    </row>
    <row r="42" spans="1:13" ht="12.75" customHeight="1">
      <c r="D42" s="28"/>
    </row>
    <row r="43" spans="1:13" ht="12.75" customHeight="1">
      <c r="D43" s="29"/>
    </row>
    <row r="44" spans="1:13" ht="12.75" customHeight="1">
      <c r="D44" s="28"/>
    </row>
  </sheetData>
  <customSheetViews>
    <customSheetView guid="{731EFA40-F3EA-4D6F-B286-709D08935E9B}" filter="1" showAutoFilter="1">
      <pageMargins left="0.7" right="0.7" top="0.75" bottom="0.75" header="0.3" footer="0.3"/>
      <autoFilter ref="A2:H27" xr:uid="{F02BAB03-8340-40B4-B1BD-5F21E938C14F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100"/>
  <sheetViews>
    <sheetView topLeftCell="A64" workbookViewId="0">
      <selection activeCell="D83" sqref="D83:D88"/>
    </sheetView>
  </sheetViews>
  <sheetFormatPr baseColWidth="10" defaultColWidth="14.44140625" defaultRowHeight="12.75" customHeight="1"/>
  <cols>
    <col min="1" max="1" width="35.10937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3.44140625" customWidth="1"/>
    <col min="10" max="12" width="12" customWidth="1"/>
    <col min="13" max="13" width="12.6640625" customWidth="1"/>
    <col min="14" max="18" width="3.44140625" customWidth="1"/>
  </cols>
  <sheetData>
    <row r="1" spans="1:18" ht="15" customHeight="1">
      <c r="A1" s="51" t="s">
        <v>135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3.8">
      <c r="A2" s="62" t="s">
        <v>136</v>
      </c>
      <c r="B2" s="62">
        <v>1</v>
      </c>
      <c r="C2" s="62" t="s">
        <v>80</v>
      </c>
      <c r="D2" s="29" t="s">
        <v>360</v>
      </c>
      <c r="E2" s="62">
        <v>5</v>
      </c>
      <c r="F2" s="62">
        <v>2</v>
      </c>
      <c r="G2" s="62">
        <v>3</v>
      </c>
      <c r="H2" s="62">
        <v>5</v>
      </c>
      <c r="I2" s="54"/>
      <c r="J2" s="64"/>
      <c r="K2" s="66"/>
      <c r="L2" s="66"/>
      <c r="M2" s="54"/>
      <c r="N2" s="54"/>
      <c r="O2" s="54"/>
      <c r="P2" s="54"/>
      <c r="Q2" s="54"/>
      <c r="R2" s="54"/>
    </row>
    <row r="3" spans="1:18" ht="15" customHeight="1">
      <c r="A3" s="62" t="s">
        <v>137</v>
      </c>
      <c r="B3" s="62">
        <v>1</v>
      </c>
      <c r="C3" s="62" t="s">
        <v>80</v>
      </c>
      <c r="D3" s="28" t="s">
        <v>361</v>
      </c>
      <c r="E3" s="62">
        <v>5</v>
      </c>
      <c r="F3" s="62">
        <v>2</v>
      </c>
      <c r="G3" s="62">
        <v>3</v>
      </c>
      <c r="H3" s="62">
        <v>5</v>
      </c>
      <c r="I3" s="54"/>
      <c r="J3" s="75"/>
      <c r="K3" s="75"/>
      <c r="L3" s="64"/>
      <c r="M3" s="54"/>
      <c r="N3" s="54"/>
      <c r="O3" s="54"/>
      <c r="P3" s="54"/>
      <c r="Q3" s="54"/>
      <c r="R3" s="54"/>
    </row>
    <row r="4" spans="1:18" ht="15" customHeight="1">
      <c r="A4" s="62" t="s">
        <v>138</v>
      </c>
      <c r="B4" s="62">
        <v>1</v>
      </c>
      <c r="C4" s="62" t="s">
        <v>80</v>
      </c>
      <c r="D4" s="29" t="s">
        <v>362</v>
      </c>
      <c r="E4" s="62">
        <v>5</v>
      </c>
      <c r="F4" s="62">
        <v>3</v>
      </c>
      <c r="G4" s="62">
        <v>2</v>
      </c>
      <c r="H4" s="62">
        <v>5</v>
      </c>
      <c r="I4" s="54"/>
      <c r="J4" s="66"/>
      <c r="K4" s="66"/>
      <c r="M4" s="54"/>
      <c r="N4" s="54"/>
      <c r="O4" s="54"/>
      <c r="P4" s="54"/>
      <c r="Q4" s="54"/>
      <c r="R4" s="54"/>
    </row>
    <row r="5" spans="1:18" ht="15" customHeight="1">
      <c r="A5" s="62" t="s">
        <v>85</v>
      </c>
      <c r="B5" s="62">
        <v>1</v>
      </c>
      <c r="C5" s="62" t="s">
        <v>80</v>
      </c>
      <c r="D5" s="29" t="s">
        <v>363</v>
      </c>
      <c r="E5" s="62">
        <v>4</v>
      </c>
      <c r="F5" s="62">
        <v>2</v>
      </c>
      <c r="G5" s="62">
        <v>2</v>
      </c>
      <c r="H5" s="62">
        <v>4</v>
      </c>
      <c r="I5" s="54"/>
      <c r="J5" s="66"/>
      <c r="K5" s="66"/>
      <c r="L5" s="54"/>
      <c r="M5" s="54"/>
      <c r="N5" s="54"/>
      <c r="O5" s="54"/>
      <c r="P5" s="54"/>
      <c r="Q5" s="54"/>
      <c r="R5" s="54"/>
    </row>
    <row r="6" spans="1:18" ht="15" customHeight="1">
      <c r="A6" s="62" t="s">
        <v>139</v>
      </c>
      <c r="B6" s="62">
        <v>1</v>
      </c>
      <c r="C6" s="62" t="s">
        <v>80</v>
      </c>
      <c r="D6" s="28" t="s">
        <v>364</v>
      </c>
      <c r="E6" s="62">
        <v>5</v>
      </c>
      <c r="F6" s="62">
        <v>0</v>
      </c>
      <c r="G6" s="62">
        <v>5</v>
      </c>
      <c r="H6" s="62">
        <v>5</v>
      </c>
      <c r="I6" s="54"/>
      <c r="J6" s="66"/>
      <c r="K6" s="66"/>
      <c r="L6" s="54"/>
      <c r="M6" s="54"/>
      <c r="N6" s="54"/>
      <c r="O6" s="54"/>
      <c r="P6" s="54"/>
      <c r="Q6" s="54"/>
      <c r="R6" s="54"/>
    </row>
    <row r="7" spans="1:18" ht="15" customHeight="1">
      <c r="A7" s="62" t="s">
        <v>135</v>
      </c>
      <c r="B7" s="62">
        <v>1</v>
      </c>
      <c r="C7" s="62" t="s">
        <v>80</v>
      </c>
      <c r="D7" s="28" t="s">
        <v>365</v>
      </c>
      <c r="E7" s="62">
        <v>4</v>
      </c>
      <c r="F7" s="62">
        <v>2</v>
      </c>
      <c r="G7" s="62">
        <v>2</v>
      </c>
      <c r="H7" s="62">
        <v>4</v>
      </c>
      <c r="I7" s="54"/>
      <c r="J7" s="66"/>
      <c r="K7" s="64"/>
      <c r="L7" s="66"/>
      <c r="M7" s="54"/>
      <c r="N7" s="54"/>
      <c r="O7" s="54"/>
      <c r="P7" s="54"/>
      <c r="Q7" s="54"/>
      <c r="R7" s="54"/>
    </row>
    <row r="8" spans="1:18" ht="15" customHeight="1">
      <c r="D8" s="29"/>
    </row>
    <row r="9" spans="1:18" ht="15" customHeight="1">
      <c r="A9" s="62" t="s">
        <v>136</v>
      </c>
      <c r="B9" s="62">
        <v>1</v>
      </c>
      <c r="C9" s="62" t="s">
        <v>86</v>
      </c>
      <c r="D9" s="29" t="s">
        <v>367</v>
      </c>
      <c r="E9" s="62">
        <v>5</v>
      </c>
      <c r="F9" s="62">
        <v>2</v>
      </c>
      <c r="G9" s="62">
        <v>3</v>
      </c>
      <c r="H9" s="62">
        <v>5</v>
      </c>
      <c r="I9" s="54"/>
      <c r="J9" s="64"/>
      <c r="K9" s="66"/>
      <c r="L9" s="66"/>
      <c r="M9" s="54"/>
      <c r="N9" s="54"/>
      <c r="O9" s="54"/>
      <c r="P9" s="54"/>
      <c r="Q9" s="54"/>
      <c r="R9" s="54"/>
    </row>
    <row r="10" spans="1:18" ht="15" customHeight="1">
      <c r="A10" s="62" t="s">
        <v>137</v>
      </c>
      <c r="B10" s="62">
        <v>1</v>
      </c>
      <c r="C10" s="62" t="s">
        <v>86</v>
      </c>
      <c r="D10" s="29" t="s">
        <v>368</v>
      </c>
      <c r="E10" s="62">
        <v>5</v>
      </c>
      <c r="F10" s="62">
        <v>2</v>
      </c>
      <c r="G10" s="62">
        <v>3</v>
      </c>
      <c r="H10" s="62">
        <v>5</v>
      </c>
      <c r="I10" s="54"/>
      <c r="J10" s="75"/>
      <c r="K10" s="75"/>
      <c r="L10" s="64"/>
      <c r="M10" s="54"/>
      <c r="N10" s="54"/>
      <c r="O10" s="54"/>
      <c r="P10" s="54"/>
      <c r="Q10" s="54"/>
      <c r="R10" s="54"/>
    </row>
    <row r="11" spans="1:18" ht="15" customHeight="1">
      <c r="A11" s="62" t="s">
        <v>138</v>
      </c>
      <c r="B11" s="62">
        <v>1</v>
      </c>
      <c r="C11" s="62" t="s">
        <v>86</v>
      </c>
      <c r="D11" s="29" t="s">
        <v>369</v>
      </c>
      <c r="E11" s="62">
        <v>5</v>
      </c>
      <c r="F11" s="62">
        <v>3</v>
      </c>
      <c r="G11" s="62">
        <v>2</v>
      </c>
      <c r="H11" s="62">
        <v>5</v>
      </c>
      <c r="I11" s="54"/>
      <c r="J11" s="66"/>
      <c r="K11" s="66"/>
      <c r="L11" s="54"/>
      <c r="M11" s="54"/>
      <c r="N11" s="54"/>
      <c r="O11" s="54"/>
      <c r="P11" s="54"/>
      <c r="Q11" s="54"/>
      <c r="R11" s="54"/>
    </row>
    <row r="12" spans="1:18" ht="15" customHeight="1">
      <c r="A12" s="62" t="s">
        <v>85</v>
      </c>
      <c r="B12" s="62">
        <v>1</v>
      </c>
      <c r="C12" s="62" t="s">
        <v>86</v>
      </c>
      <c r="D12" s="28" t="s">
        <v>370</v>
      </c>
      <c r="E12" s="62">
        <v>4</v>
      </c>
      <c r="F12" s="62">
        <v>2</v>
      </c>
      <c r="G12" s="62">
        <v>2</v>
      </c>
      <c r="H12" s="62">
        <v>4</v>
      </c>
      <c r="I12" s="54"/>
      <c r="J12" s="66"/>
      <c r="K12" s="66"/>
      <c r="L12" s="54"/>
      <c r="M12" s="54"/>
      <c r="N12" s="54"/>
      <c r="O12" s="54"/>
      <c r="P12" s="54"/>
      <c r="Q12" s="54"/>
      <c r="R12" s="54"/>
    </row>
    <row r="13" spans="1:18" ht="15" customHeight="1">
      <c r="A13" s="62" t="s">
        <v>139</v>
      </c>
      <c r="B13" s="62">
        <v>1</v>
      </c>
      <c r="C13" s="62" t="s">
        <v>86</v>
      </c>
      <c r="D13" s="28" t="s">
        <v>371</v>
      </c>
      <c r="E13" s="62">
        <v>5</v>
      </c>
      <c r="F13" s="62">
        <v>0</v>
      </c>
      <c r="G13" s="62">
        <v>5</v>
      </c>
      <c r="H13" s="62">
        <v>5</v>
      </c>
      <c r="I13" s="54"/>
      <c r="J13" s="66"/>
      <c r="K13" s="66"/>
      <c r="L13" s="54"/>
      <c r="M13" s="54"/>
      <c r="N13" s="54"/>
      <c r="O13" s="54"/>
      <c r="P13" s="54"/>
      <c r="Q13" s="54"/>
      <c r="R13" s="54"/>
    </row>
    <row r="14" spans="1:18" ht="15" customHeight="1">
      <c r="A14" s="62" t="s">
        <v>135</v>
      </c>
      <c r="B14" s="62">
        <v>1</v>
      </c>
      <c r="C14" s="62" t="s">
        <v>86</v>
      </c>
      <c r="D14" s="28" t="s">
        <v>372</v>
      </c>
      <c r="E14" s="62">
        <v>4</v>
      </c>
      <c r="F14" s="62">
        <v>2</v>
      </c>
      <c r="G14" s="62">
        <v>2</v>
      </c>
      <c r="H14" s="62">
        <v>4</v>
      </c>
      <c r="I14" s="54"/>
      <c r="J14" s="66"/>
      <c r="K14" s="64"/>
      <c r="L14" s="66"/>
      <c r="M14" s="54"/>
      <c r="N14" s="54"/>
      <c r="O14" s="54"/>
      <c r="P14" s="54"/>
      <c r="Q14" s="54"/>
      <c r="R14" s="54"/>
    </row>
    <row r="15" spans="1:18" ht="15" customHeight="1">
      <c r="D15" s="29"/>
    </row>
    <row r="16" spans="1:18" ht="15" customHeight="1">
      <c r="A16" s="76" t="s">
        <v>136</v>
      </c>
      <c r="B16" s="76">
        <v>1</v>
      </c>
      <c r="C16" s="76" t="s">
        <v>74</v>
      </c>
      <c r="D16" s="28" t="s">
        <v>374</v>
      </c>
      <c r="E16" s="76">
        <v>5</v>
      </c>
      <c r="F16" s="76">
        <v>2</v>
      </c>
      <c r="G16" s="76">
        <v>3</v>
      </c>
      <c r="H16" s="76">
        <v>5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5" customHeight="1">
      <c r="A17" s="76" t="s">
        <v>137</v>
      </c>
      <c r="B17" s="76">
        <v>1</v>
      </c>
      <c r="C17" s="76" t="s">
        <v>74</v>
      </c>
      <c r="D17" s="29" t="s">
        <v>375</v>
      </c>
      <c r="E17" s="76">
        <v>5</v>
      </c>
      <c r="F17" s="76">
        <v>2</v>
      </c>
      <c r="G17" s="76">
        <v>3</v>
      </c>
      <c r="H17" s="76">
        <v>5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5" customHeight="1">
      <c r="A18" s="76" t="s">
        <v>138</v>
      </c>
      <c r="B18" s="76">
        <v>1</v>
      </c>
      <c r="C18" s="76" t="s">
        <v>74</v>
      </c>
      <c r="D18" s="36" t="s">
        <v>376</v>
      </c>
      <c r="E18" s="76">
        <v>5</v>
      </c>
      <c r="F18" s="76">
        <v>3</v>
      </c>
      <c r="G18" s="76">
        <v>2</v>
      </c>
      <c r="H18" s="76">
        <v>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5" customHeight="1">
      <c r="A19" s="76" t="s">
        <v>85</v>
      </c>
      <c r="B19" s="76">
        <v>1</v>
      </c>
      <c r="C19" s="76" t="s">
        <v>74</v>
      </c>
      <c r="D19" s="29" t="s">
        <v>377</v>
      </c>
      <c r="E19" s="76">
        <v>4</v>
      </c>
      <c r="F19" s="76">
        <v>2</v>
      </c>
      <c r="G19" s="76">
        <v>2</v>
      </c>
      <c r="H19" s="76">
        <v>4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15" customHeight="1">
      <c r="A20" s="76" t="s">
        <v>139</v>
      </c>
      <c r="B20" s="76">
        <v>1</v>
      </c>
      <c r="C20" s="76" t="s">
        <v>74</v>
      </c>
      <c r="D20" s="29" t="s">
        <v>378</v>
      </c>
      <c r="E20" s="76">
        <v>5</v>
      </c>
      <c r="F20" s="76">
        <v>0</v>
      </c>
      <c r="G20" s="76">
        <v>5</v>
      </c>
      <c r="H20" s="76">
        <v>5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15" customHeight="1">
      <c r="A21" s="76" t="s">
        <v>135</v>
      </c>
      <c r="B21" s="76">
        <v>1</v>
      </c>
      <c r="C21" s="76" t="s">
        <v>74</v>
      </c>
      <c r="D21" s="29" t="s">
        <v>379</v>
      </c>
      <c r="E21" s="76">
        <v>4</v>
      </c>
      <c r="F21" s="76">
        <v>2</v>
      </c>
      <c r="G21" s="76">
        <v>2</v>
      </c>
      <c r="H21" s="76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5" customHeight="1">
      <c r="D22" s="28"/>
    </row>
    <row r="23" spans="1:18" ht="15" customHeight="1">
      <c r="A23" s="62" t="s">
        <v>140</v>
      </c>
      <c r="B23" s="62">
        <v>3</v>
      </c>
      <c r="C23" s="62" t="s">
        <v>80</v>
      </c>
      <c r="D23" s="28" t="s">
        <v>381</v>
      </c>
      <c r="E23" s="62">
        <v>5</v>
      </c>
      <c r="F23" s="62">
        <v>2</v>
      </c>
      <c r="G23" s="62">
        <v>3</v>
      </c>
      <c r="H23" s="62">
        <v>5</v>
      </c>
      <c r="I23" s="54"/>
      <c r="J23" s="66"/>
      <c r="K23" s="66"/>
      <c r="L23" s="66"/>
      <c r="M23" s="54"/>
      <c r="N23" s="54"/>
      <c r="O23" s="54"/>
      <c r="P23" s="54"/>
      <c r="Q23" s="54"/>
      <c r="R23" s="54"/>
    </row>
    <row r="24" spans="1:18" ht="15" customHeight="1">
      <c r="A24" s="62" t="s">
        <v>141</v>
      </c>
      <c r="B24" s="62">
        <v>3</v>
      </c>
      <c r="C24" s="62" t="s">
        <v>80</v>
      </c>
      <c r="D24" s="28" t="s">
        <v>382</v>
      </c>
      <c r="E24" s="62">
        <v>4</v>
      </c>
      <c r="F24" s="62">
        <v>2</v>
      </c>
      <c r="G24" s="62">
        <v>2</v>
      </c>
      <c r="H24" s="62">
        <v>4</v>
      </c>
      <c r="I24" s="54"/>
      <c r="J24" s="75"/>
      <c r="K24" s="77"/>
      <c r="L24" s="77"/>
      <c r="M24" s="54"/>
      <c r="N24" s="54"/>
      <c r="O24" s="54"/>
      <c r="P24" s="54"/>
      <c r="Q24" s="54"/>
      <c r="R24" s="54"/>
    </row>
    <row r="25" spans="1:18" ht="15" customHeight="1">
      <c r="A25" s="62" t="s">
        <v>142</v>
      </c>
      <c r="B25" s="62">
        <v>3</v>
      </c>
      <c r="C25" s="62" t="s">
        <v>80</v>
      </c>
      <c r="D25" s="29" t="s">
        <v>383</v>
      </c>
      <c r="E25" s="62">
        <v>4</v>
      </c>
      <c r="F25" s="62">
        <v>2</v>
      </c>
      <c r="G25" s="62">
        <v>2</v>
      </c>
      <c r="H25" s="62">
        <v>4</v>
      </c>
      <c r="I25" s="54"/>
      <c r="J25" s="77"/>
      <c r="K25" s="75"/>
      <c r="L25" s="78"/>
      <c r="M25" s="54"/>
      <c r="N25" s="54"/>
      <c r="O25" s="54"/>
      <c r="P25" s="54"/>
      <c r="Q25" s="54"/>
      <c r="R25" s="54"/>
    </row>
    <row r="26" spans="1:18" ht="15" customHeight="1">
      <c r="A26" s="62" t="s">
        <v>143</v>
      </c>
      <c r="B26" s="62">
        <v>3</v>
      </c>
      <c r="C26" s="62" t="s">
        <v>80</v>
      </c>
      <c r="D26" s="32" t="s">
        <v>384</v>
      </c>
      <c r="E26" s="62">
        <v>4</v>
      </c>
      <c r="F26" s="62">
        <v>2</v>
      </c>
      <c r="G26" s="62">
        <v>2</v>
      </c>
      <c r="H26" s="62">
        <v>4</v>
      </c>
      <c r="I26" s="54"/>
      <c r="J26" s="66"/>
      <c r="K26" s="64"/>
      <c r="L26" s="64"/>
      <c r="M26" s="54"/>
      <c r="N26" s="54"/>
      <c r="O26" s="54"/>
      <c r="P26" s="54"/>
      <c r="Q26" s="54"/>
      <c r="R26" s="54"/>
    </row>
    <row r="27" spans="1:18" ht="15" customHeight="1">
      <c r="A27" s="62" t="s">
        <v>144</v>
      </c>
      <c r="B27" s="62">
        <v>3</v>
      </c>
      <c r="C27" s="62" t="s">
        <v>80</v>
      </c>
      <c r="D27" s="29" t="s">
        <v>385</v>
      </c>
      <c r="E27" s="62">
        <v>4</v>
      </c>
      <c r="F27" s="62">
        <v>2</v>
      </c>
      <c r="G27" s="62">
        <v>2</v>
      </c>
      <c r="H27" s="62">
        <v>4</v>
      </c>
      <c r="I27" s="54"/>
      <c r="J27" s="66"/>
      <c r="K27" s="66"/>
      <c r="L27" s="66"/>
      <c r="M27" s="54"/>
      <c r="N27" s="54"/>
      <c r="O27" s="54"/>
      <c r="P27" s="54"/>
      <c r="Q27" s="54"/>
      <c r="R27" s="54"/>
    </row>
    <row r="28" spans="1:18" ht="15" customHeight="1">
      <c r="A28" s="62" t="s">
        <v>145</v>
      </c>
      <c r="B28" s="62">
        <v>3</v>
      </c>
      <c r="C28" s="62" t="s">
        <v>80</v>
      </c>
      <c r="D28" s="29" t="s">
        <v>377</v>
      </c>
      <c r="E28" s="62">
        <v>5</v>
      </c>
      <c r="F28" s="62">
        <v>3</v>
      </c>
      <c r="G28" s="62">
        <v>2</v>
      </c>
      <c r="H28" s="57">
        <v>5</v>
      </c>
      <c r="I28" s="59"/>
      <c r="J28" s="75"/>
      <c r="K28" s="66"/>
      <c r="L28" s="79"/>
      <c r="M28" s="59"/>
      <c r="N28" s="59"/>
      <c r="O28" s="59"/>
      <c r="P28" s="59"/>
      <c r="Q28" s="59"/>
      <c r="R28" s="59"/>
    </row>
    <row r="29" spans="1:18" ht="15" customHeight="1">
      <c r="D29" s="5"/>
      <c r="J29" s="80"/>
      <c r="K29" s="80"/>
      <c r="L29" s="80"/>
    </row>
    <row r="30" spans="1:18" ht="15" customHeight="1">
      <c r="A30" s="62" t="s">
        <v>140</v>
      </c>
      <c r="B30" s="62">
        <v>3</v>
      </c>
      <c r="C30" s="62" t="s">
        <v>86</v>
      </c>
      <c r="D30" s="28" t="s">
        <v>374</v>
      </c>
      <c r="E30" s="62">
        <v>5</v>
      </c>
      <c r="F30" s="62">
        <v>2</v>
      </c>
      <c r="G30" s="62">
        <v>3</v>
      </c>
      <c r="H30" s="62">
        <v>5</v>
      </c>
      <c r="I30" s="54"/>
      <c r="J30" s="66"/>
      <c r="K30" s="66"/>
      <c r="L30" s="66"/>
      <c r="M30" s="54"/>
      <c r="N30" s="54"/>
      <c r="O30" s="54"/>
      <c r="P30" s="54"/>
      <c r="Q30" s="54"/>
      <c r="R30" s="54"/>
    </row>
    <row r="31" spans="1:18" ht="15" customHeight="1">
      <c r="A31" s="62" t="s">
        <v>141</v>
      </c>
      <c r="B31" s="62">
        <v>3</v>
      </c>
      <c r="C31" s="62" t="s">
        <v>86</v>
      </c>
      <c r="D31" s="29" t="s">
        <v>375</v>
      </c>
      <c r="E31" s="62">
        <v>4</v>
      </c>
      <c r="F31" s="62">
        <v>2</v>
      </c>
      <c r="G31" s="62">
        <v>2</v>
      </c>
      <c r="H31" s="62">
        <v>4</v>
      </c>
      <c r="I31" s="54"/>
      <c r="J31" s="77"/>
      <c r="K31" s="75"/>
      <c r="L31" s="77"/>
      <c r="M31" s="54"/>
      <c r="N31" s="54"/>
      <c r="O31" s="54"/>
      <c r="P31" s="54"/>
      <c r="Q31" s="54"/>
      <c r="R31" s="54"/>
    </row>
    <row r="32" spans="1:18" ht="15" customHeight="1">
      <c r="A32" s="62" t="s">
        <v>142</v>
      </c>
      <c r="B32" s="62">
        <v>3</v>
      </c>
      <c r="C32" s="62" t="s">
        <v>86</v>
      </c>
      <c r="D32" s="36" t="s">
        <v>376</v>
      </c>
      <c r="E32" s="62">
        <v>4</v>
      </c>
      <c r="F32" s="62">
        <v>2</v>
      </c>
      <c r="G32" s="62">
        <v>2</v>
      </c>
      <c r="H32" s="62">
        <v>4</v>
      </c>
      <c r="I32" s="54"/>
      <c r="J32" s="77"/>
      <c r="K32" s="75"/>
      <c r="L32" s="78"/>
      <c r="M32" s="54"/>
      <c r="N32" s="54"/>
      <c r="O32" s="54"/>
      <c r="P32" s="54"/>
      <c r="Q32" s="54"/>
      <c r="R32" s="54"/>
    </row>
    <row r="33" spans="1:18" ht="15" customHeight="1">
      <c r="A33" s="62" t="s">
        <v>143</v>
      </c>
      <c r="B33" s="62">
        <v>3</v>
      </c>
      <c r="C33" s="62" t="s">
        <v>86</v>
      </c>
      <c r="D33" s="29" t="s">
        <v>377</v>
      </c>
      <c r="E33" s="62">
        <v>4</v>
      </c>
      <c r="F33" s="62">
        <v>2</v>
      </c>
      <c r="G33" s="62">
        <v>2</v>
      </c>
      <c r="H33" s="62">
        <v>4</v>
      </c>
      <c r="I33" s="54"/>
      <c r="J33" s="66"/>
      <c r="K33" s="64"/>
      <c r="L33" s="64"/>
      <c r="M33" s="54"/>
      <c r="N33" s="54"/>
      <c r="O33" s="54"/>
      <c r="P33" s="54"/>
      <c r="Q33" s="54"/>
      <c r="R33" s="54"/>
    </row>
    <row r="34" spans="1:18" ht="15" customHeight="1">
      <c r="A34" s="62" t="s">
        <v>144</v>
      </c>
      <c r="B34" s="62">
        <v>3</v>
      </c>
      <c r="C34" s="62" t="s">
        <v>86</v>
      </c>
      <c r="D34" s="29" t="s">
        <v>378</v>
      </c>
      <c r="E34" s="62">
        <v>4</v>
      </c>
      <c r="F34" s="62">
        <v>2</v>
      </c>
      <c r="G34" s="62">
        <v>2</v>
      </c>
      <c r="H34" s="62">
        <v>4</v>
      </c>
      <c r="I34" s="54"/>
      <c r="J34" s="66"/>
      <c r="K34" s="66"/>
      <c r="L34" s="66"/>
      <c r="M34" s="54"/>
      <c r="N34" s="54"/>
      <c r="O34" s="54"/>
      <c r="P34" s="54"/>
      <c r="Q34" s="54"/>
      <c r="R34" s="54"/>
    </row>
    <row r="35" spans="1:18" ht="15" customHeight="1">
      <c r="A35" s="62" t="s">
        <v>145</v>
      </c>
      <c r="B35" s="62">
        <v>3</v>
      </c>
      <c r="C35" s="62" t="s">
        <v>86</v>
      </c>
      <c r="D35" s="29" t="s">
        <v>379</v>
      </c>
      <c r="E35" s="62">
        <v>5</v>
      </c>
      <c r="F35" s="62">
        <v>3</v>
      </c>
      <c r="G35" s="62">
        <v>2</v>
      </c>
      <c r="H35" s="62">
        <v>5</v>
      </c>
      <c r="I35" s="54"/>
      <c r="J35" s="75"/>
      <c r="K35" s="66"/>
      <c r="L35" s="79"/>
      <c r="M35" s="54"/>
      <c r="N35" s="54"/>
      <c r="O35" s="54"/>
      <c r="P35" s="54"/>
      <c r="Q35" s="54"/>
      <c r="R35" s="54"/>
    </row>
    <row r="36" spans="1:18" ht="15" customHeight="1">
      <c r="D36" s="28"/>
    </row>
    <row r="37" spans="1:18" ht="15" customHeight="1">
      <c r="A37" s="62" t="s">
        <v>146</v>
      </c>
      <c r="B37" s="62">
        <v>5</v>
      </c>
      <c r="C37" s="62" t="s">
        <v>80</v>
      </c>
      <c r="D37" s="28" t="s">
        <v>381</v>
      </c>
      <c r="E37" s="62">
        <v>4</v>
      </c>
      <c r="F37" s="62">
        <v>2</v>
      </c>
      <c r="G37" s="62">
        <v>2</v>
      </c>
      <c r="H37" s="62">
        <v>4</v>
      </c>
      <c r="I37" s="54"/>
      <c r="J37" s="66"/>
      <c r="K37" s="64"/>
      <c r="L37" s="75"/>
      <c r="M37" s="54"/>
      <c r="N37" s="54"/>
      <c r="O37" s="54"/>
      <c r="P37" s="54"/>
      <c r="Q37" s="54"/>
      <c r="R37" s="54"/>
    </row>
    <row r="38" spans="1:18" ht="15" customHeight="1">
      <c r="A38" s="62" t="s">
        <v>147</v>
      </c>
      <c r="B38" s="62">
        <v>5</v>
      </c>
      <c r="C38" s="62" t="s">
        <v>80</v>
      </c>
      <c r="D38" s="28" t="s">
        <v>382</v>
      </c>
      <c r="E38" s="62">
        <v>4</v>
      </c>
      <c r="F38" s="62">
        <v>2</v>
      </c>
      <c r="G38" s="62">
        <v>2</v>
      </c>
      <c r="H38" s="62">
        <v>4</v>
      </c>
      <c r="I38" s="54"/>
      <c r="J38" s="66"/>
      <c r="K38" s="66"/>
      <c r="L38" s="66"/>
      <c r="M38" s="54"/>
      <c r="N38" s="54"/>
      <c r="O38" s="54"/>
      <c r="P38" s="54"/>
      <c r="Q38" s="54"/>
      <c r="R38" s="54"/>
    </row>
    <row r="39" spans="1:18" ht="15" customHeight="1">
      <c r="A39" s="62" t="s">
        <v>148</v>
      </c>
      <c r="B39" s="62">
        <v>5</v>
      </c>
      <c r="C39" s="62" t="s">
        <v>80</v>
      </c>
      <c r="D39" s="29" t="s">
        <v>383</v>
      </c>
      <c r="E39" s="62">
        <v>5</v>
      </c>
      <c r="F39" s="62">
        <v>2</v>
      </c>
      <c r="G39" s="62">
        <v>3</v>
      </c>
      <c r="H39" s="62">
        <v>5</v>
      </c>
      <c r="I39" s="54"/>
      <c r="J39" s="64"/>
      <c r="K39" s="75"/>
      <c r="L39" s="77"/>
      <c r="M39" s="54"/>
      <c r="N39" s="54"/>
      <c r="O39" s="54"/>
      <c r="P39" s="54"/>
      <c r="Q39" s="54"/>
      <c r="R39" s="54"/>
    </row>
    <row r="40" spans="1:18" ht="15" customHeight="1">
      <c r="A40" s="62" t="s">
        <v>149</v>
      </c>
      <c r="B40" s="62">
        <v>5</v>
      </c>
      <c r="C40" s="62" t="s">
        <v>80</v>
      </c>
      <c r="D40" s="32" t="s">
        <v>384</v>
      </c>
      <c r="E40" s="62">
        <v>4</v>
      </c>
      <c r="F40" s="62">
        <v>2</v>
      </c>
      <c r="G40" s="62">
        <v>2</v>
      </c>
      <c r="H40" s="62">
        <v>4</v>
      </c>
      <c r="I40" s="54"/>
      <c r="J40" s="66"/>
      <c r="K40" s="66"/>
      <c r="L40" s="66"/>
      <c r="M40" s="54"/>
      <c r="N40" s="54"/>
      <c r="O40" s="54"/>
      <c r="P40" s="54"/>
      <c r="Q40" s="54"/>
      <c r="R40" s="54"/>
    </row>
    <row r="41" spans="1:18" ht="15" customHeight="1">
      <c r="A41" s="62" t="s">
        <v>150</v>
      </c>
      <c r="B41" s="62">
        <v>5</v>
      </c>
      <c r="C41" s="62" t="s">
        <v>80</v>
      </c>
      <c r="D41" s="29" t="s">
        <v>385</v>
      </c>
      <c r="E41" s="62">
        <v>5</v>
      </c>
      <c r="F41" s="62">
        <v>2</v>
      </c>
      <c r="G41" s="62">
        <v>3</v>
      </c>
      <c r="H41" s="62">
        <v>5</v>
      </c>
      <c r="I41" s="54"/>
      <c r="J41" s="66"/>
      <c r="K41" s="66"/>
      <c r="L41" s="77"/>
      <c r="M41" s="54"/>
      <c r="N41" s="54"/>
      <c r="O41" s="54"/>
      <c r="P41" s="54"/>
      <c r="Q41" s="54"/>
      <c r="R41" s="54"/>
    </row>
    <row r="42" spans="1:18" ht="15" customHeight="1">
      <c r="A42" s="62" t="s">
        <v>151</v>
      </c>
      <c r="B42" s="62">
        <v>5</v>
      </c>
      <c r="C42" s="62" t="s">
        <v>80</v>
      </c>
      <c r="D42" s="29" t="s">
        <v>377</v>
      </c>
      <c r="E42" s="62">
        <v>5</v>
      </c>
      <c r="F42" s="62">
        <v>2</v>
      </c>
      <c r="G42" s="62">
        <v>3</v>
      </c>
      <c r="H42" s="62">
        <v>5</v>
      </c>
      <c r="I42" s="54"/>
      <c r="J42" s="64"/>
      <c r="K42" s="77"/>
      <c r="L42" s="66"/>
      <c r="M42" s="54"/>
      <c r="N42" s="54"/>
      <c r="O42" s="54"/>
      <c r="P42" s="54"/>
      <c r="Q42" s="54"/>
      <c r="R42" s="54"/>
    </row>
    <row r="43" spans="1:18" ht="15" customHeight="1">
      <c r="D43" s="66"/>
    </row>
    <row r="44" spans="1:18" ht="15" customHeight="1">
      <c r="A44" s="81" t="s">
        <v>146</v>
      </c>
      <c r="B44" s="81">
        <v>5</v>
      </c>
      <c r="C44" s="81" t="s">
        <v>86</v>
      </c>
      <c r="D44" s="29" t="s">
        <v>360</v>
      </c>
      <c r="E44" s="81">
        <v>4</v>
      </c>
      <c r="F44" s="81">
        <v>2</v>
      </c>
      <c r="G44" s="81">
        <v>2</v>
      </c>
      <c r="H44" s="81">
        <v>4</v>
      </c>
      <c r="I44" s="54"/>
      <c r="J44" s="75"/>
      <c r="K44" s="64"/>
      <c r="L44" s="66"/>
      <c r="M44" s="54"/>
      <c r="N44" s="54"/>
      <c r="O44" s="54"/>
      <c r="P44" s="54"/>
      <c r="Q44" s="54"/>
      <c r="R44" s="54"/>
    </row>
    <row r="45" spans="1:18" ht="15" customHeight="1">
      <c r="A45" s="81" t="s">
        <v>147</v>
      </c>
      <c r="B45" s="81">
        <v>5</v>
      </c>
      <c r="C45" s="81" t="s">
        <v>86</v>
      </c>
      <c r="D45" s="28" t="s">
        <v>361</v>
      </c>
      <c r="E45" s="81">
        <v>4</v>
      </c>
      <c r="F45" s="81">
        <v>2</v>
      </c>
      <c r="G45" s="81">
        <v>2</v>
      </c>
      <c r="H45" s="81">
        <v>4</v>
      </c>
      <c r="I45" s="54"/>
      <c r="J45" s="66"/>
      <c r="K45" s="66"/>
      <c r="L45" s="66"/>
      <c r="M45" s="54"/>
      <c r="N45" s="54"/>
      <c r="O45" s="54"/>
      <c r="P45" s="54"/>
      <c r="Q45" s="54"/>
      <c r="R45" s="54"/>
    </row>
    <row r="46" spans="1:18" ht="15" customHeight="1">
      <c r="A46" s="81" t="s">
        <v>148</v>
      </c>
      <c r="B46" s="81">
        <v>5</v>
      </c>
      <c r="C46" s="81" t="s">
        <v>86</v>
      </c>
      <c r="D46" s="29" t="s">
        <v>362</v>
      </c>
      <c r="E46" s="81">
        <v>5</v>
      </c>
      <c r="F46" s="81">
        <v>2</v>
      </c>
      <c r="G46" s="81">
        <v>3</v>
      </c>
      <c r="H46" s="81">
        <v>5</v>
      </c>
      <c r="I46" s="54"/>
      <c r="J46" s="64"/>
      <c r="K46" s="75"/>
      <c r="L46" s="77"/>
      <c r="M46" s="54"/>
      <c r="N46" s="54"/>
      <c r="O46" s="54"/>
      <c r="P46" s="54"/>
      <c r="Q46" s="54"/>
      <c r="R46" s="54"/>
    </row>
    <row r="47" spans="1:18" ht="15" customHeight="1">
      <c r="A47" s="81" t="s">
        <v>149</v>
      </c>
      <c r="B47" s="81">
        <v>5</v>
      </c>
      <c r="C47" s="81" t="s">
        <v>86</v>
      </c>
      <c r="D47" s="29" t="s">
        <v>363</v>
      </c>
      <c r="E47" s="81">
        <v>4</v>
      </c>
      <c r="F47" s="81">
        <v>2</v>
      </c>
      <c r="G47" s="81">
        <v>2</v>
      </c>
      <c r="H47" s="81">
        <v>4</v>
      </c>
      <c r="I47" s="54"/>
      <c r="J47" s="58"/>
      <c r="K47" s="66"/>
      <c r="L47" s="66"/>
      <c r="M47" s="54"/>
      <c r="N47" s="54"/>
      <c r="O47" s="54"/>
      <c r="P47" s="54"/>
      <c r="Q47" s="54"/>
      <c r="R47" s="54"/>
    </row>
    <row r="48" spans="1:18" ht="15" customHeight="1">
      <c r="A48" s="81" t="s">
        <v>150</v>
      </c>
      <c r="B48" s="81">
        <v>5</v>
      </c>
      <c r="C48" s="81" t="s">
        <v>86</v>
      </c>
      <c r="D48" s="28" t="s">
        <v>364</v>
      </c>
      <c r="E48" s="81">
        <v>5</v>
      </c>
      <c r="F48" s="81">
        <v>2</v>
      </c>
      <c r="G48" s="81">
        <v>3</v>
      </c>
      <c r="H48" s="81">
        <v>5</v>
      </c>
      <c r="I48" s="54"/>
      <c r="J48" s="66"/>
      <c r="K48" s="66"/>
      <c r="L48" s="77"/>
      <c r="M48" s="54"/>
      <c r="N48" s="54"/>
      <c r="O48" s="54"/>
      <c r="P48" s="54"/>
      <c r="Q48" s="54"/>
      <c r="R48" s="54"/>
    </row>
    <row r="49" spans="1:18" ht="15" customHeight="1">
      <c r="A49" s="81" t="s">
        <v>151</v>
      </c>
      <c r="B49" s="81">
        <v>5</v>
      </c>
      <c r="C49" s="81" t="s">
        <v>86</v>
      </c>
      <c r="D49" s="28" t="s">
        <v>365</v>
      </c>
      <c r="E49" s="81">
        <v>5</v>
      </c>
      <c r="F49" s="81">
        <v>2</v>
      </c>
      <c r="G49" s="81">
        <v>3</v>
      </c>
      <c r="H49" s="81">
        <v>5</v>
      </c>
      <c r="I49" s="54"/>
      <c r="J49" s="64"/>
      <c r="K49" s="77"/>
      <c r="L49" s="66"/>
      <c r="M49" s="54"/>
      <c r="N49" s="54"/>
      <c r="O49" s="54"/>
      <c r="P49" s="54"/>
      <c r="Q49" s="54"/>
      <c r="R49" s="54"/>
    </row>
    <row r="50" spans="1:18" ht="15" customHeight="1">
      <c r="D50" s="29"/>
    </row>
    <row r="51" spans="1:18" ht="15" customHeight="1">
      <c r="A51" s="62" t="s">
        <v>146</v>
      </c>
      <c r="B51" s="62">
        <v>5</v>
      </c>
      <c r="C51" s="57" t="s">
        <v>74</v>
      </c>
      <c r="D51" s="29" t="s">
        <v>367</v>
      </c>
      <c r="E51" s="62">
        <v>4</v>
      </c>
      <c r="F51" s="62">
        <v>2</v>
      </c>
      <c r="G51" s="62">
        <v>2</v>
      </c>
      <c r="H51" s="62">
        <v>4</v>
      </c>
      <c r="I51" s="54"/>
      <c r="J51" s="75"/>
      <c r="K51" s="64"/>
      <c r="L51" s="66"/>
      <c r="M51" s="54"/>
      <c r="N51" s="54"/>
      <c r="O51" s="54"/>
      <c r="P51" s="54"/>
      <c r="Q51" s="54"/>
      <c r="R51" s="54"/>
    </row>
    <row r="52" spans="1:18" ht="15" customHeight="1">
      <c r="A52" s="62" t="s">
        <v>147</v>
      </c>
      <c r="B52" s="62">
        <v>5</v>
      </c>
      <c r="C52" s="57" t="s">
        <v>74</v>
      </c>
      <c r="D52" s="29" t="s">
        <v>368</v>
      </c>
      <c r="E52" s="62">
        <v>4</v>
      </c>
      <c r="F52" s="62">
        <v>2</v>
      </c>
      <c r="G52" s="62">
        <v>2</v>
      </c>
      <c r="H52" s="62">
        <v>4</v>
      </c>
      <c r="I52" s="54"/>
      <c r="J52" s="66"/>
      <c r="K52" s="66"/>
      <c r="L52" s="66"/>
      <c r="M52" s="54"/>
      <c r="N52" s="54"/>
      <c r="O52" s="54"/>
      <c r="P52" s="54"/>
      <c r="Q52" s="54"/>
      <c r="R52" s="54"/>
    </row>
    <row r="53" spans="1:18" ht="15" customHeight="1">
      <c r="A53" s="62" t="s">
        <v>148</v>
      </c>
      <c r="B53" s="62">
        <v>5</v>
      </c>
      <c r="C53" s="57" t="s">
        <v>74</v>
      </c>
      <c r="D53" s="29" t="s">
        <v>369</v>
      </c>
      <c r="E53" s="62">
        <v>5</v>
      </c>
      <c r="F53" s="62">
        <v>2</v>
      </c>
      <c r="G53" s="62">
        <v>3</v>
      </c>
      <c r="H53" s="62">
        <v>5</v>
      </c>
      <c r="I53" s="54"/>
      <c r="J53" s="64"/>
      <c r="K53" s="75"/>
      <c r="L53" s="77"/>
      <c r="M53" s="54"/>
      <c r="N53" s="54"/>
      <c r="O53" s="54"/>
      <c r="P53" s="54"/>
      <c r="Q53" s="54"/>
      <c r="R53" s="54"/>
    </row>
    <row r="54" spans="1:18" ht="15" customHeight="1">
      <c r="A54" s="62" t="s">
        <v>149</v>
      </c>
      <c r="B54" s="62">
        <v>5</v>
      </c>
      <c r="C54" s="57" t="s">
        <v>74</v>
      </c>
      <c r="D54" s="28" t="s">
        <v>370</v>
      </c>
      <c r="E54" s="62">
        <v>4</v>
      </c>
      <c r="F54" s="62">
        <v>2</v>
      </c>
      <c r="G54" s="62">
        <v>2</v>
      </c>
      <c r="H54" s="62">
        <v>4</v>
      </c>
      <c r="I54" s="54"/>
      <c r="J54" s="66"/>
      <c r="K54" s="66"/>
      <c r="L54" s="66"/>
      <c r="M54" s="54"/>
      <c r="N54" s="54"/>
      <c r="O54" s="54"/>
      <c r="P54" s="54"/>
      <c r="Q54" s="54"/>
      <c r="R54" s="54"/>
    </row>
    <row r="55" spans="1:18" ht="15" customHeight="1">
      <c r="A55" s="62" t="s">
        <v>150</v>
      </c>
      <c r="B55" s="62">
        <v>5</v>
      </c>
      <c r="C55" s="57" t="s">
        <v>74</v>
      </c>
      <c r="D55" s="28" t="s">
        <v>371</v>
      </c>
      <c r="E55" s="62">
        <v>5</v>
      </c>
      <c r="F55" s="62">
        <v>2</v>
      </c>
      <c r="G55" s="62">
        <v>3</v>
      </c>
      <c r="H55" s="62">
        <v>5</v>
      </c>
      <c r="I55" s="54"/>
      <c r="J55" s="66"/>
      <c r="K55" s="66"/>
      <c r="L55" s="77"/>
      <c r="M55" s="54"/>
      <c r="N55" s="54"/>
      <c r="O55" s="54"/>
      <c r="P55" s="54"/>
      <c r="Q55" s="54"/>
      <c r="R55" s="54"/>
    </row>
    <row r="56" spans="1:18" ht="15" customHeight="1">
      <c r="A56" s="62" t="s">
        <v>151</v>
      </c>
      <c r="B56" s="62">
        <v>5</v>
      </c>
      <c r="C56" s="57" t="s">
        <v>74</v>
      </c>
      <c r="D56" s="28" t="s">
        <v>372</v>
      </c>
      <c r="E56" s="62">
        <v>5</v>
      </c>
      <c r="F56" s="62">
        <v>2</v>
      </c>
      <c r="G56" s="62">
        <v>3</v>
      </c>
      <c r="H56" s="62">
        <v>5</v>
      </c>
      <c r="I56" s="54"/>
      <c r="J56" s="64"/>
      <c r="K56" s="77"/>
      <c r="L56" s="66"/>
      <c r="M56" s="54"/>
      <c r="N56" s="54"/>
      <c r="O56" s="54"/>
      <c r="P56" s="54"/>
      <c r="Q56" s="54"/>
      <c r="R56" s="54"/>
    </row>
    <row r="57" spans="1:18" ht="15" customHeight="1">
      <c r="D57" s="5"/>
    </row>
    <row r="58" spans="1:18" ht="15" customHeight="1">
      <c r="A58" s="62" t="s">
        <v>152</v>
      </c>
      <c r="B58" s="62">
        <v>7</v>
      </c>
      <c r="C58" s="62" t="s">
        <v>80</v>
      </c>
      <c r="D58" s="29" t="s">
        <v>360</v>
      </c>
      <c r="E58" s="62">
        <v>5</v>
      </c>
      <c r="F58" s="62">
        <v>2</v>
      </c>
      <c r="G58" s="62">
        <v>3</v>
      </c>
      <c r="H58" s="62">
        <v>5</v>
      </c>
      <c r="I58" s="54"/>
      <c r="J58" s="77"/>
      <c r="K58" s="77"/>
      <c r="L58" s="77"/>
      <c r="M58" s="54"/>
      <c r="N58" s="54"/>
      <c r="O58" s="54"/>
      <c r="P58" s="54"/>
      <c r="Q58" s="54"/>
      <c r="R58" s="54"/>
    </row>
    <row r="59" spans="1:18" ht="15" customHeight="1">
      <c r="A59" s="62" t="s">
        <v>153</v>
      </c>
      <c r="B59" s="62">
        <v>7</v>
      </c>
      <c r="C59" s="62" t="s">
        <v>80</v>
      </c>
      <c r="D59" s="28" t="s">
        <v>361</v>
      </c>
      <c r="E59" s="62">
        <v>4</v>
      </c>
      <c r="F59" s="62">
        <v>2</v>
      </c>
      <c r="G59" s="62">
        <v>2</v>
      </c>
      <c r="H59" s="62">
        <v>4</v>
      </c>
      <c r="I59" s="54"/>
      <c r="J59" s="66"/>
      <c r="K59" s="64"/>
      <c r="L59" s="66"/>
      <c r="M59" s="54"/>
      <c r="N59" s="54"/>
      <c r="O59" s="54"/>
      <c r="P59" s="54"/>
      <c r="Q59" s="54"/>
      <c r="R59" s="54"/>
    </row>
    <row r="60" spans="1:18" ht="15" customHeight="1">
      <c r="A60" s="62" t="s">
        <v>154</v>
      </c>
      <c r="B60" s="62">
        <v>7</v>
      </c>
      <c r="C60" s="62" t="s">
        <v>80</v>
      </c>
      <c r="D60" s="29" t="s">
        <v>362</v>
      </c>
      <c r="E60" s="62">
        <v>5</v>
      </c>
      <c r="F60" s="62">
        <v>2</v>
      </c>
      <c r="G60" s="62">
        <v>3</v>
      </c>
      <c r="H60" s="62">
        <v>5</v>
      </c>
      <c r="I60" s="54"/>
      <c r="J60" s="77"/>
      <c r="K60" s="77"/>
      <c r="L60" s="66"/>
      <c r="M60" s="54"/>
      <c r="N60" s="54"/>
      <c r="O60" s="54"/>
      <c r="P60" s="54"/>
      <c r="Q60" s="54"/>
      <c r="R60" s="54"/>
    </row>
    <row r="61" spans="1:18" ht="15" customHeight="1">
      <c r="A61" s="62" t="s">
        <v>155</v>
      </c>
      <c r="B61" s="62">
        <v>7</v>
      </c>
      <c r="C61" s="62" t="s">
        <v>80</v>
      </c>
      <c r="D61" s="29" t="s">
        <v>363</v>
      </c>
      <c r="E61" s="62">
        <v>5</v>
      </c>
      <c r="F61" s="62">
        <v>1</v>
      </c>
      <c r="G61" s="62">
        <v>4</v>
      </c>
      <c r="H61" s="62">
        <v>5</v>
      </c>
      <c r="I61" s="54"/>
      <c r="J61" s="77"/>
      <c r="K61" s="77"/>
      <c r="L61" s="77"/>
      <c r="M61" s="54"/>
      <c r="N61" s="54"/>
      <c r="O61" s="54"/>
      <c r="P61" s="54"/>
      <c r="Q61" s="54"/>
      <c r="R61" s="54"/>
    </row>
    <row r="62" spans="1:18" ht="15" customHeight="1">
      <c r="A62" s="62" t="s">
        <v>156</v>
      </c>
      <c r="B62" s="62">
        <v>7</v>
      </c>
      <c r="C62" s="62" t="s">
        <v>80</v>
      </c>
      <c r="D62" s="28" t="s">
        <v>364</v>
      </c>
      <c r="E62" s="62">
        <v>4</v>
      </c>
      <c r="F62" s="62">
        <v>0</v>
      </c>
      <c r="G62" s="62">
        <v>4</v>
      </c>
      <c r="H62" s="62">
        <v>4</v>
      </c>
      <c r="I62" s="54"/>
      <c r="J62" s="77"/>
      <c r="K62" s="82"/>
      <c r="L62" s="82"/>
      <c r="M62" s="54"/>
      <c r="N62" s="54"/>
      <c r="O62" s="54"/>
      <c r="P62" s="54"/>
      <c r="Q62" s="54"/>
      <c r="R62" s="54"/>
    </row>
    <row r="63" spans="1:18" ht="15" customHeight="1">
      <c r="D63" s="28"/>
    </row>
    <row r="64" spans="1:18" ht="15" customHeight="1">
      <c r="A64" s="62" t="s">
        <v>152</v>
      </c>
      <c r="B64" s="62">
        <v>7</v>
      </c>
      <c r="C64" s="62" t="s">
        <v>86</v>
      </c>
      <c r="D64" s="28" t="s">
        <v>371</v>
      </c>
      <c r="E64" s="62">
        <v>5</v>
      </c>
      <c r="F64" s="62">
        <v>2</v>
      </c>
      <c r="G64" s="62">
        <v>3</v>
      </c>
      <c r="H64" s="62">
        <v>5</v>
      </c>
      <c r="I64" s="54"/>
      <c r="J64" s="77"/>
      <c r="K64" s="77"/>
      <c r="L64" s="77"/>
      <c r="M64" s="54"/>
      <c r="N64" s="54"/>
      <c r="O64" s="54"/>
      <c r="P64" s="54"/>
      <c r="Q64" s="54"/>
      <c r="R64" s="54"/>
    </row>
    <row r="65" spans="1:18" ht="15" customHeight="1">
      <c r="A65" s="62" t="s">
        <v>153</v>
      </c>
      <c r="B65" s="62">
        <v>7</v>
      </c>
      <c r="C65" s="62" t="s">
        <v>86</v>
      </c>
      <c r="D65" s="29" t="s">
        <v>367</v>
      </c>
      <c r="E65" s="62">
        <v>4</v>
      </c>
      <c r="F65" s="62">
        <v>2</v>
      </c>
      <c r="G65" s="62">
        <v>2</v>
      </c>
      <c r="H65" s="62">
        <v>4</v>
      </c>
      <c r="I65" s="54"/>
      <c r="J65" s="66"/>
      <c r="K65" s="64"/>
      <c r="L65" s="66"/>
      <c r="M65" s="54"/>
      <c r="N65" s="54"/>
      <c r="O65" s="54"/>
      <c r="P65" s="54"/>
      <c r="Q65" s="54"/>
      <c r="R65" s="54"/>
    </row>
    <row r="66" spans="1:18" ht="15" customHeight="1">
      <c r="A66" s="62" t="s">
        <v>154</v>
      </c>
      <c r="B66" s="62">
        <v>7</v>
      </c>
      <c r="C66" s="62" t="s">
        <v>86</v>
      </c>
      <c r="D66" s="29" t="s">
        <v>368</v>
      </c>
      <c r="E66" s="62">
        <v>5</v>
      </c>
      <c r="F66" s="62">
        <v>2</v>
      </c>
      <c r="G66" s="62">
        <v>3</v>
      </c>
      <c r="H66" s="62">
        <v>5</v>
      </c>
      <c r="I66" s="54"/>
      <c r="J66" s="77"/>
      <c r="K66" s="77"/>
      <c r="L66" s="66"/>
      <c r="M66" s="54"/>
      <c r="N66" s="54"/>
      <c r="O66" s="54"/>
      <c r="P66" s="54"/>
      <c r="Q66" s="54"/>
      <c r="R66" s="54"/>
    </row>
    <row r="67" spans="1:18" ht="15" customHeight="1">
      <c r="A67" s="62" t="s">
        <v>155</v>
      </c>
      <c r="B67" s="62">
        <v>7</v>
      </c>
      <c r="C67" s="62" t="s">
        <v>86</v>
      </c>
      <c r="D67" s="29" t="s">
        <v>369</v>
      </c>
      <c r="E67" s="62">
        <v>5</v>
      </c>
      <c r="F67" s="62">
        <v>1</v>
      </c>
      <c r="G67" s="62">
        <v>4</v>
      </c>
      <c r="H67" s="62">
        <v>5</v>
      </c>
      <c r="I67" s="54"/>
      <c r="J67" s="77"/>
      <c r="K67" s="77"/>
      <c r="L67" s="77"/>
      <c r="M67" s="54"/>
      <c r="N67" s="54"/>
      <c r="O67" s="54"/>
      <c r="P67" s="54"/>
      <c r="Q67" s="54"/>
      <c r="R67" s="54"/>
    </row>
    <row r="68" spans="1:18" ht="15" customHeight="1">
      <c r="A68" s="62" t="s">
        <v>156</v>
      </c>
      <c r="B68" s="62">
        <v>7</v>
      </c>
      <c r="C68" s="62" t="s">
        <v>86</v>
      </c>
      <c r="D68" s="28" t="s">
        <v>370</v>
      </c>
      <c r="E68" s="62">
        <v>4</v>
      </c>
      <c r="F68" s="62">
        <v>0</v>
      </c>
      <c r="G68" s="62">
        <v>4</v>
      </c>
      <c r="H68" s="62">
        <v>4</v>
      </c>
      <c r="I68" s="54"/>
      <c r="J68" s="77"/>
      <c r="K68" s="82"/>
      <c r="L68" s="82"/>
      <c r="M68" s="54"/>
      <c r="N68" s="54"/>
      <c r="O68" s="54"/>
      <c r="P68" s="54"/>
      <c r="Q68" s="54"/>
      <c r="R68" s="54"/>
    </row>
    <row r="69" spans="1:18" ht="15" customHeight="1">
      <c r="C69" s="83"/>
      <c r="D69" s="28"/>
      <c r="E69" s="84"/>
      <c r="J69" s="80"/>
      <c r="K69" s="80"/>
      <c r="L69" s="80"/>
    </row>
    <row r="70" spans="1:18" ht="15" customHeight="1">
      <c r="A70" s="62" t="s">
        <v>152</v>
      </c>
      <c r="B70" s="62">
        <v>7</v>
      </c>
      <c r="C70" s="57" t="s">
        <v>74</v>
      </c>
      <c r="D70" s="28" t="s">
        <v>372</v>
      </c>
      <c r="E70" s="62">
        <v>5</v>
      </c>
      <c r="F70" s="62">
        <v>2</v>
      </c>
      <c r="G70" s="62">
        <v>3</v>
      </c>
      <c r="H70" s="62">
        <v>5</v>
      </c>
      <c r="J70" s="77"/>
      <c r="K70" s="77"/>
      <c r="L70" s="77"/>
    </row>
    <row r="71" spans="1:18" ht="15" customHeight="1">
      <c r="A71" s="62" t="s">
        <v>153</v>
      </c>
      <c r="B71" s="62">
        <v>7</v>
      </c>
      <c r="C71" s="57" t="s">
        <v>74</v>
      </c>
      <c r="D71" s="29" t="s">
        <v>335</v>
      </c>
      <c r="E71" s="62">
        <v>4</v>
      </c>
      <c r="F71" s="62">
        <v>2</v>
      </c>
      <c r="G71" s="62">
        <v>2</v>
      </c>
      <c r="H71" s="62">
        <v>4</v>
      </c>
      <c r="J71" s="66"/>
      <c r="K71" s="64"/>
      <c r="L71" s="66"/>
    </row>
    <row r="72" spans="1:18" ht="15" customHeight="1">
      <c r="A72" s="62" t="s">
        <v>154</v>
      </c>
      <c r="B72" s="62">
        <v>7</v>
      </c>
      <c r="C72" s="57" t="s">
        <v>74</v>
      </c>
      <c r="D72" s="32" t="s">
        <v>336</v>
      </c>
      <c r="E72" s="62">
        <v>5</v>
      </c>
      <c r="F72" s="62">
        <v>2</v>
      </c>
      <c r="G72" s="62">
        <v>3</v>
      </c>
      <c r="H72" s="62">
        <v>5</v>
      </c>
      <c r="J72" s="77"/>
      <c r="K72" s="77"/>
      <c r="L72" s="66"/>
    </row>
    <row r="73" spans="1:18" ht="15" customHeight="1">
      <c r="A73" s="62" t="s">
        <v>155</v>
      </c>
      <c r="B73" s="62">
        <v>7</v>
      </c>
      <c r="C73" s="57" t="s">
        <v>74</v>
      </c>
      <c r="D73" s="29" t="s">
        <v>337</v>
      </c>
      <c r="E73" s="62">
        <v>5</v>
      </c>
      <c r="F73" s="62">
        <v>1</v>
      </c>
      <c r="G73" s="62">
        <v>4</v>
      </c>
      <c r="H73" s="62">
        <v>5</v>
      </c>
      <c r="J73" s="77"/>
      <c r="K73" s="77"/>
      <c r="L73" s="77"/>
    </row>
    <row r="74" spans="1:18" ht="15" customHeight="1">
      <c r="A74" s="62" t="s">
        <v>156</v>
      </c>
      <c r="B74" s="62">
        <v>7</v>
      </c>
      <c r="C74" s="57" t="s">
        <v>74</v>
      </c>
      <c r="D74" s="28" t="s">
        <v>338</v>
      </c>
      <c r="E74" s="62">
        <v>4</v>
      </c>
      <c r="F74" s="62">
        <v>0</v>
      </c>
      <c r="G74" s="62">
        <v>4</v>
      </c>
      <c r="H74" s="62">
        <v>4</v>
      </c>
      <c r="J74" s="77"/>
      <c r="K74" s="82"/>
      <c r="L74" s="82"/>
    </row>
    <row r="75" spans="1:18" ht="15" customHeight="1">
      <c r="C75" s="83"/>
      <c r="D75" s="28"/>
      <c r="E75" s="84"/>
    </row>
    <row r="76" spans="1:18" ht="15" customHeight="1">
      <c r="A76" s="85" t="s">
        <v>157</v>
      </c>
      <c r="B76" s="54">
        <v>9</v>
      </c>
      <c r="C76" s="61" t="s">
        <v>80</v>
      </c>
      <c r="D76" s="115" t="s">
        <v>288</v>
      </c>
      <c r="E76" s="59">
        <v>5</v>
      </c>
      <c r="F76" s="59">
        <v>2</v>
      </c>
      <c r="G76" s="59">
        <v>3</v>
      </c>
      <c r="H76" s="59">
        <v>5</v>
      </c>
      <c r="I76" s="59"/>
      <c r="J76" s="66"/>
      <c r="K76" s="64"/>
      <c r="L76" s="77"/>
      <c r="M76" s="59"/>
      <c r="N76" s="59"/>
      <c r="O76" s="59"/>
      <c r="P76" s="59"/>
      <c r="Q76" s="59"/>
      <c r="R76" s="59"/>
    </row>
    <row r="77" spans="1:18" ht="15" customHeight="1">
      <c r="A77" s="85" t="s">
        <v>158</v>
      </c>
      <c r="B77" s="54">
        <v>9</v>
      </c>
      <c r="C77" s="61" t="s">
        <v>80</v>
      </c>
      <c r="D77" s="115" t="s">
        <v>289</v>
      </c>
      <c r="E77" s="59">
        <v>5</v>
      </c>
      <c r="F77" s="59">
        <v>2</v>
      </c>
      <c r="G77" s="59">
        <v>3</v>
      </c>
      <c r="H77" s="59">
        <v>5</v>
      </c>
      <c r="I77" s="59"/>
      <c r="J77" s="77"/>
      <c r="K77" s="64"/>
      <c r="L77" s="77"/>
      <c r="M77" s="59"/>
      <c r="N77" s="59"/>
      <c r="O77" s="59"/>
      <c r="P77" s="59"/>
      <c r="Q77" s="59"/>
      <c r="R77" s="59"/>
    </row>
    <row r="78" spans="1:18" ht="15" customHeight="1">
      <c r="A78" s="85" t="s">
        <v>159</v>
      </c>
      <c r="B78" s="54">
        <v>9</v>
      </c>
      <c r="C78" s="61" t="s">
        <v>80</v>
      </c>
      <c r="D78" s="115" t="s">
        <v>290</v>
      </c>
      <c r="E78" s="59">
        <v>6</v>
      </c>
      <c r="F78" s="59">
        <v>3</v>
      </c>
      <c r="G78" s="59">
        <v>3</v>
      </c>
      <c r="H78" s="59">
        <v>6</v>
      </c>
      <c r="I78" s="59"/>
      <c r="J78" s="77"/>
      <c r="K78" s="77"/>
      <c r="L78" s="66"/>
      <c r="M78" s="59"/>
      <c r="N78" s="59"/>
      <c r="O78" s="59"/>
      <c r="P78" s="59"/>
      <c r="Q78" s="59"/>
      <c r="R78" s="59"/>
    </row>
    <row r="79" spans="1:18" ht="15" customHeight="1">
      <c r="A79" s="85" t="s">
        <v>160</v>
      </c>
      <c r="B79" s="54">
        <v>9</v>
      </c>
      <c r="C79" s="61" t="s">
        <v>80</v>
      </c>
      <c r="D79" s="115" t="s">
        <v>291</v>
      </c>
      <c r="E79" s="59">
        <v>4</v>
      </c>
      <c r="F79" s="59">
        <v>2</v>
      </c>
      <c r="G79" s="59">
        <v>2</v>
      </c>
      <c r="H79" s="59">
        <v>4</v>
      </c>
      <c r="I79" s="59"/>
      <c r="J79" s="66"/>
      <c r="K79" s="66"/>
      <c r="L79" s="66"/>
      <c r="M79" s="59"/>
      <c r="N79" s="59"/>
      <c r="O79" s="59"/>
      <c r="P79" s="59"/>
      <c r="Q79" s="59"/>
      <c r="R79" s="59"/>
    </row>
    <row r="80" spans="1:18" ht="15" customHeight="1">
      <c r="A80" s="85" t="s">
        <v>161</v>
      </c>
      <c r="B80" s="54">
        <v>9</v>
      </c>
      <c r="C80" s="61" t="s">
        <v>80</v>
      </c>
      <c r="D80" s="115" t="s">
        <v>292</v>
      </c>
      <c r="E80" s="59">
        <v>5</v>
      </c>
      <c r="F80" s="59">
        <v>2</v>
      </c>
      <c r="G80" s="59">
        <v>3</v>
      </c>
      <c r="H80" s="59">
        <v>5</v>
      </c>
      <c r="I80" s="59"/>
      <c r="J80" s="77"/>
      <c r="K80" s="58"/>
      <c r="L80" s="77"/>
      <c r="M80" s="59"/>
      <c r="N80" s="59"/>
      <c r="O80" s="59"/>
      <c r="P80" s="59"/>
      <c r="Q80" s="59"/>
      <c r="R80" s="59"/>
    </row>
    <row r="81" spans="1:18" ht="15" customHeight="1">
      <c r="A81" s="59" t="s">
        <v>162</v>
      </c>
      <c r="B81" s="59">
        <v>9</v>
      </c>
      <c r="C81" s="61" t="s">
        <v>80</v>
      </c>
      <c r="D81" s="115" t="s">
        <v>293</v>
      </c>
      <c r="E81" s="59">
        <v>5</v>
      </c>
      <c r="F81" s="59">
        <v>2</v>
      </c>
      <c r="G81" s="59">
        <v>3</v>
      </c>
      <c r="H81" s="59">
        <v>5</v>
      </c>
      <c r="I81" s="59"/>
      <c r="J81" s="66"/>
      <c r="K81" s="66"/>
      <c r="L81" s="77"/>
      <c r="M81" s="59"/>
      <c r="N81" s="59"/>
      <c r="O81" s="59"/>
      <c r="P81" s="59"/>
      <c r="Q81" s="59"/>
      <c r="R81" s="59"/>
    </row>
    <row r="82" spans="1:18" ht="15" customHeight="1">
      <c r="D82" s="86"/>
    </row>
    <row r="83" spans="1:18" ht="15" customHeight="1">
      <c r="A83" s="85" t="s">
        <v>157</v>
      </c>
      <c r="B83" s="54">
        <v>9</v>
      </c>
      <c r="C83" s="61" t="s">
        <v>86</v>
      </c>
      <c r="D83" s="116" t="s">
        <v>296</v>
      </c>
      <c r="E83" s="59">
        <v>5</v>
      </c>
      <c r="F83" s="59">
        <v>2</v>
      </c>
      <c r="G83" s="59">
        <v>3</v>
      </c>
      <c r="H83" s="59">
        <v>5</v>
      </c>
      <c r="J83" s="66"/>
      <c r="K83" s="64"/>
      <c r="L83" s="77"/>
    </row>
    <row r="84" spans="1:18" ht="15" customHeight="1">
      <c r="A84" s="85" t="s">
        <v>158</v>
      </c>
      <c r="B84" s="54">
        <v>9</v>
      </c>
      <c r="C84" s="61" t="s">
        <v>86</v>
      </c>
      <c r="D84" s="116" t="s">
        <v>297</v>
      </c>
      <c r="E84" s="59">
        <v>5</v>
      </c>
      <c r="F84" s="59">
        <v>2</v>
      </c>
      <c r="G84" s="59">
        <v>3</v>
      </c>
      <c r="H84" s="59">
        <v>5</v>
      </c>
      <c r="J84" s="77"/>
      <c r="K84" s="64"/>
      <c r="L84" s="77"/>
    </row>
    <row r="85" spans="1:18" ht="15" customHeight="1">
      <c r="A85" s="85" t="s">
        <v>159</v>
      </c>
      <c r="B85" s="54">
        <v>9</v>
      </c>
      <c r="C85" s="61" t="s">
        <v>86</v>
      </c>
      <c r="D85" s="116" t="s">
        <v>298</v>
      </c>
      <c r="E85" s="59">
        <v>6</v>
      </c>
      <c r="F85" s="59">
        <v>3</v>
      </c>
      <c r="G85" s="59">
        <v>3</v>
      </c>
      <c r="H85" s="59">
        <v>6</v>
      </c>
      <c r="J85" s="77"/>
      <c r="K85" s="77"/>
      <c r="L85" s="66"/>
    </row>
    <row r="86" spans="1:18" ht="15" customHeight="1">
      <c r="A86" s="85" t="s">
        <v>160</v>
      </c>
      <c r="B86" s="54">
        <v>9</v>
      </c>
      <c r="C86" s="61" t="s">
        <v>86</v>
      </c>
      <c r="D86" s="116" t="s">
        <v>299</v>
      </c>
      <c r="E86" s="59">
        <v>4</v>
      </c>
      <c r="F86" s="59">
        <v>2</v>
      </c>
      <c r="G86" s="59">
        <v>2</v>
      </c>
      <c r="H86" s="59">
        <v>4</v>
      </c>
      <c r="J86" s="66"/>
      <c r="K86" s="66"/>
      <c r="L86" s="66"/>
    </row>
    <row r="87" spans="1:18" ht="15" customHeight="1">
      <c r="A87" s="85" t="s">
        <v>161</v>
      </c>
      <c r="B87" s="54">
        <v>9</v>
      </c>
      <c r="C87" s="61" t="s">
        <v>86</v>
      </c>
      <c r="D87" s="116" t="s">
        <v>300</v>
      </c>
      <c r="E87" s="59">
        <v>5</v>
      </c>
      <c r="F87" s="59">
        <v>2</v>
      </c>
      <c r="G87" s="59">
        <v>3</v>
      </c>
      <c r="H87" s="59">
        <v>5</v>
      </c>
      <c r="J87" s="77"/>
      <c r="K87" s="58"/>
      <c r="L87" s="77"/>
    </row>
    <row r="88" spans="1:18" ht="15" customHeight="1">
      <c r="A88" s="59" t="s">
        <v>162</v>
      </c>
      <c r="B88" s="59">
        <v>9</v>
      </c>
      <c r="C88" s="61" t="s">
        <v>86</v>
      </c>
      <c r="D88" s="116" t="s">
        <v>301</v>
      </c>
      <c r="E88" s="59">
        <v>5</v>
      </c>
      <c r="F88" s="59">
        <v>2</v>
      </c>
      <c r="G88" s="59">
        <v>3</v>
      </c>
      <c r="H88" s="59">
        <v>5</v>
      </c>
      <c r="J88" s="66"/>
      <c r="K88" s="66"/>
      <c r="L88" s="77"/>
    </row>
    <row r="89" spans="1:18" ht="15" customHeight="1"/>
    <row r="90" spans="1:18" ht="15" customHeight="1"/>
    <row r="91" spans="1:18" ht="15" customHeight="1"/>
    <row r="92" spans="1:18" ht="15" customHeight="1"/>
    <row r="93" spans="1:18" ht="15" customHeight="1"/>
    <row r="94" spans="1:18" ht="15" customHeight="1"/>
    <row r="95" spans="1:18" ht="15" customHeight="1"/>
    <row r="96" spans="1:18" ht="15" customHeight="1"/>
    <row r="97" spans="4:4" ht="15" customHeight="1"/>
    <row r="98" spans="4:4" ht="15" customHeight="1"/>
    <row r="99" spans="4:4" ht="15" customHeight="1"/>
    <row r="100" spans="4:4" ht="15" customHeight="1">
      <c r="D100" s="8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M31"/>
  <sheetViews>
    <sheetView zoomScale="70" zoomScaleNormal="70" workbookViewId="0">
      <selection activeCell="D37" sqref="D37"/>
    </sheetView>
  </sheetViews>
  <sheetFormatPr baseColWidth="10" defaultColWidth="14.44140625" defaultRowHeight="12.75" customHeight="1"/>
  <cols>
    <col min="1" max="1" width="33.3320312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33.109375" customWidth="1"/>
    <col min="11" max="11" width="31.33203125" customWidth="1"/>
    <col min="12" max="12" width="33" customWidth="1"/>
    <col min="13" max="13" width="12.6640625" customWidth="1"/>
  </cols>
  <sheetData>
    <row r="1" spans="1:13" ht="12.7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2.75" customHeight="1">
      <c r="A2" s="57" t="s">
        <v>163</v>
      </c>
      <c r="B2" s="57">
        <v>1</v>
      </c>
      <c r="C2" s="57" t="s">
        <v>80</v>
      </c>
      <c r="D2" s="117" t="s">
        <v>288</v>
      </c>
      <c r="E2" s="57">
        <v>4</v>
      </c>
      <c r="F2" s="57">
        <v>2</v>
      </c>
      <c r="G2" s="57">
        <v>2</v>
      </c>
      <c r="H2" s="57">
        <v>4</v>
      </c>
      <c r="I2" s="59"/>
      <c r="J2" s="66"/>
      <c r="K2" s="77"/>
      <c r="L2" s="80"/>
    </row>
    <row r="3" spans="1:13" ht="12.75" customHeight="1">
      <c r="A3" s="57" t="s">
        <v>108</v>
      </c>
      <c r="B3" s="57">
        <v>1</v>
      </c>
      <c r="C3" s="57" t="s">
        <v>80</v>
      </c>
      <c r="D3" s="117" t="s">
        <v>289</v>
      </c>
      <c r="E3" s="57">
        <v>5</v>
      </c>
      <c r="F3" s="57">
        <v>3</v>
      </c>
      <c r="G3" s="57">
        <v>2</v>
      </c>
      <c r="H3" s="57">
        <v>5</v>
      </c>
      <c r="I3" s="59"/>
      <c r="J3" s="66"/>
      <c r="K3" s="77"/>
      <c r="L3" s="77"/>
    </row>
    <row r="4" spans="1:13" ht="12.75" customHeight="1">
      <c r="A4" s="57" t="s">
        <v>164</v>
      </c>
      <c r="B4" s="57">
        <v>1</v>
      </c>
      <c r="C4" s="57" t="s">
        <v>80</v>
      </c>
      <c r="D4" s="117" t="s">
        <v>290</v>
      </c>
      <c r="E4" s="57">
        <v>4</v>
      </c>
      <c r="F4" s="57">
        <v>2</v>
      </c>
      <c r="G4" s="57">
        <v>2</v>
      </c>
      <c r="H4" s="57">
        <v>4</v>
      </c>
      <c r="I4" s="59"/>
      <c r="J4" s="66"/>
      <c r="K4" s="77"/>
      <c r="L4" s="64"/>
    </row>
    <row r="5" spans="1:13" ht="12.75" customHeight="1">
      <c r="A5" s="57" t="s">
        <v>165</v>
      </c>
      <c r="B5" s="57">
        <v>1</v>
      </c>
      <c r="C5" s="57" t="s">
        <v>80</v>
      </c>
      <c r="D5" s="117" t="s">
        <v>291</v>
      </c>
      <c r="E5" s="57">
        <v>5</v>
      </c>
      <c r="F5" s="57">
        <v>3</v>
      </c>
      <c r="G5" s="57">
        <v>2</v>
      </c>
      <c r="H5" s="57">
        <v>5</v>
      </c>
      <c r="I5" s="59"/>
      <c r="J5" s="64"/>
      <c r="K5" s="66"/>
      <c r="L5" s="66"/>
    </row>
    <row r="6" spans="1:13" ht="12.75" customHeight="1">
      <c r="A6" s="57" t="s">
        <v>166</v>
      </c>
      <c r="B6" s="57">
        <v>1</v>
      </c>
      <c r="C6" s="57" t="s">
        <v>80</v>
      </c>
      <c r="D6" s="117" t="s">
        <v>292</v>
      </c>
      <c r="E6" s="57">
        <v>4</v>
      </c>
      <c r="F6" s="57">
        <v>2</v>
      </c>
      <c r="G6" s="57">
        <v>2</v>
      </c>
      <c r="H6" s="57">
        <v>4</v>
      </c>
      <c r="I6" s="59"/>
      <c r="J6" s="78"/>
      <c r="K6" s="80"/>
      <c r="L6" s="80"/>
    </row>
    <row r="7" spans="1:13" ht="12.75" customHeight="1">
      <c r="A7" s="57" t="s">
        <v>167</v>
      </c>
      <c r="B7" s="57">
        <v>1</v>
      </c>
      <c r="C7" s="57" t="s">
        <v>80</v>
      </c>
      <c r="D7" s="117" t="s">
        <v>293</v>
      </c>
      <c r="E7" s="57">
        <v>5</v>
      </c>
      <c r="F7" s="57">
        <v>3</v>
      </c>
      <c r="G7" s="57">
        <v>2</v>
      </c>
      <c r="H7" s="57">
        <v>5</v>
      </c>
      <c r="I7" s="59"/>
      <c r="J7" s="77"/>
      <c r="K7" s="77"/>
      <c r="L7" s="75"/>
    </row>
    <row r="8" spans="1:13" ht="12.75" customHeight="1">
      <c r="D8" s="117"/>
      <c r="J8" s="80"/>
      <c r="K8" s="80"/>
      <c r="L8" s="80"/>
    </row>
    <row r="9" spans="1:13" ht="12.75" customHeight="1">
      <c r="A9" s="57" t="s">
        <v>168</v>
      </c>
      <c r="B9" s="57">
        <v>3</v>
      </c>
      <c r="C9" s="57" t="s">
        <v>80</v>
      </c>
      <c r="D9" s="117" t="s">
        <v>295</v>
      </c>
      <c r="E9" s="57">
        <v>5</v>
      </c>
      <c r="F9" s="57">
        <v>3</v>
      </c>
      <c r="G9" s="57">
        <v>2</v>
      </c>
      <c r="H9" s="57">
        <v>5</v>
      </c>
      <c r="I9" s="59"/>
      <c r="J9" s="66"/>
      <c r="K9" s="77"/>
      <c r="L9" s="77"/>
    </row>
    <row r="10" spans="1:13" ht="12.75" customHeight="1">
      <c r="A10" s="57" t="s">
        <v>169</v>
      </c>
      <c r="B10" s="57">
        <v>3</v>
      </c>
      <c r="C10" s="57" t="s">
        <v>80</v>
      </c>
      <c r="D10" s="117" t="s">
        <v>296</v>
      </c>
      <c r="E10" s="57">
        <v>5</v>
      </c>
      <c r="F10" s="57">
        <v>2</v>
      </c>
      <c r="G10" s="57">
        <v>3</v>
      </c>
      <c r="H10" s="57">
        <v>5</v>
      </c>
      <c r="I10" s="59"/>
      <c r="J10" s="66"/>
      <c r="K10" s="66"/>
      <c r="L10" s="77"/>
    </row>
    <row r="11" spans="1:13" ht="12.75" customHeight="1">
      <c r="A11" s="57" t="s">
        <v>170</v>
      </c>
      <c r="B11" s="57">
        <v>3</v>
      </c>
      <c r="C11" s="57" t="s">
        <v>80</v>
      </c>
      <c r="D11" s="117" t="s">
        <v>297</v>
      </c>
      <c r="E11" s="57">
        <v>5</v>
      </c>
      <c r="F11" s="57">
        <v>2</v>
      </c>
      <c r="G11" s="57">
        <v>3</v>
      </c>
      <c r="H11" s="57">
        <v>5</v>
      </c>
      <c r="I11" s="59"/>
      <c r="J11" s="64"/>
      <c r="K11" s="77"/>
      <c r="L11" s="77"/>
    </row>
    <row r="12" spans="1:13" ht="12.75" customHeight="1">
      <c r="A12" s="57" t="s">
        <v>171</v>
      </c>
      <c r="B12" s="57">
        <v>3</v>
      </c>
      <c r="C12" s="57" t="s">
        <v>80</v>
      </c>
      <c r="D12" s="117" t="s">
        <v>298</v>
      </c>
      <c r="E12" s="57">
        <v>4</v>
      </c>
      <c r="F12" s="57">
        <v>2</v>
      </c>
      <c r="G12" s="57">
        <v>2</v>
      </c>
      <c r="H12" s="57">
        <v>4</v>
      </c>
      <c r="I12" s="59"/>
      <c r="J12" s="64"/>
      <c r="K12" s="77"/>
      <c r="L12" s="66"/>
    </row>
    <row r="13" spans="1:13" ht="12.75" customHeight="1">
      <c r="A13" s="57" t="s">
        <v>172</v>
      </c>
      <c r="B13" s="57">
        <v>3</v>
      </c>
      <c r="C13" s="57" t="s">
        <v>80</v>
      </c>
      <c r="D13" s="117" t="s">
        <v>299</v>
      </c>
      <c r="E13" s="57">
        <v>5</v>
      </c>
      <c r="F13" s="57">
        <v>3</v>
      </c>
      <c r="G13" s="57">
        <v>2</v>
      </c>
      <c r="H13" s="57">
        <v>5</v>
      </c>
      <c r="I13" s="59"/>
      <c r="J13" s="66"/>
      <c r="K13" s="66"/>
      <c r="L13" s="64"/>
    </row>
    <row r="14" spans="1:13" ht="12.75" customHeight="1">
      <c r="A14" s="57" t="s">
        <v>173</v>
      </c>
      <c r="B14" s="57">
        <v>3</v>
      </c>
      <c r="C14" s="57" t="s">
        <v>80</v>
      </c>
      <c r="D14" s="117" t="s">
        <v>300</v>
      </c>
      <c r="E14" s="57">
        <v>5</v>
      </c>
      <c r="F14" s="57">
        <v>3</v>
      </c>
      <c r="G14" s="57">
        <v>2</v>
      </c>
      <c r="H14" s="57">
        <v>5</v>
      </c>
      <c r="I14" s="59"/>
      <c r="J14" s="75"/>
      <c r="K14" s="77"/>
      <c r="L14" s="77"/>
    </row>
    <row r="15" spans="1:13" ht="12.75" customHeight="1">
      <c r="D15" s="117"/>
      <c r="J15" s="80"/>
      <c r="K15" s="80"/>
      <c r="L15" s="80"/>
    </row>
    <row r="16" spans="1:13" ht="12.75" customHeight="1">
      <c r="A16" s="57" t="s">
        <v>174</v>
      </c>
      <c r="B16" s="57">
        <v>5</v>
      </c>
      <c r="C16" s="57" t="s">
        <v>80</v>
      </c>
      <c r="D16" s="117" t="s">
        <v>302</v>
      </c>
      <c r="E16" s="57">
        <v>4</v>
      </c>
      <c r="F16" s="57">
        <v>0</v>
      </c>
      <c r="G16" s="57">
        <v>4</v>
      </c>
      <c r="H16" s="57">
        <v>4</v>
      </c>
      <c r="I16" s="59"/>
      <c r="J16" s="66"/>
      <c r="K16" s="77"/>
      <c r="L16" s="77"/>
    </row>
    <row r="17" spans="1:12" ht="12.75" customHeight="1">
      <c r="A17" s="57" t="s">
        <v>175</v>
      </c>
      <c r="B17" s="57">
        <v>5</v>
      </c>
      <c r="C17" s="57" t="s">
        <v>80</v>
      </c>
      <c r="D17" s="117" t="s">
        <v>303</v>
      </c>
      <c r="E17" s="57">
        <v>6</v>
      </c>
      <c r="F17" s="57">
        <v>3</v>
      </c>
      <c r="G17" s="57">
        <v>3</v>
      </c>
      <c r="H17" s="57">
        <v>6</v>
      </c>
      <c r="I17" s="59"/>
      <c r="J17" s="66"/>
      <c r="K17" s="75"/>
      <c r="L17" s="66"/>
    </row>
    <row r="18" spans="1:12" ht="12.75" customHeight="1">
      <c r="A18" s="57" t="s">
        <v>176</v>
      </c>
      <c r="B18" s="57">
        <v>5</v>
      </c>
      <c r="C18" s="57" t="s">
        <v>80</v>
      </c>
      <c r="D18" s="117" t="s">
        <v>304</v>
      </c>
      <c r="E18" s="57">
        <v>5</v>
      </c>
      <c r="F18" s="57">
        <v>3</v>
      </c>
      <c r="G18" s="57">
        <v>2</v>
      </c>
      <c r="H18" s="57">
        <v>5</v>
      </c>
      <c r="I18" s="59"/>
      <c r="J18" s="66"/>
      <c r="K18" s="66"/>
      <c r="L18" s="77"/>
    </row>
    <row r="19" spans="1:12" ht="12.75" customHeight="1">
      <c r="A19" s="57" t="s">
        <v>177</v>
      </c>
      <c r="B19" s="57">
        <v>5</v>
      </c>
      <c r="C19" s="57" t="s">
        <v>80</v>
      </c>
      <c r="D19" s="117" t="s">
        <v>305</v>
      </c>
      <c r="E19" s="57">
        <v>6</v>
      </c>
      <c r="F19" s="57">
        <v>3</v>
      </c>
      <c r="G19" s="57">
        <v>3</v>
      </c>
      <c r="H19" s="57">
        <v>6</v>
      </c>
      <c r="I19" s="59"/>
      <c r="J19" s="64"/>
      <c r="K19" s="77"/>
      <c r="L19" s="77"/>
    </row>
    <row r="20" spans="1:12" ht="12.75" customHeight="1">
      <c r="A20" s="57" t="s">
        <v>178</v>
      </c>
      <c r="B20" s="57">
        <v>5</v>
      </c>
      <c r="C20" s="57" t="s">
        <v>80</v>
      </c>
      <c r="D20" s="117" t="s">
        <v>306</v>
      </c>
      <c r="E20" s="57">
        <v>5</v>
      </c>
      <c r="F20" s="57">
        <v>3</v>
      </c>
      <c r="G20" s="57">
        <v>2</v>
      </c>
      <c r="H20" s="57">
        <v>5</v>
      </c>
      <c r="I20" s="59"/>
      <c r="J20" s="66"/>
      <c r="K20" s="77"/>
      <c r="L20" s="77"/>
    </row>
    <row r="21" spans="1:12" ht="12.75" customHeight="1">
      <c r="A21" s="57" t="s">
        <v>179</v>
      </c>
      <c r="B21" s="57">
        <v>5</v>
      </c>
      <c r="C21" s="57" t="s">
        <v>80</v>
      </c>
      <c r="D21" s="117" t="s">
        <v>307</v>
      </c>
      <c r="E21" s="57">
        <v>5</v>
      </c>
      <c r="F21" s="57">
        <v>3</v>
      </c>
      <c r="G21" s="57">
        <v>2</v>
      </c>
      <c r="H21" s="57">
        <v>5</v>
      </c>
      <c r="I21" s="59"/>
      <c r="J21" s="66"/>
      <c r="K21" s="66"/>
      <c r="L21" s="66"/>
    </row>
    <row r="22" spans="1:12" ht="12.75" customHeight="1">
      <c r="D22" s="117"/>
      <c r="J22" s="80"/>
      <c r="K22" s="80"/>
      <c r="L22" s="80"/>
    </row>
    <row r="23" spans="1:12" ht="12.75" customHeight="1">
      <c r="A23" s="57" t="s">
        <v>180</v>
      </c>
      <c r="B23" s="57">
        <v>7</v>
      </c>
      <c r="C23" s="57" t="s">
        <v>80</v>
      </c>
      <c r="D23" s="117" t="s">
        <v>309</v>
      </c>
      <c r="E23" s="57">
        <v>5</v>
      </c>
      <c r="F23" s="57">
        <v>2</v>
      </c>
      <c r="G23" s="57">
        <v>3</v>
      </c>
      <c r="H23" s="57">
        <v>5</v>
      </c>
      <c r="I23" s="59"/>
      <c r="J23" s="66"/>
      <c r="K23" s="77"/>
      <c r="L23" s="88"/>
    </row>
    <row r="24" spans="1:12" ht="12.75" customHeight="1">
      <c r="A24" s="57" t="s">
        <v>181</v>
      </c>
      <c r="B24" s="57">
        <v>7</v>
      </c>
      <c r="C24" s="57" t="s">
        <v>80</v>
      </c>
      <c r="D24" s="117" t="s">
        <v>310</v>
      </c>
      <c r="E24" s="57">
        <v>5</v>
      </c>
      <c r="F24" s="57">
        <v>2</v>
      </c>
      <c r="G24" s="57">
        <v>3</v>
      </c>
      <c r="H24" s="57">
        <v>5</v>
      </c>
      <c r="I24" s="59"/>
      <c r="J24" s="66"/>
      <c r="K24" s="77"/>
      <c r="L24" s="66"/>
    </row>
    <row r="25" spans="1:12" ht="12.75" customHeight="1">
      <c r="A25" s="57" t="s">
        <v>182</v>
      </c>
      <c r="B25" s="57">
        <v>7</v>
      </c>
      <c r="C25" s="57" t="s">
        <v>80</v>
      </c>
      <c r="D25" s="117" t="s">
        <v>311</v>
      </c>
      <c r="E25" s="57">
        <v>4</v>
      </c>
      <c r="F25" s="57">
        <v>2</v>
      </c>
      <c r="G25" s="57">
        <v>2</v>
      </c>
      <c r="H25" s="57">
        <v>4</v>
      </c>
      <c r="I25" s="59"/>
      <c r="J25" s="66"/>
      <c r="K25" s="66"/>
      <c r="L25" s="77"/>
    </row>
    <row r="26" spans="1:12" ht="12.75" customHeight="1">
      <c r="A26" s="57" t="s">
        <v>183</v>
      </c>
      <c r="B26" s="57">
        <v>7</v>
      </c>
      <c r="C26" s="57" t="s">
        <v>80</v>
      </c>
      <c r="D26" s="117" t="s">
        <v>312</v>
      </c>
      <c r="E26" s="57">
        <v>5</v>
      </c>
      <c r="F26" s="57">
        <v>2</v>
      </c>
      <c r="G26" s="57">
        <v>3</v>
      </c>
      <c r="H26" s="57">
        <v>5</v>
      </c>
      <c r="I26" s="59"/>
      <c r="J26" s="66"/>
      <c r="K26" s="66"/>
      <c r="L26" s="77"/>
    </row>
    <row r="27" spans="1:12" ht="12.75" customHeight="1">
      <c r="A27" s="57" t="s">
        <v>184</v>
      </c>
      <c r="B27" s="57">
        <v>7</v>
      </c>
      <c r="C27" s="57" t="s">
        <v>80</v>
      </c>
      <c r="D27" s="117" t="s">
        <v>313</v>
      </c>
      <c r="E27" s="57">
        <v>5</v>
      </c>
      <c r="F27" s="57">
        <v>2</v>
      </c>
      <c r="G27" s="57">
        <v>3</v>
      </c>
      <c r="H27" s="57">
        <v>5</v>
      </c>
      <c r="I27" s="59"/>
      <c r="J27" s="64"/>
      <c r="K27" s="77"/>
      <c r="L27" s="66"/>
    </row>
    <row r="28" spans="1:12" ht="12.75" customHeight="1">
      <c r="A28" s="57" t="s">
        <v>185</v>
      </c>
      <c r="B28" s="57">
        <v>7</v>
      </c>
      <c r="C28" s="57" t="s">
        <v>80</v>
      </c>
      <c r="D28" s="117" t="s">
        <v>314</v>
      </c>
      <c r="E28" s="57">
        <v>5</v>
      </c>
      <c r="F28" s="57">
        <v>1</v>
      </c>
      <c r="G28" s="57">
        <v>4</v>
      </c>
      <c r="H28" s="57">
        <v>5</v>
      </c>
      <c r="I28" s="59"/>
      <c r="J28" s="89"/>
      <c r="K28" s="77"/>
      <c r="L28" s="77"/>
    </row>
    <row r="29" spans="1:12" ht="12.75" customHeight="1">
      <c r="D29" s="117"/>
    </row>
    <row r="30" spans="1:12" ht="12.75" customHeight="1">
      <c r="D30" s="117"/>
    </row>
    <row r="31" spans="1:12" ht="12.75" customHeight="1">
      <c r="D31" s="11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66"/>
  <sheetViews>
    <sheetView zoomScale="70" zoomScaleNormal="70" workbookViewId="0">
      <selection activeCell="D55" sqref="D55"/>
    </sheetView>
  </sheetViews>
  <sheetFormatPr baseColWidth="10" defaultColWidth="14.44140625" defaultRowHeight="12.75" customHeight="1"/>
  <cols>
    <col min="1" max="1" width="32" customWidth="1"/>
    <col min="2" max="2" width="5.109375" customWidth="1"/>
    <col min="3" max="3" width="5" customWidth="1"/>
    <col min="4" max="4" width="33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29.109375" customWidth="1"/>
    <col min="11" max="11" width="33" customWidth="1"/>
    <col min="12" max="12" width="30.44140625" customWidth="1"/>
    <col min="13" max="13" width="12.6640625" customWidth="1"/>
    <col min="14" max="18" width="2.5546875" customWidth="1"/>
  </cols>
  <sheetData>
    <row r="1" spans="1:18" ht="12.75" customHeight="1">
      <c r="A1" s="51" t="s">
        <v>186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2.75" customHeight="1">
      <c r="A2" s="54" t="s">
        <v>187</v>
      </c>
      <c r="B2" s="54" t="s">
        <v>188</v>
      </c>
      <c r="C2" s="55" t="s">
        <v>80</v>
      </c>
      <c r="D2" s="118" t="s">
        <v>307</v>
      </c>
      <c r="E2" s="56">
        <v>4</v>
      </c>
      <c r="F2" s="54">
        <v>2</v>
      </c>
      <c r="G2" s="54">
        <v>2</v>
      </c>
      <c r="H2" s="54">
        <v>4</v>
      </c>
      <c r="I2" s="54"/>
      <c r="J2" s="90"/>
      <c r="K2" s="58"/>
      <c r="L2" s="91"/>
      <c r="M2" s="54"/>
      <c r="N2" s="54"/>
      <c r="O2" s="54"/>
      <c r="P2" s="54"/>
      <c r="Q2" s="54"/>
      <c r="R2" s="54"/>
    </row>
    <row r="3" spans="1:18" ht="12.75" customHeight="1">
      <c r="A3" s="54" t="s">
        <v>138</v>
      </c>
      <c r="B3" s="54" t="s">
        <v>188</v>
      </c>
      <c r="C3" s="55" t="s">
        <v>80</v>
      </c>
      <c r="D3" s="118" t="s">
        <v>308</v>
      </c>
      <c r="E3" s="56">
        <v>5</v>
      </c>
      <c r="F3" s="59">
        <v>3</v>
      </c>
      <c r="G3" s="59">
        <v>2</v>
      </c>
      <c r="H3" s="54">
        <v>5</v>
      </c>
      <c r="I3" s="54"/>
      <c r="J3" s="59"/>
      <c r="K3" s="92"/>
      <c r="L3" s="64"/>
      <c r="M3" s="54"/>
      <c r="N3" s="54"/>
      <c r="O3" s="54"/>
      <c r="P3" s="54"/>
      <c r="Q3" s="54"/>
      <c r="R3" s="54"/>
    </row>
    <row r="4" spans="1:18" ht="12.75" customHeight="1">
      <c r="A4" s="54" t="s">
        <v>189</v>
      </c>
      <c r="B4" s="54" t="s">
        <v>188</v>
      </c>
      <c r="C4" s="55" t="s">
        <v>80</v>
      </c>
      <c r="D4" s="118" t="s">
        <v>309</v>
      </c>
      <c r="E4" s="56">
        <v>4</v>
      </c>
      <c r="F4" s="54">
        <v>0</v>
      </c>
      <c r="G4" s="54">
        <v>4</v>
      </c>
      <c r="H4" s="54">
        <v>4</v>
      </c>
      <c r="I4" s="54"/>
      <c r="J4" s="75"/>
      <c r="K4" s="64"/>
      <c r="L4" s="66"/>
      <c r="M4" s="54"/>
      <c r="N4" s="54"/>
      <c r="O4" s="54"/>
      <c r="P4" s="54"/>
      <c r="Q4" s="54"/>
      <c r="R4" s="54"/>
    </row>
    <row r="5" spans="1:18" ht="12.75" customHeight="1">
      <c r="A5" s="59" t="s">
        <v>91</v>
      </c>
      <c r="B5" s="54" t="s">
        <v>188</v>
      </c>
      <c r="C5" s="55" t="s">
        <v>80</v>
      </c>
      <c r="D5" s="118" t="s">
        <v>310</v>
      </c>
      <c r="E5" s="56">
        <v>5</v>
      </c>
      <c r="F5" s="59">
        <v>2</v>
      </c>
      <c r="G5" s="59">
        <v>3</v>
      </c>
      <c r="H5" s="54">
        <v>5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ht="12.75" customHeight="1">
      <c r="A6" s="54" t="s">
        <v>190</v>
      </c>
      <c r="B6" s="54" t="s">
        <v>188</v>
      </c>
      <c r="C6" s="55" t="s">
        <v>80</v>
      </c>
      <c r="D6" s="118" t="s">
        <v>311</v>
      </c>
      <c r="E6" s="56">
        <v>4</v>
      </c>
      <c r="F6" s="54">
        <v>1</v>
      </c>
      <c r="G6" s="54">
        <v>3</v>
      </c>
      <c r="H6" s="54">
        <v>4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2.75" customHeight="1">
      <c r="A7" s="54" t="s">
        <v>113</v>
      </c>
      <c r="B7" s="54" t="s">
        <v>188</v>
      </c>
      <c r="C7" s="55" t="s">
        <v>80</v>
      </c>
      <c r="D7" s="118" t="s">
        <v>312</v>
      </c>
      <c r="E7" s="56">
        <v>4</v>
      </c>
      <c r="F7" s="54">
        <v>2</v>
      </c>
      <c r="G7" s="54">
        <v>2</v>
      </c>
      <c r="H7" s="54">
        <v>4</v>
      </c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>
      <c r="C8" s="83"/>
      <c r="D8" s="118"/>
      <c r="E8" s="84"/>
    </row>
    <row r="9" spans="1:18" ht="12.75" customHeight="1">
      <c r="A9" s="54" t="s">
        <v>187</v>
      </c>
      <c r="B9" s="54" t="s">
        <v>188</v>
      </c>
      <c r="C9" s="55" t="s">
        <v>86</v>
      </c>
      <c r="D9" s="118" t="s">
        <v>314</v>
      </c>
      <c r="E9" s="56">
        <v>4</v>
      </c>
      <c r="F9" s="54">
        <v>2</v>
      </c>
      <c r="G9" s="54">
        <v>2</v>
      </c>
      <c r="H9" s="54">
        <v>4</v>
      </c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12.75" customHeight="1">
      <c r="A10" s="59" t="s">
        <v>91</v>
      </c>
      <c r="B10" s="54" t="s">
        <v>188</v>
      </c>
      <c r="C10" s="55" t="s">
        <v>86</v>
      </c>
      <c r="D10" s="118" t="s">
        <v>315</v>
      </c>
      <c r="E10" s="56">
        <v>5</v>
      </c>
      <c r="F10" s="59">
        <v>2</v>
      </c>
      <c r="G10" s="59">
        <v>3</v>
      </c>
      <c r="H10" s="54">
        <v>5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 ht="12.75" customHeight="1">
      <c r="A11" s="54" t="s">
        <v>138</v>
      </c>
      <c r="B11" s="54" t="s">
        <v>188</v>
      </c>
      <c r="C11" s="55" t="s">
        <v>86</v>
      </c>
      <c r="D11" s="118" t="s">
        <v>316</v>
      </c>
      <c r="E11" s="56">
        <v>5</v>
      </c>
      <c r="F11" s="54">
        <v>3</v>
      </c>
      <c r="G11" s="54">
        <v>2</v>
      </c>
      <c r="H11" s="54">
        <v>5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 ht="12.75" customHeight="1">
      <c r="A12" s="54" t="s">
        <v>189</v>
      </c>
      <c r="B12" s="54" t="s">
        <v>188</v>
      </c>
      <c r="C12" s="55" t="s">
        <v>86</v>
      </c>
      <c r="D12" s="118" t="s">
        <v>317</v>
      </c>
      <c r="E12" s="56">
        <v>4</v>
      </c>
      <c r="F12" s="54">
        <v>0</v>
      </c>
      <c r="G12" s="54">
        <v>4</v>
      </c>
      <c r="H12" s="59">
        <v>4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12.75" customHeight="1">
      <c r="A13" s="54" t="s">
        <v>190</v>
      </c>
      <c r="B13" s="54" t="s">
        <v>188</v>
      </c>
      <c r="C13" s="55" t="s">
        <v>86</v>
      </c>
      <c r="D13" s="118" t="s">
        <v>318</v>
      </c>
      <c r="E13" s="56">
        <v>4</v>
      </c>
      <c r="F13" s="54">
        <v>1</v>
      </c>
      <c r="G13" s="54">
        <v>3</v>
      </c>
      <c r="H13" s="54">
        <v>4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ht="12.75" customHeight="1">
      <c r="A14" s="54" t="s">
        <v>113</v>
      </c>
      <c r="B14" s="54" t="s">
        <v>188</v>
      </c>
      <c r="C14" s="55" t="s">
        <v>86</v>
      </c>
      <c r="D14" s="118" t="s">
        <v>319</v>
      </c>
      <c r="E14" s="56">
        <v>4</v>
      </c>
      <c r="F14" s="54">
        <v>2</v>
      </c>
      <c r="G14" s="54">
        <v>2</v>
      </c>
      <c r="H14" s="54">
        <v>4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 ht="12.75" customHeight="1">
      <c r="D15" s="118"/>
    </row>
    <row r="16" spans="1:18" ht="12.75" customHeight="1">
      <c r="A16" s="54" t="s">
        <v>187</v>
      </c>
      <c r="B16" s="54" t="s">
        <v>188</v>
      </c>
      <c r="C16" s="61" t="s">
        <v>74</v>
      </c>
      <c r="D16" s="118" t="s">
        <v>321</v>
      </c>
      <c r="E16" s="56">
        <v>4</v>
      </c>
      <c r="F16" s="54">
        <v>2</v>
      </c>
      <c r="G16" s="54">
        <v>2</v>
      </c>
      <c r="H16" s="54">
        <v>4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2.75" customHeight="1">
      <c r="A17" s="59" t="s">
        <v>91</v>
      </c>
      <c r="B17" s="54" t="s">
        <v>188</v>
      </c>
      <c r="C17" s="61" t="s">
        <v>74</v>
      </c>
      <c r="D17" s="118" t="s">
        <v>322</v>
      </c>
      <c r="E17" s="56">
        <v>5</v>
      </c>
      <c r="F17" s="59">
        <v>2</v>
      </c>
      <c r="G17" s="59">
        <v>3</v>
      </c>
      <c r="H17" s="54">
        <v>5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2.75" customHeight="1">
      <c r="A18" s="54" t="s">
        <v>138</v>
      </c>
      <c r="B18" s="54" t="s">
        <v>188</v>
      </c>
      <c r="C18" s="61" t="s">
        <v>74</v>
      </c>
      <c r="D18" s="118" t="s">
        <v>323</v>
      </c>
      <c r="E18" s="56">
        <v>5</v>
      </c>
      <c r="F18" s="54">
        <v>3</v>
      </c>
      <c r="G18" s="54">
        <v>2</v>
      </c>
      <c r="H18" s="54">
        <v>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2.75" customHeight="1">
      <c r="A19" s="54" t="s">
        <v>189</v>
      </c>
      <c r="B19" s="54" t="s">
        <v>188</v>
      </c>
      <c r="C19" s="61" t="s">
        <v>74</v>
      </c>
      <c r="D19" s="118" t="s">
        <v>324</v>
      </c>
      <c r="E19" s="56">
        <v>4</v>
      </c>
      <c r="F19" s="54">
        <v>0</v>
      </c>
      <c r="G19" s="54">
        <v>4</v>
      </c>
      <c r="H19" s="59">
        <v>4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12.75" customHeight="1">
      <c r="A20" s="54" t="s">
        <v>190</v>
      </c>
      <c r="B20" s="54" t="s">
        <v>188</v>
      </c>
      <c r="C20" s="61" t="s">
        <v>74</v>
      </c>
      <c r="D20" s="118" t="s">
        <v>325</v>
      </c>
      <c r="E20" s="56">
        <v>4</v>
      </c>
      <c r="F20" s="54">
        <v>1</v>
      </c>
      <c r="G20" s="54">
        <v>3</v>
      </c>
      <c r="H20" s="54">
        <v>4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12.75" customHeight="1">
      <c r="A21" s="54" t="s">
        <v>113</v>
      </c>
      <c r="B21" s="54" t="s">
        <v>188</v>
      </c>
      <c r="C21" s="61" t="s">
        <v>74</v>
      </c>
      <c r="D21" s="118" t="s">
        <v>326</v>
      </c>
      <c r="E21" s="56">
        <v>4</v>
      </c>
      <c r="F21" s="54">
        <v>2</v>
      </c>
      <c r="G21" s="54">
        <v>2</v>
      </c>
      <c r="H21" s="54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2.75" customHeight="1">
      <c r="D22" s="118"/>
    </row>
    <row r="23" spans="1:18" ht="12.75" customHeight="1">
      <c r="A23" s="54" t="s">
        <v>191</v>
      </c>
      <c r="B23" s="54" t="s">
        <v>192</v>
      </c>
      <c r="C23" s="55" t="s">
        <v>80</v>
      </c>
      <c r="D23" s="118" t="s">
        <v>328</v>
      </c>
      <c r="E23" s="56">
        <v>4</v>
      </c>
      <c r="F23" s="54">
        <v>3</v>
      </c>
      <c r="G23" s="54">
        <v>1</v>
      </c>
      <c r="H23" s="54">
        <v>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 spans="1:18" ht="12.75" customHeight="1">
      <c r="A24" s="59" t="s">
        <v>193</v>
      </c>
      <c r="B24" s="54" t="s">
        <v>192</v>
      </c>
      <c r="C24" s="55" t="s">
        <v>80</v>
      </c>
      <c r="D24" s="118" t="s">
        <v>329</v>
      </c>
      <c r="E24" s="63">
        <v>6</v>
      </c>
      <c r="F24" s="59">
        <v>4</v>
      </c>
      <c r="G24" s="54">
        <v>2</v>
      </c>
      <c r="H24" s="59">
        <v>6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</row>
    <row r="25" spans="1:18" ht="12.75" customHeight="1">
      <c r="A25" s="59" t="s">
        <v>194</v>
      </c>
      <c r="B25" s="54" t="s">
        <v>192</v>
      </c>
      <c r="C25" s="55" t="s">
        <v>80</v>
      </c>
      <c r="D25" s="118" t="s">
        <v>330</v>
      </c>
      <c r="E25" s="56">
        <v>4</v>
      </c>
      <c r="F25" s="59">
        <v>3</v>
      </c>
      <c r="G25" s="59">
        <v>1</v>
      </c>
      <c r="H25" s="54">
        <v>4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spans="1:18" ht="12.75" customHeight="1">
      <c r="A26" s="54" t="s">
        <v>195</v>
      </c>
      <c r="B26" s="54" t="s">
        <v>192</v>
      </c>
      <c r="C26" s="55" t="s">
        <v>80</v>
      </c>
      <c r="D26" s="118" t="s">
        <v>331</v>
      </c>
      <c r="E26" s="63">
        <v>5</v>
      </c>
      <c r="F26" s="59">
        <v>3</v>
      </c>
      <c r="G26" s="54">
        <v>2</v>
      </c>
      <c r="H26" s="59">
        <v>5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</row>
    <row r="27" spans="1:18" ht="12.75" customHeight="1">
      <c r="A27" s="54" t="s">
        <v>196</v>
      </c>
      <c r="B27" s="54" t="s">
        <v>192</v>
      </c>
      <c r="C27" s="55" t="s">
        <v>80</v>
      </c>
      <c r="D27" s="118" t="s">
        <v>332</v>
      </c>
      <c r="E27" s="56">
        <v>4</v>
      </c>
      <c r="F27" s="54">
        <v>2</v>
      </c>
      <c r="G27" s="54">
        <v>2</v>
      </c>
      <c r="H27" s="54">
        <v>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 spans="1:18" ht="12.75" customHeight="1">
      <c r="A28" s="54" t="s">
        <v>117</v>
      </c>
      <c r="B28" s="54" t="s">
        <v>192</v>
      </c>
      <c r="C28" s="55" t="s">
        <v>80</v>
      </c>
      <c r="D28" s="118" t="s">
        <v>333</v>
      </c>
      <c r="E28" s="63">
        <v>4</v>
      </c>
      <c r="F28" s="59">
        <v>2</v>
      </c>
      <c r="G28" s="59">
        <v>2</v>
      </c>
      <c r="H28" s="59">
        <v>4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</row>
    <row r="29" spans="1:18" ht="12.75" customHeight="1">
      <c r="C29" s="83"/>
      <c r="D29" s="118"/>
      <c r="E29" s="84"/>
    </row>
    <row r="30" spans="1:18" ht="12.75" customHeight="1">
      <c r="A30" s="54" t="s">
        <v>191</v>
      </c>
      <c r="B30" s="54" t="s">
        <v>192</v>
      </c>
      <c r="C30" s="55" t="s">
        <v>86</v>
      </c>
      <c r="D30" s="118" t="s">
        <v>335</v>
      </c>
      <c r="E30" s="56">
        <v>4</v>
      </c>
      <c r="F30" s="54">
        <v>3</v>
      </c>
      <c r="G30" s="54">
        <v>1</v>
      </c>
      <c r="H30" s="54">
        <v>4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18" ht="12.75" customHeight="1">
      <c r="A31" s="59" t="s">
        <v>193</v>
      </c>
      <c r="B31" s="54" t="s">
        <v>192</v>
      </c>
      <c r="C31" s="55" t="s">
        <v>86</v>
      </c>
      <c r="D31" s="118" t="s">
        <v>336</v>
      </c>
      <c r="E31" s="63">
        <v>6</v>
      </c>
      <c r="F31" s="59">
        <v>4</v>
      </c>
      <c r="G31" s="54">
        <v>2</v>
      </c>
      <c r="H31" s="59">
        <v>6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ht="12.75" customHeight="1">
      <c r="A32" s="59" t="s">
        <v>194</v>
      </c>
      <c r="B32" s="54" t="s">
        <v>192</v>
      </c>
      <c r="C32" s="55" t="s">
        <v>86</v>
      </c>
      <c r="D32" s="118" t="s">
        <v>337</v>
      </c>
      <c r="E32" s="56">
        <v>4</v>
      </c>
      <c r="F32" s="59">
        <v>3</v>
      </c>
      <c r="G32" s="59">
        <v>1</v>
      </c>
      <c r="H32" s="54">
        <v>4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ht="12.75" customHeight="1">
      <c r="A33" s="54" t="s">
        <v>195</v>
      </c>
      <c r="B33" s="54" t="s">
        <v>192</v>
      </c>
      <c r="C33" s="55" t="s">
        <v>86</v>
      </c>
      <c r="D33" s="118" t="s">
        <v>338</v>
      </c>
      <c r="E33" s="63">
        <v>5</v>
      </c>
      <c r="F33" s="59">
        <v>3</v>
      </c>
      <c r="G33" s="54">
        <v>2</v>
      </c>
      <c r="H33" s="59">
        <v>5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ht="12.75" customHeight="1">
      <c r="A34" s="54" t="s">
        <v>196</v>
      </c>
      <c r="B34" s="54" t="s">
        <v>192</v>
      </c>
      <c r="C34" s="55" t="s">
        <v>86</v>
      </c>
      <c r="D34" s="118" t="s">
        <v>339</v>
      </c>
      <c r="E34" s="56">
        <v>4</v>
      </c>
      <c r="F34" s="54">
        <v>2</v>
      </c>
      <c r="G34" s="54">
        <v>2</v>
      </c>
      <c r="H34" s="54">
        <v>4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2.75" customHeight="1">
      <c r="A35" s="54" t="s">
        <v>117</v>
      </c>
      <c r="B35" s="54" t="s">
        <v>192</v>
      </c>
      <c r="C35" s="55" t="s">
        <v>86</v>
      </c>
      <c r="D35" s="118" t="s">
        <v>340</v>
      </c>
      <c r="E35" s="63">
        <v>4</v>
      </c>
      <c r="F35" s="59">
        <v>2</v>
      </c>
      <c r="G35" s="59">
        <v>2</v>
      </c>
      <c r="H35" s="59">
        <v>4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ht="12.75" customHeight="1">
      <c r="C36" s="83"/>
      <c r="D36" s="118"/>
      <c r="E36" s="84"/>
    </row>
    <row r="37" spans="1:18" ht="12.75" customHeight="1">
      <c r="A37" s="59" t="s">
        <v>197</v>
      </c>
      <c r="B37" s="94" t="s">
        <v>198</v>
      </c>
      <c r="C37" s="55" t="s">
        <v>80</v>
      </c>
      <c r="D37" s="118" t="s">
        <v>342</v>
      </c>
      <c r="E37" s="56">
        <v>5</v>
      </c>
      <c r="F37" s="54">
        <v>3</v>
      </c>
      <c r="G37" s="54">
        <v>2</v>
      </c>
      <c r="H37" s="54">
        <v>5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12.75" customHeight="1">
      <c r="A38" s="59" t="s">
        <v>199</v>
      </c>
      <c r="B38" s="94" t="s">
        <v>198</v>
      </c>
      <c r="C38" s="55" t="s">
        <v>80</v>
      </c>
      <c r="D38" s="118" t="s">
        <v>343</v>
      </c>
      <c r="E38" s="56">
        <v>4</v>
      </c>
      <c r="F38" s="59">
        <v>2</v>
      </c>
      <c r="G38" s="59">
        <v>2</v>
      </c>
      <c r="H38" s="54">
        <v>4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 ht="12.75" customHeight="1">
      <c r="A39" s="54" t="s">
        <v>200</v>
      </c>
      <c r="B39" s="94" t="s">
        <v>198</v>
      </c>
      <c r="C39" s="55" t="s">
        <v>80</v>
      </c>
      <c r="D39" s="118" t="s">
        <v>344</v>
      </c>
      <c r="E39" s="56">
        <v>5</v>
      </c>
      <c r="F39" s="54">
        <v>3</v>
      </c>
      <c r="G39" s="54">
        <v>2</v>
      </c>
      <c r="H39" s="54">
        <v>5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ht="14.4">
      <c r="A40" s="54" t="s">
        <v>201</v>
      </c>
      <c r="B40" s="94" t="s">
        <v>198</v>
      </c>
      <c r="C40" s="55" t="s">
        <v>80</v>
      </c>
      <c r="D40" s="118" t="s">
        <v>345</v>
      </c>
      <c r="E40" s="56">
        <v>4</v>
      </c>
      <c r="F40" s="54">
        <v>3</v>
      </c>
      <c r="G40" s="54">
        <v>1</v>
      </c>
      <c r="H40" s="54">
        <v>4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ht="14.4">
      <c r="A41" s="54" t="s">
        <v>202</v>
      </c>
      <c r="B41" s="94" t="s">
        <v>198</v>
      </c>
      <c r="C41" s="55" t="s">
        <v>80</v>
      </c>
      <c r="D41" s="118" t="s">
        <v>346</v>
      </c>
      <c r="E41" s="56">
        <v>4</v>
      </c>
      <c r="F41" s="54">
        <v>2</v>
      </c>
      <c r="G41" s="54">
        <v>2</v>
      </c>
      <c r="H41" s="54">
        <v>4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ht="14.4">
      <c r="A42" s="59" t="s">
        <v>203</v>
      </c>
      <c r="B42" s="94" t="s">
        <v>198</v>
      </c>
      <c r="C42" s="61" t="s">
        <v>80</v>
      </c>
      <c r="D42" s="118" t="s">
        <v>347</v>
      </c>
      <c r="E42" s="63">
        <v>6</v>
      </c>
      <c r="F42" s="59">
        <v>4</v>
      </c>
      <c r="G42" s="59">
        <v>2</v>
      </c>
      <c r="H42" s="59">
        <v>6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ht="14.4">
      <c r="C43" s="83"/>
      <c r="D43" s="118"/>
      <c r="E43" s="84"/>
    </row>
    <row r="44" spans="1:18" ht="14.4">
      <c r="A44" s="59" t="s">
        <v>197</v>
      </c>
      <c r="B44" s="94" t="s">
        <v>198</v>
      </c>
      <c r="C44" s="61" t="s">
        <v>86</v>
      </c>
      <c r="D44" s="118" t="s">
        <v>349</v>
      </c>
      <c r="E44" s="56">
        <v>5</v>
      </c>
      <c r="F44" s="54">
        <v>3</v>
      </c>
      <c r="G44" s="54">
        <v>2</v>
      </c>
      <c r="H44" s="54">
        <v>5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ht="14.4">
      <c r="A45" s="59" t="s">
        <v>199</v>
      </c>
      <c r="B45" s="94" t="s">
        <v>198</v>
      </c>
      <c r="C45" s="61" t="s">
        <v>86</v>
      </c>
      <c r="D45" s="118" t="s">
        <v>350</v>
      </c>
      <c r="E45" s="56">
        <v>4</v>
      </c>
      <c r="F45" s="59">
        <v>2</v>
      </c>
      <c r="G45" s="59">
        <v>2</v>
      </c>
      <c r="H45" s="54">
        <v>4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4.4">
      <c r="A46" s="54" t="s">
        <v>200</v>
      </c>
      <c r="B46" s="94" t="s">
        <v>198</v>
      </c>
      <c r="C46" s="61" t="s">
        <v>86</v>
      </c>
      <c r="D46" s="118" t="s">
        <v>351</v>
      </c>
      <c r="E46" s="56">
        <v>5</v>
      </c>
      <c r="F46" s="54">
        <v>3</v>
      </c>
      <c r="G46" s="54">
        <v>2</v>
      </c>
      <c r="H46" s="54">
        <v>5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4.4">
      <c r="A47" s="54" t="s">
        <v>201</v>
      </c>
      <c r="B47" s="94" t="s">
        <v>198</v>
      </c>
      <c r="C47" s="61" t="s">
        <v>86</v>
      </c>
      <c r="D47" s="118" t="s">
        <v>352</v>
      </c>
      <c r="E47" s="56">
        <v>4</v>
      </c>
      <c r="F47" s="54">
        <v>3</v>
      </c>
      <c r="G47" s="54">
        <v>1</v>
      </c>
      <c r="H47" s="54">
        <v>4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ht="14.4">
      <c r="A48" s="54" t="s">
        <v>202</v>
      </c>
      <c r="B48" s="94" t="s">
        <v>198</v>
      </c>
      <c r="C48" s="61" t="s">
        <v>86</v>
      </c>
      <c r="D48" s="118" t="s">
        <v>353</v>
      </c>
      <c r="E48" s="56">
        <v>4</v>
      </c>
      <c r="F48" s="54">
        <v>2</v>
      </c>
      <c r="G48" s="54">
        <v>2</v>
      </c>
      <c r="H48" s="54">
        <v>4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ht="14.4">
      <c r="A49" s="59" t="s">
        <v>203</v>
      </c>
      <c r="B49" s="94" t="s">
        <v>198</v>
      </c>
      <c r="C49" s="61" t="s">
        <v>86</v>
      </c>
      <c r="D49" s="118" t="s">
        <v>354</v>
      </c>
      <c r="E49" s="63">
        <v>6</v>
      </c>
      <c r="F49" s="59">
        <v>4</v>
      </c>
      <c r="G49" s="59">
        <v>2</v>
      </c>
      <c r="H49" s="59">
        <v>6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ht="13.8">
      <c r="C50" s="83"/>
      <c r="D50" s="93"/>
      <c r="E50" s="84"/>
    </row>
    <row r="51" spans="1:18" ht="14.4">
      <c r="A51" s="54" t="s">
        <v>204</v>
      </c>
      <c r="B51" s="94" t="s">
        <v>205</v>
      </c>
      <c r="C51" s="55" t="s">
        <v>80</v>
      </c>
      <c r="D51" s="119" t="s">
        <v>368</v>
      </c>
      <c r="E51" s="63">
        <v>4</v>
      </c>
      <c r="F51" s="59">
        <v>2</v>
      </c>
      <c r="G51" s="54">
        <v>2</v>
      </c>
      <c r="H51" s="59">
        <v>4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ht="14.4">
      <c r="A52" s="54" t="s">
        <v>206</v>
      </c>
      <c r="B52" s="94" t="s">
        <v>205</v>
      </c>
      <c r="C52" s="55" t="s">
        <v>80</v>
      </c>
      <c r="D52" s="119" t="s">
        <v>369</v>
      </c>
      <c r="E52" s="63">
        <v>5</v>
      </c>
      <c r="F52" s="59">
        <v>3</v>
      </c>
      <c r="G52" s="59">
        <v>2</v>
      </c>
      <c r="H52" s="59">
        <v>5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1:18" ht="14.4">
      <c r="A53" s="54" t="s">
        <v>207</v>
      </c>
      <c r="B53" s="94" t="s">
        <v>205</v>
      </c>
      <c r="C53" s="55" t="s">
        <v>80</v>
      </c>
      <c r="D53" s="119" t="s">
        <v>370</v>
      </c>
      <c r="E53" s="56">
        <v>5</v>
      </c>
      <c r="F53" s="54">
        <v>3</v>
      </c>
      <c r="G53" s="54">
        <v>2</v>
      </c>
      <c r="H53" s="54">
        <v>5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4.4">
      <c r="A54" s="54" t="s">
        <v>208</v>
      </c>
      <c r="B54" s="94" t="s">
        <v>205</v>
      </c>
      <c r="C54" s="55" t="s">
        <v>80</v>
      </c>
      <c r="D54" s="119" t="s">
        <v>371</v>
      </c>
      <c r="E54" s="56">
        <v>4</v>
      </c>
      <c r="F54" s="59">
        <v>0</v>
      </c>
      <c r="G54" s="59">
        <v>4</v>
      </c>
      <c r="H54" s="54">
        <v>4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4.4">
      <c r="A55" s="59" t="s">
        <v>209</v>
      </c>
      <c r="B55" s="94" t="s">
        <v>205</v>
      </c>
      <c r="C55" s="55" t="s">
        <v>80</v>
      </c>
      <c r="D55" s="119" t="s">
        <v>372</v>
      </c>
      <c r="E55" s="63">
        <v>5</v>
      </c>
      <c r="F55" s="59">
        <v>3</v>
      </c>
      <c r="G55" s="54">
        <v>2</v>
      </c>
      <c r="H55" s="59">
        <v>5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6" spans="1:18" ht="14.4">
      <c r="A56" s="59" t="s">
        <v>210</v>
      </c>
      <c r="B56" s="59" t="s">
        <v>205</v>
      </c>
      <c r="C56" s="61" t="s">
        <v>80</v>
      </c>
      <c r="D56" s="119" t="s">
        <v>373</v>
      </c>
      <c r="E56" s="63">
        <v>6</v>
      </c>
      <c r="F56" s="59">
        <v>4</v>
      </c>
      <c r="G56" s="59">
        <v>2</v>
      </c>
      <c r="H56" s="59">
        <v>6</v>
      </c>
    </row>
    <row r="57" spans="1:18" ht="14.4">
      <c r="A57" s="54" t="s">
        <v>204</v>
      </c>
      <c r="B57" s="94" t="s">
        <v>211</v>
      </c>
      <c r="C57" s="61" t="s">
        <v>86</v>
      </c>
      <c r="D57" s="119" t="s">
        <v>374</v>
      </c>
      <c r="E57" s="56">
        <v>4</v>
      </c>
      <c r="F57" s="54">
        <v>2</v>
      </c>
      <c r="G57" s="54">
        <v>2</v>
      </c>
      <c r="H57" s="54">
        <v>4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4.4">
      <c r="A58" s="54" t="s">
        <v>206</v>
      </c>
      <c r="B58" s="94" t="s">
        <v>211</v>
      </c>
      <c r="C58" s="61" t="s">
        <v>86</v>
      </c>
      <c r="D58" s="119" t="s">
        <v>375</v>
      </c>
      <c r="E58" s="56">
        <v>5</v>
      </c>
      <c r="F58" s="54">
        <v>3</v>
      </c>
      <c r="G58" s="54">
        <v>2</v>
      </c>
      <c r="H58" s="54">
        <v>5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4.4">
      <c r="A59" s="54" t="s">
        <v>207</v>
      </c>
      <c r="B59" s="94" t="s">
        <v>211</v>
      </c>
      <c r="C59" s="61" t="s">
        <v>86</v>
      </c>
      <c r="D59" s="119" t="s">
        <v>376</v>
      </c>
      <c r="E59" s="56">
        <v>5</v>
      </c>
      <c r="F59" s="54">
        <v>3</v>
      </c>
      <c r="G59" s="54">
        <v>2</v>
      </c>
      <c r="H59" s="54">
        <v>5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4.4">
      <c r="A60" s="54" t="s">
        <v>208</v>
      </c>
      <c r="B60" s="94" t="s">
        <v>211</v>
      </c>
      <c r="C60" s="61" t="s">
        <v>86</v>
      </c>
      <c r="D60" s="120" t="s">
        <v>379</v>
      </c>
      <c r="E60" s="56">
        <v>4</v>
      </c>
      <c r="F60" s="54">
        <v>0</v>
      </c>
      <c r="G60" s="54">
        <v>4</v>
      </c>
      <c r="H60" s="54">
        <v>4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4.4">
      <c r="A61" s="59" t="s">
        <v>209</v>
      </c>
      <c r="B61" s="94" t="s">
        <v>211</v>
      </c>
      <c r="C61" s="61" t="s">
        <v>86</v>
      </c>
      <c r="D61" s="120" t="s">
        <v>380</v>
      </c>
      <c r="E61" s="63">
        <v>5</v>
      </c>
      <c r="F61" s="59">
        <v>3</v>
      </c>
      <c r="G61" s="54">
        <v>2</v>
      </c>
      <c r="H61" s="59">
        <v>5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</row>
    <row r="62" spans="1:18" ht="14.4">
      <c r="A62" s="59" t="s">
        <v>210</v>
      </c>
      <c r="B62" s="59" t="s">
        <v>205</v>
      </c>
      <c r="C62" s="61" t="s">
        <v>86</v>
      </c>
      <c r="D62" s="120" t="s">
        <v>381</v>
      </c>
      <c r="E62" s="63">
        <v>6</v>
      </c>
      <c r="F62" s="59">
        <v>4</v>
      </c>
      <c r="G62" s="59">
        <v>2</v>
      </c>
      <c r="H62" s="59">
        <v>6</v>
      </c>
    </row>
    <row r="63" spans="1:18" ht="14.4">
      <c r="A63" s="59" t="s">
        <v>212</v>
      </c>
      <c r="B63" s="94" t="s">
        <v>213</v>
      </c>
      <c r="C63" s="55" t="s">
        <v>80</v>
      </c>
      <c r="D63" s="120" t="s">
        <v>382</v>
      </c>
      <c r="E63" s="56">
        <v>5</v>
      </c>
      <c r="F63" s="54">
        <v>3</v>
      </c>
      <c r="G63" s="54">
        <v>2</v>
      </c>
      <c r="H63" s="54">
        <v>5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ht="14.4">
      <c r="A64" s="59" t="s">
        <v>214</v>
      </c>
      <c r="B64" s="94" t="s">
        <v>213</v>
      </c>
      <c r="C64" s="55" t="s">
        <v>80</v>
      </c>
      <c r="D64" s="120" t="s">
        <v>383</v>
      </c>
      <c r="E64" s="56">
        <v>5</v>
      </c>
      <c r="F64" s="54">
        <v>3</v>
      </c>
      <c r="G64" s="54">
        <v>2</v>
      </c>
      <c r="H64" s="54">
        <v>5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 ht="14.4">
      <c r="A65" s="54" t="s">
        <v>215</v>
      </c>
      <c r="B65" s="94" t="s">
        <v>213</v>
      </c>
      <c r="C65" s="55" t="s">
        <v>80</v>
      </c>
      <c r="D65" s="120" t="s">
        <v>384</v>
      </c>
      <c r="E65" s="56">
        <v>5</v>
      </c>
      <c r="F65" s="54">
        <v>3</v>
      </c>
      <c r="G65" s="54">
        <v>2</v>
      </c>
      <c r="H65" s="54">
        <v>5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 spans="1:18" ht="13.2"/>
  </sheetData>
  <printOptions horizontalCentered="1" gridLines="1"/>
  <pageMargins left="0.7" right="0.7" top="0.75" bottom="0.75" header="0" footer="0"/>
  <pageSetup pageOrder="overThenDown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R89"/>
  <sheetViews>
    <sheetView zoomScale="55" zoomScaleNormal="55" workbookViewId="0">
      <selection activeCell="D56" sqref="D56"/>
    </sheetView>
  </sheetViews>
  <sheetFormatPr baseColWidth="10" defaultColWidth="14.44140625" defaultRowHeight="12.75" customHeight="1"/>
  <cols>
    <col min="1" max="1" width="44.5546875" customWidth="1"/>
    <col min="2" max="2" width="6.44140625" customWidth="1"/>
    <col min="3" max="3" width="6.88671875" customWidth="1"/>
    <col min="4" max="4" width="35.88671875" customWidth="1"/>
    <col min="5" max="5" width="6.88671875" customWidth="1"/>
    <col min="6" max="9" width="3.44140625" customWidth="1"/>
    <col min="10" max="12" width="12" customWidth="1"/>
    <col min="13" max="13" width="12.6640625" customWidth="1"/>
    <col min="14" max="18" width="3.44140625" customWidth="1"/>
  </cols>
  <sheetData>
    <row r="1" spans="1:18" ht="13.8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54" t="s">
        <v>216</v>
      </c>
      <c r="B2" s="54">
        <v>1</v>
      </c>
      <c r="C2" s="61" t="s">
        <v>80</v>
      </c>
      <c r="D2" s="121" t="s">
        <v>299</v>
      </c>
      <c r="E2" s="63">
        <v>6</v>
      </c>
      <c r="F2" s="59">
        <v>2</v>
      </c>
      <c r="G2" s="54">
        <v>4</v>
      </c>
      <c r="H2" s="59">
        <v>6</v>
      </c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15" customHeight="1">
      <c r="A3" s="54" t="s">
        <v>217</v>
      </c>
      <c r="B3" s="54">
        <v>1</v>
      </c>
      <c r="C3" s="61" t="s">
        <v>80</v>
      </c>
      <c r="D3" s="121" t="s">
        <v>300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 ht="15" customHeight="1">
      <c r="A4" s="54" t="s">
        <v>218</v>
      </c>
      <c r="B4" s="54">
        <v>1</v>
      </c>
      <c r="C4" s="61" t="s">
        <v>80</v>
      </c>
      <c r="D4" s="121" t="s">
        <v>301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15" customHeight="1">
      <c r="A5" s="54" t="s">
        <v>164</v>
      </c>
      <c r="B5" s="54">
        <v>1</v>
      </c>
      <c r="C5" s="61" t="s">
        <v>80</v>
      </c>
      <c r="D5" s="121" t="s">
        <v>302</v>
      </c>
      <c r="E5" s="63">
        <v>4</v>
      </c>
      <c r="F5" s="59">
        <v>2</v>
      </c>
      <c r="G5" s="54">
        <v>2</v>
      </c>
      <c r="H5" s="59">
        <v>4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ht="15" customHeight="1">
      <c r="A6" s="54" t="s">
        <v>113</v>
      </c>
      <c r="B6" s="54">
        <v>1</v>
      </c>
      <c r="C6" s="61" t="s">
        <v>80</v>
      </c>
      <c r="D6" s="121" t="s">
        <v>303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" customHeight="1">
      <c r="A7" s="54" t="s">
        <v>145</v>
      </c>
      <c r="B7" s="54">
        <v>1</v>
      </c>
      <c r="C7" s="61" t="s">
        <v>80</v>
      </c>
      <c r="D7" s="121" t="s">
        <v>304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5" customHeight="1">
      <c r="C8" s="55"/>
      <c r="D8" s="121"/>
      <c r="E8" s="63"/>
    </row>
    <row r="9" spans="1:18" ht="15" customHeight="1">
      <c r="A9" s="54" t="s">
        <v>216</v>
      </c>
      <c r="B9" s="54">
        <v>1</v>
      </c>
      <c r="C9" s="61" t="s">
        <v>86</v>
      </c>
      <c r="D9" s="121" t="s">
        <v>306</v>
      </c>
      <c r="E9" s="63">
        <v>6</v>
      </c>
      <c r="F9" s="59">
        <v>2</v>
      </c>
      <c r="G9" s="54">
        <v>4</v>
      </c>
      <c r="H9" s="59">
        <v>6</v>
      </c>
    </row>
    <row r="10" spans="1:18" ht="15" customHeight="1">
      <c r="A10" s="54" t="s">
        <v>217</v>
      </c>
      <c r="B10" s="54">
        <v>1</v>
      </c>
      <c r="C10" s="61" t="s">
        <v>86</v>
      </c>
      <c r="D10" s="121" t="s">
        <v>307</v>
      </c>
      <c r="E10" s="63">
        <v>4</v>
      </c>
      <c r="F10" s="59">
        <v>2</v>
      </c>
      <c r="G10" s="54">
        <v>2</v>
      </c>
      <c r="H10" s="59">
        <v>4</v>
      </c>
    </row>
    <row r="11" spans="1:18" ht="15" customHeight="1">
      <c r="A11" s="54" t="s">
        <v>218</v>
      </c>
      <c r="B11" s="54">
        <v>1</v>
      </c>
      <c r="C11" s="61" t="s">
        <v>86</v>
      </c>
      <c r="D11" s="121" t="s">
        <v>308</v>
      </c>
      <c r="E11" s="63">
        <v>4</v>
      </c>
      <c r="F11" s="54">
        <v>2</v>
      </c>
      <c r="G11" s="59">
        <v>2</v>
      </c>
      <c r="H11" s="59">
        <v>4</v>
      </c>
    </row>
    <row r="12" spans="1:18" ht="15" customHeight="1">
      <c r="A12" s="54" t="s">
        <v>164</v>
      </c>
      <c r="B12" s="54">
        <v>1</v>
      </c>
      <c r="C12" s="61" t="s">
        <v>86</v>
      </c>
      <c r="D12" s="121" t="s">
        <v>309</v>
      </c>
      <c r="E12" s="63">
        <v>4</v>
      </c>
      <c r="F12" s="59">
        <v>2</v>
      </c>
      <c r="G12" s="54">
        <v>2</v>
      </c>
      <c r="H12" s="59">
        <v>4</v>
      </c>
    </row>
    <row r="13" spans="1:18" ht="15" customHeight="1">
      <c r="A13" s="54" t="s">
        <v>113</v>
      </c>
      <c r="B13" s="54">
        <v>1</v>
      </c>
      <c r="C13" s="61" t="s">
        <v>86</v>
      </c>
      <c r="D13" s="121" t="s">
        <v>310</v>
      </c>
      <c r="E13" s="63">
        <v>4</v>
      </c>
      <c r="F13" s="54">
        <v>2</v>
      </c>
      <c r="G13" s="54">
        <v>2</v>
      </c>
      <c r="H13" s="54">
        <v>4</v>
      </c>
    </row>
    <row r="14" spans="1:18" ht="15" customHeight="1">
      <c r="A14" s="54" t="s">
        <v>145</v>
      </c>
      <c r="B14" s="54">
        <v>1</v>
      </c>
      <c r="C14" s="61" t="s">
        <v>86</v>
      </c>
      <c r="D14" s="121" t="s">
        <v>311</v>
      </c>
      <c r="E14" s="63">
        <v>5</v>
      </c>
      <c r="F14" s="59">
        <v>3</v>
      </c>
      <c r="G14" s="59">
        <v>2</v>
      </c>
      <c r="H14" s="59">
        <v>5</v>
      </c>
    </row>
    <row r="15" spans="1:18" ht="15" customHeight="1">
      <c r="C15" s="55"/>
      <c r="D15" s="121"/>
      <c r="E15" s="63"/>
    </row>
    <row r="16" spans="1:18" ht="15" customHeight="1">
      <c r="A16" s="54" t="s">
        <v>219</v>
      </c>
      <c r="B16" s="54">
        <v>3</v>
      </c>
      <c r="C16" s="55" t="s">
        <v>80</v>
      </c>
      <c r="D16" s="121" t="s">
        <v>313</v>
      </c>
      <c r="E16" s="63">
        <v>6</v>
      </c>
      <c r="F16" s="54">
        <v>2</v>
      </c>
      <c r="G16" s="54">
        <v>4</v>
      </c>
      <c r="H16" s="54">
        <v>6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5" customHeight="1">
      <c r="A17" s="54" t="s">
        <v>220</v>
      </c>
      <c r="B17" s="54">
        <v>3</v>
      </c>
      <c r="C17" s="55" t="s">
        <v>80</v>
      </c>
      <c r="D17" s="121" t="s">
        <v>314</v>
      </c>
      <c r="E17" s="63">
        <v>4</v>
      </c>
      <c r="F17" s="54">
        <v>2</v>
      </c>
      <c r="G17" s="54">
        <v>2</v>
      </c>
      <c r="H17" s="54">
        <v>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5" customHeight="1">
      <c r="A18" s="54" t="s">
        <v>221</v>
      </c>
      <c r="B18" s="54">
        <v>3</v>
      </c>
      <c r="C18" s="55" t="s">
        <v>80</v>
      </c>
      <c r="D18" s="121" t="s">
        <v>315</v>
      </c>
      <c r="E18" s="63">
        <v>4</v>
      </c>
      <c r="F18" s="54">
        <v>2</v>
      </c>
      <c r="G18" s="54">
        <v>2</v>
      </c>
      <c r="H18" s="54">
        <v>4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5" customHeight="1">
      <c r="A19" s="54" t="s">
        <v>222</v>
      </c>
      <c r="B19" s="54">
        <v>3</v>
      </c>
      <c r="C19" s="55" t="s">
        <v>80</v>
      </c>
      <c r="D19" s="121" t="s">
        <v>316</v>
      </c>
      <c r="E19" s="63">
        <v>4</v>
      </c>
      <c r="F19" s="54">
        <v>2</v>
      </c>
      <c r="G19" s="54">
        <v>2</v>
      </c>
      <c r="H19" s="54">
        <v>4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15" customHeight="1">
      <c r="A20" s="54" t="s">
        <v>223</v>
      </c>
      <c r="B20" s="54">
        <v>3</v>
      </c>
      <c r="C20" s="55" t="s">
        <v>80</v>
      </c>
      <c r="D20" s="121" t="s">
        <v>317</v>
      </c>
      <c r="E20" s="63">
        <v>4</v>
      </c>
      <c r="F20" s="54">
        <v>2</v>
      </c>
      <c r="G20" s="54">
        <v>2</v>
      </c>
      <c r="H20" s="54">
        <v>4</v>
      </c>
      <c r="I20" s="54"/>
      <c r="L20" s="54"/>
      <c r="M20" s="54"/>
      <c r="N20" s="54"/>
      <c r="O20" s="54"/>
      <c r="P20" s="54"/>
      <c r="Q20" s="54"/>
      <c r="R20" s="54"/>
    </row>
    <row r="21" spans="1:18" ht="15" customHeight="1">
      <c r="A21" s="54" t="s">
        <v>224</v>
      </c>
      <c r="B21" s="54">
        <v>3</v>
      </c>
      <c r="C21" s="55" t="s">
        <v>80</v>
      </c>
      <c r="D21" s="121" t="s">
        <v>318</v>
      </c>
      <c r="E21" s="63">
        <v>4</v>
      </c>
      <c r="F21" s="54">
        <v>2</v>
      </c>
      <c r="G21" s="54">
        <v>2</v>
      </c>
      <c r="H21" s="54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5" customHeight="1">
      <c r="A22" s="95" t="s">
        <v>225</v>
      </c>
      <c r="B22" s="54">
        <v>3</v>
      </c>
      <c r="C22" s="55" t="s">
        <v>80</v>
      </c>
      <c r="D22" s="121" t="s">
        <v>319</v>
      </c>
      <c r="E22" s="59">
        <v>4</v>
      </c>
      <c r="F22" s="59">
        <v>2</v>
      </c>
      <c r="G22" s="59">
        <v>2</v>
      </c>
      <c r="H22" s="59">
        <v>4</v>
      </c>
    </row>
    <row r="23" spans="1:18" ht="15" customHeight="1">
      <c r="D23" s="121"/>
    </row>
    <row r="24" spans="1:18" ht="15" customHeight="1">
      <c r="A24" s="54" t="s">
        <v>219</v>
      </c>
      <c r="B24" s="54">
        <v>3</v>
      </c>
      <c r="C24" s="61" t="s">
        <v>86</v>
      </c>
      <c r="D24" s="121" t="s">
        <v>321</v>
      </c>
      <c r="E24" s="63">
        <v>6</v>
      </c>
      <c r="F24" s="54">
        <v>2</v>
      </c>
      <c r="G24" s="54">
        <v>4</v>
      </c>
      <c r="H24" s="54">
        <v>6</v>
      </c>
    </row>
    <row r="25" spans="1:18" ht="15" customHeight="1">
      <c r="A25" s="54" t="s">
        <v>220</v>
      </c>
      <c r="B25" s="54">
        <v>3</v>
      </c>
      <c r="C25" s="61" t="s">
        <v>86</v>
      </c>
      <c r="D25" s="121" t="s">
        <v>322</v>
      </c>
      <c r="E25" s="63">
        <v>4</v>
      </c>
      <c r="F25" s="54">
        <v>2</v>
      </c>
      <c r="G25" s="54">
        <v>2</v>
      </c>
      <c r="H25" s="54">
        <v>4</v>
      </c>
    </row>
    <row r="26" spans="1:18" ht="15" customHeight="1">
      <c r="A26" s="54" t="s">
        <v>221</v>
      </c>
      <c r="B26" s="54">
        <v>3</v>
      </c>
      <c r="C26" s="61" t="s">
        <v>86</v>
      </c>
      <c r="D26" s="121" t="s">
        <v>323</v>
      </c>
      <c r="E26" s="63">
        <v>4</v>
      </c>
      <c r="F26" s="54">
        <v>2</v>
      </c>
      <c r="G26" s="54">
        <v>2</v>
      </c>
      <c r="H26" s="54">
        <v>4</v>
      </c>
    </row>
    <row r="27" spans="1:18" ht="15" customHeight="1">
      <c r="A27" s="54" t="s">
        <v>222</v>
      </c>
      <c r="B27" s="54">
        <v>3</v>
      </c>
      <c r="C27" s="61" t="s">
        <v>86</v>
      </c>
      <c r="D27" s="121" t="s">
        <v>324</v>
      </c>
      <c r="E27" s="63">
        <v>4</v>
      </c>
      <c r="F27" s="54">
        <v>2</v>
      </c>
      <c r="G27" s="54">
        <v>2</v>
      </c>
      <c r="H27" s="54">
        <v>4</v>
      </c>
    </row>
    <row r="28" spans="1:18" ht="15" customHeight="1">
      <c r="A28" s="54" t="s">
        <v>223</v>
      </c>
      <c r="B28" s="54">
        <v>3</v>
      </c>
      <c r="C28" s="61" t="s">
        <v>86</v>
      </c>
      <c r="D28" s="121" t="s">
        <v>325</v>
      </c>
      <c r="E28" s="63">
        <v>4</v>
      </c>
      <c r="F28" s="54">
        <v>2</v>
      </c>
      <c r="G28" s="54">
        <v>2</v>
      </c>
      <c r="H28" s="54">
        <v>4</v>
      </c>
    </row>
    <row r="29" spans="1:18" ht="15" customHeight="1">
      <c r="A29" s="54" t="s">
        <v>224</v>
      </c>
      <c r="B29" s="54">
        <v>3</v>
      </c>
      <c r="C29" s="61" t="s">
        <v>86</v>
      </c>
      <c r="D29" s="121" t="s">
        <v>326</v>
      </c>
      <c r="E29" s="63">
        <v>4</v>
      </c>
      <c r="F29" s="54">
        <v>2</v>
      </c>
      <c r="G29" s="54">
        <v>2</v>
      </c>
      <c r="H29" s="54">
        <v>4</v>
      </c>
    </row>
    <row r="30" spans="1:18" ht="15" customHeight="1">
      <c r="A30" s="95" t="s">
        <v>225</v>
      </c>
      <c r="B30" s="54">
        <v>3</v>
      </c>
      <c r="C30" s="61" t="s">
        <v>86</v>
      </c>
      <c r="D30" s="121" t="s">
        <v>327</v>
      </c>
      <c r="E30" s="59">
        <v>4</v>
      </c>
      <c r="F30" s="59">
        <v>2</v>
      </c>
      <c r="G30" s="59">
        <v>2</v>
      </c>
      <c r="H30" s="59">
        <v>4</v>
      </c>
    </row>
    <row r="31" spans="1:18" ht="15" customHeight="1">
      <c r="D31" s="121"/>
    </row>
    <row r="32" spans="1:18" ht="15" customHeight="1">
      <c r="A32" s="54" t="s">
        <v>226</v>
      </c>
      <c r="B32" s="54">
        <v>5</v>
      </c>
      <c r="C32" s="55" t="s">
        <v>80</v>
      </c>
      <c r="D32" s="121" t="s">
        <v>329</v>
      </c>
      <c r="E32" s="56">
        <v>5</v>
      </c>
      <c r="F32" s="54">
        <v>2</v>
      </c>
      <c r="G32" s="54">
        <v>3</v>
      </c>
      <c r="H32" s="54">
        <v>5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ht="15" customHeight="1">
      <c r="A33" s="54" t="s">
        <v>227</v>
      </c>
      <c r="B33" s="54">
        <v>5</v>
      </c>
      <c r="C33" s="55" t="s">
        <v>80</v>
      </c>
      <c r="D33" s="121" t="s">
        <v>330</v>
      </c>
      <c r="E33" s="56">
        <v>5</v>
      </c>
      <c r="F33" s="54">
        <v>2</v>
      </c>
      <c r="G33" s="54">
        <v>3</v>
      </c>
      <c r="H33" s="54">
        <v>5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18" ht="15" customHeight="1">
      <c r="A34" s="54" t="s">
        <v>228</v>
      </c>
      <c r="B34" s="54">
        <v>5</v>
      </c>
      <c r="C34" s="55" t="s">
        <v>80</v>
      </c>
      <c r="D34" s="121" t="s">
        <v>331</v>
      </c>
      <c r="E34" s="56">
        <v>4</v>
      </c>
      <c r="F34" s="54">
        <v>2</v>
      </c>
      <c r="G34" s="54">
        <v>2</v>
      </c>
      <c r="H34" s="54">
        <v>4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5" customHeight="1">
      <c r="A35" s="54" t="s">
        <v>229</v>
      </c>
      <c r="B35" s="54">
        <v>5</v>
      </c>
      <c r="C35" s="55" t="s">
        <v>80</v>
      </c>
      <c r="D35" s="121" t="s">
        <v>332</v>
      </c>
      <c r="E35" s="56">
        <v>6</v>
      </c>
      <c r="F35" s="54">
        <v>4</v>
      </c>
      <c r="G35" s="54">
        <v>2</v>
      </c>
      <c r="H35" s="54">
        <v>6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18" ht="15" customHeight="1">
      <c r="A36" s="59" t="s">
        <v>230</v>
      </c>
      <c r="B36" s="54">
        <v>5</v>
      </c>
      <c r="C36" s="55" t="s">
        <v>80</v>
      </c>
      <c r="D36" s="121" t="s">
        <v>333</v>
      </c>
      <c r="E36" s="63">
        <v>4</v>
      </c>
      <c r="F36" s="54">
        <v>2</v>
      </c>
      <c r="G36" s="59">
        <v>2</v>
      </c>
      <c r="H36" s="59">
        <v>4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 spans="1:18" ht="15" customHeight="1">
      <c r="A37" s="54" t="s">
        <v>156</v>
      </c>
      <c r="B37" s="54">
        <v>5</v>
      </c>
      <c r="C37" s="55" t="s">
        <v>80</v>
      </c>
      <c r="D37" s="121" t="s">
        <v>334</v>
      </c>
      <c r="E37" s="56">
        <v>4</v>
      </c>
      <c r="F37" s="54">
        <v>0</v>
      </c>
      <c r="G37" s="54">
        <v>4</v>
      </c>
      <c r="H37" s="54">
        <v>4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15" customHeight="1">
      <c r="A38" s="59" t="s">
        <v>231</v>
      </c>
      <c r="B38" s="54">
        <v>5</v>
      </c>
      <c r="C38" s="55" t="s">
        <v>80</v>
      </c>
      <c r="D38" s="121" t="s">
        <v>335</v>
      </c>
      <c r="E38" s="56">
        <v>4</v>
      </c>
      <c r="F38" s="54">
        <v>2</v>
      </c>
      <c r="G38" s="54">
        <v>2</v>
      </c>
      <c r="H38" s="54">
        <v>4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 ht="15" customHeight="1">
      <c r="A39" s="54"/>
      <c r="B39" s="54"/>
      <c r="C39" s="55"/>
      <c r="D39" s="121"/>
      <c r="E39" s="56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ht="15" customHeight="1">
      <c r="A40" s="54" t="s">
        <v>226</v>
      </c>
      <c r="B40" s="54">
        <v>5</v>
      </c>
      <c r="C40" s="61" t="s">
        <v>86</v>
      </c>
      <c r="D40" s="121" t="s">
        <v>337</v>
      </c>
      <c r="E40" s="56">
        <v>5</v>
      </c>
      <c r="F40" s="54">
        <v>2</v>
      </c>
      <c r="G40" s="54">
        <v>3</v>
      </c>
      <c r="H40" s="54">
        <v>5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ht="15" customHeight="1">
      <c r="A41" s="54" t="s">
        <v>227</v>
      </c>
      <c r="B41" s="54">
        <v>5</v>
      </c>
      <c r="C41" s="61" t="s">
        <v>86</v>
      </c>
      <c r="D41" s="121" t="s">
        <v>338</v>
      </c>
      <c r="E41" s="56">
        <v>5</v>
      </c>
      <c r="F41" s="54">
        <v>2</v>
      </c>
      <c r="G41" s="54">
        <v>3</v>
      </c>
      <c r="H41" s="54">
        <v>5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ht="15" customHeight="1">
      <c r="A42" s="54" t="s">
        <v>228</v>
      </c>
      <c r="B42" s="54">
        <v>5</v>
      </c>
      <c r="C42" s="61" t="s">
        <v>86</v>
      </c>
      <c r="D42" s="121" t="s">
        <v>339</v>
      </c>
      <c r="E42" s="56">
        <v>4</v>
      </c>
      <c r="F42" s="54">
        <v>2</v>
      </c>
      <c r="G42" s="54">
        <v>2</v>
      </c>
      <c r="H42" s="54">
        <v>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8" ht="15" customHeight="1">
      <c r="A43" s="54" t="s">
        <v>229</v>
      </c>
      <c r="B43" s="54">
        <v>5</v>
      </c>
      <c r="C43" s="61" t="s">
        <v>86</v>
      </c>
      <c r="D43" s="121" t="s">
        <v>340</v>
      </c>
      <c r="E43" s="56">
        <v>6</v>
      </c>
      <c r="F43" s="54">
        <v>4</v>
      </c>
      <c r="G43" s="54">
        <v>2</v>
      </c>
      <c r="H43" s="54">
        <v>6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15" customHeight="1">
      <c r="A44" s="59" t="s">
        <v>230</v>
      </c>
      <c r="B44" s="54">
        <v>5</v>
      </c>
      <c r="C44" s="61" t="s">
        <v>86</v>
      </c>
      <c r="D44" s="121" t="s">
        <v>341</v>
      </c>
      <c r="E44" s="63">
        <v>4</v>
      </c>
      <c r="F44" s="54">
        <v>2</v>
      </c>
      <c r="G44" s="59">
        <v>2</v>
      </c>
      <c r="H44" s="59">
        <v>4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ht="15" customHeight="1">
      <c r="A45" s="54" t="s">
        <v>156</v>
      </c>
      <c r="B45" s="54">
        <v>5</v>
      </c>
      <c r="C45" s="61" t="s">
        <v>86</v>
      </c>
      <c r="D45" s="121" t="s">
        <v>342</v>
      </c>
      <c r="E45" s="56">
        <v>4</v>
      </c>
      <c r="F45" s="54">
        <v>0</v>
      </c>
      <c r="G45" s="54">
        <v>4</v>
      </c>
      <c r="H45" s="54">
        <v>4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5" customHeight="1">
      <c r="A46" s="59" t="s">
        <v>231</v>
      </c>
      <c r="B46" s="54">
        <v>5</v>
      </c>
      <c r="C46" s="61" t="s">
        <v>86</v>
      </c>
      <c r="D46" s="121" t="s">
        <v>343</v>
      </c>
      <c r="E46" s="56">
        <v>4</v>
      </c>
      <c r="F46" s="54">
        <v>2</v>
      </c>
      <c r="G46" s="54">
        <v>2</v>
      </c>
      <c r="H46" s="54">
        <v>4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5" customHeight="1">
      <c r="A47" s="54"/>
      <c r="B47" s="54"/>
      <c r="C47" s="55"/>
      <c r="D47" s="121"/>
      <c r="E47" s="56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ht="15" customHeight="1">
      <c r="A48" s="54" t="s">
        <v>232</v>
      </c>
      <c r="B48" s="54">
        <v>7</v>
      </c>
      <c r="C48" s="61" t="s">
        <v>80</v>
      </c>
      <c r="D48" s="121" t="s">
        <v>345</v>
      </c>
      <c r="E48" s="56">
        <v>3</v>
      </c>
      <c r="F48" s="54">
        <v>0</v>
      </c>
      <c r="G48" s="54">
        <v>3</v>
      </c>
      <c r="H48" s="54">
        <v>3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ht="15" customHeight="1">
      <c r="A49" s="59" t="s">
        <v>233</v>
      </c>
      <c r="B49" s="54">
        <v>7</v>
      </c>
      <c r="C49" s="61" t="s">
        <v>80</v>
      </c>
      <c r="D49" s="121" t="s">
        <v>346</v>
      </c>
      <c r="E49" s="63">
        <v>5</v>
      </c>
      <c r="F49" s="59">
        <v>2</v>
      </c>
      <c r="G49" s="59">
        <v>3</v>
      </c>
      <c r="H49" s="59">
        <v>5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ht="15" customHeight="1">
      <c r="A50" s="54" t="s">
        <v>234</v>
      </c>
      <c r="B50" s="54">
        <v>7</v>
      </c>
      <c r="C50" s="61" t="s">
        <v>80</v>
      </c>
      <c r="D50" s="121" t="s">
        <v>347</v>
      </c>
      <c r="E50" s="56">
        <v>4</v>
      </c>
      <c r="F50" s="54">
        <v>1</v>
      </c>
      <c r="G50" s="54">
        <v>3</v>
      </c>
      <c r="H50" s="54">
        <v>4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5" customHeight="1">
      <c r="A51" s="54" t="s">
        <v>235</v>
      </c>
      <c r="B51" s="54">
        <v>7</v>
      </c>
      <c r="C51" s="61" t="s">
        <v>80</v>
      </c>
      <c r="D51" s="121" t="s">
        <v>348</v>
      </c>
      <c r="E51" s="56">
        <v>6</v>
      </c>
      <c r="F51" s="54">
        <v>4</v>
      </c>
      <c r="G51" s="54">
        <v>2</v>
      </c>
      <c r="H51" s="54">
        <v>6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 ht="15" customHeight="1">
      <c r="A52" s="54" t="s">
        <v>236</v>
      </c>
      <c r="B52" s="54">
        <v>7</v>
      </c>
      <c r="C52" s="61" t="s">
        <v>80</v>
      </c>
      <c r="D52" s="121" t="s">
        <v>349</v>
      </c>
      <c r="E52" s="56">
        <v>4</v>
      </c>
      <c r="F52" s="54">
        <v>0</v>
      </c>
      <c r="G52" s="54">
        <v>4</v>
      </c>
      <c r="H52" s="54">
        <v>4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4.4">
      <c r="A53" s="54" t="s">
        <v>237</v>
      </c>
      <c r="B53" s="54">
        <v>7</v>
      </c>
      <c r="C53" s="61" t="s">
        <v>80</v>
      </c>
      <c r="D53" s="121" t="s">
        <v>350</v>
      </c>
      <c r="E53" s="56">
        <v>4</v>
      </c>
      <c r="F53" s="54">
        <v>2</v>
      </c>
      <c r="G53" s="54">
        <v>2</v>
      </c>
      <c r="H53" s="54">
        <v>4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5" customHeight="1">
      <c r="D54" s="121"/>
    </row>
    <row r="55" spans="1:18" ht="15" customHeight="1">
      <c r="A55" s="54" t="s">
        <v>232</v>
      </c>
      <c r="B55" s="54">
        <v>7</v>
      </c>
      <c r="C55" s="61" t="s">
        <v>86</v>
      </c>
      <c r="D55" s="121" t="s">
        <v>352</v>
      </c>
      <c r="E55" s="56">
        <v>3</v>
      </c>
      <c r="F55" s="54">
        <v>0</v>
      </c>
      <c r="G55" s="54">
        <v>3</v>
      </c>
      <c r="H55" s="54">
        <v>3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5" customHeight="1">
      <c r="A56" s="59" t="s">
        <v>233</v>
      </c>
      <c r="B56" s="54">
        <v>7</v>
      </c>
      <c r="C56" s="61" t="s">
        <v>86</v>
      </c>
      <c r="D56" s="121" t="s">
        <v>353</v>
      </c>
      <c r="E56" s="63">
        <v>5</v>
      </c>
      <c r="F56" s="59">
        <v>2</v>
      </c>
      <c r="G56" s="59">
        <v>3</v>
      </c>
      <c r="H56" s="59">
        <v>5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 spans="1:18" ht="15" customHeight="1">
      <c r="A57" s="54" t="s">
        <v>234</v>
      </c>
      <c r="B57" s="54">
        <v>7</v>
      </c>
      <c r="C57" s="61" t="s">
        <v>86</v>
      </c>
      <c r="D57" s="121" t="s">
        <v>354</v>
      </c>
      <c r="E57" s="56">
        <v>4</v>
      </c>
      <c r="F57" s="54">
        <v>1</v>
      </c>
      <c r="G57" s="54">
        <v>3</v>
      </c>
      <c r="H57" s="54">
        <v>4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5" customHeight="1">
      <c r="A58" s="54" t="s">
        <v>235</v>
      </c>
      <c r="B58" s="54">
        <v>7</v>
      </c>
      <c r="C58" s="61" t="s">
        <v>86</v>
      </c>
      <c r="D58" s="121" t="s">
        <v>355</v>
      </c>
      <c r="E58" s="56">
        <v>6</v>
      </c>
      <c r="F58" s="54">
        <v>4</v>
      </c>
      <c r="G58" s="54">
        <v>2</v>
      </c>
      <c r="H58" s="54">
        <v>6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5" customHeight="1">
      <c r="A59" s="54" t="s">
        <v>236</v>
      </c>
      <c r="B59" s="54">
        <v>7</v>
      </c>
      <c r="C59" s="61" t="s">
        <v>86</v>
      </c>
      <c r="D59" s="121" t="s">
        <v>356</v>
      </c>
      <c r="E59" s="56">
        <v>4</v>
      </c>
      <c r="F59" s="54">
        <v>0</v>
      </c>
      <c r="G59" s="54">
        <v>4</v>
      </c>
      <c r="H59" s="54">
        <v>4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4.4">
      <c r="A60" s="54" t="s">
        <v>237</v>
      </c>
      <c r="B60" s="54">
        <v>7</v>
      </c>
      <c r="C60" s="61" t="s">
        <v>86</v>
      </c>
      <c r="D60" s="121" t="s">
        <v>357</v>
      </c>
      <c r="E60" s="56">
        <v>4</v>
      </c>
      <c r="F60" s="54">
        <v>2</v>
      </c>
      <c r="G60" s="54">
        <v>2</v>
      </c>
      <c r="H60" s="54">
        <v>4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2.75" customHeight="1">
      <c r="D61" s="121"/>
    </row>
    <row r="62" spans="1:18" ht="15" customHeight="1">
      <c r="A62" s="54" t="s">
        <v>156</v>
      </c>
      <c r="B62" s="59">
        <v>7</v>
      </c>
      <c r="C62" s="61" t="s">
        <v>74</v>
      </c>
      <c r="D62" s="121" t="s">
        <v>359</v>
      </c>
      <c r="E62" s="56">
        <v>4</v>
      </c>
      <c r="F62" s="54">
        <v>0</v>
      </c>
      <c r="G62" s="54">
        <v>4</v>
      </c>
      <c r="H62" s="54">
        <v>4</v>
      </c>
    </row>
    <row r="63" spans="1:18" ht="15" customHeight="1">
      <c r="D63" s="121"/>
    </row>
    <row r="64" spans="1:18" ht="15" customHeight="1">
      <c r="D64" s="121"/>
    </row>
    <row r="65" spans="4:4" ht="15" customHeight="1">
      <c r="D65" s="121"/>
    </row>
    <row r="66" spans="4:4" ht="15" customHeight="1">
      <c r="D66" s="121"/>
    </row>
    <row r="67" spans="4:4" ht="12.75" customHeight="1">
      <c r="D67" s="121"/>
    </row>
    <row r="68" spans="4:4" ht="12.75" customHeight="1">
      <c r="D68" s="121"/>
    </row>
    <row r="69" spans="4:4" ht="12.75" customHeight="1">
      <c r="D69" s="121"/>
    </row>
    <row r="70" spans="4:4" ht="12.75" customHeight="1">
      <c r="D70" s="121"/>
    </row>
    <row r="71" spans="4:4" ht="12.75" customHeight="1">
      <c r="D71" s="121"/>
    </row>
    <row r="72" spans="4:4" ht="12.75" customHeight="1">
      <c r="D72" s="121"/>
    </row>
    <row r="73" spans="4:4" ht="12.75" customHeight="1">
      <c r="D73" s="121"/>
    </row>
    <row r="74" spans="4:4" ht="12.75" customHeight="1">
      <c r="D74" s="121"/>
    </row>
    <row r="75" spans="4:4" ht="12.75" customHeight="1">
      <c r="D75" s="121"/>
    </row>
    <row r="76" spans="4:4" ht="12.75" customHeight="1">
      <c r="D76" s="121"/>
    </row>
    <row r="77" spans="4:4" ht="12.75" customHeight="1">
      <c r="D77" s="121"/>
    </row>
    <row r="78" spans="4:4" ht="12.75" customHeight="1">
      <c r="D78" s="121"/>
    </row>
    <row r="79" spans="4:4" ht="12.75" customHeight="1">
      <c r="D79" s="121"/>
    </row>
    <row r="80" spans="4:4" ht="12.75" customHeight="1">
      <c r="D80" s="121"/>
    </row>
    <row r="81" spans="4:4" ht="12.75" customHeight="1">
      <c r="D81" s="121"/>
    </row>
    <row r="82" spans="4:4" ht="12.75" customHeight="1">
      <c r="D82" s="121"/>
    </row>
    <row r="83" spans="4:4" ht="12.75" customHeight="1">
      <c r="D83" s="121"/>
    </row>
    <row r="84" spans="4:4" ht="12.75" customHeight="1">
      <c r="D84" s="121"/>
    </row>
    <row r="85" spans="4:4" ht="12.75" customHeight="1">
      <c r="D85" s="121"/>
    </row>
    <row r="86" spans="4:4" ht="12.75" customHeight="1">
      <c r="D86" s="121"/>
    </row>
    <row r="87" spans="4:4" ht="12.75" customHeight="1">
      <c r="D87" s="121"/>
    </row>
    <row r="88" spans="4:4" ht="12.75" customHeight="1">
      <c r="D88" s="121"/>
    </row>
    <row r="89" spans="4:4" ht="12.75" customHeight="1">
      <c r="D89" s="121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R35"/>
  <sheetViews>
    <sheetView topLeftCell="D1" workbookViewId="0">
      <selection activeCell="J2" sqref="J2:M29"/>
    </sheetView>
  </sheetViews>
  <sheetFormatPr baseColWidth="10" defaultColWidth="14.44140625" defaultRowHeight="12.75" customHeight="1"/>
  <cols>
    <col min="1" max="1" width="41.44140625" customWidth="1"/>
    <col min="2" max="2" width="5.109375" customWidth="1"/>
    <col min="3" max="3" width="5" customWidth="1"/>
    <col min="4" max="4" width="33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36.5546875" customWidth="1"/>
    <col min="11" max="11" width="38.5546875" customWidth="1"/>
    <col min="12" max="12" width="30.5546875" customWidth="1"/>
    <col min="13" max="13" width="40" customWidth="1"/>
    <col min="14" max="18" width="2.5546875" customWidth="1"/>
  </cols>
  <sheetData>
    <row r="1" spans="1:18" ht="13.8">
      <c r="A1" s="96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62" t="s">
        <v>238</v>
      </c>
      <c r="B2" s="97">
        <v>1</v>
      </c>
      <c r="C2" s="97" t="s">
        <v>80</v>
      </c>
      <c r="D2" s="122" t="s">
        <v>288</v>
      </c>
      <c r="E2" s="97">
        <v>5</v>
      </c>
      <c r="F2" s="97">
        <v>3</v>
      </c>
      <c r="G2" s="97">
        <v>2</v>
      </c>
      <c r="H2" s="97">
        <v>5</v>
      </c>
      <c r="I2" s="98"/>
      <c r="J2" s="99"/>
      <c r="K2" s="99"/>
      <c r="L2" s="99"/>
      <c r="M2" s="99"/>
      <c r="N2" s="98"/>
      <c r="O2" s="98"/>
      <c r="P2" s="98"/>
      <c r="Q2" s="98"/>
      <c r="R2" s="98"/>
    </row>
    <row r="3" spans="1:18" ht="15" customHeight="1">
      <c r="A3" s="62" t="s">
        <v>239</v>
      </c>
      <c r="B3" s="97">
        <v>1</v>
      </c>
      <c r="C3" s="97" t="s">
        <v>80</v>
      </c>
      <c r="D3" s="122" t="s">
        <v>289</v>
      </c>
      <c r="E3" s="97">
        <v>5</v>
      </c>
      <c r="F3" s="97">
        <v>3</v>
      </c>
      <c r="G3" s="97">
        <v>2</v>
      </c>
      <c r="H3" s="97">
        <v>5</v>
      </c>
      <c r="I3" s="98"/>
      <c r="J3" s="99"/>
      <c r="K3" s="91"/>
      <c r="L3" s="99"/>
      <c r="M3" s="100"/>
      <c r="N3" s="98"/>
      <c r="O3" s="98"/>
      <c r="P3" s="98"/>
      <c r="Q3" s="98"/>
      <c r="R3" s="98"/>
    </row>
    <row r="4" spans="1:18" ht="15" customHeight="1">
      <c r="A4" s="62" t="s">
        <v>138</v>
      </c>
      <c r="B4" s="97">
        <v>1</v>
      </c>
      <c r="C4" s="97" t="s">
        <v>80</v>
      </c>
      <c r="D4" s="122" t="s">
        <v>290</v>
      </c>
      <c r="E4" s="97">
        <v>5</v>
      </c>
      <c r="F4" s="97">
        <v>3</v>
      </c>
      <c r="G4" s="97">
        <v>2</v>
      </c>
      <c r="H4" s="97">
        <v>5</v>
      </c>
      <c r="I4" s="98"/>
      <c r="J4" s="99"/>
      <c r="K4" s="99"/>
      <c r="L4" s="99"/>
      <c r="M4" s="100"/>
      <c r="N4" s="98"/>
      <c r="O4" s="98"/>
      <c r="P4" s="98"/>
      <c r="Q4" s="98"/>
      <c r="R4" s="98"/>
    </row>
    <row r="5" spans="1:18" ht="15" customHeight="1">
      <c r="A5" s="62" t="s">
        <v>189</v>
      </c>
      <c r="B5" s="97">
        <v>1</v>
      </c>
      <c r="C5" s="97" t="s">
        <v>80</v>
      </c>
      <c r="D5" s="122" t="s">
        <v>291</v>
      </c>
      <c r="E5" s="97">
        <v>4</v>
      </c>
      <c r="F5" s="97">
        <v>0</v>
      </c>
      <c r="G5" s="97">
        <v>4</v>
      </c>
      <c r="H5" s="97">
        <v>4</v>
      </c>
      <c r="I5" s="98"/>
      <c r="J5" s="99"/>
      <c r="K5" s="99"/>
      <c r="L5" s="99"/>
      <c r="M5" s="101"/>
      <c r="N5" s="98"/>
      <c r="O5" s="98"/>
      <c r="P5" s="98"/>
      <c r="Q5" s="98"/>
      <c r="R5" s="98"/>
    </row>
    <row r="6" spans="1:18" ht="15" customHeight="1">
      <c r="A6" s="62" t="s">
        <v>240</v>
      </c>
      <c r="B6" s="97">
        <v>1</v>
      </c>
      <c r="C6" s="97" t="s">
        <v>80</v>
      </c>
      <c r="D6" s="122" t="s">
        <v>292</v>
      </c>
      <c r="E6" s="97">
        <v>4</v>
      </c>
      <c r="F6" s="97">
        <v>2</v>
      </c>
      <c r="G6" s="97">
        <v>2</v>
      </c>
      <c r="H6" s="97">
        <v>4</v>
      </c>
      <c r="I6" s="98"/>
      <c r="J6" s="99"/>
      <c r="K6" s="99"/>
      <c r="L6" s="99"/>
      <c r="M6" s="102"/>
      <c r="N6" s="98"/>
      <c r="O6" s="98"/>
      <c r="P6" s="98"/>
      <c r="Q6" s="98"/>
      <c r="R6" s="98"/>
    </row>
    <row r="7" spans="1:18" ht="15" customHeight="1">
      <c r="A7" s="62" t="s">
        <v>241</v>
      </c>
      <c r="B7" s="97">
        <v>1</v>
      </c>
      <c r="C7" s="97" t="s">
        <v>80</v>
      </c>
      <c r="D7" s="122" t="s">
        <v>293</v>
      </c>
      <c r="E7" s="97">
        <v>3</v>
      </c>
      <c r="F7" s="97">
        <v>2</v>
      </c>
      <c r="G7" s="97">
        <v>1</v>
      </c>
      <c r="H7" s="97">
        <v>3</v>
      </c>
      <c r="I7" s="98"/>
      <c r="J7" s="99"/>
      <c r="K7" s="99"/>
      <c r="L7" s="99"/>
      <c r="M7" s="103"/>
      <c r="N7" s="98"/>
      <c r="O7" s="98"/>
      <c r="P7" s="98"/>
      <c r="Q7" s="98"/>
      <c r="R7" s="98"/>
    </row>
    <row r="8" spans="1:18" ht="15" customHeight="1">
      <c r="A8" s="60"/>
      <c r="B8" s="104"/>
      <c r="C8" s="104"/>
      <c r="D8" s="122"/>
      <c r="E8" s="60"/>
      <c r="F8" s="60"/>
      <c r="G8" s="60"/>
      <c r="H8" s="60"/>
      <c r="M8" s="105"/>
    </row>
    <row r="9" spans="1:18" ht="15" customHeight="1">
      <c r="A9" s="60"/>
      <c r="B9" s="104"/>
      <c r="C9" s="104"/>
      <c r="D9" s="122"/>
      <c r="E9" s="104"/>
      <c r="F9" s="104"/>
      <c r="G9" s="104"/>
      <c r="H9" s="104"/>
      <c r="I9" s="73"/>
      <c r="J9" s="73"/>
      <c r="K9" s="73"/>
      <c r="L9" s="73"/>
      <c r="M9" s="73"/>
      <c r="N9" s="73"/>
      <c r="O9" s="73"/>
      <c r="P9" s="73"/>
      <c r="Q9" s="73"/>
      <c r="R9" s="73"/>
    </row>
    <row r="10" spans="1:18" ht="15" customHeight="1">
      <c r="A10" s="57" t="s">
        <v>242</v>
      </c>
      <c r="B10" s="97">
        <v>3</v>
      </c>
      <c r="C10" s="97" t="s">
        <v>80</v>
      </c>
      <c r="D10" s="122" t="s">
        <v>296</v>
      </c>
      <c r="E10" s="97">
        <v>5</v>
      </c>
      <c r="F10" s="97">
        <v>3</v>
      </c>
      <c r="G10" s="97">
        <v>2</v>
      </c>
      <c r="H10" s="97">
        <v>5</v>
      </c>
      <c r="I10" s="98"/>
      <c r="J10" s="58"/>
      <c r="K10" s="99"/>
      <c r="L10" s="99"/>
      <c r="M10" s="106"/>
      <c r="N10" s="98"/>
      <c r="O10" s="98"/>
      <c r="P10" s="98"/>
      <c r="Q10" s="98"/>
      <c r="R10" s="98"/>
    </row>
    <row r="11" spans="1:18" ht="15" customHeight="1">
      <c r="A11" s="62" t="s">
        <v>243</v>
      </c>
      <c r="B11" s="97">
        <v>3</v>
      </c>
      <c r="C11" s="97" t="s">
        <v>80</v>
      </c>
      <c r="D11" s="122" t="s">
        <v>297</v>
      </c>
      <c r="E11" s="97">
        <v>5</v>
      </c>
      <c r="F11" s="97">
        <v>3</v>
      </c>
      <c r="G11" s="97">
        <v>2</v>
      </c>
      <c r="H11" s="97">
        <v>5</v>
      </c>
      <c r="I11" s="98"/>
      <c r="J11" s="99"/>
      <c r="K11" s="99"/>
      <c r="L11" s="99"/>
      <c r="M11" s="106"/>
      <c r="N11" s="98"/>
      <c r="O11" s="98"/>
      <c r="P11" s="98"/>
      <c r="Q11" s="98"/>
      <c r="R11" s="98"/>
    </row>
    <row r="12" spans="1:18" ht="15" customHeight="1">
      <c r="A12" s="62" t="s">
        <v>244</v>
      </c>
      <c r="B12" s="97">
        <v>3</v>
      </c>
      <c r="C12" s="97" t="s">
        <v>80</v>
      </c>
      <c r="D12" s="122" t="s">
        <v>298</v>
      </c>
      <c r="E12" s="97">
        <v>6</v>
      </c>
      <c r="F12" s="97">
        <v>4</v>
      </c>
      <c r="G12" s="97">
        <v>2</v>
      </c>
      <c r="H12" s="97">
        <v>6</v>
      </c>
      <c r="I12" s="98"/>
      <c r="J12" s="99"/>
      <c r="K12" s="99"/>
      <c r="L12" s="99"/>
      <c r="M12" s="101"/>
      <c r="N12" s="98"/>
      <c r="O12" s="98"/>
      <c r="P12" s="98"/>
      <c r="Q12" s="98"/>
      <c r="R12" s="98"/>
    </row>
    <row r="13" spans="1:18" ht="15" customHeight="1">
      <c r="A13" s="57" t="s">
        <v>245</v>
      </c>
      <c r="B13" s="97">
        <v>3</v>
      </c>
      <c r="C13" s="97" t="s">
        <v>80</v>
      </c>
      <c r="D13" s="122" t="s">
        <v>299</v>
      </c>
      <c r="E13" s="107">
        <v>6</v>
      </c>
      <c r="F13" s="107">
        <v>2</v>
      </c>
      <c r="G13" s="97">
        <v>4</v>
      </c>
      <c r="H13" s="107">
        <v>6</v>
      </c>
      <c r="I13" s="99"/>
      <c r="J13" s="99"/>
      <c r="K13" s="99"/>
      <c r="L13" s="99"/>
      <c r="M13" s="100"/>
      <c r="N13" s="99"/>
      <c r="O13" s="99"/>
      <c r="P13" s="99"/>
      <c r="Q13" s="99"/>
      <c r="R13" s="99"/>
    </row>
    <row r="14" spans="1:18" ht="15" customHeight="1">
      <c r="A14" s="62" t="s">
        <v>246</v>
      </c>
      <c r="B14" s="97">
        <v>3</v>
      </c>
      <c r="C14" s="97" t="s">
        <v>80</v>
      </c>
      <c r="D14" s="122" t="s">
        <v>300</v>
      </c>
      <c r="E14" s="97">
        <v>5</v>
      </c>
      <c r="F14" s="97">
        <v>2</v>
      </c>
      <c r="G14" s="97">
        <v>3</v>
      </c>
      <c r="H14" s="97">
        <v>5</v>
      </c>
      <c r="I14" s="98"/>
      <c r="J14" s="99"/>
      <c r="K14" s="108"/>
      <c r="L14" s="99"/>
      <c r="M14" s="106"/>
      <c r="N14" s="98"/>
      <c r="O14" s="98"/>
      <c r="P14" s="98"/>
      <c r="Q14" s="98"/>
      <c r="R14" s="98"/>
    </row>
    <row r="15" spans="1:18" ht="15" customHeight="1">
      <c r="A15" s="57" t="s">
        <v>91</v>
      </c>
      <c r="B15" s="107">
        <v>3</v>
      </c>
      <c r="C15" s="107" t="s">
        <v>80</v>
      </c>
      <c r="D15" s="122" t="s">
        <v>301</v>
      </c>
      <c r="E15" s="107">
        <v>5</v>
      </c>
      <c r="F15" s="107">
        <v>2</v>
      </c>
      <c r="G15" s="107">
        <v>3</v>
      </c>
      <c r="H15" s="107">
        <v>5</v>
      </c>
      <c r="I15" s="99"/>
      <c r="J15" s="108"/>
      <c r="K15" s="99"/>
      <c r="L15" s="108"/>
      <c r="M15" s="100"/>
      <c r="N15" s="99"/>
      <c r="O15" s="99"/>
      <c r="P15" s="99"/>
      <c r="Q15" s="99"/>
      <c r="R15" s="99"/>
    </row>
    <row r="16" spans="1:18" ht="15" customHeight="1">
      <c r="A16" s="60"/>
      <c r="B16" s="104"/>
      <c r="C16" s="104"/>
      <c r="D16" s="122"/>
      <c r="E16" s="104"/>
      <c r="F16" s="104"/>
      <c r="G16" s="104"/>
      <c r="H16" s="104"/>
      <c r="I16" s="73"/>
      <c r="J16" s="73"/>
      <c r="K16" s="73"/>
      <c r="L16" s="73"/>
      <c r="N16" s="73"/>
      <c r="O16" s="73"/>
      <c r="P16" s="73"/>
      <c r="Q16" s="73"/>
      <c r="R16" s="73"/>
    </row>
    <row r="17" spans="1:18" ht="15" customHeight="1">
      <c r="A17" s="62" t="s">
        <v>247</v>
      </c>
      <c r="B17" s="97">
        <v>5</v>
      </c>
      <c r="C17" s="97" t="s">
        <v>80</v>
      </c>
      <c r="D17" s="122" t="s">
        <v>303</v>
      </c>
      <c r="E17" s="97">
        <v>5</v>
      </c>
      <c r="F17" s="97">
        <v>3</v>
      </c>
      <c r="G17" s="97">
        <v>2</v>
      </c>
      <c r="H17" s="97">
        <v>5</v>
      </c>
      <c r="I17" s="98"/>
      <c r="J17" s="108"/>
      <c r="K17" s="99"/>
      <c r="L17" s="99"/>
      <c r="M17" s="100"/>
      <c r="N17" s="98"/>
      <c r="O17" s="98"/>
      <c r="P17" s="98"/>
      <c r="Q17" s="98"/>
      <c r="R17" s="98"/>
    </row>
    <row r="18" spans="1:18" ht="15" customHeight="1">
      <c r="A18" s="62" t="s">
        <v>248</v>
      </c>
      <c r="B18" s="97">
        <v>5</v>
      </c>
      <c r="C18" s="97" t="s">
        <v>80</v>
      </c>
      <c r="D18" s="122" t="s">
        <v>304</v>
      </c>
      <c r="E18" s="97">
        <v>6</v>
      </c>
      <c r="F18" s="97">
        <v>2</v>
      </c>
      <c r="G18" s="97">
        <v>4</v>
      </c>
      <c r="H18" s="97">
        <v>6</v>
      </c>
      <c r="I18" s="98"/>
      <c r="J18" s="29"/>
      <c r="K18" s="99"/>
      <c r="L18" s="99"/>
      <c r="M18" s="100"/>
      <c r="N18" s="98"/>
      <c r="O18" s="98"/>
      <c r="P18" s="98"/>
      <c r="Q18" s="98"/>
      <c r="R18" s="98"/>
    </row>
    <row r="19" spans="1:18" ht="15" customHeight="1">
      <c r="A19" s="57" t="s">
        <v>156</v>
      </c>
      <c r="B19" s="97">
        <v>5</v>
      </c>
      <c r="C19" s="97" t="s">
        <v>80</v>
      </c>
      <c r="D19" s="122" t="s">
        <v>305</v>
      </c>
      <c r="E19" s="97">
        <v>4</v>
      </c>
      <c r="F19" s="97">
        <v>0</v>
      </c>
      <c r="G19" s="97">
        <v>4</v>
      </c>
      <c r="H19" s="97">
        <v>4</v>
      </c>
      <c r="I19" s="98"/>
      <c r="J19" s="99"/>
      <c r="K19" s="108"/>
      <c r="L19" s="99"/>
      <c r="M19" s="100"/>
      <c r="N19" s="98"/>
      <c r="O19" s="98"/>
      <c r="P19" s="98"/>
      <c r="Q19" s="98"/>
      <c r="R19" s="98"/>
    </row>
    <row r="20" spans="1:18" ht="15" customHeight="1">
      <c r="A20" s="62" t="s">
        <v>249</v>
      </c>
      <c r="B20" s="97">
        <v>5</v>
      </c>
      <c r="C20" s="97" t="s">
        <v>80</v>
      </c>
      <c r="D20" s="122" t="s">
        <v>306</v>
      </c>
      <c r="E20" s="97">
        <v>6</v>
      </c>
      <c r="F20" s="97">
        <v>2</v>
      </c>
      <c r="G20" s="97">
        <v>4</v>
      </c>
      <c r="H20" s="97">
        <v>6</v>
      </c>
      <c r="I20" s="98"/>
      <c r="J20" s="99"/>
      <c r="K20" s="99"/>
      <c r="L20" s="99"/>
      <c r="M20" s="100"/>
      <c r="N20" s="98"/>
      <c r="O20" s="98"/>
      <c r="P20" s="98"/>
      <c r="Q20" s="98"/>
      <c r="R20" s="98"/>
    </row>
    <row r="21" spans="1:18" ht="15" customHeight="1">
      <c r="A21" s="57" t="s">
        <v>250</v>
      </c>
      <c r="B21" s="97">
        <v>5</v>
      </c>
      <c r="C21" s="97" t="s">
        <v>80</v>
      </c>
      <c r="D21" s="122" t="s">
        <v>307</v>
      </c>
      <c r="E21" s="107">
        <v>6</v>
      </c>
      <c r="F21" s="97">
        <v>2</v>
      </c>
      <c r="G21" s="107">
        <v>4</v>
      </c>
      <c r="H21" s="107">
        <v>6</v>
      </c>
      <c r="I21" s="99"/>
      <c r="J21" s="99"/>
      <c r="K21" s="99"/>
      <c r="L21" s="99"/>
      <c r="M21" s="100"/>
      <c r="N21" s="99"/>
      <c r="O21" s="99"/>
      <c r="P21" s="99"/>
      <c r="Q21" s="99"/>
      <c r="R21" s="99"/>
    </row>
    <row r="22" spans="1:18" ht="15" customHeight="1">
      <c r="A22" s="62" t="s">
        <v>251</v>
      </c>
      <c r="B22" s="97">
        <v>5</v>
      </c>
      <c r="C22" s="97" t="s">
        <v>80</v>
      </c>
      <c r="D22" s="122" t="s">
        <v>308</v>
      </c>
      <c r="E22" s="97">
        <v>6</v>
      </c>
      <c r="F22" s="97">
        <v>2</v>
      </c>
      <c r="G22" s="97">
        <v>4</v>
      </c>
      <c r="H22" s="97">
        <v>6</v>
      </c>
      <c r="I22" s="98"/>
      <c r="J22" s="99"/>
      <c r="K22" s="99"/>
      <c r="L22" s="99"/>
      <c r="M22" s="100"/>
      <c r="N22" s="98"/>
      <c r="O22" s="98"/>
      <c r="P22" s="98"/>
      <c r="Q22" s="98"/>
      <c r="R22" s="98"/>
    </row>
    <row r="23" spans="1:18" ht="15" customHeight="1">
      <c r="A23" s="60"/>
      <c r="B23" s="104"/>
      <c r="C23" s="104"/>
      <c r="D23" s="122"/>
      <c r="E23" s="104"/>
      <c r="F23" s="104"/>
      <c r="G23" s="104"/>
      <c r="H23" s="104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5" customHeight="1">
      <c r="A24" s="62" t="s">
        <v>252</v>
      </c>
      <c r="B24" s="97">
        <v>7</v>
      </c>
      <c r="C24" s="97" t="s">
        <v>80</v>
      </c>
      <c r="D24" s="122" t="s">
        <v>310</v>
      </c>
      <c r="E24" s="97">
        <v>6</v>
      </c>
      <c r="F24" s="97">
        <v>2</v>
      </c>
      <c r="G24" s="97">
        <v>4</v>
      </c>
      <c r="H24" s="97">
        <v>6</v>
      </c>
      <c r="I24" s="98"/>
      <c r="J24" s="99"/>
      <c r="K24" s="99"/>
      <c r="L24" s="99"/>
      <c r="M24" s="100"/>
      <c r="N24" s="98"/>
      <c r="O24" s="98"/>
      <c r="P24" s="98"/>
      <c r="Q24" s="98"/>
      <c r="R24" s="98"/>
    </row>
    <row r="25" spans="1:18" ht="15" customHeight="1">
      <c r="A25" s="62" t="s">
        <v>253</v>
      </c>
      <c r="B25" s="97">
        <v>7</v>
      </c>
      <c r="C25" s="97" t="s">
        <v>80</v>
      </c>
      <c r="D25" s="122" t="s">
        <v>311</v>
      </c>
      <c r="E25" s="97">
        <v>6</v>
      </c>
      <c r="F25" s="97">
        <v>2</v>
      </c>
      <c r="G25" s="97">
        <v>4</v>
      </c>
      <c r="H25" s="97">
        <v>6</v>
      </c>
      <c r="I25" s="98"/>
      <c r="J25" s="99"/>
      <c r="K25" s="99"/>
      <c r="L25" s="99"/>
      <c r="M25" s="100"/>
      <c r="N25" s="98"/>
      <c r="O25" s="98"/>
      <c r="P25" s="98"/>
      <c r="Q25" s="98"/>
      <c r="R25" s="98"/>
    </row>
    <row r="26" spans="1:18" ht="15" customHeight="1">
      <c r="A26" s="62" t="s">
        <v>254</v>
      </c>
      <c r="B26" s="97">
        <v>7</v>
      </c>
      <c r="C26" s="97" t="s">
        <v>80</v>
      </c>
      <c r="D26" s="122" t="s">
        <v>312</v>
      </c>
      <c r="E26" s="97">
        <v>5</v>
      </c>
      <c r="F26" s="97">
        <v>2</v>
      </c>
      <c r="G26" s="97">
        <v>3</v>
      </c>
      <c r="H26" s="97">
        <v>5</v>
      </c>
      <c r="I26" s="98"/>
      <c r="J26" s="99"/>
      <c r="K26" s="99"/>
      <c r="L26" s="99"/>
      <c r="M26" s="100"/>
      <c r="N26" s="98"/>
      <c r="O26" s="98"/>
      <c r="P26" s="98"/>
      <c r="Q26" s="98"/>
      <c r="R26" s="98"/>
    </row>
    <row r="27" spans="1:18" ht="15" customHeight="1">
      <c r="A27" s="62" t="s">
        <v>255</v>
      </c>
      <c r="B27" s="97">
        <v>7</v>
      </c>
      <c r="C27" s="97" t="s">
        <v>80</v>
      </c>
      <c r="D27" s="122" t="s">
        <v>313</v>
      </c>
      <c r="E27" s="97">
        <v>6</v>
      </c>
      <c r="F27" s="97">
        <v>2</v>
      </c>
      <c r="G27" s="97">
        <v>4</v>
      </c>
      <c r="H27" s="97">
        <v>6</v>
      </c>
      <c r="I27" s="98"/>
      <c r="J27" s="99"/>
      <c r="K27" s="99"/>
      <c r="L27" s="99"/>
      <c r="M27" s="100"/>
      <c r="N27" s="98"/>
      <c r="O27" s="98"/>
      <c r="P27" s="98"/>
      <c r="Q27" s="98"/>
      <c r="R27" s="98"/>
    </row>
    <row r="28" spans="1:18" ht="15" customHeight="1">
      <c r="A28" s="62" t="s">
        <v>256</v>
      </c>
      <c r="B28" s="97">
        <v>7</v>
      </c>
      <c r="C28" s="97" t="s">
        <v>80</v>
      </c>
      <c r="D28" s="122" t="s">
        <v>314</v>
      </c>
      <c r="E28" s="97">
        <v>4</v>
      </c>
      <c r="F28" s="97">
        <v>2</v>
      </c>
      <c r="G28" s="97">
        <v>2</v>
      </c>
      <c r="H28" s="97">
        <v>4</v>
      </c>
      <c r="I28" s="99" t="s">
        <v>257</v>
      </c>
      <c r="J28" s="59"/>
      <c r="K28" s="99"/>
      <c r="L28" s="108"/>
      <c r="M28" s="100"/>
      <c r="N28" s="98"/>
      <c r="O28" s="98"/>
      <c r="P28" s="98"/>
      <c r="Q28" s="98"/>
      <c r="R28" s="98"/>
    </row>
    <row r="29" spans="1:18" ht="15" customHeight="1">
      <c r="A29" s="57" t="s">
        <v>258</v>
      </c>
      <c r="B29" s="97">
        <v>7</v>
      </c>
      <c r="C29" s="97" t="s">
        <v>80</v>
      </c>
      <c r="D29" s="122" t="s">
        <v>315</v>
      </c>
      <c r="E29" s="97">
        <v>5</v>
      </c>
      <c r="F29" s="97">
        <v>3</v>
      </c>
      <c r="G29" s="97">
        <v>2</v>
      </c>
      <c r="H29" s="97">
        <v>5</v>
      </c>
      <c r="I29" s="99" t="s">
        <v>257</v>
      </c>
      <c r="J29" s="99"/>
      <c r="K29" s="99"/>
      <c r="L29" s="99"/>
      <c r="M29" s="100"/>
      <c r="N29" s="98"/>
      <c r="O29" s="98"/>
      <c r="P29" s="98"/>
      <c r="Q29" s="98"/>
      <c r="R29" s="98"/>
    </row>
    <row r="30" spans="1:18" ht="15" customHeight="1">
      <c r="A30" s="59"/>
      <c r="B30" s="59"/>
      <c r="C30" s="59"/>
      <c r="D30" s="122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ht="1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ht="1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ht="1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ht="1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ht="1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R33"/>
  <sheetViews>
    <sheetView workbookViewId="0">
      <selection activeCell="B25" sqref="B25"/>
    </sheetView>
  </sheetViews>
  <sheetFormatPr baseColWidth="10" defaultColWidth="14.44140625" defaultRowHeight="12.75" customHeight="1"/>
  <cols>
    <col min="1" max="1" width="36.8867187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44140625" customWidth="1"/>
    <col min="10" max="12" width="12" customWidth="1"/>
    <col min="13" max="13" width="12.6640625" customWidth="1"/>
    <col min="14" max="18" width="10.5546875" customWidth="1"/>
  </cols>
  <sheetData>
    <row r="1" spans="1:18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62" t="s">
        <v>163</v>
      </c>
      <c r="B2" s="62">
        <v>1</v>
      </c>
      <c r="C2" s="60"/>
      <c r="D2" s="123" t="s">
        <v>317</v>
      </c>
      <c r="E2" s="62">
        <v>4</v>
      </c>
      <c r="F2" s="62">
        <v>2</v>
      </c>
      <c r="G2" s="62">
        <v>2</v>
      </c>
      <c r="H2" s="62">
        <v>4</v>
      </c>
    </row>
    <row r="3" spans="1:18" ht="15" customHeight="1">
      <c r="A3" s="62" t="s">
        <v>216</v>
      </c>
      <c r="B3" s="62">
        <v>1</v>
      </c>
      <c r="C3" s="60"/>
      <c r="D3" s="123" t="s">
        <v>318</v>
      </c>
      <c r="E3" s="62">
        <v>6</v>
      </c>
      <c r="F3" s="62">
        <v>2</v>
      </c>
      <c r="G3" s="62">
        <v>4</v>
      </c>
      <c r="H3" s="62">
        <v>6</v>
      </c>
    </row>
    <row r="4" spans="1:18" ht="15" customHeight="1">
      <c r="A4" s="62" t="s">
        <v>218</v>
      </c>
      <c r="B4" s="62">
        <v>1</v>
      </c>
      <c r="C4" s="60"/>
      <c r="D4" s="123" t="s">
        <v>319</v>
      </c>
      <c r="E4" s="62">
        <v>4</v>
      </c>
      <c r="F4" s="62">
        <v>2</v>
      </c>
      <c r="G4" s="62">
        <v>2</v>
      </c>
      <c r="H4" s="62">
        <v>4</v>
      </c>
    </row>
    <row r="5" spans="1:18" ht="15" customHeight="1">
      <c r="A5" s="60"/>
      <c r="B5" s="60"/>
      <c r="C5" s="60"/>
      <c r="D5" s="123"/>
      <c r="E5" s="60"/>
      <c r="F5" s="60"/>
      <c r="G5" s="60"/>
      <c r="H5" s="60"/>
    </row>
    <row r="6" spans="1:18" ht="15" customHeight="1">
      <c r="A6" s="62" t="s">
        <v>221</v>
      </c>
      <c r="B6" s="62">
        <v>3</v>
      </c>
      <c r="C6" s="60"/>
      <c r="D6" s="123" t="s">
        <v>321</v>
      </c>
      <c r="E6" s="62">
        <v>4</v>
      </c>
      <c r="F6" s="62">
        <v>2</v>
      </c>
      <c r="G6" s="62">
        <v>2</v>
      </c>
      <c r="H6" s="62">
        <v>4</v>
      </c>
    </row>
    <row r="7" spans="1:18" ht="15" customHeight="1">
      <c r="A7" s="62" t="s">
        <v>259</v>
      </c>
      <c r="B7" s="57">
        <v>3</v>
      </c>
      <c r="C7" s="60"/>
      <c r="D7" s="123" t="s">
        <v>322</v>
      </c>
      <c r="E7" s="57">
        <v>4</v>
      </c>
      <c r="F7" s="57">
        <v>2</v>
      </c>
      <c r="G7" s="57">
        <v>2</v>
      </c>
      <c r="H7" s="57">
        <v>4</v>
      </c>
    </row>
    <row r="8" spans="1:18" ht="15" customHeight="1">
      <c r="A8" s="62" t="s">
        <v>222</v>
      </c>
      <c r="B8" s="62">
        <v>3</v>
      </c>
      <c r="C8" s="60"/>
      <c r="D8" s="123" t="s">
        <v>323</v>
      </c>
      <c r="E8" s="62">
        <v>4</v>
      </c>
      <c r="F8" s="62">
        <v>2</v>
      </c>
      <c r="G8" s="62">
        <v>2</v>
      </c>
      <c r="H8" s="62">
        <v>4</v>
      </c>
    </row>
    <row r="9" spans="1:18" ht="15" customHeight="1">
      <c r="A9" s="62" t="s">
        <v>260</v>
      </c>
      <c r="B9" s="62">
        <v>3</v>
      </c>
      <c r="C9" s="60"/>
      <c r="D9" s="123" t="s">
        <v>324</v>
      </c>
      <c r="E9" s="62">
        <v>4</v>
      </c>
      <c r="F9" s="62">
        <v>2</v>
      </c>
      <c r="G9" s="62">
        <v>2</v>
      </c>
      <c r="H9" s="62">
        <v>4</v>
      </c>
    </row>
    <row r="10" spans="1:18" ht="15" customHeight="1">
      <c r="A10" s="62"/>
      <c r="B10" s="62"/>
      <c r="C10" s="60"/>
      <c r="D10" s="123"/>
      <c r="E10" s="62"/>
      <c r="F10" s="62"/>
      <c r="G10" s="62"/>
      <c r="H10" s="62"/>
    </row>
    <row r="11" spans="1:18" ht="15" customHeight="1">
      <c r="A11" s="57" t="s">
        <v>230</v>
      </c>
      <c r="B11" s="62">
        <v>5</v>
      </c>
      <c r="C11" s="57"/>
      <c r="D11" s="123" t="s">
        <v>326</v>
      </c>
      <c r="E11" s="57">
        <v>4</v>
      </c>
      <c r="F11" s="62">
        <v>2</v>
      </c>
      <c r="G11" s="57">
        <v>2</v>
      </c>
      <c r="H11" s="57">
        <v>4</v>
      </c>
    </row>
    <row r="12" spans="1:18" ht="15" customHeight="1">
      <c r="A12" s="62" t="s">
        <v>261</v>
      </c>
      <c r="B12" s="62">
        <v>5</v>
      </c>
      <c r="C12" s="60"/>
      <c r="D12" s="123" t="s">
        <v>327</v>
      </c>
      <c r="E12" s="57">
        <v>4</v>
      </c>
      <c r="F12" s="57">
        <v>0</v>
      </c>
      <c r="G12" s="57">
        <v>4</v>
      </c>
      <c r="H12" s="57">
        <v>4</v>
      </c>
    </row>
    <row r="13" spans="1:18" ht="15" customHeight="1">
      <c r="A13" s="62" t="s">
        <v>228</v>
      </c>
      <c r="B13" s="62">
        <v>5</v>
      </c>
      <c r="C13" s="60"/>
      <c r="D13" s="123" t="s">
        <v>328</v>
      </c>
      <c r="E13" s="62">
        <v>4</v>
      </c>
      <c r="F13" s="62">
        <v>2</v>
      </c>
      <c r="G13" s="62">
        <v>2</v>
      </c>
      <c r="H13" s="62">
        <v>4</v>
      </c>
    </row>
    <row r="14" spans="1:18" ht="15" customHeight="1">
      <c r="A14" s="60"/>
      <c r="B14" s="60"/>
      <c r="C14" s="60"/>
      <c r="D14" s="123"/>
      <c r="E14" s="60"/>
      <c r="F14" s="60"/>
      <c r="G14" s="60"/>
      <c r="H14" s="60"/>
    </row>
    <row r="15" spans="1:18" ht="15" customHeight="1">
      <c r="A15" s="59" t="s">
        <v>233</v>
      </c>
      <c r="B15" s="62">
        <v>7</v>
      </c>
      <c r="C15" s="60"/>
      <c r="D15" s="123" t="s">
        <v>330</v>
      </c>
      <c r="E15" s="57">
        <v>5</v>
      </c>
      <c r="F15" s="62">
        <v>2</v>
      </c>
      <c r="G15" s="57">
        <v>3</v>
      </c>
      <c r="H15" s="57">
        <v>5</v>
      </c>
    </row>
    <row r="16" spans="1:18" ht="14.4">
      <c r="A16" s="62" t="s">
        <v>262</v>
      </c>
      <c r="B16" s="62">
        <v>7</v>
      </c>
      <c r="C16" s="60"/>
      <c r="D16" s="123" t="s">
        <v>331</v>
      </c>
      <c r="E16" s="62">
        <v>4</v>
      </c>
      <c r="F16" s="62">
        <v>2</v>
      </c>
      <c r="G16" s="62">
        <v>2</v>
      </c>
      <c r="H16" s="62">
        <v>4</v>
      </c>
    </row>
    <row r="17" spans="1:18" ht="15" customHeight="1">
      <c r="A17" s="62" t="s">
        <v>263</v>
      </c>
      <c r="B17" s="62">
        <v>7</v>
      </c>
      <c r="C17" s="60"/>
      <c r="D17" s="123" t="s">
        <v>332</v>
      </c>
      <c r="E17" s="57">
        <v>4</v>
      </c>
      <c r="F17" s="57">
        <v>0</v>
      </c>
      <c r="G17" s="57">
        <v>4</v>
      </c>
      <c r="H17" s="57">
        <v>4</v>
      </c>
    </row>
    <row r="18" spans="1:18" ht="15" customHeight="1">
      <c r="A18" s="60"/>
      <c r="B18" s="60"/>
      <c r="C18" s="60"/>
      <c r="D18" s="123"/>
      <c r="E18" s="60"/>
      <c r="F18" s="60"/>
      <c r="G18" s="60"/>
      <c r="H18" s="60"/>
    </row>
    <row r="19" spans="1:18" ht="15" customHeight="1">
      <c r="A19" s="60"/>
      <c r="B19" s="60"/>
      <c r="C19" s="60"/>
      <c r="D19" s="123"/>
      <c r="E19" s="60"/>
      <c r="F19" s="60"/>
      <c r="G19" s="60"/>
      <c r="H19" s="60"/>
      <c r="I19" s="59" t="s">
        <v>264</v>
      </c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15" customHeight="1">
      <c r="D20" s="123"/>
      <c r="E20" s="84"/>
    </row>
    <row r="21" spans="1:18" ht="15" customHeight="1">
      <c r="D21" s="123"/>
      <c r="E21" s="84"/>
    </row>
    <row r="22" spans="1:18" ht="15" customHeight="1">
      <c r="D22" s="123"/>
      <c r="E22" s="84"/>
    </row>
    <row r="23" spans="1:18" ht="15" customHeight="1">
      <c r="D23" s="123"/>
      <c r="E23" s="84"/>
    </row>
    <row r="24" spans="1:18" ht="15" customHeight="1">
      <c r="D24" s="123"/>
      <c r="E24" s="84"/>
    </row>
    <row r="25" spans="1:18" ht="12.75" customHeight="1">
      <c r="D25" s="123"/>
    </row>
    <row r="26" spans="1:18" ht="12.75" customHeight="1">
      <c r="D26" s="123"/>
    </row>
    <row r="27" spans="1:18" ht="12.75" customHeight="1">
      <c r="D27" s="123"/>
    </row>
    <row r="28" spans="1:18" ht="12.75" customHeight="1">
      <c r="D28" s="123"/>
    </row>
    <row r="29" spans="1:18" ht="12.75" customHeight="1">
      <c r="D29" s="123"/>
    </row>
    <row r="30" spans="1:18" ht="12.75" customHeight="1">
      <c r="D30" s="123"/>
    </row>
    <row r="31" spans="1:18" ht="12.75" customHeight="1">
      <c r="D31" s="123"/>
    </row>
    <row r="32" spans="1:18" ht="12.75" customHeight="1">
      <c r="D32" s="123"/>
    </row>
    <row r="33" spans="4:4" ht="12.75" customHeight="1">
      <c r="D33" s="12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M22"/>
  <sheetViews>
    <sheetView workbookViewId="0">
      <selection activeCell="D18" sqref="D18:D23"/>
    </sheetView>
  </sheetViews>
  <sheetFormatPr baseColWidth="10" defaultColWidth="14.44140625" defaultRowHeight="12.75" customHeight="1"/>
  <cols>
    <col min="1" max="1" width="39.3320312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66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217</v>
      </c>
      <c r="B2" s="62">
        <v>1</v>
      </c>
      <c r="C2" s="57" t="s">
        <v>80</v>
      </c>
      <c r="D2" s="124" t="s">
        <v>349</v>
      </c>
      <c r="E2" s="62">
        <v>4</v>
      </c>
      <c r="F2" s="62">
        <v>2</v>
      </c>
      <c r="G2" s="62">
        <v>2</v>
      </c>
      <c r="H2" s="62">
        <v>4</v>
      </c>
    </row>
    <row r="3" spans="1:13" ht="15" customHeight="1">
      <c r="A3" s="62" t="s">
        <v>145</v>
      </c>
      <c r="B3" s="62">
        <v>1</v>
      </c>
      <c r="C3" s="57" t="s">
        <v>80</v>
      </c>
      <c r="D3" s="124" t="s">
        <v>350</v>
      </c>
      <c r="E3" s="62">
        <v>5</v>
      </c>
      <c r="F3" s="62">
        <v>3</v>
      </c>
      <c r="G3" s="62">
        <v>2</v>
      </c>
      <c r="H3" s="62">
        <v>5</v>
      </c>
    </row>
    <row r="4" spans="1:13" ht="15" customHeight="1">
      <c r="A4" s="62" t="s">
        <v>164</v>
      </c>
      <c r="B4" s="62">
        <v>1</v>
      </c>
      <c r="C4" s="57" t="s">
        <v>80</v>
      </c>
      <c r="D4" s="124" t="s">
        <v>351</v>
      </c>
      <c r="E4" s="62">
        <v>4</v>
      </c>
      <c r="F4" s="62">
        <v>2</v>
      </c>
      <c r="G4" s="62">
        <v>2</v>
      </c>
      <c r="H4" s="62">
        <v>4</v>
      </c>
    </row>
    <row r="5" spans="1:13" ht="15" customHeight="1">
      <c r="A5" s="62"/>
      <c r="B5" s="62"/>
      <c r="C5" s="60"/>
      <c r="D5" s="124"/>
      <c r="E5" s="62"/>
      <c r="F5" s="62"/>
      <c r="G5" s="62"/>
      <c r="H5" s="62"/>
    </row>
    <row r="6" spans="1:13" ht="15" customHeight="1">
      <c r="A6" s="62" t="s">
        <v>265</v>
      </c>
      <c r="B6" s="62">
        <v>3</v>
      </c>
      <c r="C6" s="57" t="s">
        <v>80</v>
      </c>
      <c r="D6" s="124" t="s">
        <v>353</v>
      </c>
      <c r="E6" s="62">
        <v>4</v>
      </c>
      <c r="F6" s="62">
        <v>2</v>
      </c>
      <c r="G6" s="62">
        <v>2</v>
      </c>
      <c r="H6" s="62">
        <v>4</v>
      </c>
    </row>
    <row r="7" spans="1:13" ht="15" customHeight="1">
      <c r="A7" s="57" t="s">
        <v>220</v>
      </c>
      <c r="B7" s="62">
        <v>3</v>
      </c>
      <c r="C7" s="57" t="s">
        <v>80</v>
      </c>
      <c r="D7" s="124" t="s">
        <v>354</v>
      </c>
      <c r="E7" s="62">
        <v>4</v>
      </c>
      <c r="F7" s="62">
        <v>2</v>
      </c>
      <c r="G7" s="62">
        <v>2</v>
      </c>
      <c r="H7" s="62">
        <v>4</v>
      </c>
    </row>
    <row r="8" spans="1:13" ht="15" customHeight="1">
      <c r="A8" s="62" t="s">
        <v>266</v>
      </c>
      <c r="B8" s="62">
        <v>3</v>
      </c>
      <c r="C8" s="57" t="s">
        <v>80</v>
      </c>
      <c r="D8" s="124" t="s">
        <v>355</v>
      </c>
      <c r="E8" s="62">
        <v>6</v>
      </c>
      <c r="F8" s="62">
        <v>2</v>
      </c>
      <c r="G8" s="62">
        <v>4</v>
      </c>
      <c r="H8" s="62">
        <v>6</v>
      </c>
    </row>
    <row r="9" spans="1:13" ht="15" customHeight="1">
      <c r="A9" s="62"/>
      <c r="B9" s="62"/>
      <c r="C9" s="60"/>
      <c r="D9" s="124"/>
      <c r="E9" s="62"/>
      <c r="F9" s="62"/>
      <c r="G9" s="62"/>
      <c r="H9" s="62"/>
    </row>
    <row r="10" spans="1:13" ht="15" customHeight="1">
      <c r="A10" s="54" t="s">
        <v>229</v>
      </c>
      <c r="B10" s="62">
        <v>5</v>
      </c>
      <c r="C10" s="57" t="s">
        <v>80</v>
      </c>
      <c r="D10" s="124" t="s">
        <v>357</v>
      </c>
      <c r="E10" s="57">
        <v>6</v>
      </c>
      <c r="F10" s="57">
        <v>4</v>
      </c>
      <c r="G10" s="57">
        <v>2</v>
      </c>
      <c r="H10" s="57">
        <v>6</v>
      </c>
    </row>
    <row r="11" spans="1:13" ht="15" customHeight="1">
      <c r="A11" s="62" t="s">
        <v>226</v>
      </c>
      <c r="B11" s="62">
        <v>5</v>
      </c>
      <c r="C11" s="57" t="s">
        <v>80</v>
      </c>
      <c r="D11" s="124" t="s">
        <v>358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109" t="s">
        <v>231</v>
      </c>
      <c r="B12" s="62">
        <v>5</v>
      </c>
      <c r="C12" s="57" t="s">
        <v>80</v>
      </c>
      <c r="D12" s="124" t="s">
        <v>359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 t="s">
        <v>267</v>
      </c>
      <c r="B13" s="62">
        <v>5</v>
      </c>
      <c r="C13" s="57" t="s">
        <v>80</v>
      </c>
      <c r="D13" s="124" t="s">
        <v>360</v>
      </c>
      <c r="E13" s="62">
        <v>5</v>
      </c>
      <c r="F13" s="62">
        <v>2</v>
      </c>
      <c r="G13" s="62">
        <v>3</v>
      </c>
      <c r="H13" s="62">
        <v>5</v>
      </c>
    </row>
    <row r="14" spans="1:13" ht="15" customHeight="1">
      <c r="A14" s="62"/>
      <c r="B14" s="62"/>
      <c r="C14" s="60"/>
      <c r="D14" s="124"/>
      <c r="E14" s="62"/>
      <c r="F14" s="62"/>
      <c r="G14" s="62"/>
      <c r="H14" s="62"/>
    </row>
    <row r="15" spans="1:13" ht="15" customHeight="1">
      <c r="A15" s="62" t="s">
        <v>268</v>
      </c>
      <c r="B15" s="62">
        <v>7</v>
      </c>
      <c r="C15" s="57" t="s">
        <v>80</v>
      </c>
      <c r="D15" s="124" t="s">
        <v>362</v>
      </c>
      <c r="E15" s="62">
        <v>3</v>
      </c>
      <c r="F15" s="62">
        <v>0</v>
      </c>
      <c r="G15" s="62">
        <v>3</v>
      </c>
      <c r="H15" s="62">
        <v>3</v>
      </c>
    </row>
    <row r="16" spans="1:13" ht="15" customHeight="1">
      <c r="A16" s="57" t="s">
        <v>269</v>
      </c>
      <c r="B16" s="57">
        <v>7</v>
      </c>
      <c r="C16" s="57" t="s">
        <v>80</v>
      </c>
      <c r="D16" s="124" t="s">
        <v>363</v>
      </c>
      <c r="E16" s="57">
        <v>6</v>
      </c>
      <c r="F16" s="57">
        <v>4</v>
      </c>
      <c r="G16" s="57">
        <v>2</v>
      </c>
      <c r="H16" s="57">
        <v>6</v>
      </c>
    </row>
    <row r="17" spans="1:8" ht="15" customHeight="1">
      <c r="A17" s="62" t="s">
        <v>270</v>
      </c>
      <c r="B17" s="62">
        <v>7</v>
      </c>
      <c r="C17" s="57" t="s">
        <v>80</v>
      </c>
      <c r="D17" s="124" t="s">
        <v>364</v>
      </c>
      <c r="E17" s="62">
        <v>4</v>
      </c>
      <c r="F17" s="62">
        <v>1</v>
      </c>
      <c r="G17" s="62">
        <v>3</v>
      </c>
      <c r="H17" s="62">
        <v>4</v>
      </c>
    </row>
    <row r="18" spans="1:8" ht="15" customHeight="1">
      <c r="A18" s="62"/>
      <c r="B18" s="57"/>
      <c r="C18" s="60"/>
      <c r="D18" s="124"/>
      <c r="E18" s="62"/>
      <c r="F18" s="62"/>
      <c r="G18" s="62"/>
      <c r="H18" s="62"/>
    </row>
    <row r="19" spans="1:8" ht="12.75" customHeight="1">
      <c r="D19" s="124"/>
    </row>
    <row r="20" spans="1:8" ht="12.75" customHeight="1">
      <c r="D20" s="124"/>
    </row>
    <row r="21" spans="1:8" ht="12.75" customHeight="1">
      <c r="D21" s="124"/>
    </row>
    <row r="22" spans="1:8" ht="12.75" customHeight="1">
      <c r="D22" s="12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M26"/>
  <sheetViews>
    <sheetView workbookViewId="0">
      <selection activeCell="D20" sqref="D20:D26"/>
    </sheetView>
  </sheetViews>
  <sheetFormatPr baseColWidth="10" defaultColWidth="14.44140625" defaultRowHeight="12.75" customHeight="1"/>
  <cols>
    <col min="1" max="1" width="35.8867187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271</v>
      </c>
      <c r="B2" s="62">
        <v>1</v>
      </c>
      <c r="C2" s="57" t="s">
        <v>80</v>
      </c>
      <c r="D2" s="125" t="s">
        <v>325</v>
      </c>
      <c r="E2" s="62">
        <v>5</v>
      </c>
      <c r="F2" s="62">
        <v>2</v>
      </c>
      <c r="G2" s="62">
        <v>3</v>
      </c>
      <c r="H2" s="62">
        <v>5</v>
      </c>
    </row>
    <row r="3" spans="1:13" ht="15" customHeight="1">
      <c r="A3" s="62" t="s">
        <v>135</v>
      </c>
      <c r="B3" s="62">
        <v>1</v>
      </c>
      <c r="C3" s="57" t="s">
        <v>80</v>
      </c>
      <c r="D3" s="125" t="s">
        <v>326</v>
      </c>
      <c r="E3" s="57">
        <v>4</v>
      </c>
      <c r="F3" s="62">
        <v>2</v>
      </c>
      <c r="G3" s="57">
        <v>2</v>
      </c>
      <c r="H3" s="57">
        <v>4</v>
      </c>
    </row>
    <row r="4" spans="1:13" ht="15" customHeight="1">
      <c r="A4" s="62" t="s">
        <v>272</v>
      </c>
      <c r="B4" s="62">
        <v>1</v>
      </c>
      <c r="C4" s="57" t="s">
        <v>80</v>
      </c>
      <c r="D4" s="125" t="s">
        <v>327</v>
      </c>
      <c r="E4" s="62">
        <v>5</v>
      </c>
      <c r="F4" s="62">
        <v>3</v>
      </c>
      <c r="G4" s="62">
        <v>2</v>
      </c>
      <c r="H4" s="62">
        <v>5</v>
      </c>
    </row>
    <row r="5" spans="1:13" ht="15" customHeight="1">
      <c r="A5" s="62"/>
      <c r="B5" s="60"/>
      <c r="C5" s="60"/>
      <c r="D5" s="125"/>
      <c r="E5" s="60"/>
      <c r="F5" s="60"/>
      <c r="G5" s="60"/>
      <c r="H5" s="60"/>
    </row>
    <row r="6" spans="1:13" ht="15" customHeight="1">
      <c r="A6" s="62" t="s">
        <v>265</v>
      </c>
      <c r="B6" s="62">
        <v>3</v>
      </c>
      <c r="C6" s="57" t="s">
        <v>80</v>
      </c>
      <c r="D6" s="125" t="s">
        <v>329</v>
      </c>
      <c r="E6" s="62">
        <v>4</v>
      </c>
      <c r="F6" s="62">
        <v>2</v>
      </c>
      <c r="G6" s="62">
        <v>2</v>
      </c>
      <c r="H6" s="62">
        <v>4</v>
      </c>
    </row>
    <row r="7" spans="1:13" ht="15" customHeight="1">
      <c r="A7" s="62" t="s">
        <v>273</v>
      </c>
      <c r="B7" s="62">
        <v>3</v>
      </c>
      <c r="C7" s="57" t="s">
        <v>80</v>
      </c>
      <c r="D7" s="125" t="s">
        <v>330</v>
      </c>
      <c r="E7" s="57">
        <v>4</v>
      </c>
      <c r="F7" s="62">
        <v>2</v>
      </c>
      <c r="G7" s="57">
        <v>2</v>
      </c>
      <c r="H7" s="57">
        <v>4</v>
      </c>
    </row>
    <row r="8" spans="1:13" ht="15" customHeight="1">
      <c r="A8" s="57" t="s">
        <v>145</v>
      </c>
      <c r="B8" s="62">
        <v>3</v>
      </c>
      <c r="C8" s="57" t="s">
        <v>80</v>
      </c>
      <c r="D8" s="125" t="s">
        <v>331</v>
      </c>
      <c r="E8" s="62">
        <v>5</v>
      </c>
      <c r="F8" s="62">
        <v>3</v>
      </c>
      <c r="G8" s="62">
        <v>2</v>
      </c>
      <c r="H8" s="62">
        <v>5</v>
      </c>
    </row>
    <row r="9" spans="1:13" ht="15" customHeight="1">
      <c r="A9" s="60"/>
      <c r="B9" s="60"/>
      <c r="C9" s="60"/>
      <c r="D9" s="125"/>
      <c r="E9" s="60"/>
      <c r="F9" s="60"/>
      <c r="G9" s="60"/>
      <c r="H9" s="60"/>
    </row>
    <row r="10" spans="1:13" ht="15" customHeight="1">
      <c r="A10" s="62" t="s">
        <v>151</v>
      </c>
      <c r="B10" s="62">
        <v>5</v>
      </c>
      <c r="C10" s="57" t="s">
        <v>80</v>
      </c>
      <c r="D10" s="125" t="s">
        <v>333</v>
      </c>
      <c r="E10" s="62">
        <v>5</v>
      </c>
      <c r="F10" s="62">
        <v>2</v>
      </c>
      <c r="G10" s="62">
        <v>3</v>
      </c>
      <c r="H10" s="62">
        <v>5</v>
      </c>
    </row>
    <row r="11" spans="1:13" ht="15" customHeight="1">
      <c r="A11" s="62" t="s">
        <v>274</v>
      </c>
      <c r="B11" s="62">
        <v>5</v>
      </c>
      <c r="C11" s="57" t="s">
        <v>80</v>
      </c>
      <c r="D11" s="125" t="s">
        <v>334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62" t="s">
        <v>146</v>
      </c>
      <c r="B12" s="62">
        <v>5</v>
      </c>
      <c r="C12" s="57" t="s">
        <v>80</v>
      </c>
      <c r="D12" s="125" t="s">
        <v>335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/>
      <c r="B13" s="62"/>
      <c r="C13" s="60"/>
      <c r="D13" s="125"/>
      <c r="E13" s="62"/>
      <c r="F13" s="62"/>
      <c r="G13" s="62"/>
      <c r="H13" s="62"/>
    </row>
    <row r="14" spans="1:13" ht="15" customHeight="1">
      <c r="A14" s="62" t="s">
        <v>261</v>
      </c>
      <c r="B14" s="62">
        <v>7</v>
      </c>
      <c r="C14" s="57" t="s">
        <v>80</v>
      </c>
      <c r="D14" s="125" t="s">
        <v>337</v>
      </c>
      <c r="E14" s="62">
        <v>4</v>
      </c>
      <c r="F14" s="62">
        <v>0</v>
      </c>
      <c r="G14" s="62">
        <v>4</v>
      </c>
      <c r="H14" s="62">
        <v>4</v>
      </c>
    </row>
    <row r="15" spans="1:13" ht="15" customHeight="1">
      <c r="A15" s="62" t="s">
        <v>275</v>
      </c>
      <c r="B15" s="62">
        <v>7</v>
      </c>
      <c r="C15" s="57" t="s">
        <v>80</v>
      </c>
      <c r="D15" s="125" t="s">
        <v>338</v>
      </c>
      <c r="E15" s="62">
        <v>4</v>
      </c>
      <c r="F15" s="62">
        <v>2</v>
      </c>
      <c r="G15" s="62">
        <v>2</v>
      </c>
      <c r="H15" s="62">
        <v>4</v>
      </c>
    </row>
    <row r="16" spans="1:13" ht="15" customHeight="1">
      <c r="A16" s="110"/>
      <c r="B16" s="62"/>
      <c r="C16" s="62"/>
      <c r="D16" s="125"/>
      <c r="E16" s="57"/>
      <c r="F16" s="57"/>
      <c r="G16" s="57"/>
      <c r="H16" s="57"/>
    </row>
    <row r="17" spans="1:8" ht="15" customHeight="1">
      <c r="A17" s="110" t="s">
        <v>157</v>
      </c>
      <c r="B17" s="111">
        <v>9</v>
      </c>
      <c r="C17" s="112" t="s">
        <v>80</v>
      </c>
      <c r="D17" s="125" t="s">
        <v>340</v>
      </c>
      <c r="E17" s="111">
        <v>5</v>
      </c>
      <c r="F17" s="111">
        <v>2</v>
      </c>
      <c r="G17" s="111">
        <v>3</v>
      </c>
      <c r="H17" s="111">
        <v>5</v>
      </c>
    </row>
    <row r="18" spans="1:8" ht="15" customHeight="1">
      <c r="A18" s="110" t="s">
        <v>158</v>
      </c>
      <c r="B18" s="111">
        <v>9</v>
      </c>
      <c r="C18" s="112" t="s">
        <v>80</v>
      </c>
      <c r="D18" s="125" t="s">
        <v>341</v>
      </c>
      <c r="E18" s="111">
        <v>5</v>
      </c>
      <c r="F18" s="111">
        <v>2</v>
      </c>
      <c r="G18" s="111">
        <v>3</v>
      </c>
      <c r="H18" s="111">
        <v>5</v>
      </c>
    </row>
    <row r="19" spans="1:8" ht="15" customHeight="1">
      <c r="A19" s="110" t="s">
        <v>159</v>
      </c>
      <c r="B19" s="111">
        <v>9</v>
      </c>
      <c r="C19" s="112" t="s">
        <v>80</v>
      </c>
      <c r="D19" s="125" t="s">
        <v>342</v>
      </c>
      <c r="E19" s="111">
        <v>6</v>
      </c>
      <c r="F19" s="111">
        <v>3</v>
      </c>
      <c r="G19" s="111">
        <v>3</v>
      </c>
      <c r="H19" s="111">
        <v>6</v>
      </c>
    </row>
    <row r="20" spans="1:8" ht="15" customHeight="1">
      <c r="D20" s="125"/>
    </row>
    <row r="21" spans="1:8" ht="15" customHeight="1">
      <c r="D21" s="125"/>
    </row>
    <row r="22" spans="1:8" ht="12.75" customHeight="1">
      <c r="D22" s="125"/>
    </row>
    <row r="23" spans="1:8" ht="12.75" customHeight="1">
      <c r="D23" s="125"/>
    </row>
    <row r="24" spans="1:8" ht="12.75" customHeight="1">
      <c r="D24" s="125"/>
    </row>
    <row r="25" spans="1:8" ht="12.75" customHeight="1">
      <c r="D25" s="125"/>
    </row>
    <row r="26" spans="1:8" ht="12.75" customHeight="1">
      <c r="D26" s="12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M21"/>
  <sheetViews>
    <sheetView workbookViewId="0">
      <selection activeCell="D5" sqref="D5"/>
    </sheetView>
  </sheetViews>
  <sheetFormatPr baseColWidth="10" defaultColWidth="14.44140625" defaultRowHeight="12.75" customHeight="1"/>
  <cols>
    <col min="1" max="1" width="35.10937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441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276</v>
      </c>
      <c r="B2" s="62">
        <v>1</v>
      </c>
      <c r="C2" s="57" t="s">
        <v>80</v>
      </c>
      <c r="D2" s="126" t="s">
        <v>298</v>
      </c>
      <c r="E2" s="62">
        <v>5</v>
      </c>
      <c r="F2" s="62">
        <v>2</v>
      </c>
      <c r="G2" s="62">
        <v>3</v>
      </c>
      <c r="H2" s="62">
        <v>5</v>
      </c>
    </row>
    <row r="3" spans="1:13" ht="15" customHeight="1">
      <c r="A3" s="62" t="s">
        <v>163</v>
      </c>
      <c r="B3" s="62">
        <v>1</v>
      </c>
      <c r="C3" s="57" t="s">
        <v>80</v>
      </c>
      <c r="D3" s="126" t="s">
        <v>299</v>
      </c>
      <c r="E3" s="62">
        <v>4</v>
      </c>
      <c r="F3" s="62">
        <v>2</v>
      </c>
      <c r="G3" s="62">
        <v>2</v>
      </c>
      <c r="H3" s="62">
        <v>4</v>
      </c>
    </row>
    <row r="4" spans="1:13" ht="15" customHeight="1">
      <c r="A4" s="62" t="s">
        <v>277</v>
      </c>
      <c r="B4" s="62">
        <v>1</v>
      </c>
      <c r="C4" s="57" t="s">
        <v>80</v>
      </c>
      <c r="D4" s="126" t="s">
        <v>300</v>
      </c>
      <c r="E4" s="62">
        <v>5</v>
      </c>
      <c r="F4" s="62">
        <v>0</v>
      </c>
      <c r="G4" s="62">
        <v>5</v>
      </c>
      <c r="H4" s="62">
        <v>5</v>
      </c>
    </row>
    <row r="5" spans="1:13" ht="15" customHeight="1">
      <c r="A5" s="60"/>
      <c r="B5" s="60"/>
      <c r="C5" s="60"/>
      <c r="D5" s="126"/>
      <c r="E5" s="60"/>
      <c r="F5" s="60"/>
      <c r="G5" s="60"/>
      <c r="H5" s="60"/>
    </row>
    <row r="6" spans="1:13" ht="15" customHeight="1">
      <c r="A6" s="62" t="s">
        <v>278</v>
      </c>
      <c r="B6" s="62">
        <v>3</v>
      </c>
      <c r="C6" s="57" t="s">
        <v>80</v>
      </c>
      <c r="D6" s="126" t="s">
        <v>302</v>
      </c>
      <c r="E6" s="57">
        <v>5</v>
      </c>
      <c r="F6" s="62">
        <v>2</v>
      </c>
      <c r="G6" s="57">
        <v>3</v>
      </c>
      <c r="H6" s="57">
        <v>5</v>
      </c>
    </row>
    <row r="7" spans="1:13" ht="15" customHeight="1">
      <c r="A7" s="62" t="s">
        <v>144</v>
      </c>
      <c r="B7" s="62">
        <v>3</v>
      </c>
      <c r="C7" s="57" t="s">
        <v>80</v>
      </c>
      <c r="D7" s="126" t="s">
        <v>303</v>
      </c>
      <c r="E7" s="62">
        <v>4</v>
      </c>
      <c r="F7" s="62">
        <v>2</v>
      </c>
      <c r="G7" s="62">
        <v>2</v>
      </c>
      <c r="H7" s="62">
        <v>4</v>
      </c>
    </row>
    <row r="8" spans="1:13" ht="15" customHeight="1">
      <c r="A8" s="62" t="s">
        <v>279</v>
      </c>
      <c r="B8" s="62">
        <v>3</v>
      </c>
      <c r="C8" s="57" t="s">
        <v>80</v>
      </c>
      <c r="D8" s="126" t="s">
        <v>304</v>
      </c>
      <c r="E8" s="62">
        <v>4</v>
      </c>
      <c r="F8" s="62">
        <v>2</v>
      </c>
      <c r="G8" s="62">
        <v>2</v>
      </c>
      <c r="H8" s="62">
        <v>4</v>
      </c>
    </row>
    <row r="9" spans="1:13" ht="15" customHeight="1">
      <c r="A9" s="62"/>
      <c r="B9" s="60"/>
      <c r="C9" s="60"/>
      <c r="D9" s="126"/>
      <c r="E9" s="60"/>
      <c r="F9" s="60"/>
      <c r="G9" s="60"/>
      <c r="H9" s="60"/>
    </row>
    <row r="10" spans="1:13" ht="15" customHeight="1">
      <c r="A10" s="62" t="s">
        <v>280</v>
      </c>
      <c r="B10" s="62">
        <v>5</v>
      </c>
      <c r="C10" s="57" t="s">
        <v>80</v>
      </c>
      <c r="D10" s="126" t="s">
        <v>306</v>
      </c>
      <c r="E10" s="62">
        <v>4</v>
      </c>
      <c r="F10" s="62">
        <v>2</v>
      </c>
      <c r="G10" s="62">
        <v>2</v>
      </c>
      <c r="H10" s="62">
        <v>4</v>
      </c>
    </row>
    <row r="11" spans="1:13" ht="15" customHeight="1">
      <c r="A11" s="62" t="s">
        <v>281</v>
      </c>
      <c r="B11" s="62">
        <v>5</v>
      </c>
      <c r="C11" s="57" t="s">
        <v>80</v>
      </c>
      <c r="D11" s="126" t="s">
        <v>307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62" t="s">
        <v>228</v>
      </c>
      <c r="B12" s="62">
        <v>5</v>
      </c>
      <c r="C12" s="57" t="s">
        <v>80</v>
      </c>
      <c r="D12" s="126" t="s">
        <v>308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/>
      <c r="B13" s="62"/>
      <c r="C13" s="60"/>
      <c r="D13" s="126"/>
      <c r="E13" s="62"/>
      <c r="F13" s="62"/>
      <c r="G13" s="62"/>
      <c r="H13" s="62"/>
    </row>
    <row r="14" spans="1:13" ht="15" customHeight="1">
      <c r="A14" s="62" t="s">
        <v>282</v>
      </c>
      <c r="B14" s="62">
        <v>7</v>
      </c>
      <c r="C14" s="57" t="s">
        <v>80</v>
      </c>
      <c r="D14" s="126" t="s">
        <v>310</v>
      </c>
      <c r="E14" s="57">
        <v>5</v>
      </c>
      <c r="F14" s="62">
        <v>2</v>
      </c>
      <c r="G14" s="57">
        <v>3</v>
      </c>
      <c r="H14" s="57">
        <v>5</v>
      </c>
    </row>
    <row r="15" spans="1:13" ht="15" customHeight="1">
      <c r="A15" s="62" t="s">
        <v>155</v>
      </c>
      <c r="B15" s="62">
        <v>7</v>
      </c>
      <c r="C15" s="57" t="s">
        <v>80</v>
      </c>
      <c r="D15" s="126" t="s">
        <v>311</v>
      </c>
      <c r="E15" s="62">
        <v>5</v>
      </c>
      <c r="F15" s="62">
        <v>1</v>
      </c>
      <c r="G15" s="62">
        <v>4</v>
      </c>
      <c r="H15" s="62">
        <v>5</v>
      </c>
    </row>
    <row r="16" spans="1:13" ht="15" customHeight="1">
      <c r="A16" s="62" t="s">
        <v>154</v>
      </c>
      <c r="B16" s="62">
        <v>7</v>
      </c>
      <c r="C16" s="57" t="s">
        <v>80</v>
      </c>
      <c r="D16" s="126" t="s">
        <v>312</v>
      </c>
      <c r="E16" s="62">
        <v>5</v>
      </c>
      <c r="F16" s="62">
        <v>2</v>
      </c>
      <c r="G16" s="62">
        <v>3</v>
      </c>
      <c r="H16" s="62">
        <v>5</v>
      </c>
    </row>
    <row r="17" spans="1:8" ht="15" customHeight="1">
      <c r="A17" s="60"/>
      <c r="B17" s="60"/>
      <c r="C17" s="60"/>
      <c r="D17" s="126"/>
      <c r="E17" s="60"/>
      <c r="F17" s="60"/>
      <c r="G17" s="60"/>
      <c r="H17" s="60"/>
    </row>
    <row r="18" spans="1:8" ht="15" customHeight="1">
      <c r="A18" s="110" t="s">
        <v>160</v>
      </c>
      <c r="B18" s="111">
        <v>9</v>
      </c>
      <c r="C18" s="112" t="s">
        <v>80</v>
      </c>
      <c r="D18" s="126" t="s">
        <v>314</v>
      </c>
      <c r="E18" s="111">
        <v>4</v>
      </c>
      <c r="F18" s="111">
        <v>2</v>
      </c>
      <c r="G18" s="111">
        <v>2</v>
      </c>
      <c r="H18" s="111">
        <v>4</v>
      </c>
    </row>
    <row r="19" spans="1:8" ht="15" customHeight="1">
      <c r="A19" s="110" t="s">
        <v>161</v>
      </c>
      <c r="B19" s="111">
        <v>9</v>
      </c>
      <c r="C19" s="112" t="s">
        <v>80</v>
      </c>
      <c r="D19" s="126" t="s">
        <v>315</v>
      </c>
      <c r="E19" s="111">
        <v>5</v>
      </c>
      <c r="F19" s="111">
        <v>2</v>
      </c>
      <c r="G19" s="111">
        <v>3</v>
      </c>
      <c r="H19" s="111">
        <v>5</v>
      </c>
    </row>
    <row r="20" spans="1:8" ht="15" customHeight="1">
      <c r="A20" s="112" t="s">
        <v>162</v>
      </c>
      <c r="B20" s="111">
        <v>9</v>
      </c>
      <c r="C20" s="112" t="s">
        <v>80</v>
      </c>
      <c r="D20" s="127" t="s">
        <v>319</v>
      </c>
      <c r="E20" s="111">
        <v>5</v>
      </c>
      <c r="F20" s="111">
        <v>2</v>
      </c>
      <c r="G20" s="111">
        <v>3</v>
      </c>
      <c r="H20" s="111">
        <v>5</v>
      </c>
    </row>
    <row r="21" spans="1:8" ht="15" customHeight="1">
      <c r="D21" s="6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M34"/>
  <sheetViews>
    <sheetView zoomScale="70" zoomScaleNormal="70" workbookViewId="0">
      <selection activeCell="D8" sqref="D8"/>
    </sheetView>
  </sheetViews>
  <sheetFormatPr baseColWidth="10" defaultColWidth="14.44140625" defaultRowHeight="12.75" customHeight="1"/>
  <cols>
    <col min="1" max="1" width="37.6640625" customWidth="1"/>
    <col min="2" max="2" width="5.109375" customWidth="1"/>
    <col min="3" max="3" width="5" customWidth="1"/>
    <col min="4" max="4" width="35.886718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66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283</v>
      </c>
      <c r="B2" s="54">
        <v>1</v>
      </c>
      <c r="C2" s="61" t="s">
        <v>80</v>
      </c>
      <c r="D2" s="128" t="s">
        <v>328</v>
      </c>
      <c r="E2" s="56">
        <v>5</v>
      </c>
      <c r="F2" s="54">
        <v>2</v>
      </c>
      <c r="G2" s="54">
        <v>3</v>
      </c>
      <c r="H2" s="54">
        <v>5</v>
      </c>
    </row>
    <row r="3" spans="1:13" ht="15" customHeight="1">
      <c r="A3" s="54" t="s">
        <v>272</v>
      </c>
      <c r="B3" s="54">
        <v>1</v>
      </c>
      <c r="C3" s="61" t="s">
        <v>80</v>
      </c>
      <c r="D3" s="128" t="s">
        <v>329</v>
      </c>
      <c r="E3" s="56">
        <v>5</v>
      </c>
      <c r="F3" s="54">
        <v>3</v>
      </c>
      <c r="G3" s="54">
        <v>2</v>
      </c>
      <c r="H3" s="54">
        <v>5</v>
      </c>
    </row>
    <row r="4" spans="1:13" ht="15" customHeight="1">
      <c r="A4" s="54" t="s">
        <v>276</v>
      </c>
      <c r="B4" s="54">
        <v>1</v>
      </c>
      <c r="C4" s="61" t="s">
        <v>80</v>
      </c>
      <c r="D4" s="128" t="s">
        <v>330</v>
      </c>
      <c r="E4" s="56">
        <v>5</v>
      </c>
      <c r="F4" s="54">
        <v>2</v>
      </c>
      <c r="G4" s="54">
        <v>3</v>
      </c>
      <c r="H4" s="54">
        <v>5</v>
      </c>
    </row>
    <row r="5" spans="1:13" ht="15" customHeight="1">
      <c r="A5" s="54" t="s">
        <v>163</v>
      </c>
      <c r="B5" s="54">
        <v>1</v>
      </c>
      <c r="C5" s="61" t="s">
        <v>80</v>
      </c>
      <c r="D5" s="128" t="s">
        <v>331</v>
      </c>
      <c r="E5" s="56">
        <v>4</v>
      </c>
      <c r="F5" s="54">
        <v>2</v>
      </c>
      <c r="G5" s="54">
        <v>2</v>
      </c>
      <c r="H5" s="54">
        <v>4</v>
      </c>
    </row>
    <row r="6" spans="1:13" ht="15" customHeight="1">
      <c r="A6" s="54" t="s">
        <v>277</v>
      </c>
      <c r="B6" s="54">
        <v>1</v>
      </c>
      <c r="C6" s="61" t="s">
        <v>80</v>
      </c>
      <c r="D6" s="128" t="s">
        <v>332</v>
      </c>
      <c r="E6" s="56">
        <v>5</v>
      </c>
      <c r="F6" s="54">
        <v>0</v>
      </c>
      <c r="G6" s="54">
        <v>5</v>
      </c>
      <c r="H6" s="54">
        <v>5</v>
      </c>
    </row>
    <row r="7" spans="1:13" ht="15" customHeight="1">
      <c r="A7" s="54" t="s">
        <v>135</v>
      </c>
      <c r="B7" s="54">
        <v>1</v>
      </c>
      <c r="C7" s="61" t="s">
        <v>80</v>
      </c>
      <c r="D7" s="128" t="s">
        <v>333</v>
      </c>
      <c r="E7" s="63">
        <v>4</v>
      </c>
      <c r="F7" s="54">
        <v>2</v>
      </c>
      <c r="G7" s="59">
        <v>2</v>
      </c>
      <c r="H7" s="59">
        <v>4</v>
      </c>
    </row>
    <row r="8" spans="1:13" ht="15" customHeight="1">
      <c r="D8" s="128"/>
    </row>
    <row r="9" spans="1:13" ht="15" customHeight="1">
      <c r="A9" s="54" t="s">
        <v>278</v>
      </c>
      <c r="B9" s="54">
        <v>3</v>
      </c>
      <c r="C9" s="61" t="s">
        <v>80</v>
      </c>
      <c r="D9" s="128" t="s">
        <v>335</v>
      </c>
      <c r="E9" s="56">
        <v>5</v>
      </c>
      <c r="F9" s="54">
        <v>2</v>
      </c>
      <c r="G9" s="54">
        <v>3</v>
      </c>
      <c r="H9" s="54">
        <v>5</v>
      </c>
    </row>
    <row r="10" spans="1:13" ht="15" customHeight="1">
      <c r="A10" s="54" t="s">
        <v>273</v>
      </c>
      <c r="B10" s="54">
        <v>3</v>
      </c>
      <c r="C10" s="61" t="s">
        <v>80</v>
      </c>
      <c r="D10" s="128" t="s">
        <v>336</v>
      </c>
      <c r="E10" s="56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145</v>
      </c>
      <c r="B11" s="54">
        <v>3</v>
      </c>
      <c r="C11" s="61" t="s">
        <v>80</v>
      </c>
      <c r="D11" s="128" t="s">
        <v>337</v>
      </c>
      <c r="E11" s="56">
        <v>5</v>
      </c>
      <c r="F11" s="54">
        <v>3</v>
      </c>
      <c r="G11" s="54">
        <v>2</v>
      </c>
      <c r="H11" s="54">
        <v>5</v>
      </c>
    </row>
    <row r="12" spans="1:13" ht="15" customHeight="1">
      <c r="A12" s="54" t="s">
        <v>279</v>
      </c>
      <c r="B12" s="54">
        <v>3</v>
      </c>
      <c r="C12" s="61" t="s">
        <v>80</v>
      </c>
      <c r="D12" s="128" t="s">
        <v>338</v>
      </c>
      <c r="E12" s="56">
        <v>4</v>
      </c>
      <c r="F12" s="54">
        <v>2</v>
      </c>
      <c r="G12" s="54">
        <v>2</v>
      </c>
      <c r="H12" s="54">
        <v>4</v>
      </c>
    </row>
    <row r="13" spans="1:13" ht="15" customHeight="1">
      <c r="A13" s="54" t="s">
        <v>144</v>
      </c>
      <c r="B13" s="54">
        <v>3</v>
      </c>
      <c r="C13" s="61" t="s">
        <v>80</v>
      </c>
      <c r="D13" s="128" t="s">
        <v>339</v>
      </c>
      <c r="E13" s="56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265</v>
      </c>
      <c r="B14" s="54">
        <v>3</v>
      </c>
      <c r="C14" s="61" t="s">
        <v>80</v>
      </c>
      <c r="D14" s="128" t="s">
        <v>340</v>
      </c>
      <c r="E14" s="56">
        <v>4</v>
      </c>
      <c r="F14" s="54">
        <v>2</v>
      </c>
      <c r="G14" s="54">
        <v>2</v>
      </c>
      <c r="H14" s="54">
        <v>4</v>
      </c>
    </row>
    <row r="15" spans="1:13" ht="15" customHeight="1">
      <c r="A15" s="85"/>
      <c r="D15" s="128"/>
    </row>
    <row r="16" spans="1:13" ht="15" customHeight="1">
      <c r="A16" s="54" t="s">
        <v>151</v>
      </c>
      <c r="B16" s="54">
        <v>5</v>
      </c>
      <c r="C16" s="61" t="s">
        <v>80</v>
      </c>
      <c r="D16" s="128" t="s">
        <v>342</v>
      </c>
      <c r="E16" s="56">
        <v>5</v>
      </c>
      <c r="F16" s="54">
        <v>2</v>
      </c>
      <c r="G16" s="54">
        <v>3</v>
      </c>
      <c r="H16" s="54">
        <v>5</v>
      </c>
    </row>
    <row r="17" spans="1:8" ht="15" customHeight="1">
      <c r="A17" s="54" t="s">
        <v>149</v>
      </c>
      <c r="B17" s="54">
        <v>5</v>
      </c>
      <c r="C17" s="61" t="s">
        <v>80</v>
      </c>
      <c r="D17" s="128" t="s">
        <v>343</v>
      </c>
      <c r="E17" s="56">
        <v>4</v>
      </c>
      <c r="F17" s="54">
        <v>2</v>
      </c>
      <c r="G17" s="54">
        <v>2</v>
      </c>
      <c r="H17" s="54">
        <v>4</v>
      </c>
    </row>
    <row r="18" spans="1:8" ht="15" customHeight="1">
      <c r="A18" s="54" t="s">
        <v>146</v>
      </c>
      <c r="B18" s="54">
        <v>5</v>
      </c>
      <c r="C18" s="61" t="s">
        <v>80</v>
      </c>
      <c r="D18" s="128" t="s">
        <v>344</v>
      </c>
      <c r="E18" s="56">
        <v>4</v>
      </c>
      <c r="F18" s="54">
        <v>2</v>
      </c>
      <c r="G18" s="54">
        <v>2</v>
      </c>
      <c r="H18" s="54">
        <v>4</v>
      </c>
    </row>
    <row r="19" spans="1:8" ht="15" customHeight="1">
      <c r="A19" s="54" t="s">
        <v>147</v>
      </c>
      <c r="B19" s="54">
        <v>5</v>
      </c>
      <c r="C19" s="61" t="s">
        <v>80</v>
      </c>
      <c r="D19" s="128" t="s">
        <v>345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274</v>
      </c>
      <c r="B20" s="54">
        <v>5</v>
      </c>
      <c r="C20" s="61" t="s">
        <v>80</v>
      </c>
      <c r="D20" s="128" t="s">
        <v>346</v>
      </c>
      <c r="E20" s="56">
        <v>5</v>
      </c>
      <c r="F20" s="54">
        <v>2</v>
      </c>
      <c r="G20" s="54">
        <v>3</v>
      </c>
      <c r="H20" s="54">
        <v>5</v>
      </c>
    </row>
    <row r="21" spans="1:8" ht="15" customHeight="1">
      <c r="A21" s="54" t="s">
        <v>281</v>
      </c>
      <c r="B21" s="54">
        <v>5</v>
      </c>
      <c r="C21" s="61" t="s">
        <v>80</v>
      </c>
      <c r="D21" s="128" t="s">
        <v>347</v>
      </c>
      <c r="E21" s="56">
        <v>5</v>
      </c>
      <c r="F21" s="54">
        <v>2</v>
      </c>
      <c r="G21" s="54">
        <v>3</v>
      </c>
      <c r="H21" s="54">
        <v>5</v>
      </c>
    </row>
    <row r="22" spans="1:8" ht="15" customHeight="1">
      <c r="C22" s="61"/>
      <c r="D22" s="128"/>
      <c r="E22" s="56"/>
    </row>
    <row r="23" spans="1:8" ht="15" customHeight="1">
      <c r="A23" s="54" t="s">
        <v>275</v>
      </c>
      <c r="B23" s="54">
        <v>7</v>
      </c>
      <c r="C23" s="61" t="s">
        <v>80</v>
      </c>
      <c r="D23" s="128" t="s">
        <v>349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4" t="s">
        <v>284</v>
      </c>
      <c r="B24" s="54">
        <v>7</v>
      </c>
      <c r="C24" s="61" t="s">
        <v>80</v>
      </c>
      <c r="D24" s="128" t="s">
        <v>350</v>
      </c>
      <c r="E24" s="56">
        <v>5</v>
      </c>
      <c r="F24" s="54">
        <v>2</v>
      </c>
      <c r="G24" s="54">
        <v>3</v>
      </c>
      <c r="H24" s="54">
        <v>5</v>
      </c>
    </row>
    <row r="25" spans="1:8" ht="15" customHeight="1">
      <c r="A25" s="54" t="s">
        <v>154</v>
      </c>
      <c r="B25" s="54">
        <v>7</v>
      </c>
      <c r="C25" s="61" t="s">
        <v>80</v>
      </c>
      <c r="D25" s="128" t="s">
        <v>351</v>
      </c>
      <c r="E25" s="56">
        <v>5</v>
      </c>
      <c r="F25" s="54">
        <v>2</v>
      </c>
      <c r="G25" s="54">
        <v>3</v>
      </c>
      <c r="H25" s="54">
        <v>5</v>
      </c>
    </row>
    <row r="26" spans="1:8" ht="15" customHeight="1">
      <c r="A26" s="54" t="s">
        <v>155</v>
      </c>
      <c r="B26" s="54">
        <v>7</v>
      </c>
      <c r="C26" s="61" t="s">
        <v>80</v>
      </c>
      <c r="D26" s="128" t="s">
        <v>352</v>
      </c>
      <c r="E26" s="56">
        <v>5</v>
      </c>
      <c r="F26" s="54">
        <v>1</v>
      </c>
      <c r="G26" s="54">
        <v>4</v>
      </c>
      <c r="H26" s="54">
        <v>5</v>
      </c>
    </row>
    <row r="27" spans="1:8" ht="15" customHeight="1">
      <c r="A27" s="54" t="s">
        <v>261</v>
      </c>
      <c r="B27" s="54">
        <v>7</v>
      </c>
      <c r="C27" s="61" t="s">
        <v>80</v>
      </c>
      <c r="D27" s="128" t="s">
        <v>353</v>
      </c>
      <c r="E27" s="56">
        <v>4</v>
      </c>
      <c r="F27" s="54">
        <v>0</v>
      </c>
      <c r="G27" s="54">
        <v>4</v>
      </c>
      <c r="H27" s="54">
        <v>4</v>
      </c>
    </row>
    <row r="28" spans="1:8" ht="15" customHeight="1">
      <c r="A28" s="85"/>
      <c r="B28" s="54"/>
      <c r="C28" s="61"/>
      <c r="D28" s="128"/>
      <c r="E28" s="59"/>
      <c r="F28" s="59"/>
      <c r="G28" s="59"/>
      <c r="H28" s="59"/>
    </row>
    <row r="29" spans="1:8" ht="15" customHeight="1">
      <c r="A29" s="85" t="s">
        <v>157</v>
      </c>
      <c r="B29" s="54">
        <v>9</v>
      </c>
      <c r="C29" s="61" t="s">
        <v>80</v>
      </c>
      <c r="D29" s="128" t="s">
        <v>355</v>
      </c>
      <c r="E29" s="59">
        <v>5</v>
      </c>
      <c r="F29" s="59">
        <v>2</v>
      </c>
      <c r="G29" s="59">
        <v>3</v>
      </c>
      <c r="H29" s="59">
        <v>5</v>
      </c>
    </row>
    <row r="30" spans="1:8" ht="15" customHeight="1">
      <c r="A30" s="85" t="s">
        <v>158</v>
      </c>
      <c r="B30" s="54">
        <v>9</v>
      </c>
      <c r="C30" s="61" t="s">
        <v>80</v>
      </c>
      <c r="D30" s="128" t="s">
        <v>356</v>
      </c>
      <c r="E30" s="59">
        <v>5</v>
      </c>
      <c r="F30" s="59">
        <v>2</v>
      </c>
      <c r="G30" s="59">
        <v>3</v>
      </c>
      <c r="H30" s="59">
        <v>5</v>
      </c>
    </row>
    <row r="31" spans="1:8" ht="15" customHeight="1">
      <c r="A31" s="85" t="s">
        <v>159</v>
      </c>
      <c r="B31" s="54">
        <v>9</v>
      </c>
      <c r="C31" s="61" t="s">
        <v>80</v>
      </c>
      <c r="D31" s="128" t="s">
        <v>357</v>
      </c>
      <c r="E31" s="59">
        <v>6</v>
      </c>
      <c r="F31" s="59">
        <v>3</v>
      </c>
      <c r="G31" s="59">
        <v>3</v>
      </c>
      <c r="H31" s="59">
        <v>6</v>
      </c>
    </row>
    <row r="32" spans="1:8" ht="15" customHeight="1">
      <c r="A32" s="85" t="s">
        <v>160</v>
      </c>
      <c r="B32" s="54">
        <v>9</v>
      </c>
      <c r="C32" s="61" t="s">
        <v>80</v>
      </c>
      <c r="D32" s="128" t="s">
        <v>358</v>
      </c>
      <c r="E32" s="59">
        <v>4</v>
      </c>
      <c r="F32" s="59">
        <v>2</v>
      </c>
      <c r="G32" s="59">
        <v>2</v>
      </c>
      <c r="H32" s="59">
        <v>4</v>
      </c>
    </row>
    <row r="33" spans="1:8" ht="15" customHeight="1">
      <c r="A33" s="85" t="s">
        <v>161</v>
      </c>
      <c r="B33" s="54">
        <v>9</v>
      </c>
      <c r="C33" s="61" t="s">
        <v>80</v>
      </c>
      <c r="D33" s="128" t="s">
        <v>359</v>
      </c>
      <c r="E33" s="59">
        <v>5</v>
      </c>
      <c r="F33" s="59">
        <v>2</v>
      </c>
      <c r="G33" s="59">
        <v>3</v>
      </c>
      <c r="H33" s="59">
        <v>5</v>
      </c>
    </row>
    <row r="34" spans="1:8" ht="15" customHeight="1">
      <c r="A34" s="59" t="s">
        <v>162</v>
      </c>
      <c r="B34" s="59">
        <v>9</v>
      </c>
      <c r="C34" s="61" t="s">
        <v>80</v>
      </c>
      <c r="D34" s="129" t="s">
        <v>350</v>
      </c>
      <c r="E34" s="59">
        <v>5</v>
      </c>
      <c r="F34" s="59">
        <v>2</v>
      </c>
      <c r="G34" s="59">
        <v>3</v>
      </c>
      <c r="H34" s="59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M1021"/>
  <sheetViews>
    <sheetView zoomScale="70" zoomScaleNormal="70" workbookViewId="0"/>
  </sheetViews>
  <sheetFormatPr baseColWidth="10" defaultColWidth="14.44140625" defaultRowHeight="12.75" customHeight="1"/>
  <cols>
    <col min="1" max="1" width="37.6640625" customWidth="1"/>
    <col min="2" max="2" width="5.109375" customWidth="1"/>
    <col min="3" max="3" width="5" customWidth="1"/>
    <col min="4" max="4" width="34.66406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8867187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283</v>
      </c>
      <c r="B2" s="54">
        <v>1</v>
      </c>
      <c r="C2" s="61" t="s">
        <v>80</v>
      </c>
      <c r="D2" s="27" t="str">
        <f>EaD_IA_S1!D2</f>
        <v>Galvin Bruce Norman</v>
      </c>
      <c r="E2" s="56">
        <v>5</v>
      </c>
      <c r="F2" s="54">
        <v>2</v>
      </c>
      <c r="G2" s="54">
        <v>3</v>
      </c>
      <c r="H2" s="54">
        <v>5</v>
      </c>
    </row>
    <row r="3" spans="1:13" ht="15" customHeight="1">
      <c r="A3" s="54" t="s">
        <v>272</v>
      </c>
      <c r="B3" s="54">
        <v>1</v>
      </c>
      <c r="C3" s="61" t="s">
        <v>80</v>
      </c>
      <c r="D3" s="27" t="str">
        <f>EaD_IA_S1!D3</f>
        <v>Cassandra Russo Craft</v>
      </c>
      <c r="E3" s="56">
        <v>5</v>
      </c>
      <c r="F3" s="54">
        <v>3</v>
      </c>
      <c r="G3" s="54">
        <v>2</v>
      </c>
      <c r="H3" s="54">
        <v>5</v>
      </c>
    </row>
    <row r="4" spans="1:13" ht="15" customHeight="1">
      <c r="A4" s="54" t="s">
        <v>276</v>
      </c>
      <c r="B4" s="54">
        <v>1</v>
      </c>
      <c r="C4" s="61" t="s">
        <v>80</v>
      </c>
      <c r="D4" s="27" t="str">
        <f>EaD_IA_S1!D4</f>
        <v>Jonah Merrill Carson</v>
      </c>
      <c r="E4" s="56">
        <v>5</v>
      </c>
      <c r="F4" s="54">
        <v>2</v>
      </c>
      <c r="G4" s="54">
        <v>3</v>
      </c>
      <c r="H4" s="54">
        <v>5</v>
      </c>
    </row>
    <row r="5" spans="1:13" ht="15" customHeight="1">
      <c r="A5" s="54" t="s">
        <v>163</v>
      </c>
      <c r="B5" s="54">
        <v>1</v>
      </c>
      <c r="C5" s="61" t="s">
        <v>80</v>
      </c>
      <c r="D5" s="27" t="str">
        <f>EaD_IA_S1!D5</f>
        <v>Duncan Reid Dodson</v>
      </c>
      <c r="E5" s="56">
        <v>4</v>
      </c>
      <c r="F5" s="54">
        <v>2</v>
      </c>
      <c r="G5" s="54">
        <v>2</v>
      </c>
      <c r="H5" s="54">
        <v>4</v>
      </c>
    </row>
    <row r="6" spans="1:13" ht="15" customHeight="1">
      <c r="A6" s="54" t="s">
        <v>277</v>
      </c>
      <c r="B6" s="54">
        <v>1</v>
      </c>
      <c r="C6" s="61" t="s">
        <v>80</v>
      </c>
      <c r="D6" s="27" t="str">
        <f>EaD_IA_S1!D6</f>
        <v>Joelle Hester Fisher</v>
      </c>
      <c r="E6" s="56">
        <v>5</v>
      </c>
      <c r="F6" s="54">
        <v>0</v>
      </c>
      <c r="G6" s="54">
        <v>5</v>
      </c>
      <c r="H6" s="54">
        <v>5</v>
      </c>
    </row>
    <row r="7" spans="1:13" ht="15" customHeight="1">
      <c r="A7" s="54" t="s">
        <v>135</v>
      </c>
      <c r="B7" s="54">
        <v>1</v>
      </c>
      <c r="C7" s="61" t="s">
        <v>80</v>
      </c>
      <c r="D7" s="27" t="str">
        <f>EaD_IA_S1!D7</f>
        <v>Otto Gilmore Stafford</v>
      </c>
      <c r="E7" s="63">
        <v>4</v>
      </c>
      <c r="F7" s="54">
        <v>2</v>
      </c>
      <c r="G7" s="59">
        <v>2</v>
      </c>
      <c r="H7" s="59">
        <v>4</v>
      </c>
    </row>
    <row r="8" spans="1:13" ht="15" customHeight="1">
      <c r="D8" s="27">
        <f>EaD_IA_S1!D8</f>
        <v>0</v>
      </c>
    </row>
    <row r="9" spans="1:13" ht="15" customHeight="1">
      <c r="A9" s="54" t="s">
        <v>278</v>
      </c>
      <c r="B9" s="54">
        <v>3</v>
      </c>
      <c r="C9" s="61" t="s">
        <v>80</v>
      </c>
      <c r="D9" s="27" t="str">
        <f>EaD_IA_S1!D9</f>
        <v>Forrest Molina Underwood</v>
      </c>
      <c r="E9" s="56">
        <v>5</v>
      </c>
      <c r="F9" s="54">
        <v>2</v>
      </c>
      <c r="G9" s="54">
        <v>3</v>
      </c>
      <c r="H9" s="54">
        <v>5</v>
      </c>
    </row>
    <row r="10" spans="1:13" ht="15" customHeight="1">
      <c r="A10" s="54" t="s">
        <v>273</v>
      </c>
      <c r="B10" s="54">
        <v>3</v>
      </c>
      <c r="C10" s="61" t="s">
        <v>80</v>
      </c>
      <c r="D10" s="27" t="str">
        <f>EaD_IA_S1!D10</f>
        <v>Quin Santana Bernard</v>
      </c>
      <c r="E10" s="56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145</v>
      </c>
      <c r="B11" s="54">
        <v>3</v>
      </c>
      <c r="C11" s="61" t="s">
        <v>80</v>
      </c>
      <c r="D11" s="27" t="str">
        <f>EaD_IA_S1!D11</f>
        <v>Reese Ewing Case</v>
      </c>
      <c r="E11" s="56">
        <v>5</v>
      </c>
      <c r="F11" s="54">
        <v>3</v>
      </c>
      <c r="G11" s="54">
        <v>2</v>
      </c>
      <c r="H11" s="54">
        <v>5</v>
      </c>
    </row>
    <row r="12" spans="1:13" ht="15" customHeight="1">
      <c r="A12" s="54" t="s">
        <v>279</v>
      </c>
      <c r="B12" s="54">
        <v>3</v>
      </c>
      <c r="C12" s="61" t="s">
        <v>80</v>
      </c>
      <c r="D12" s="27" t="str">
        <f>EaD_IA_S1!D12</f>
        <v>Winter Kramer Rodgers</v>
      </c>
      <c r="E12" s="56">
        <v>4</v>
      </c>
      <c r="F12" s="54">
        <v>2</v>
      </c>
      <c r="G12" s="54">
        <v>2</v>
      </c>
      <c r="H12" s="54">
        <v>4</v>
      </c>
    </row>
    <row r="13" spans="1:13" ht="15" customHeight="1">
      <c r="A13" s="54" t="s">
        <v>144</v>
      </c>
      <c r="B13" s="54">
        <v>3</v>
      </c>
      <c r="C13" s="61" t="s">
        <v>80</v>
      </c>
      <c r="D13" s="27" t="str">
        <f>EaD_IA_S1!D13</f>
        <v>Brendan Chang Robertson</v>
      </c>
      <c r="E13" s="56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265</v>
      </c>
      <c r="B14" s="54">
        <v>3</v>
      </c>
      <c r="C14" s="61" t="s">
        <v>80</v>
      </c>
      <c r="D14" s="32" t="s">
        <v>65</v>
      </c>
      <c r="E14" s="56">
        <v>4</v>
      </c>
      <c r="F14" s="54">
        <v>2</v>
      </c>
      <c r="G14" s="54">
        <v>2</v>
      </c>
      <c r="H14" s="54">
        <v>4</v>
      </c>
    </row>
    <row r="15" spans="1:13" ht="15" customHeight="1">
      <c r="A15" s="85"/>
      <c r="D15" s="27">
        <f>EaD_IA_S1!D15</f>
        <v>0</v>
      </c>
    </row>
    <row r="16" spans="1:13" ht="15" customHeight="1">
      <c r="A16" s="54" t="s">
        <v>151</v>
      </c>
      <c r="B16" s="54">
        <v>5</v>
      </c>
      <c r="C16" s="61" t="s">
        <v>80</v>
      </c>
      <c r="D16" s="27" t="str">
        <f>EaD_IA_S1!D16</f>
        <v>George Potter Simon</v>
      </c>
      <c r="E16" s="56">
        <v>5</v>
      </c>
      <c r="F16" s="54">
        <v>2</v>
      </c>
      <c r="G16" s="54">
        <v>3</v>
      </c>
      <c r="H16" s="54">
        <v>5</v>
      </c>
    </row>
    <row r="17" spans="1:8" ht="15" customHeight="1">
      <c r="A17" s="54" t="s">
        <v>149</v>
      </c>
      <c r="B17" s="54">
        <v>5</v>
      </c>
      <c r="C17" s="61" t="s">
        <v>80</v>
      </c>
      <c r="D17" s="27" t="str">
        <f>EaD_IA_S1!D17</f>
        <v>Stephanie Bradshaw Mclaughlin</v>
      </c>
      <c r="E17" s="56">
        <v>4</v>
      </c>
      <c r="F17" s="54">
        <v>2</v>
      </c>
      <c r="G17" s="54">
        <v>2</v>
      </c>
      <c r="H17" s="54">
        <v>4</v>
      </c>
    </row>
    <row r="18" spans="1:8" ht="15" customHeight="1">
      <c r="A18" s="54" t="s">
        <v>146</v>
      </c>
      <c r="B18" s="54">
        <v>5</v>
      </c>
      <c r="C18" s="61" t="s">
        <v>80</v>
      </c>
      <c r="D18" s="27" t="str">
        <f>EaD_IA_S1!D18</f>
        <v>Reed Pena Ortiz</v>
      </c>
      <c r="E18" s="56">
        <v>4</v>
      </c>
      <c r="F18" s="54">
        <v>2</v>
      </c>
      <c r="G18" s="54">
        <v>2</v>
      </c>
      <c r="H18" s="54">
        <v>4</v>
      </c>
    </row>
    <row r="19" spans="1:8" ht="15" customHeight="1">
      <c r="A19" s="54" t="s">
        <v>147</v>
      </c>
      <c r="B19" s="54">
        <v>5</v>
      </c>
      <c r="C19" s="61" t="s">
        <v>80</v>
      </c>
      <c r="D19" s="27" t="str">
        <f>EaD_IA_S1!D19</f>
        <v>Oscar Flowers Bruce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274</v>
      </c>
      <c r="B20" s="54">
        <v>5</v>
      </c>
      <c r="C20" s="61" t="s">
        <v>80</v>
      </c>
      <c r="D20" s="27" t="str">
        <f>EaD_IA_S1!D20</f>
        <v>Palmer Sawyer Carroll</v>
      </c>
      <c r="E20" s="56">
        <v>5</v>
      </c>
      <c r="F20" s="54">
        <v>2</v>
      </c>
      <c r="G20" s="54">
        <v>3</v>
      </c>
      <c r="H20" s="54">
        <v>5</v>
      </c>
    </row>
    <row r="21" spans="1:8" ht="15" customHeight="1">
      <c r="A21" s="54" t="s">
        <v>281</v>
      </c>
      <c r="B21" s="54">
        <v>5</v>
      </c>
      <c r="C21" s="61" t="s">
        <v>80</v>
      </c>
      <c r="D21" s="27" t="str">
        <f>EaD_IA_S1!D21</f>
        <v>Blaine Doyle Sweet</v>
      </c>
      <c r="E21" s="56">
        <v>5</v>
      </c>
      <c r="F21" s="54">
        <v>2</v>
      </c>
      <c r="G21" s="54">
        <v>3</v>
      </c>
      <c r="H21" s="54">
        <v>5</v>
      </c>
    </row>
    <row r="22" spans="1:8" ht="15" customHeight="1">
      <c r="C22" s="61"/>
      <c r="D22" s="27">
        <f>EaD_IA_S1!D22</f>
        <v>0</v>
      </c>
      <c r="E22" s="56"/>
    </row>
    <row r="23" spans="1:8" ht="15" customHeight="1">
      <c r="A23" s="54" t="s">
        <v>275</v>
      </c>
      <c r="B23" s="54">
        <v>7</v>
      </c>
      <c r="C23" s="61" t="s">
        <v>80</v>
      </c>
      <c r="D23" s="27" t="str">
        <f>EaD_IA_S1!D23</f>
        <v>Tyler Mcmahon Reid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4" t="s">
        <v>284</v>
      </c>
      <c r="B24" s="54">
        <v>7</v>
      </c>
      <c r="C24" s="61" t="s">
        <v>80</v>
      </c>
      <c r="D24" s="27" t="str">
        <f>EaD_IA_S1!D24</f>
        <v>Nero Guzman Myers</v>
      </c>
      <c r="E24" s="56">
        <v>5</v>
      </c>
      <c r="F24" s="54">
        <v>2</v>
      </c>
      <c r="G24" s="54">
        <v>3</v>
      </c>
      <c r="H24" s="54">
        <v>5</v>
      </c>
    </row>
    <row r="25" spans="1:8" ht="15" customHeight="1">
      <c r="A25" s="54" t="s">
        <v>154</v>
      </c>
      <c r="B25" s="54">
        <v>7</v>
      </c>
      <c r="C25" s="61" t="s">
        <v>80</v>
      </c>
      <c r="D25" s="27" t="str">
        <f>EaD_IA_S1!D25</f>
        <v>Felix Duffy Faulkner</v>
      </c>
      <c r="E25" s="56">
        <v>5</v>
      </c>
      <c r="F25" s="54">
        <v>2</v>
      </c>
      <c r="G25" s="54">
        <v>3</v>
      </c>
      <c r="H25" s="54">
        <v>5</v>
      </c>
    </row>
    <row r="26" spans="1:8" ht="15" customHeight="1">
      <c r="A26" s="54" t="s">
        <v>155</v>
      </c>
      <c r="B26" s="54">
        <v>7</v>
      </c>
      <c r="C26" s="61" t="s">
        <v>80</v>
      </c>
      <c r="D26" s="27" t="str">
        <f>EaD_IA_S1!D26</f>
        <v>Deirdre Bender Simmons</v>
      </c>
      <c r="E26" s="56">
        <v>5</v>
      </c>
      <c r="F26" s="54">
        <v>1</v>
      </c>
      <c r="G26" s="54">
        <v>4</v>
      </c>
      <c r="H26" s="54">
        <v>5</v>
      </c>
    </row>
    <row r="27" spans="1:8" ht="15" customHeight="1">
      <c r="A27" s="54" t="s">
        <v>261</v>
      </c>
      <c r="B27" s="54">
        <v>7</v>
      </c>
      <c r="C27" s="61" t="s">
        <v>80</v>
      </c>
      <c r="D27" s="27" t="str">
        <f>EaD_IA_S1!D27</f>
        <v>Cadman Blackburn Talley</v>
      </c>
      <c r="E27" s="56">
        <v>4</v>
      </c>
      <c r="F27" s="54">
        <v>0</v>
      </c>
      <c r="G27" s="54">
        <v>4</v>
      </c>
      <c r="H27" s="54">
        <v>4</v>
      </c>
    </row>
    <row r="28" spans="1:8" ht="15" customHeight="1">
      <c r="C28" s="61"/>
      <c r="D28" s="27"/>
      <c r="E28" s="56"/>
    </row>
    <row r="29" spans="1:8" ht="15" customHeight="1">
      <c r="A29" s="85" t="s">
        <v>157</v>
      </c>
      <c r="B29" s="54">
        <v>9</v>
      </c>
      <c r="C29" s="61" t="s">
        <v>80</v>
      </c>
      <c r="D29" s="27" t="str">
        <f>EaD_IA_S1!D29</f>
        <v>Travis Farley Bird</v>
      </c>
      <c r="E29" s="59">
        <v>5</v>
      </c>
      <c r="F29" s="59">
        <v>2</v>
      </c>
      <c r="G29" s="59">
        <v>3</v>
      </c>
      <c r="H29" s="59">
        <v>5</v>
      </c>
    </row>
    <row r="30" spans="1:8" ht="15" customHeight="1">
      <c r="A30" s="85" t="s">
        <v>158</v>
      </c>
      <c r="B30" s="54">
        <v>9</v>
      </c>
      <c r="C30" s="61" t="s">
        <v>80</v>
      </c>
      <c r="D30" s="27" t="str">
        <f>EaD_IA_S1!D30</f>
        <v>Dahlia Heath York</v>
      </c>
      <c r="E30" s="59">
        <v>5</v>
      </c>
      <c r="F30" s="59">
        <v>2</v>
      </c>
      <c r="G30" s="59">
        <v>3</v>
      </c>
      <c r="H30" s="59">
        <v>5</v>
      </c>
    </row>
    <row r="31" spans="1:8" ht="15" customHeight="1">
      <c r="A31" s="85" t="s">
        <v>159</v>
      </c>
      <c r="B31" s="54">
        <v>9</v>
      </c>
      <c r="C31" s="61" t="s">
        <v>80</v>
      </c>
      <c r="D31" s="27" t="str">
        <f>EaD_IA_S1!D31</f>
        <v>Kelly Valentine Beach</v>
      </c>
      <c r="E31" s="59">
        <v>6</v>
      </c>
      <c r="F31" s="59">
        <v>3</v>
      </c>
      <c r="G31" s="59">
        <v>3</v>
      </c>
      <c r="H31" s="59">
        <v>6</v>
      </c>
    </row>
    <row r="32" spans="1:8" ht="15" customHeight="1">
      <c r="A32" s="85" t="s">
        <v>160</v>
      </c>
      <c r="B32" s="54">
        <v>9</v>
      </c>
      <c r="C32" s="61" t="s">
        <v>80</v>
      </c>
      <c r="D32" s="27" t="str">
        <f>EaD_IA_S1!D32</f>
        <v>Macey Chen Blankenship</v>
      </c>
      <c r="E32" s="59">
        <v>4</v>
      </c>
      <c r="F32" s="59">
        <v>2</v>
      </c>
      <c r="G32" s="59">
        <v>2</v>
      </c>
      <c r="H32" s="59">
        <v>4</v>
      </c>
    </row>
    <row r="33" spans="1:8" ht="15" customHeight="1">
      <c r="A33" s="85" t="s">
        <v>161</v>
      </c>
      <c r="B33" s="54">
        <v>9</v>
      </c>
      <c r="C33" s="61" t="s">
        <v>80</v>
      </c>
      <c r="D33" s="27" t="str">
        <f>EaD_IA_S1!D33</f>
        <v>Nichole Holcomb Pate</v>
      </c>
      <c r="E33" s="59">
        <v>5</v>
      </c>
      <c r="F33" s="59">
        <v>2</v>
      </c>
      <c r="G33" s="59">
        <v>3</v>
      </c>
      <c r="H33" s="59">
        <v>5</v>
      </c>
    </row>
    <row r="34" spans="1:8" ht="15" customHeight="1">
      <c r="A34" s="59" t="s">
        <v>162</v>
      </c>
      <c r="B34" s="59">
        <v>9</v>
      </c>
      <c r="C34" s="61" t="s">
        <v>80</v>
      </c>
      <c r="D34" s="27" t="str">
        <f>EaD_IA_S1!D34</f>
        <v>Nero Guzman Myers</v>
      </c>
      <c r="E34" s="59">
        <v>5</v>
      </c>
      <c r="F34" s="59">
        <v>2</v>
      </c>
      <c r="G34" s="59">
        <v>3</v>
      </c>
      <c r="H34" s="59">
        <v>5</v>
      </c>
    </row>
    <row r="35" spans="1:8" ht="15" customHeight="1"/>
    <row r="36" spans="1:8" ht="15" customHeight="1"/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M1023"/>
  <sheetViews>
    <sheetView zoomScale="70" zoomScaleNormal="70" workbookViewId="0">
      <selection activeCell="D24" sqref="D24:D25"/>
    </sheetView>
  </sheetViews>
  <sheetFormatPr baseColWidth="10" defaultColWidth="14.44140625" defaultRowHeight="12.75" customHeight="1"/>
  <cols>
    <col min="1" max="1" width="43.44140625" customWidth="1"/>
    <col min="2" max="2" width="5.109375" customWidth="1"/>
    <col min="3" max="3" width="5" customWidth="1"/>
    <col min="4" max="4" width="34.66406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3.441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4.4">
      <c r="A2" s="54" t="s">
        <v>216</v>
      </c>
      <c r="B2" s="54">
        <v>1</v>
      </c>
      <c r="C2" s="61" t="s">
        <v>80</v>
      </c>
      <c r="D2" s="130" t="s">
        <v>309</v>
      </c>
      <c r="E2" s="63">
        <v>6</v>
      </c>
      <c r="F2" s="59">
        <v>2</v>
      </c>
      <c r="G2" s="54">
        <v>4</v>
      </c>
      <c r="H2" s="59">
        <v>6</v>
      </c>
      <c r="I2" s="59"/>
      <c r="J2" s="59"/>
      <c r="K2" s="59"/>
      <c r="L2" s="59"/>
      <c r="M2" s="59"/>
    </row>
    <row r="3" spans="1:13" ht="15" customHeight="1">
      <c r="A3" s="54" t="s">
        <v>217</v>
      </c>
      <c r="B3" s="54">
        <v>1</v>
      </c>
      <c r="C3" s="61" t="s">
        <v>80</v>
      </c>
      <c r="D3" s="130" t="s">
        <v>310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</row>
    <row r="4" spans="1:13" ht="15" customHeight="1">
      <c r="A4" s="54" t="s">
        <v>218</v>
      </c>
      <c r="B4" s="54">
        <v>1</v>
      </c>
      <c r="C4" s="61" t="s">
        <v>80</v>
      </c>
      <c r="D4" s="130" t="s">
        <v>311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</row>
    <row r="5" spans="1:13" ht="15" customHeight="1">
      <c r="A5" s="54" t="s">
        <v>164</v>
      </c>
      <c r="B5" s="54">
        <v>1</v>
      </c>
      <c r="C5" s="61" t="s">
        <v>80</v>
      </c>
      <c r="D5" s="130" t="s">
        <v>312</v>
      </c>
      <c r="E5" s="63">
        <v>4</v>
      </c>
      <c r="F5" s="59">
        <v>2</v>
      </c>
      <c r="G5" s="54">
        <v>2</v>
      </c>
      <c r="H5" s="59">
        <v>4</v>
      </c>
    </row>
    <row r="6" spans="1:13" ht="15" customHeight="1">
      <c r="A6" s="54" t="s">
        <v>113</v>
      </c>
      <c r="B6" s="54">
        <v>1</v>
      </c>
      <c r="C6" s="61" t="s">
        <v>80</v>
      </c>
      <c r="D6" s="130" t="s">
        <v>313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</row>
    <row r="7" spans="1:13" ht="15" customHeight="1">
      <c r="A7" s="54" t="s">
        <v>145</v>
      </c>
      <c r="B7" s="54">
        <v>1</v>
      </c>
      <c r="C7" s="61" t="s">
        <v>80</v>
      </c>
      <c r="D7" s="130" t="s">
        <v>314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</row>
    <row r="8" spans="1:13" ht="15" customHeight="1">
      <c r="C8" s="55"/>
      <c r="D8" s="130"/>
      <c r="E8" s="63"/>
      <c r="I8" s="54"/>
      <c r="J8" s="54"/>
      <c r="K8" s="54"/>
      <c r="L8" s="54"/>
      <c r="M8" s="54"/>
    </row>
    <row r="9" spans="1:13" ht="15" customHeight="1">
      <c r="A9" s="54" t="s">
        <v>219</v>
      </c>
      <c r="B9" s="54">
        <v>3</v>
      </c>
      <c r="C9" s="55" t="s">
        <v>80</v>
      </c>
      <c r="D9" s="130" t="s">
        <v>316</v>
      </c>
      <c r="E9" s="63">
        <v>6</v>
      </c>
      <c r="F9" s="54">
        <v>2</v>
      </c>
      <c r="G9" s="54">
        <v>4</v>
      </c>
      <c r="H9" s="54">
        <v>6</v>
      </c>
      <c r="I9" s="54"/>
      <c r="J9" s="54"/>
      <c r="K9" s="54"/>
      <c r="L9" s="54"/>
      <c r="M9" s="54"/>
    </row>
    <row r="10" spans="1:13" ht="15" customHeight="1">
      <c r="A10" s="54" t="s">
        <v>220</v>
      </c>
      <c r="B10" s="54">
        <v>3</v>
      </c>
      <c r="C10" s="55" t="s">
        <v>80</v>
      </c>
      <c r="D10" s="130" t="s">
        <v>317</v>
      </c>
      <c r="E10" s="63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221</v>
      </c>
      <c r="B11" s="54">
        <v>3</v>
      </c>
      <c r="C11" s="55" t="s">
        <v>80</v>
      </c>
      <c r="D11" s="130" t="s">
        <v>318</v>
      </c>
      <c r="E11" s="63">
        <v>4</v>
      </c>
      <c r="F11" s="54">
        <v>2</v>
      </c>
      <c r="G11" s="54">
        <v>2</v>
      </c>
      <c r="H11" s="54">
        <v>4</v>
      </c>
    </row>
    <row r="12" spans="1:13" ht="15" customHeight="1">
      <c r="A12" s="54" t="s">
        <v>222</v>
      </c>
      <c r="B12" s="54">
        <v>3</v>
      </c>
      <c r="C12" s="55" t="s">
        <v>80</v>
      </c>
      <c r="D12" s="130" t="s">
        <v>319</v>
      </c>
      <c r="E12" s="63">
        <v>4</v>
      </c>
      <c r="F12" s="54">
        <v>2</v>
      </c>
      <c r="G12" s="54">
        <v>2</v>
      </c>
      <c r="H12" s="54">
        <v>4</v>
      </c>
    </row>
    <row r="13" spans="1:13" ht="15.75" customHeight="1">
      <c r="A13" s="54" t="s">
        <v>223</v>
      </c>
      <c r="B13" s="54">
        <v>3</v>
      </c>
      <c r="C13" s="55" t="s">
        <v>80</v>
      </c>
      <c r="D13" s="130" t="s">
        <v>320</v>
      </c>
      <c r="E13" s="63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224</v>
      </c>
      <c r="B14" s="54">
        <v>3</v>
      </c>
      <c r="C14" s="55" t="s">
        <v>80</v>
      </c>
      <c r="D14" s="131" t="s">
        <v>309</v>
      </c>
      <c r="E14" s="63">
        <v>4</v>
      </c>
      <c r="F14" s="54">
        <v>2</v>
      </c>
      <c r="G14" s="54">
        <v>2</v>
      </c>
      <c r="H14" s="54">
        <v>4</v>
      </c>
    </row>
    <row r="15" spans="1:13" ht="15" customHeight="1">
      <c r="A15" s="95" t="s">
        <v>225</v>
      </c>
      <c r="B15" s="54">
        <v>3</v>
      </c>
      <c r="C15" s="55" t="s">
        <v>80</v>
      </c>
      <c r="D15" s="131" t="s">
        <v>310</v>
      </c>
      <c r="E15" s="59">
        <v>4</v>
      </c>
      <c r="F15" s="59">
        <v>2</v>
      </c>
      <c r="G15" s="59">
        <v>2</v>
      </c>
      <c r="H15" s="59">
        <v>4</v>
      </c>
    </row>
    <row r="16" spans="1:13" ht="15" customHeight="1">
      <c r="D16" s="131"/>
    </row>
    <row r="17" spans="1:8" ht="15" customHeight="1">
      <c r="A17" s="54" t="s">
        <v>226</v>
      </c>
      <c r="B17" s="54">
        <v>5</v>
      </c>
      <c r="C17" s="55" t="s">
        <v>80</v>
      </c>
      <c r="D17" s="131" t="s">
        <v>312</v>
      </c>
      <c r="E17" s="56">
        <v>5</v>
      </c>
      <c r="F17" s="54">
        <v>2</v>
      </c>
      <c r="G17" s="54">
        <v>3</v>
      </c>
      <c r="H17" s="54">
        <v>5</v>
      </c>
    </row>
    <row r="18" spans="1:8" ht="15" customHeight="1">
      <c r="A18" s="54" t="s">
        <v>227</v>
      </c>
      <c r="B18" s="54">
        <v>5</v>
      </c>
      <c r="C18" s="55" t="s">
        <v>80</v>
      </c>
      <c r="D18" s="131" t="s">
        <v>313</v>
      </c>
      <c r="E18" s="56">
        <v>5</v>
      </c>
      <c r="F18" s="54">
        <v>2</v>
      </c>
      <c r="G18" s="54">
        <v>3</v>
      </c>
      <c r="H18" s="54">
        <v>5</v>
      </c>
    </row>
    <row r="19" spans="1:8" ht="15" customHeight="1">
      <c r="A19" s="54" t="s">
        <v>228</v>
      </c>
      <c r="B19" s="54">
        <v>5</v>
      </c>
      <c r="C19" s="55" t="s">
        <v>80</v>
      </c>
      <c r="D19" s="131" t="s">
        <v>314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229</v>
      </c>
      <c r="B20" s="54">
        <v>5</v>
      </c>
      <c r="C20" s="55" t="s">
        <v>80</v>
      </c>
      <c r="D20" s="131" t="s">
        <v>315</v>
      </c>
      <c r="E20" s="56">
        <v>6</v>
      </c>
      <c r="F20" s="54">
        <v>4</v>
      </c>
      <c r="G20" s="54">
        <v>2</v>
      </c>
      <c r="H20" s="54">
        <v>6</v>
      </c>
    </row>
    <row r="21" spans="1:8" ht="15" customHeight="1">
      <c r="A21" s="59" t="s">
        <v>230</v>
      </c>
      <c r="B21" s="54">
        <v>5</v>
      </c>
      <c r="C21" s="55" t="s">
        <v>80</v>
      </c>
      <c r="D21" s="131" t="s">
        <v>316</v>
      </c>
      <c r="E21" s="63">
        <v>4</v>
      </c>
      <c r="F21" s="54">
        <v>2</v>
      </c>
      <c r="G21" s="59">
        <v>2</v>
      </c>
      <c r="H21" s="59">
        <v>4</v>
      </c>
    </row>
    <row r="22" spans="1:8" ht="15" customHeight="1">
      <c r="A22" s="54" t="s">
        <v>156</v>
      </c>
      <c r="B22" s="54">
        <v>5</v>
      </c>
      <c r="C22" s="55" t="s">
        <v>80</v>
      </c>
      <c r="D22" s="131" t="s">
        <v>317</v>
      </c>
      <c r="E22" s="56">
        <v>4</v>
      </c>
      <c r="F22" s="54">
        <v>0</v>
      </c>
      <c r="G22" s="54">
        <v>4</v>
      </c>
      <c r="H22" s="54">
        <v>4</v>
      </c>
    </row>
    <row r="23" spans="1:8" ht="15" customHeight="1">
      <c r="A23" s="59" t="s">
        <v>231</v>
      </c>
      <c r="B23" s="54">
        <v>5</v>
      </c>
      <c r="C23" s="55" t="s">
        <v>80</v>
      </c>
      <c r="D23" s="131" t="s">
        <v>318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9"/>
      <c r="B24" s="54"/>
      <c r="C24" s="54"/>
      <c r="D24" s="131"/>
      <c r="E24" s="54"/>
      <c r="F24" s="54"/>
      <c r="G24" s="54"/>
      <c r="H24" s="54"/>
    </row>
    <row r="25" spans="1:8" ht="15" customHeight="1">
      <c r="A25" s="59"/>
      <c r="B25" s="54"/>
      <c r="C25" s="54"/>
      <c r="D25" s="131"/>
      <c r="E25" s="54"/>
      <c r="F25" s="54"/>
      <c r="G25" s="54"/>
      <c r="H25" s="54"/>
    </row>
    <row r="26" spans="1:8" ht="15" customHeight="1">
      <c r="A26" s="59"/>
      <c r="B26" s="54"/>
      <c r="C26" s="54"/>
      <c r="D26" s="113"/>
      <c r="E26" s="54"/>
      <c r="F26" s="54"/>
      <c r="G26" s="54"/>
      <c r="H26" s="54"/>
    </row>
    <row r="27" spans="1:8" ht="15" customHeight="1">
      <c r="A27" s="59"/>
      <c r="B27" s="54"/>
      <c r="C27" s="54"/>
      <c r="D27" s="113"/>
      <c r="E27" s="54"/>
      <c r="F27" s="54"/>
      <c r="G27" s="54"/>
      <c r="H27" s="54"/>
    </row>
    <row r="28" spans="1:8" ht="15" customHeight="1">
      <c r="A28" s="59"/>
      <c r="B28" s="54"/>
      <c r="C28" s="54"/>
      <c r="D28" s="113"/>
      <c r="E28" s="54"/>
      <c r="F28" s="54"/>
      <c r="G28" s="54"/>
      <c r="H28" s="54"/>
    </row>
    <row r="29" spans="1:8" ht="15" customHeight="1">
      <c r="A29" s="59"/>
      <c r="B29" s="54"/>
      <c r="C29" s="54"/>
      <c r="D29" s="113"/>
      <c r="E29" s="54"/>
      <c r="F29" s="54"/>
      <c r="G29" s="54"/>
      <c r="H29" s="54"/>
    </row>
    <row r="30" spans="1:8" ht="15" customHeight="1">
      <c r="A30" s="59"/>
      <c r="B30" s="54"/>
      <c r="C30" s="54"/>
      <c r="D30" s="113"/>
      <c r="E30" s="54"/>
      <c r="F30" s="54"/>
      <c r="G30" s="54"/>
      <c r="H30" s="54"/>
    </row>
    <row r="31" spans="1:8" ht="15" customHeight="1">
      <c r="A31" s="59"/>
      <c r="B31" s="54"/>
      <c r="C31" s="54"/>
      <c r="D31" s="113"/>
      <c r="E31" s="54"/>
      <c r="F31" s="54"/>
      <c r="G31" s="54"/>
      <c r="H31" s="54"/>
    </row>
    <row r="32" spans="1:8" ht="15" customHeight="1">
      <c r="A32" s="59"/>
      <c r="B32" s="54"/>
      <c r="C32" s="54"/>
      <c r="D32" s="113"/>
      <c r="E32" s="54"/>
      <c r="F32" s="54"/>
      <c r="G32" s="54"/>
      <c r="H32" s="54"/>
    </row>
    <row r="33" spans="1:8" ht="15" customHeight="1">
      <c r="A33" s="59"/>
      <c r="B33" s="54"/>
      <c r="C33" s="54"/>
      <c r="D33" s="113"/>
      <c r="E33" s="54"/>
      <c r="F33" s="54"/>
      <c r="G33" s="54"/>
      <c r="H33" s="54"/>
    </row>
    <row r="34" spans="1:8" ht="15" customHeight="1">
      <c r="A34" s="59"/>
      <c r="B34" s="54"/>
      <c r="C34" s="54"/>
      <c r="D34" s="113"/>
      <c r="E34" s="54"/>
      <c r="F34" s="54"/>
      <c r="G34" s="54"/>
      <c r="H34" s="54"/>
    </row>
    <row r="35" spans="1:8" ht="15" customHeight="1">
      <c r="A35" s="59"/>
      <c r="B35" s="54"/>
      <c r="C35" s="54"/>
      <c r="D35" s="113"/>
      <c r="E35" s="54"/>
      <c r="F35" s="54"/>
      <c r="G35" s="54"/>
      <c r="H35" s="54"/>
    </row>
    <row r="36" spans="1:8" ht="15" customHeight="1">
      <c r="A36" s="59"/>
      <c r="B36" s="54"/>
      <c r="C36" s="54"/>
      <c r="D36" s="113"/>
      <c r="E36" s="54"/>
      <c r="F36" s="54"/>
      <c r="G36" s="54"/>
      <c r="H36" s="54"/>
    </row>
    <row r="37" spans="1:8" ht="15" customHeight="1">
      <c r="A37" s="59"/>
      <c r="B37" s="54"/>
      <c r="C37" s="54"/>
      <c r="D37" s="113"/>
      <c r="E37" s="54"/>
      <c r="F37" s="54"/>
      <c r="G37" s="54"/>
      <c r="H37" s="54"/>
    </row>
    <row r="38" spans="1:8" ht="15" customHeight="1">
      <c r="A38" s="59"/>
      <c r="B38" s="54"/>
      <c r="C38" s="54"/>
      <c r="D38" s="113"/>
      <c r="E38" s="54"/>
      <c r="F38" s="54"/>
      <c r="G38" s="54"/>
      <c r="H38" s="54"/>
    </row>
    <row r="39" spans="1:8" ht="15" customHeight="1">
      <c r="A39" s="59"/>
      <c r="B39" s="54"/>
      <c r="C39" s="54"/>
      <c r="D39" s="113"/>
      <c r="E39" s="54"/>
      <c r="F39" s="54"/>
      <c r="G39" s="54"/>
      <c r="H39" s="54"/>
    </row>
    <row r="40" spans="1:8" ht="15" customHeight="1">
      <c r="A40" s="59"/>
      <c r="B40" s="54"/>
      <c r="C40" s="54"/>
      <c r="D40" s="113"/>
      <c r="E40" s="54"/>
      <c r="F40" s="54"/>
      <c r="G40" s="54"/>
      <c r="H40" s="54"/>
    </row>
    <row r="41" spans="1:8" ht="15" customHeight="1">
      <c r="A41" s="59"/>
      <c r="B41" s="54"/>
      <c r="C41" s="54"/>
      <c r="D41" s="113"/>
      <c r="E41" s="54"/>
      <c r="F41" s="54"/>
      <c r="G41" s="54"/>
      <c r="H41" s="54"/>
    </row>
    <row r="42" spans="1:8" ht="15" customHeight="1">
      <c r="A42" s="59"/>
      <c r="B42" s="54"/>
      <c r="C42" s="54"/>
      <c r="D42" s="113"/>
      <c r="E42" s="54"/>
      <c r="F42" s="54"/>
      <c r="G42" s="54"/>
      <c r="H42" s="54"/>
    </row>
    <row r="43" spans="1:8" ht="15" customHeight="1">
      <c r="A43" s="59"/>
      <c r="B43" s="54"/>
      <c r="C43" s="54"/>
      <c r="D43" s="113"/>
      <c r="E43" s="54"/>
      <c r="F43" s="54"/>
      <c r="G43" s="54"/>
      <c r="H43" s="54"/>
    </row>
    <row r="44" spans="1:8" ht="15" customHeight="1">
      <c r="A44" s="59"/>
      <c r="B44" s="54"/>
      <c r="C44" s="54"/>
      <c r="D44" s="113"/>
      <c r="E44" s="54"/>
      <c r="F44" s="54"/>
      <c r="G44" s="54"/>
      <c r="H44" s="54"/>
    </row>
    <row r="45" spans="1:8" ht="15" customHeight="1">
      <c r="A45" s="59"/>
      <c r="B45" s="54"/>
      <c r="C45" s="54"/>
      <c r="D45" s="113"/>
      <c r="E45" s="54"/>
      <c r="F45" s="54"/>
      <c r="G45" s="54"/>
      <c r="H45" s="54"/>
    </row>
    <row r="46" spans="1:8" ht="15" customHeight="1">
      <c r="A46" s="59"/>
      <c r="B46" s="54"/>
      <c r="C46" s="54"/>
      <c r="D46" s="113"/>
      <c r="E46" s="54"/>
      <c r="F46" s="54"/>
      <c r="G46" s="54"/>
      <c r="H46" s="54"/>
    </row>
    <row r="47" spans="1:8" ht="15" customHeight="1">
      <c r="A47" s="59"/>
      <c r="B47" s="54"/>
      <c r="C47" s="54"/>
      <c r="D47" s="113"/>
      <c r="E47" s="54"/>
      <c r="F47" s="54"/>
      <c r="G47" s="54"/>
      <c r="H47" s="54"/>
    </row>
    <row r="48" spans="1:8" ht="15" customHeight="1">
      <c r="A48" s="59"/>
      <c r="B48" s="54"/>
      <c r="C48" s="54"/>
      <c r="D48" s="113"/>
      <c r="E48" s="54"/>
      <c r="F48" s="54"/>
      <c r="G48" s="54"/>
      <c r="H48" s="54"/>
    </row>
    <row r="49" spans="1:8" ht="15" customHeight="1">
      <c r="A49" s="59"/>
      <c r="B49" s="54"/>
      <c r="C49" s="54"/>
      <c r="D49" s="113"/>
      <c r="E49" s="54"/>
      <c r="F49" s="54"/>
      <c r="G49" s="54"/>
      <c r="H49" s="54"/>
    </row>
    <row r="50" spans="1:8" ht="15" customHeight="1">
      <c r="A50" s="59"/>
      <c r="B50" s="54"/>
      <c r="C50" s="54"/>
      <c r="D50" s="113"/>
      <c r="E50" s="54"/>
      <c r="F50" s="54"/>
      <c r="G50" s="54"/>
      <c r="H50" s="54"/>
    </row>
    <row r="51" spans="1:8" ht="15" customHeight="1">
      <c r="A51" s="59"/>
      <c r="B51" s="54"/>
      <c r="C51" s="54"/>
      <c r="D51" s="113"/>
      <c r="E51" s="54"/>
      <c r="F51" s="54"/>
      <c r="G51" s="54"/>
      <c r="H51" s="54"/>
    </row>
    <row r="52" spans="1:8" ht="15" customHeight="1">
      <c r="A52" s="59"/>
      <c r="B52" s="54"/>
      <c r="C52" s="54"/>
      <c r="D52" s="113"/>
      <c r="E52" s="54"/>
      <c r="F52" s="54"/>
      <c r="G52" s="54"/>
      <c r="H52" s="54"/>
    </row>
    <row r="53" spans="1:8" ht="15" customHeight="1">
      <c r="A53" s="59"/>
      <c r="B53" s="54"/>
      <c r="C53" s="54"/>
      <c r="D53" s="113"/>
      <c r="E53" s="54"/>
      <c r="F53" s="54"/>
      <c r="G53" s="54"/>
      <c r="H53" s="54"/>
    </row>
    <row r="54" spans="1:8" ht="15" customHeight="1">
      <c r="A54" s="59"/>
      <c r="B54" s="54"/>
      <c r="C54" s="54"/>
      <c r="D54" s="113"/>
      <c r="E54" s="54"/>
      <c r="F54" s="54"/>
      <c r="G54" s="54"/>
      <c r="H54" s="54"/>
    </row>
    <row r="55" spans="1:8" ht="15" customHeight="1">
      <c r="A55" s="59"/>
      <c r="B55" s="54"/>
      <c r="C55" s="54"/>
      <c r="D55" s="113"/>
      <c r="E55" s="54"/>
      <c r="F55" s="54"/>
      <c r="G55" s="54"/>
      <c r="H55" s="54"/>
    </row>
    <row r="56" spans="1:8" ht="15" customHeight="1">
      <c r="A56" s="59"/>
      <c r="B56" s="54"/>
      <c r="C56" s="54"/>
      <c r="D56" s="113"/>
      <c r="E56" s="54"/>
      <c r="F56" s="54"/>
      <c r="G56" s="54"/>
      <c r="H56" s="54"/>
    </row>
    <row r="57" spans="1:8" ht="15" customHeight="1">
      <c r="A57" s="59"/>
      <c r="B57" s="54"/>
      <c r="C57" s="54"/>
      <c r="D57" s="113"/>
      <c r="E57" s="54"/>
      <c r="F57" s="54"/>
      <c r="G57" s="54"/>
      <c r="H57" s="54"/>
    </row>
    <row r="58" spans="1:8" ht="15" customHeight="1">
      <c r="A58" s="59"/>
      <c r="B58" s="54"/>
      <c r="C58" s="54"/>
      <c r="D58" s="113"/>
      <c r="E58" s="54"/>
      <c r="F58" s="54"/>
      <c r="G58" s="54"/>
      <c r="H58" s="54"/>
    </row>
    <row r="59" spans="1:8" ht="15" customHeight="1">
      <c r="A59" s="59"/>
      <c r="B59" s="54"/>
      <c r="C59" s="54"/>
      <c r="D59" s="113"/>
      <c r="E59" s="54"/>
      <c r="F59" s="54"/>
      <c r="G59" s="54"/>
      <c r="H59" s="54"/>
    </row>
    <row r="60" spans="1:8" ht="15" customHeight="1">
      <c r="A60" s="59"/>
      <c r="B60" s="54"/>
      <c r="C60" s="54"/>
      <c r="D60" s="113"/>
      <c r="E60" s="54"/>
      <c r="F60" s="54"/>
      <c r="G60" s="54"/>
      <c r="H60" s="54"/>
    </row>
    <row r="61" spans="1:8" ht="15" customHeight="1">
      <c r="A61" s="59"/>
      <c r="B61" s="54"/>
      <c r="C61" s="54"/>
      <c r="D61" s="113"/>
      <c r="E61" s="54"/>
      <c r="F61" s="54"/>
      <c r="G61" s="54"/>
      <c r="H61" s="54"/>
    </row>
    <row r="62" spans="1:8" ht="15" customHeight="1">
      <c r="A62" s="59"/>
      <c r="B62" s="54"/>
      <c r="C62" s="54"/>
      <c r="D62" s="113"/>
      <c r="E62" s="54"/>
      <c r="F62" s="54"/>
      <c r="G62" s="54"/>
      <c r="H62" s="54"/>
    </row>
    <row r="63" spans="1:8" ht="15" customHeight="1">
      <c r="A63" s="59"/>
      <c r="B63" s="54"/>
      <c r="C63" s="54"/>
      <c r="D63" s="113"/>
      <c r="E63" s="54"/>
      <c r="F63" s="54"/>
      <c r="G63" s="54"/>
      <c r="H63" s="54"/>
    </row>
    <row r="64" spans="1:8" ht="15" customHeight="1">
      <c r="A64" s="59"/>
      <c r="B64" s="54"/>
      <c r="C64" s="54"/>
      <c r="D64" s="113"/>
      <c r="E64" s="54"/>
      <c r="F64" s="54"/>
      <c r="G64" s="54"/>
      <c r="H64" s="54"/>
    </row>
    <row r="65" spans="1:8" ht="15" customHeight="1">
      <c r="A65" s="59"/>
      <c r="B65" s="54"/>
      <c r="C65" s="54"/>
      <c r="D65" s="113"/>
      <c r="E65" s="54"/>
      <c r="F65" s="54"/>
      <c r="G65" s="54"/>
      <c r="H65" s="54"/>
    </row>
    <row r="66" spans="1:8" ht="15" customHeight="1">
      <c r="A66" s="59"/>
      <c r="B66" s="54"/>
      <c r="C66" s="54"/>
      <c r="D66" s="113"/>
      <c r="E66" s="54"/>
      <c r="F66" s="54"/>
      <c r="G66" s="54"/>
      <c r="H66" s="54"/>
    </row>
    <row r="67" spans="1:8" ht="15" customHeight="1">
      <c r="A67" s="59"/>
      <c r="B67" s="54"/>
      <c r="C67" s="54"/>
      <c r="D67" s="113"/>
      <c r="E67" s="54"/>
      <c r="F67" s="54"/>
      <c r="G67" s="54"/>
      <c r="H67" s="54"/>
    </row>
    <row r="68" spans="1:8" ht="15" customHeight="1">
      <c r="A68" s="59"/>
      <c r="B68" s="54"/>
      <c r="C68" s="54"/>
      <c r="D68" s="113"/>
      <c r="E68" s="54"/>
      <c r="F68" s="54"/>
      <c r="G68" s="54"/>
      <c r="H68" s="54"/>
    </row>
    <row r="69" spans="1:8" ht="15" customHeight="1">
      <c r="A69" s="59"/>
      <c r="B69" s="54"/>
      <c r="C69" s="54"/>
      <c r="D69" s="113"/>
      <c r="E69" s="54"/>
      <c r="F69" s="54"/>
      <c r="G69" s="54"/>
      <c r="H69" s="54"/>
    </row>
    <row r="70" spans="1:8" ht="15" customHeight="1">
      <c r="A70" s="59"/>
      <c r="B70" s="54"/>
      <c r="C70" s="54"/>
      <c r="D70" s="113"/>
      <c r="E70" s="54"/>
      <c r="F70" s="54"/>
      <c r="G70" s="54"/>
      <c r="H70" s="54"/>
    </row>
    <row r="71" spans="1:8" ht="15" customHeight="1">
      <c r="A71" s="59"/>
      <c r="B71" s="54"/>
      <c r="C71" s="54"/>
      <c r="D71" s="113"/>
      <c r="E71" s="54"/>
      <c r="F71" s="54"/>
      <c r="G71" s="54"/>
      <c r="H71" s="54"/>
    </row>
    <row r="72" spans="1:8" ht="15" customHeight="1">
      <c r="A72" s="59"/>
      <c r="B72" s="54"/>
      <c r="C72" s="54"/>
      <c r="D72" s="113"/>
      <c r="E72" s="54"/>
      <c r="F72" s="54"/>
      <c r="G72" s="54"/>
      <c r="H72" s="54"/>
    </row>
    <row r="73" spans="1:8" ht="15" customHeight="1">
      <c r="A73" s="59"/>
      <c r="B73" s="54"/>
      <c r="C73" s="54"/>
      <c r="D73" s="113"/>
      <c r="E73" s="54"/>
      <c r="F73" s="54"/>
      <c r="G73" s="54"/>
      <c r="H73" s="54"/>
    </row>
    <row r="74" spans="1:8" ht="15" customHeight="1">
      <c r="A74" s="59"/>
      <c r="B74" s="54"/>
      <c r="C74" s="54"/>
      <c r="D74" s="113"/>
      <c r="E74" s="54"/>
      <c r="F74" s="54"/>
      <c r="G74" s="54"/>
      <c r="H74" s="54"/>
    </row>
    <row r="75" spans="1:8" ht="15" customHeight="1">
      <c r="A75" s="59"/>
      <c r="B75" s="54"/>
      <c r="C75" s="54"/>
      <c r="D75" s="113"/>
      <c r="E75" s="54"/>
      <c r="F75" s="54"/>
      <c r="G75" s="54"/>
      <c r="H75" s="54"/>
    </row>
    <row r="76" spans="1:8" ht="15" customHeight="1">
      <c r="A76" s="59"/>
      <c r="B76" s="54"/>
      <c r="C76" s="54"/>
      <c r="D76" s="113"/>
      <c r="E76" s="54"/>
      <c r="F76" s="54"/>
      <c r="G76" s="54"/>
      <c r="H76" s="54"/>
    </row>
    <row r="77" spans="1:8" ht="15" customHeight="1">
      <c r="A77" s="59"/>
      <c r="B77" s="54"/>
      <c r="C77" s="54"/>
      <c r="D77" s="113"/>
      <c r="E77" s="54"/>
      <c r="F77" s="54"/>
      <c r="G77" s="54"/>
      <c r="H77" s="54"/>
    </row>
    <row r="78" spans="1:8" ht="15" customHeight="1">
      <c r="A78" s="59"/>
      <c r="B78" s="54"/>
      <c r="C78" s="54"/>
      <c r="D78" s="113"/>
      <c r="E78" s="54"/>
      <c r="F78" s="54"/>
      <c r="G78" s="54"/>
      <c r="H78" s="54"/>
    </row>
    <row r="79" spans="1:8" ht="15" customHeight="1">
      <c r="A79" s="59"/>
      <c r="B79" s="54"/>
      <c r="C79" s="54"/>
      <c r="D79" s="113"/>
      <c r="E79" s="54"/>
      <c r="F79" s="54"/>
      <c r="G79" s="54"/>
      <c r="H79" s="54"/>
    </row>
    <row r="80" spans="1:8" ht="15" customHeight="1">
      <c r="A80" s="59"/>
      <c r="B80" s="54"/>
      <c r="C80" s="54"/>
      <c r="D80" s="113"/>
      <c r="E80" s="54"/>
      <c r="F80" s="54"/>
      <c r="G80" s="54"/>
      <c r="H80" s="54"/>
    </row>
    <row r="81" spans="1:8" ht="15" customHeight="1">
      <c r="A81" s="59"/>
      <c r="B81" s="54"/>
      <c r="C81" s="54"/>
      <c r="D81" s="113"/>
      <c r="E81" s="54"/>
      <c r="F81" s="54"/>
      <c r="G81" s="54"/>
      <c r="H81" s="54"/>
    </row>
    <row r="82" spans="1:8" ht="15" customHeight="1">
      <c r="A82" s="59"/>
      <c r="B82" s="54"/>
      <c r="C82" s="54"/>
      <c r="D82" s="113"/>
      <c r="E82" s="54"/>
      <c r="F82" s="54"/>
      <c r="G82" s="54"/>
      <c r="H82" s="54"/>
    </row>
    <row r="83" spans="1:8" ht="15" customHeight="1">
      <c r="A83" s="59"/>
      <c r="B83" s="54"/>
      <c r="C83" s="54"/>
      <c r="D83" s="113"/>
      <c r="E83" s="54"/>
      <c r="F83" s="54"/>
      <c r="G83" s="54"/>
      <c r="H83" s="54"/>
    </row>
    <row r="84" spans="1:8" ht="15" customHeight="1">
      <c r="A84" s="59"/>
      <c r="B84" s="54"/>
      <c r="C84" s="54"/>
      <c r="D84" s="113"/>
      <c r="E84" s="54"/>
      <c r="F84" s="54"/>
      <c r="G84" s="54"/>
      <c r="H84" s="54"/>
    </row>
    <row r="85" spans="1:8" ht="15" customHeight="1">
      <c r="A85" s="59"/>
      <c r="B85" s="54"/>
      <c r="C85" s="54"/>
      <c r="D85" s="113"/>
      <c r="E85" s="54"/>
      <c r="F85" s="54"/>
      <c r="G85" s="54"/>
      <c r="H85" s="54"/>
    </row>
    <row r="86" spans="1:8" ht="15" customHeight="1">
      <c r="A86" s="59"/>
      <c r="B86" s="54"/>
      <c r="C86" s="54"/>
      <c r="D86" s="113"/>
      <c r="E86" s="54"/>
      <c r="F86" s="54"/>
      <c r="G86" s="54"/>
      <c r="H86" s="54"/>
    </row>
    <row r="87" spans="1:8" ht="15" customHeight="1">
      <c r="A87" s="59"/>
      <c r="B87" s="54"/>
      <c r="C87" s="54"/>
      <c r="D87" s="113"/>
      <c r="E87" s="54"/>
      <c r="F87" s="54"/>
      <c r="G87" s="54"/>
      <c r="H87" s="54"/>
    </row>
    <row r="88" spans="1:8" ht="15" customHeight="1">
      <c r="A88" s="59"/>
      <c r="B88" s="54"/>
      <c r="C88" s="54"/>
      <c r="D88" s="113"/>
      <c r="E88" s="54"/>
      <c r="F88" s="54"/>
      <c r="G88" s="54"/>
      <c r="H88" s="54"/>
    </row>
    <row r="89" spans="1:8" ht="15" customHeight="1">
      <c r="A89" s="59"/>
      <c r="B89" s="54"/>
      <c r="C89" s="54"/>
      <c r="D89" s="113"/>
      <c r="E89" s="54"/>
      <c r="F89" s="54"/>
      <c r="G89" s="54"/>
      <c r="H89" s="54"/>
    </row>
    <row r="90" spans="1:8" ht="15" customHeight="1">
      <c r="A90" s="59"/>
      <c r="B90" s="54"/>
      <c r="C90" s="54"/>
      <c r="D90" s="113"/>
      <c r="E90" s="54"/>
      <c r="F90" s="54"/>
      <c r="G90" s="54"/>
      <c r="H90" s="54"/>
    </row>
    <row r="91" spans="1:8" ht="15" customHeight="1">
      <c r="A91" s="59"/>
      <c r="B91" s="54"/>
      <c r="C91" s="54"/>
      <c r="D91" s="113"/>
      <c r="E91" s="54"/>
      <c r="F91" s="54"/>
      <c r="G91" s="54"/>
      <c r="H91" s="54"/>
    </row>
    <row r="92" spans="1:8" ht="15" customHeight="1">
      <c r="A92" s="59"/>
      <c r="B92" s="54"/>
      <c r="C92" s="54"/>
      <c r="D92" s="113"/>
      <c r="E92" s="54"/>
      <c r="F92" s="54"/>
      <c r="G92" s="54"/>
      <c r="H92" s="54"/>
    </row>
    <row r="93" spans="1:8" ht="15" customHeight="1">
      <c r="A93" s="59"/>
      <c r="B93" s="54"/>
      <c r="C93" s="54"/>
      <c r="D93" s="113"/>
      <c r="E93" s="54"/>
      <c r="F93" s="54"/>
      <c r="G93" s="54"/>
      <c r="H93" s="54"/>
    </row>
    <row r="94" spans="1:8" ht="15" customHeight="1">
      <c r="A94" s="59"/>
      <c r="B94" s="54"/>
      <c r="C94" s="54"/>
      <c r="D94" s="113"/>
      <c r="E94" s="54"/>
      <c r="F94" s="54"/>
      <c r="G94" s="54"/>
      <c r="H94" s="54"/>
    </row>
    <row r="95" spans="1:8" ht="15" customHeight="1">
      <c r="A95" s="59"/>
      <c r="B95" s="54"/>
      <c r="C95" s="54"/>
      <c r="D95" s="113"/>
      <c r="E95" s="54"/>
      <c r="F95" s="54"/>
      <c r="G95" s="54"/>
      <c r="H95" s="54"/>
    </row>
    <row r="96" spans="1:8" ht="15" customHeight="1">
      <c r="A96" s="59"/>
      <c r="B96" s="54"/>
      <c r="C96" s="54"/>
      <c r="D96" s="113"/>
      <c r="E96" s="54"/>
      <c r="F96" s="54"/>
      <c r="G96" s="54"/>
      <c r="H96" s="54"/>
    </row>
    <row r="97" spans="1:8" ht="15" customHeight="1">
      <c r="A97" s="59"/>
      <c r="B97" s="54"/>
      <c r="C97" s="54"/>
      <c r="D97" s="113"/>
      <c r="E97" s="54"/>
      <c r="F97" s="54"/>
      <c r="G97" s="54"/>
      <c r="H97" s="54"/>
    </row>
    <row r="98" spans="1:8" ht="15" customHeight="1">
      <c r="A98" s="59"/>
      <c r="B98" s="54"/>
      <c r="C98" s="54"/>
      <c r="D98" s="113"/>
      <c r="E98" s="54"/>
      <c r="F98" s="54"/>
      <c r="G98" s="54"/>
      <c r="H98" s="54"/>
    </row>
    <row r="99" spans="1:8" ht="15" customHeight="1">
      <c r="A99" s="59"/>
      <c r="B99" s="54"/>
      <c r="C99" s="54"/>
      <c r="D99" s="113"/>
      <c r="E99" s="54"/>
      <c r="F99" s="54"/>
      <c r="G99" s="54"/>
      <c r="H99" s="54"/>
    </row>
    <row r="100" spans="1:8" ht="15" customHeight="1">
      <c r="A100" s="59"/>
      <c r="B100" s="54"/>
      <c r="C100" s="54"/>
      <c r="D100" s="113"/>
      <c r="E100" s="54"/>
      <c r="F100" s="54"/>
      <c r="G100" s="54"/>
      <c r="H100" s="54"/>
    </row>
    <row r="101" spans="1:8" ht="15" customHeight="1">
      <c r="A101" s="59"/>
      <c r="B101" s="54"/>
      <c r="C101" s="54"/>
      <c r="D101" s="113"/>
      <c r="E101" s="54"/>
      <c r="F101" s="54"/>
      <c r="G101" s="54"/>
      <c r="H101" s="54"/>
    </row>
    <row r="102" spans="1:8" ht="15" customHeight="1">
      <c r="A102" s="59"/>
      <c r="B102" s="54"/>
      <c r="C102" s="54"/>
      <c r="D102" s="113"/>
      <c r="E102" s="54"/>
      <c r="F102" s="54"/>
      <c r="G102" s="54"/>
      <c r="H102" s="54"/>
    </row>
    <row r="103" spans="1:8" ht="15" customHeight="1">
      <c r="A103" s="59"/>
      <c r="B103" s="54"/>
      <c r="C103" s="54"/>
      <c r="D103" s="113"/>
      <c r="E103" s="54"/>
      <c r="F103" s="54"/>
      <c r="G103" s="54"/>
      <c r="H103" s="54"/>
    </row>
    <row r="104" spans="1:8" ht="15" customHeight="1">
      <c r="A104" s="59"/>
      <c r="B104" s="54"/>
      <c r="C104" s="54"/>
      <c r="D104" s="113"/>
      <c r="E104" s="54"/>
      <c r="F104" s="54"/>
      <c r="G104" s="54"/>
      <c r="H104" s="54"/>
    </row>
    <row r="105" spans="1:8" ht="15" customHeight="1">
      <c r="A105" s="59"/>
      <c r="B105" s="54"/>
      <c r="C105" s="54"/>
      <c r="D105" s="113"/>
      <c r="E105" s="54"/>
      <c r="F105" s="54"/>
      <c r="G105" s="54"/>
      <c r="H105" s="54"/>
    </row>
    <row r="106" spans="1:8" ht="15" customHeight="1">
      <c r="A106" s="59"/>
      <c r="B106" s="54"/>
      <c r="C106" s="54"/>
      <c r="D106" s="113"/>
      <c r="E106" s="54"/>
      <c r="F106" s="54"/>
      <c r="G106" s="54"/>
      <c r="H106" s="54"/>
    </row>
    <row r="107" spans="1:8" ht="15" customHeight="1">
      <c r="A107" s="59"/>
      <c r="B107" s="54"/>
      <c r="C107" s="54"/>
      <c r="D107" s="113"/>
      <c r="E107" s="54"/>
      <c r="F107" s="54"/>
      <c r="G107" s="54"/>
      <c r="H107" s="54"/>
    </row>
    <row r="108" spans="1:8" ht="15" customHeight="1">
      <c r="A108" s="59"/>
      <c r="B108" s="54"/>
      <c r="C108" s="54"/>
      <c r="D108" s="113"/>
      <c r="E108" s="54"/>
      <c r="F108" s="54"/>
      <c r="G108" s="54"/>
      <c r="H108" s="54"/>
    </row>
    <row r="109" spans="1:8" ht="15" customHeight="1">
      <c r="A109" s="59"/>
      <c r="B109" s="54"/>
      <c r="C109" s="54"/>
      <c r="D109" s="113"/>
      <c r="E109" s="54"/>
      <c r="F109" s="54"/>
      <c r="G109" s="54"/>
      <c r="H109" s="54"/>
    </row>
    <row r="110" spans="1:8" ht="15" customHeight="1">
      <c r="A110" s="59"/>
      <c r="B110" s="54"/>
      <c r="C110" s="54"/>
      <c r="D110" s="113"/>
      <c r="E110" s="54"/>
      <c r="F110" s="54"/>
      <c r="G110" s="54"/>
      <c r="H110" s="54"/>
    </row>
    <row r="111" spans="1:8" ht="15" customHeight="1">
      <c r="A111" s="59"/>
      <c r="B111" s="54"/>
      <c r="C111" s="54"/>
      <c r="D111" s="113"/>
      <c r="E111" s="54"/>
      <c r="F111" s="54"/>
      <c r="G111" s="54"/>
      <c r="H111" s="54"/>
    </row>
    <row r="112" spans="1:8" ht="15" customHeight="1">
      <c r="A112" s="59"/>
      <c r="B112" s="54"/>
      <c r="C112" s="54"/>
      <c r="D112" s="113"/>
      <c r="E112" s="54"/>
      <c r="F112" s="54"/>
      <c r="G112" s="54"/>
      <c r="H112" s="54"/>
    </row>
    <row r="113" spans="1:8" ht="15" customHeight="1">
      <c r="A113" s="59"/>
      <c r="B113" s="54"/>
      <c r="C113" s="54"/>
      <c r="D113" s="113"/>
      <c r="E113" s="54"/>
      <c r="F113" s="54"/>
      <c r="G113" s="54"/>
      <c r="H113" s="54"/>
    </row>
    <row r="114" spans="1:8" ht="15" customHeight="1">
      <c r="A114" s="59"/>
      <c r="B114" s="54"/>
      <c r="C114" s="54"/>
      <c r="D114" s="113"/>
      <c r="E114" s="54"/>
      <c r="F114" s="54"/>
      <c r="G114" s="54"/>
      <c r="H114" s="54"/>
    </row>
    <row r="115" spans="1:8" ht="15" customHeight="1">
      <c r="A115" s="59"/>
      <c r="B115" s="54"/>
      <c r="C115" s="54"/>
      <c r="D115" s="113"/>
      <c r="E115" s="54"/>
      <c r="F115" s="54"/>
      <c r="G115" s="54"/>
      <c r="H115" s="54"/>
    </row>
    <row r="116" spans="1:8" ht="15" customHeight="1">
      <c r="A116" s="59"/>
      <c r="B116" s="54"/>
      <c r="C116" s="54"/>
      <c r="D116" s="113"/>
      <c r="E116" s="54"/>
      <c r="F116" s="54"/>
      <c r="G116" s="54"/>
      <c r="H116" s="54"/>
    </row>
    <row r="117" spans="1:8" ht="15" customHeight="1">
      <c r="A117" s="59"/>
      <c r="B117" s="54"/>
      <c r="C117" s="54"/>
      <c r="D117" s="113"/>
      <c r="E117" s="54"/>
      <c r="F117" s="54"/>
      <c r="G117" s="54"/>
      <c r="H117" s="54"/>
    </row>
    <row r="118" spans="1:8" ht="15" customHeight="1">
      <c r="A118" s="59"/>
      <c r="B118" s="54"/>
      <c r="C118" s="54"/>
      <c r="D118" s="113"/>
      <c r="E118" s="54"/>
      <c r="F118" s="54"/>
      <c r="G118" s="54"/>
      <c r="H118" s="54"/>
    </row>
    <row r="119" spans="1:8" ht="15" customHeight="1">
      <c r="A119" s="59"/>
      <c r="B119" s="54"/>
      <c r="C119" s="54"/>
      <c r="D119" s="113"/>
      <c r="E119" s="54"/>
      <c r="F119" s="54"/>
      <c r="G119" s="54"/>
      <c r="H119" s="54"/>
    </row>
    <row r="120" spans="1:8" ht="15" customHeight="1">
      <c r="A120" s="59"/>
      <c r="B120" s="54"/>
      <c r="C120" s="54"/>
      <c r="D120" s="113"/>
      <c r="E120" s="54"/>
      <c r="F120" s="54"/>
      <c r="G120" s="54"/>
      <c r="H120" s="54"/>
    </row>
    <row r="121" spans="1:8" ht="15" customHeight="1">
      <c r="A121" s="59"/>
      <c r="B121" s="54"/>
      <c r="C121" s="54"/>
      <c r="D121" s="113"/>
      <c r="E121" s="54"/>
      <c r="F121" s="54"/>
      <c r="G121" s="54"/>
      <c r="H121" s="54"/>
    </row>
    <row r="122" spans="1:8" ht="15" customHeight="1">
      <c r="A122" s="59"/>
      <c r="B122" s="54"/>
      <c r="C122" s="54"/>
      <c r="D122" s="113"/>
      <c r="E122" s="54"/>
      <c r="F122" s="54"/>
      <c r="G122" s="54"/>
      <c r="H122" s="54"/>
    </row>
    <row r="123" spans="1:8" ht="15" customHeight="1">
      <c r="A123" s="59"/>
      <c r="B123" s="54"/>
      <c r="C123" s="54"/>
      <c r="D123" s="113"/>
      <c r="E123" s="54"/>
      <c r="F123" s="54"/>
      <c r="G123" s="54"/>
      <c r="H123" s="54"/>
    </row>
    <row r="124" spans="1:8" ht="15" customHeight="1">
      <c r="A124" s="59"/>
      <c r="B124" s="54"/>
      <c r="C124" s="54"/>
      <c r="D124" s="113"/>
      <c r="E124" s="54"/>
      <c r="F124" s="54"/>
      <c r="G124" s="54"/>
      <c r="H124" s="54"/>
    </row>
    <row r="125" spans="1:8" ht="15" customHeight="1">
      <c r="A125" s="59"/>
      <c r="B125" s="54"/>
      <c r="C125" s="54"/>
      <c r="D125" s="113"/>
      <c r="E125" s="54"/>
      <c r="F125" s="54"/>
      <c r="G125" s="54"/>
      <c r="H125" s="54"/>
    </row>
    <row r="126" spans="1:8" ht="15" customHeight="1">
      <c r="A126" s="59"/>
      <c r="B126" s="54"/>
      <c r="C126" s="54"/>
      <c r="D126" s="113"/>
      <c r="E126" s="54"/>
      <c r="F126" s="54"/>
      <c r="G126" s="54"/>
      <c r="H126" s="54"/>
    </row>
    <row r="127" spans="1:8" ht="15" customHeight="1">
      <c r="A127" s="59"/>
      <c r="B127" s="54"/>
      <c r="C127" s="54"/>
      <c r="D127" s="113"/>
      <c r="E127" s="54"/>
      <c r="F127" s="54"/>
      <c r="G127" s="54"/>
      <c r="H127" s="54"/>
    </row>
    <row r="128" spans="1:8" ht="15" customHeight="1">
      <c r="A128" s="59"/>
      <c r="B128" s="54"/>
      <c r="C128" s="54"/>
      <c r="D128" s="113"/>
      <c r="E128" s="54"/>
      <c r="F128" s="54"/>
      <c r="G128" s="54"/>
      <c r="H128" s="54"/>
    </row>
    <row r="129" spans="1:8" ht="15" customHeight="1">
      <c r="A129" s="59"/>
      <c r="B129" s="54"/>
      <c r="C129" s="54"/>
      <c r="D129" s="113"/>
      <c r="E129" s="54"/>
      <c r="F129" s="54"/>
      <c r="G129" s="54"/>
      <c r="H129" s="54"/>
    </row>
    <row r="130" spans="1:8" ht="15" customHeight="1">
      <c r="A130" s="59"/>
      <c r="B130" s="54"/>
      <c r="C130" s="54"/>
      <c r="D130" s="113"/>
      <c r="E130" s="54"/>
      <c r="F130" s="54"/>
      <c r="G130" s="54"/>
      <c r="H130" s="54"/>
    </row>
    <row r="131" spans="1:8" ht="15" customHeight="1">
      <c r="A131" s="59"/>
      <c r="B131" s="54"/>
      <c r="C131" s="54"/>
      <c r="D131" s="113"/>
      <c r="E131" s="54"/>
      <c r="F131" s="54"/>
      <c r="G131" s="54"/>
      <c r="H131" s="54"/>
    </row>
    <row r="132" spans="1:8" ht="15" customHeight="1">
      <c r="A132" s="59"/>
      <c r="B132" s="54"/>
      <c r="C132" s="54"/>
      <c r="D132" s="113"/>
      <c r="E132" s="54"/>
      <c r="F132" s="54"/>
      <c r="G132" s="54"/>
      <c r="H132" s="54"/>
    </row>
    <row r="133" spans="1:8" ht="15" customHeight="1">
      <c r="A133" s="59"/>
      <c r="B133" s="54"/>
      <c r="C133" s="54"/>
      <c r="D133" s="113"/>
      <c r="E133" s="54"/>
      <c r="F133" s="54"/>
      <c r="G133" s="54"/>
      <c r="H133" s="54"/>
    </row>
    <row r="134" spans="1:8" ht="15" customHeight="1">
      <c r="A134" s="59"/>
      <c r="B134" s="54"/>
      <c r="C134" s="54"/>
      <c r="D134" s="113"/>
      <c r="E134" s="54"/>
      <c r="F134" s="54"/>
      <c r="G134" s="54"/>
      <c r="H134" s="54"/>
    </row>
    <row r="135" spans="1:8" ht="15" customHeight="1">
      <c r="A135" s="59"/>
      <c r="B135" s="54"/>
      <c r="C135" s="54"/>
      <c r="D135" s="113"/>
      <c r="E135" s="54"/>
      <c r="F135" s="54"/>
      <c r="G135" s="54"/>
      <c r="H135" s="54"/>
    </row>
    <row r="136" spans="1:8" ht="15" customHeight="1">
      <c r="A136" s="59"/>
      <c r="B136" s="54"/>
      <c r="C136" s="54"/>
      <c r="D136" s="113"/>
      <c r="E136" s="54"/>
      <c r="F136" s="54"/>
      <c r="G136" s="54"/>
      <c r="H136" s="54"/>
    </row>
    <row r="137" spans="1:8" ht="15" customHeight="1">
      <c r="A137" s="59"/>
      <c r="B137" s="54"/>
      <c r="C137" s="54"/>
      <c r="D137" s="113"/>
      <c r="E137" s="54"/>
      <c r="F137" s="54"/>
      <c r="G137" s="54"/>
      <c r="H137" s="54"/>
    </row>
    <row r="138" spans="1:8" ht="15" customHeight="1">
      <c r="A138" s="59"/>
      <c r="B138" s="54"/>
      <c r="C138" s="54"/>
      <c r="D138" s="113"/>
      <c r="E138" s="54"/>
      <c r="F138" s="54"/>
      <c r="G138" s="54"/>
      <c r="H138" s="54"/>
    </row>
    <row r="139" spans="1:8" ht="15" customHeight="1">
      <c r="A139" s="59"/>
      <c r="B139" s="54"/>
      <c r="C139" s="54"/>
      <c r="D139" s="113"/>
      <c r="E139" s="54"/>
      <c r="F139" s="54"/>
      <c r="G139" s="54"/>
      <c r="H139" s="54"/>
    </row>
    <row r="140" spans="1:8" ht="15" customHeight="1">
      <c r="A140" s="59"/>
      <c r="B140" s="54"/>
      <c r="C140" s="54"/>
      <c r="D140" s="113"/>
      <c r="E140" s="54"/>
      <c r="F140" s="54"/>
      <c r="G140" s="54"/>
      <c r="H140" s="54"/>
    </row>
    <row r="141" spans="1:8" ht="15" customHeight="1">
      <c r="A141" s="59"/>
      <c r="B141" s="54"/>
      <c r="C141" s="54"/>
      <c r="D141" s="113"/>
      <c r="E141" s="54"/>
      <c r="F141" s="54"/>
      <c r="G141" s="54"/>
      <c r="H141" s="54"/>
    </row>
    <row r="142" spans="1:8" ht="15" customHeight="1">
      <c r="A142" s="59"/>
      <c r="B142" s="54"/>
      <c r="C142" s="54"/>
      <c r="D142" s="113"/>
      <c r="E142" s="54"/>
      <c r="F142" s="54"/>
      <c r="G142" s="54"/>
      <c r="H142" s="54"/>
    </row>
    <row r="143" spans="1:8" ht="15" customHeight="1">
      <c r="A143" s="59"/>
      <c r="B143" s="54"/>
      <c r="C143" s="54"/>
      <c r="D143" s="113"/>
      <c r="E143" s="54"/>
      <c r="F143" s="54"/>
      <c r="G143" s="54"/>
      <c r="H143" s="54"/>
    </row>
    <row r="144" spans="1:8" ht="15" customHeight="1">
      <c r="A144" s="59"/>
      <c r="B144" s="54"/>
      <c r="C144" s="54"/>
      <c r="D144" s="113"/>
      <c r="E144" s="54"/>
      <c r="F144" s="54"/>
      <c r="G144" s="54"/>
      <c r="H144" s="54"/>
    </row>
    <row r="145" spans="1:8" ht="15" customHeight="1">
      <c r="A145" s="59"/>
      <c r="B145" s="54"/>
      <c r="C145" s="54"/>
      <c r="D145" s="113"/>
      <c r="E145" s="54"/>
      <c r="F145" s="54"/>
      <c r="G145" s="54"/>
      <c r="H145" s="54"/>
    </row>
    <row r="146" spans="1:8" ht="15" customHeight="1">
      <c r="A146" s="59"/>
      <c r="B146" s="54"/>
      <c r="C146" s="54"/>
      <c r="D146" s="113"/>
      <c r="E146" s="54"/>
      <c r="F146" s="54"/>
      <c r="G146" s="54"/>
      <c r="H146" s="54"/>
    </row>
    <row r="147" spans="1:8" ht="15" customHeight="1">
      <c r="A147" s="59"/>
      <c r="B147" s="54"/>
      <c r="C147" s="54"/>
      <c r="D147" s="113"/>
      <c r="E147" s="54"/>
      <c r="F147" s="54"/>
      <c r="G147" s="54"/>
      <c r="H147" s="54"/>
    </row>
    <row r="148" spans="1:8" ht="15" customHeight="1">
      <c r="A148" s="59"/>
      <c r="B148" s="54"/>
      <c r="C148" s="54"/>
      <c r="D148" s="113"/>
      <c r="E148" s="54"/>
      <c r="F148" s="54"/>
      <c r="G148" s="54"/>
      <c r="H148" s="54"/>
    </row>
    <row r="149" spans="1:8" ht="15" customHeight="1">
      <c r="A149" s="59"/>
      <c r="B149" s="54"/>
      <c r="C149" s="54"/>
      <c r="D149" s="113"/>
      <c r="E149" s="54"/>
      <c r="F149" s="54"/>
      <c r="G149" s="54"/>
      <c r="H149" s="54"/>
    </row>
    <row r="150" spans="1:8" ht="15" customHeight="1">
      <c r="A150" s="59"/>
      <c r="B150" s="54"/>
      <c r="C150" s="54"/>
      <c r="D150" s="113"/>
      <c r="E150" s="54"/>
      <c r="F150" s="54"/>
      <c r="G150" s="54"/>
      <c r="H150" s="54"/>
    </row>
    <row r="151" spans="1:8" ht="15" customHeight="1">
      <c r="A151" s="59"/>
      <c r="B151" s="54"/>
      <c r="C151" s="54"/>
      <c r="D151" s="113"/>
      <c r="E151" s="54"/>
      <c r="F151" s="54"/>
      <c r="G151" s="54"/>
      <c r="H151" s="54"/>
    </row>
    <row r="152" spans="1:8" ht="15" customHeight="1">
      <c r="A152" s="59"/>
      <c r="B152" s="54"/>
      <c r="C152" s="54"/>
      <c r="D152" s="113"/>
      <c r="E152" s="54"/>
      <c r="F152" s="54"/>
      <c r="G152" s="54"/>
      <c r="H152" s="54"/>
    </row>
    <row r="153" spans="1:8" ht="15" customHeight="1">
      <c r="A153" s="59"/>
      <c r="B153" s="54"/>
      <c r="C153" s="54"/>
      <c r="D153" s="113"/>
      <c r="E153" s="54"/>
      <c r="F153" s="54"/>
      <c r="G153" s="54"/>
      <c r="H153" s="54"/>
    </row>
    <row r="154" spans="1:8" ht="15" customHeight="1">
      <c r="A154" s="59"/>
      <c r="B154" s="54"/>
      <c r="C154" s="54"/>
      <c r="D154" s="113"/>
      <c r="E154" s="54"/>
      <c r="F154" s="54"/>
      <c r="G154" s="54"/>
      <c r="H154" s="54"/>
    </row>
    <row r="155" spans="1:8" ht="15" customHeight="1">
      <c r="A155" s="59"/>
      <c r="B155" s="54"/>
      <c r="C155" s="54"/>
      <c r="D155" s="113"/>
      <c r="E155" s="54"/>
      <c r="F155" s="54"/>
      <c r="G155" s="54"/>
      <c r="H155" s="54"/>
    </row>
    <row r="156" spans="1:8" ht="15" customHeight="1">
      <c r="A156" s="59"/>
      <c r="B156" s="54"/>
      <c r="C156" s="54"/>
      <c r="D156" s="113"/>
      <c r="E156" s="54"/>
      <c r="F156" s="54"/>
      <c r="G156" s="54"/>
      <c r="H156" s="54"/>
    </row>
    <row r="157" spans="1:8" ht="15" customHeight="1">
      <c r="A157" s="59"/>
      <c r="B157" s="54"/>
      <c r="C157" s="54"/>
      <c r="D157" s="113"/>
      <c r="E157" s="54"/>
      <c r="F157" s="54"/>
      <c r="G157" s="54"/>
      <c r="H157" s="54"/>
    </row>
    <row r="158" spans="1:8" ht="15" customHeight="1">
      <c r="A158" s="59"/>
      <c r="B158" s="54"/>
      <c r="C158" s="54"/>
      <c r="D158" s="113"/>
      <c r="E158" s="54"/>
      <c r="F158" s="54"/>
      <c r="G158" s="54"/>
      <c r="H158" s="54"/>
    </row>
    <row r="159" spans="1:8" ht="15" customHeight="1">
      <c r="A159" s="59"/>
      <c r="B159" s="54"/>
      <c r="C159" s="54"/>
      <c r="D159" s="113"/>
      <c r="E159" s="54"/>
      <c r="F159" s="54"/>
      <c r="G159" s="54"/>
      <c r="H159" s="54"/>
    </row>
    <row r="160" spans="1:8" ht="15" customHeight="1">
      <c r="A160" s="59"/>
      <c r="B160" s="54"/>
      <c r="C160" s="54"/>
      <c r="D160" s="113"/>
      <c r="E160" s="54"/>
      <c r="F160" s="54"/>
      <c r="G160" s="54"/>
      <c r="H160" s="54"/>
    </row>
    <row r="161" spans="1:8" ht="15" customHeight="1">
      <c r="A161" s="59"/>
      <c r="B161" s="54"/>
      <c r="C161" s="54"/>
      <c r="D161" s="113"/>
      <c r="E161" s="54"/>
      <c r="F161" s="54"/>
      <c r="G161" s="54"/>
      <c r="H161" s="54"/>
    </row>
    <row r="162" spans="1:8" ht="15" customHeight="1">
      <c r="A162" s="59"/>
      <c r="B162" s="54"/>
      <c r="C162" s="54"/>
      <c r="D162" s="113"/>
      <c r="E162" s="54"/>
      <c r="F162" s="54"/>
      <c r="G162" s="54"/>
      <c r="H162" s="54"/>
    </row>
    <row r="163" spans="1:8" ht="15" customHeight="1">
      <c r="A163" s="59"/>
      <c r="B163" s="54"/>
      <c r="C163" s="54"/>
      <c r="D163" s="113"/>
      <c r="E163" s="54"/>
      <c r="F163" s="54"/>
      <c r="G163" s="54"/>
      <c r="H163" s="54"/>
    </row>
    <row r="164" spans="1:8" ht="15" customHeight="1">
      <c r="A164" s="59"/>
      <c r="B164" s="54"/>
      <c r="C164" s="54"/>
      <c r="D164" s="113"/>
      <c r="E164" s="54"/>
      <c r="F164" s="54"/>
      <c r="G164" s="54"/>
      <c r="H164" s="54"/>
    </row>
    <row r="165" spans="1:8" ht="15" customHeight="1">
      <c r="A165" s="59"/>
      <c r="B165" s="54"/>
      <c r="C165" s="54"/>
      <c r="D165" s="113"/>
      <c r="E165" s="54"/>
      <c r="F165" s="54"/>
      <c r="G165" s="54"/>
      <c r="H165" s="54"/>
    </row>
    <row r="166" spans="1:8" ht="15" customHeight="1">
      <c r="A166" s="59"/>
      <c r="B166" s="54"/>
      <c r="C166" s="54"/>
      <c r="D166" s="113"/>
      <c r="E166" s="54"/>
      <c r="F166" s="54"/>
      <c r="G166" s="54"/>
      <c r="H166" s="54"/>
    </row>
    <row r="167" spans="1:8" ht="15" customHeight="1">
      <c r="A167" s="59"/>
      <c r="B167" s="54"/>
      <c r="C167" s="54"/>
      <c r="D167" s="113"/>
      <c r="E167" s="54"/>
      <c r="F167" s="54"/>
      <c r="G167" s="54"/>
      <c r="H167" s="54"/>
    </row>
    <row r="168" spans="1:8" ht="15" customHeight="1">
      <c r="A168" s="59"/>
      <c r="B168" s="54"/>
      <c r="C168" s="54"/>
      <c r="D168" s="113"/>
      <c r="E168" s="54"/>
      <c r="F168" s="54"/>
      <c r="G168" s="54"/>
      <c r="H168" s="54"/>
    </row>
    <row r="169" spans="1:8" ht="15" customHeight="1">
      <c r="A169" s="59"/>
      <c r="B169" s="54"/>
      <c r="C169" s="54"/>
      <c r="D169" s="113"/>
      <c r="E169" s="54"/>
      <c r="F169" s="54"/>
      <c r="G169" s="54"/>
      <c r="H169" s="54"/>
    </row>
    <row r="170" spans="1:8" ht="15" customHeight="1">
      <c r="A170" s="59"/>
      <c r="B170" s="54"/>
      <c r="C170" s="54"/>
      <c r="D170" s="113"/>
      <c r="E170" s="54"/>
      <c r="F170" s="54"/>
      <c r="G170" s="54"/>
      <c r="H170" s="54"/>
    </row>
    <row r="171" spans="1:8" ht="15" customHeight="1">
      <c r="A171" s="59"/>
      <c r="B171" s="54"/>
      <c r="C171" s="54"/>
      <c r="D171" s="113"/>
      <c r="E171" s="54"/>
      <c r="F171" s="54"/>
      <c r="G171" s="54"/>
      <c r="H171" s="54"/>
    </row>
    <row r="172" spans="1:8" ht="15" customHeight="1">
      <c r="A172" s="59"/>
      <c r="B172" s="54"/>
      <c r="C172" s="54"/>
      <c r="D172" s="113"/>
      <c r="E172" s="54"/>
      <c r="F172" s="54"/>
      <c r="G172" s="54"/>
      <c r="H172" s="54"/>
    </row>
    <row r="173" spans="1:8" ht="15" customHeight="1">
      <c r="A173" s="59"/>
      <c r="B173" s="54"/>
      <c r="C173" s="54"/>
      <c r="D173" s="113"/>
      <c r="E173" s="54"/>
      <c r="F173" s="54"/>
      <c r="G173" s="54"/>
      <c r="H173" s="54"/>
    </row>
    <row r="174" spans="1:8" ht="15" customHeight="1">
      <c r="A174" s="59"/>
      <c r="B174" s="54"/>
      <c r="C174" s="54"/>
      <c r="D174" s="113"/>
      <c r="E174" s="54"/>
      <c r="F174" s="54"/>
      <c r="G174" s="54"/>
      <c r="H174" s="54"/>
    </row>
    <row r="175" spans="1:8" ht="15" customHeight="1">
      <c r="A175" s="59"/>
      <c r="B175" s="54"/>
      <c r="C175" s="54"/>
      <c r="D175" s="113"/>
      <c r="E175" s="54"/>
      <c r="F175" s="54"/>
      <c r="G175" s="54"/>
      <c r="H175" s="54"/>
    </row>
    <row r="176" spans="1:8" ht="15" customHeight="1">
      <c r="A176" s="59"/>
      <c r="B176" s="54"/>
      <c r="C176" s="54"/>
      <c r="D176" s="113"/>
      <c r="E176" s="54"/>
      <c r="F176" s="54"/>
      <c r="G176" s="54"/>
      <c r="H176" s="54"/>
    </row>
    <row r="177" spans="1:8" ht="15" customHeight="1">
      <c r="A177" s="59"/>
      <c r="B177" s="54"/>
      <c r="C177" s="54"/>
      <c r="D177" s="113"/>
      <c r="E177" s="54"/>
      <c r="F177" s="54"/>
      <c r="G177" s="54"/>
      <c r="H177" s="54"/>
    </row>
    <row r="178" spans="1:8" ht="15" customHeight="1">
      <c r="A178" s="59"/>
      <c r="B178" s="54"/>
      <c r="C178" s="54"/>
      <c r="D178" s="113"/>
      <c r="E178" s="54"/>
      <c r="F178" s="54"/>
      <c r="G178" s="54"/>
      <c r="H178" s="54"/>
    </row>
    <row r="179" spans="1:8" ht="15" customHeight="1">
      <c r="A179" s="59"/>
      <c r="B179" s="54"/>
      <c r="C179" s="54"/>
      <c r="D179" s="113"/>
      <c r="E179" s="54"/>
      <c r="F179" s="54"/>
      <c r="G179" s="54"/>
      <c r="H179" s="54"/>
    </row>
    <row r="180" spans="1:8" ht="15" customHeight="1">
      <c r="A180" s="59"/>
      <c r="B180" s="54"/>
      <c r="C180" s="54"/>
      <c r="D180" s="113"/>
      <c r="E180" s="54"/>
      <c r="F180" s="54"/>
      <c r="G180" s="54"/>
      <c r="H180" s="54"/>
    </row>
    <row r="181" spans="1:8" ht="15" customHeight="1">
      <c r="A181" s="59"/>
      <c r="B181" s="54"/>
      <c r="C181" s="54"/>
      <c r="D181" s="113"/>
      <c r="E181" s="54"/>
      <c r="F181" s="54"/>
      <c r="G181" s="54"/>
      <c r="H181" s="54"/>
    </row>
    <row r="182" spans="1:8" ht="15" customHeight="1">
      <c r="A182" s="59"/>
      <c r="B182" s="54"/>
      <c r="C182" s="54"/>
      <c r="D182" s="113"/>
      <c r="E182" s="54"/>
      <c r="F182" s="54"/>
      <c r="G182" s="54"/>
      <c r="H182" s="54"/>
    </row>
    <row r="183" spans="1:8" ht="15" customHeight="1">
      <c r="A183" s="59"/>
      <c r="B183" s="54"/>
      <c r="C183" s="54"/>
      <c r="D183" s="113"/>
      <c r="E183" s="54"/>
      <c r="F183" s="54"/>
      <c r="G183" s="54"/>
      <c r="H183" s="54"/>
    </row>
    <row r="184" spans="1:8" ht="15" customHeight="1">
      <c r="A184" s="59"/>
      <c r="B184" s="54"/>
      <c r="C184" s="54"/>
      <c r="D184" s="113"/>
      <c r="E184" s="54"/>
      <c r="F184" s="54"/>
      <c r="G184" s="54"/>
      <c r="H184" s="54"/>
    </row>
    <row r="185" spans="1:8" ht="15" customHeight="1">
      <c r="A185" s="59"/>
      <c r="B185" s="54"/>
      <c r="C185" s="54"/>
      <c r="D185" s="113"/>
      <c r="E185" s="54"/>
      <c r="F185" s="54"/>
      <c r="G185" s="54"/>
      <c r="H185" s="54"/>
    </row>
    <row r="186" spans="1:8" ht="15" customHeight="1">
      <c r="A186" s="59"/>
      <c r="B186" s="54"/>
      <c r="C186" s="54"/>
      <c r="D186" s="113"/>
      <c r="E186" s="54"/>
      <c r="F186" s="54"/>
      <c r="G186" s="54"/>
      <c r="H186" s="54"/>
    </row>
    <row r="187" spans="1:8" ht="15" customHeight="1">
      <c r="A187" s="59"/>
      <c r="B187" s="54"/>
      <c r="C187" s="54"/>
      <c r="D187" s="113"/>
      <c r="E187" s="54"/>
      <c r="F187" s="54"/>
      <c r="G187" s="54"/>
      <c r="H187" s="54"/>
    </row>
    <row r="188" spans="1:8" ht="15" customHeight="1">
      <c r="A188" s="59"/>
      <c r="B188" s="54"/>
      <c r="C188" s="54"/>
      <c r="D188" s="113"/>
      <c r="E188" s="54"/>
      <c r="F188" s="54"/>
      <c r="G188" s="54"/>
      <c r="H188" s="54"/>
    </row>
    <row r="189" spans="1:8" ht="15" customHeight="1">
      <c r="A189" s="59"/>
      <c r="B189" s="54"/>
      <c r="C189" s="54"/>
      <c r="D189" s="113"/>
      <c r="E189" s="54"/>
      <c r="F189" s="54"/>
      <c r="G189" s="54"/>
      <c r="H189" s="54"/>
    </row>
    <row r="190" spans="1:8" ht="15" customHeight="1">
      <c r="A190" s="59"/>
      <c r="B190" s="54"/>
      <c r="C190" s="54"/>
      <c r="D190" s="113"/>
      <c r="E190" s="54"/>
      <c r="F190" s="54"/>
      <c r="G190" s="54"/>
      <c r="H190" s="54"/>
    </row>
    <row r="191" spans="1:8" ht="15" customHeight="1">
      <c r="A191" s="59"/>
      <c r="B191" s="54"/>
      <c r="C191" s="54"/>
      <c r="D191" s="113"/>
      <c r="E191" s="54"/>
      <c r="F191" s="54"/>
      <c r="G191" s="54"/>
      <c r="H191" s="54"/>
    </row>
    <row r="192" spans="1:8" ht="15" customHeight="1">
      <c r="A192" s="59"/>
      <c r="B192" s="54"/>
      <c r="C192" s="54"/>
      <c r="D192" s="113"/>
      <c r="E192" s="54"/>
      <c r="F192" s="54"/>
      <c r="G192" s="54"/>
      <c r="H192" s="54"/>
    </row>
    <row r="193" spans="1:8" ht="15" customHeight="1">
      <c r="A193" s="59"/>
      <c r="B193" s="54"/>
      <c r="C193" s="54"/>
      <c r="D193" s="113"/>
      <c r="E193" s="54"/>
      <c r="F193" s="54"/>
      <c r="G193" s="54"/>
      <c r="H193" s="54"/>
    </row>
    <row r="194" spans="1:8" ht="15" customHeight="1">
      <c r="A194" s="59"/>
      <c r="B194" s="54"/>
      <c r="C194" s="54"/>
      <c r="D194" s="113"/>
      <c r="E194" s="54"/>
      <c r="F194" s="54"/>
      <c r="G194" s="54"/>
      <c r="H194" s="54"/>
    </row>
    <row r="195" spans="1:8" ht="15" customHeight="1">
      <c r="A195" s="59"/>
      <c r="B195" s="54"/>
      <c r="C195" s="54"/>
      <c r="D195" s="113"/>
      <c r="E195" s="54"/>
      <c r="F195" s="54"/>
      <c r="G195" s="54"/>
      <c r="H195" s="54"/>
    </row>
    <row r="196" spans="1:8" ht="15" customHeight="1">
      <c r="A196" s="59"/>
      <c r="B196" s="54"/>
      <c r="C196" s="54"/>
      <c r="D196" s="113"/>
      <c r="E196" s="54"/>
      <c r="F196" s="54"/>
      <c r="G196" s="54"/>
      <c r="H196" s="54"/>
    </row>
    <row r="197" spans="1:8" ht="15" customHeight="1">
      <c r="A197" s="59"/>
      <c r="B197" s="54"/>
      <c r="C197" s="54"/>
      <c r="D197" s="113"/>
      <c r="E197" s="54"/>
      <c r="F197" s="54"/>
      <c r="G197" s="54"/>
      <c r="H197" s="54"/>
    </row>
    <row r="198" spans="1:8" ht="15" customHeight="1">
      <c r="A198" s="59"/>
      <c r="B198" s="54"/>
      <c r="C198" s="54"/>
      <c r="D198" s="113"/>
      <c r="E198" s="54"/>
      <c r="F198" s="54"/>
      <c r="G198" s="54"/>
      <c r="H198" s="54"/>
    </row>
    <row r="199" spans="1:8" ht="15" customHeight="1">
      <c r="A199" s="59"/>
      <c r="B199" s="54"/>
      <c r="C199" s="54"/>
      <c r="D199" s="113"/>
      <c r="E199" s="54"/>
      <c r="F199" s="54"/>
      <c r="G199" s="54"/>
      <c r="H199" s="54"/>
    </row>
    <row r="200" spans="1:8" ht="15" customHeight="1">
      <c r="A200" s="59"/>
      <c r="B200" s="54"/>
      <c r="C200" s="54"/>
      <c r="D200" s="113"/>
      <c r="E200" s="54"/>
      <c r="F200" s="54"/>
      <c r="G200" s="54"/>
      <c r="H200" s="54"/>
    </row>
    <row r="201" spans="1:8" ht="15" customHeight="1">
      <c r="A201" s="59"/>
      <c r="B201" s="54"/>
      <c r="C201" s="54"/>
      <c r="D201" s="113"/>
      <c r="E201" s="54"/>
      <c r="F201" s="54"/>
      <c r="G201" s="54"/>
      <c r="H201" s="54"/>
    </row>
    <row r="202" spans="1:8" ht="15" customHeight="1">
      <c r="A202" s="59"/>
      <c r="B202" s="54"/>
      <c r="C202" s="54"/>
      <c r="D202" s="113"/>
      <c r="E202" s="54"/>
      <c r="F202" s="54"/>
      <c r="G202" s="54"/>
      <c r="H202" s="54"/>
    </row>
    <row r="203" spans="1:8" ht="15" customHeight="1">
      <c r="A203" s="59"/>
      <c r="B203" s="54"/>
      <c r="C203" s="54"/>
      <c r="D203" s="113"/>
      <c r="E203" s="54"/>
      <c r="F203" s="54"/>
      <c r="G203" s="54"/>
      <c r="H203" s="54"/>
    </row>
    <row r="204" spans="1:8" ht="15" customHeight="1">
      <c r="A204" s="59"/>
      <c r="B204" s="54"/>
      <c r="C204" s="54"/>
      <c r="D204" s="113"/>
      <c r="E204" s="54"/>
      <c r="F204" s="54"/>
      <c r="G204" s="54"/>
      <c r="H204" s="54"/>
    </row>
    <row r="205" spans="1:8" ht="15" customHeight="1">
      <c r="A205" s="59"/>
      <c r="B205" s="54"/>
      <c r="C205" s="54"/>
      <c r="D205" s="113"/>
      <c r="E205" s="54"/>
      <c r="F205" s="54"/>
      <c r="G205" s="54"/>
      <c r="H205" s="54"/>
    </row>
    <row r="206" spans="1:8" ht="15" customHeight="1">
      <c r="A206" s="59"/>
      <c r="B206" s="54"/>
      <c r="C206" s="54"/>
      <c r="D206" s="113"/>
      <c r="E206" s="54"/>
      <c r="F206" s="54"/>
      <c r="G206" s="54"/>
      <c r="H206" s="54"/>
    </row>
    <row r="207" spans="1:8" ht="15" customHeight="1">
      <c r="A207" s="59"/>
      <c r="B207" s="54"/>
      <c r="C207" s="54"/>
      <c r="D207" s="113"/>
      <c r="E207" s="54"/>
      <c r="F207" s="54"/>
      <c r="G207" s="54"/>
      <c r="H207" s="54"/>
    </row>
    <row r="208" spans="1:8" ht="15" customHeight="1">
      <c r="A208" s="59"/>
      <c r="B208" s="54"/>
      <c r="C208" s="54"/>
      <c r="D208" s="113"/>
      <c r="E208" s="54"/>
      <c r="F208" s="54"/>
      <c r="G208" s="54"/>
      <c r="H208" s="54"/>
    </row>
    <row r="209" spans="1:8" ht="15" customHeight="1">
      <c r="A209" s="59"/>
      <c r="B209" s="54"/>
      <c r="C209" s="54"/>
      <c r="D209" s="113"/>
      <c r="E209" s="54"/>
      <c r="F209" s="54"/>
      <c r="G209" s="54"/>
      <c r="H209" s="54"/>
    </row>
    <row r="210" spans="1:8" ht="15" customHeight="1">
      <c r="A210" s="59"/>
      <c r="B210" s="54"/>
      <c r="C210" s="54"/>
      <c r="D210" s="113"/>
      <c r="E210" s="54"/>
      <c r="F210" s="54"/>
      <c r="G210" s="54"/>
      <c r="H210" s="54"/>
    </row>
    <row r="211" spans="1:8" ht="15" customHeight="1">
      <c r="A211" s="59"/>
      <c r="B211" s="54"/>
      <c r="C211" s="54"/>
      <c r="D211" s="113"/>
      <c r="E211" s="54"/>
      <c r="F211" s="54"/>
      <c r="G211" s="54"/>
      <c r="H211" s="54"/>
    </row>
    <row r="212" spans="1:8" ht="15" customHeight="1">
      <c r="A212" s="59"/>
      <c r="B212" s="54"/>
      <c r="C212" s="54"/>
      <c r="D212" s="113"/>
      <c r="E212" s="54"/>
      <c r="F212" s="54"/>
      <c r="G212" s="54"/>
      <c r="H212" s="54"/>
    </row>
    <row r="213" spans="1:8" ht="15" customHeight="1">
      <c r="A213" s="59"/>
      <c r="B213" s="54"/>
      <c r="C213" s="54"/>
      <c r="D213" s="113"/>
      <c r="E213" s="54"/>
      <c r="F213" s="54"/>
      <c r="G213" s="54"/>
      <c r="H213" s="54"/>
    </row>
    <row r="214" spans="1:8" ht="15" customHeight="1">
      <c r="A214" s="59"/>
      <c r="B214" s="54"/>
      <c r="C214" s="54"/>
      <c r="D214" s="113"/>
      <c r="E214" s="54"/>
      <c r="F214" s="54"/>
      <c r="G214" s="54"/>
      <c r="H214" s="54"/>
    </row>
    <row r="215" spans="1:8" ht="15" customHeight="1">
      <c r="A215" s="59"/>
      <c r="B215" s="54"/>
      <c r="C215" s="54"/>
      <c r="D215" s="113"/>
      <c r="E215" s="54"/>
      <c r="F215" s="54"/>
      <c r="G215" s="54"/>
      <c r="H215" s="54"/>
    </row>
    <row r="216" spans="1:8" ht="15" customHeight="1">
      <c r="A216" s="59"/>
      <c r="B216" s="54"/>
      <c r="C216" s="54"/>
      <c r="D216" s="113"/>
      <c r="E216" s="54"/>
      <c r="F216" s="54"/>
      <c r="G216" s="54"/>
      <c r="H216" s="54"/>
    </row>
    <row r="217" spans="1:8" ht="15" customHeight="1">
      <c r="A217" s="59"/>
      <c r="B217" s="54"/>
      <c r="C217" s="54"/>
      <c r="D217" s="113"/>
      <c r="E217" s="54"/>
      <c r="F217" s="54"/>
      <c r="G217" s="54"/>
      <c r="H217" s="54"/>
    </row>
    <row r="218" spans="1:8" ht="15" customHeight="1">
      <c r="A218" s="59"/>
      <c r="B218" s="54"/>
      <c r="C218" s="54"/>
      <c r="D218" s="113"/>
      <c r="E218" s="54"/>
      <c r="F218" s="54"/>
      <c r="G218" s="54"/>
      <c r="H218" s="54"/>
    </row>
    <row r="219" spans="1:8" ht="15" customHeight="1">
      <c r="A219" s="59"/>
      <c r="B219" s="54"/>
      <c r="C219" s="54"/>
      <c r="D219" s="113"/>
      <c r="E219" s="54"/>
      <c r="F219" s="54"/>
      <c r="G219" s="54"/>
      <c r="H219" s="54"/>
    </row>
    <row r="220" spans="1:8" ht="15" customHeight="1">
      <c r="A220" s="59"/>
      <c r="B220" s="54"/>
      <c r="C220" s="54"/>
      <c r="D220" s="113"/>
      <c r="E220" s="54"/>
      <c r="F220" s="54"/>
      <c r="G220" s="54"/>
      <c r="H220" s="54"/>
    </row>
    <row r="221" spans="1:8" ht="15" customHeight="1">
      <c r="A221" s="59"/>
      <c r="B221" s="54"/>
      <c r="C221" s="54"/>
      <c r="D221" s="113"/>
      <c r="E221" s="54"/>
      <c r="F221" s="54"/>
      <c r="G221" s="54"/>
      <c r="H221" s="54"/>
    </row>
    <row r="222" spans="1:8" ht="15" customHeight="1">
      <c r="A222" s="59"/>
      <c r="B222" s="54"/>
      <c r="C222" s="54"/>
      <c r="D222" s="113"/>
      <c r="E222" s="54"/>
      <c r="F222" s="54"/>
      <c r="G222" s="54"/>
      <c r="H222" s="54"/>
    </row>
    <row r="223" spans="1:8" ht="15" customHeight="1">
      <c r="A223" s="59"/>
      <c r="B223" s="54"/>
      <c r="C223" s="54"/>
      <c r="D223" s="113"/>
      <c r="E223" s="54"/>
      <c r="F223" s="54"/>
      <c r="G223" s="54"/>
      <c r="H223" s="54"/>
    </row>
    <row r="224" spans="1:8" ht="15" customHeight="1">
      <c r="A224" s="59"/>
      <c r="B224" s="54"/>
      <c r="C224" s="54"/>
      <c r="D224" s="113"/>
      <c r="E224" s="54"/>
      <c r="F224" s="54"/>
      <c r="G224" s="54"/>
      <c r="H224" s="54"/>
    </row>
    <row r="225" spans="1:8" ht="15" customHeight="1">
      <c r="A225" s="59"/>
      <c r="B225" s="54"/>
      <c r="C225" s="54"/>
      <c r="D225" s="113"/>
      <c r="E225" s="54"/>
      <c r="F225" s="54"/>
      <c r="G225" s="54"/>
      <c r="H225" s="54"/>
    </row>
    <row r="226" spans="1:8" ht="15" customHeight="1">
      <c r="A226" s="59"/>
      <c r="B226" s="54"/>
      <c r="C226" s="54"/>
      <c r="D226" s="113"/>
      <c r="E226" s="54"/>
      <c r="F226" s="54"/>
      <c r="G226" s="54"/>
      <c r="H226" s="54"/>
    </row>
    <row r="227" spans="1:8" ht="15" customHeight="1">
      <c r="A227" s="59"/>
      <c r="B227" s="54"/>
      <c r="C227" s="54"/>
      <c r="D227" s="113"/>
      <c r="E227" s="54"/>
      <c r="F227" s="54"/>
      <c r="G227" s="54"/>
      <c r="H227" s="54"/>
    </row>
    <row r="228" spans="1:8" ht="15" customHeight="1">
      <c r="A228" s="59"/>
      <c r="B228" s="54"/>
      <c r="C228" s="54"/>
      <c r="D228" s="113"/>
      <c r="E228" s="54"/>
      <c r="F228" s="54"/>
      <c r="G228" s="54"/>
      <c r="H228" s="54"/>
    </row>
    <row r="229" spans="1:8" ht="15" customHeight="1">
      <c r="A229" s="59"/>
      <c r="B229" s="54"/>
      <c r="C229" s="54"/>
      <c r="D229" s="113"/>
      <c r="E229" s="54"/>
      <c r="F229" s="54"/>
      <c r="G229" s="54"/>
      <c r="H229" s="54"/>
    </row>
    <row r="230" spans="1:8" ht="15" customHeight="1">
      <c r="A230" s="59"/>
      <c r="B230" s="54"/>
      <c r="C230" s="54"/>
      <c r="D230" s="113"/>
      <c r="E230" s="54"/>
      <c r="F230" s="54"/>
      <c r="G230" s="54"/>
      <c r="H230" s="54"/>
    </row>
    <row r="231" spans="1:8" ht="15" customHeight="1">
      <c r="A231" s="59"/>
      <c r="B231" s="54"/>
      <c r="C231" s="54"/>
      <c r="D231" s="113"/>
      <c r="E231" s="54"/>
      <c r="F231" s="54"/>
      <c r="G231" s="54"/>
      <c r="H231" s="54"/>
    </row>
    <row r="232" spans="1:8" ht="15" customHeight="1">
      <c r="A232" s="59"/>
      <c r="B232" s="54"/>
      <c r="C232" s="54"/>
      <c r="D232" s="113"/>
      <c r="E232" s="54"/>
      <c r="F232" s="54"/>
      <c r="G232" s="54"/>
      <c r="H232" s="54"/>
    </row>
    <row r="233" spans="1:8" ht="15" customHeight="1">
      <c r="A233" s="59"/>
      <c r="B233" s="54"/>
      <c r="C233" s="54"/>
      <c r="D233" s="113"/>
      <c r="E233" s="54"/>
      <c r="F233" s="54"/>
      <c r="G233" s="54"/>
      <c r="H233" s="54"/>
    </row>
    <row r="234" spans="1:8" ht="15" customHeight="1">
      <c r="A234" s="59"/>
      <c r="B234" s="54"/>
      <c r="C234" s="54"/>
      <c r="D234" s="113"/>
      <c r="E234" s="54"/>
      <c r="F234" s="54"/>
      <c r="G234" s="54"/>
      <c r="H234" s="54"/>
    </row>
    <row r="235" spans="1:8" ht="15" customHeight="1">
      <c r="A235" s="59"/>
      <c r="B235" s="54"/>
      <c r="C235" s="54"/>
      <c r="D235" s="113"/>
      <c r="E235" s="54"/>
      <c r="F235" s="54"/>
      <c r="G235" s="54"/>
      <c r="H235" s="54"/>
    </row>
    <row r="236" spans="1:8" ht="15" customHeight="1">
      <c r="A236" s="59"/>
      <c r="B236" s="54"/>
      <c r="C236" s="54"/>
      <c r="D236" s="113"/>
      <c r="E236" s="54"/>
      <c r="F236" s="54"/>
      <c r="G236" s="54"/>
      <c r="H236" s="54"/>
    </row>
    <row r="237" spans="1:8" ht="15" customHeight="1">
      <c r="A237" s="59"/>
      <c r="B237" s="54"/>
      <c r="C237" s="54"/>
      <c r="D237" s="113"/>
      <c r="E237" s="54"/>
      <c r="F237" s="54"/>
      <c r="G237" s="54"/>
      <c r="H237" s="54"/>
    </row>
    <row r="238" spans="1:8" ht="15" customHeight="1">
      <c r="A238" s="59"/>
      <c r="B238" s="54"/>
      <c r="C238" s="54"/>
      <c r="D238" s="113"/>
      <c r="E238" s="54"/>
      <c r="F238" s="54"/>
      <c r="G238" s="54"/>
      <c r="H238" s="54"/>
    </row>
    <row r="239" spans="1:8" ht="15" customHeight="1">
      <c r="A239" s="59"/>
      <c r="B239" s="54"/>
      <c r="C239" s="54"/>
      <c r="D239" s="113"/>
      <c r="E239" s="54"/>
      <c r="F239" s="54"/>
      <c r="G239" s="54"/>
      <c r="H239" s="54"/>
    </row>
    <row r="240" spans="1:8" ht="15" customHeight="1">
      <c r="A240" s="59"/>
      <c r="B240" s="54"/>
      <c r="C240" s="54"/>
      <c r="D240" s="113"/>
      <c r="E240" s="54"/>
      <c r="F240" s="54"/>
      <c r="G240" s="54"/>
      <c r="H240" s="54"/>
    </row>
    <row r="241" spans="1:8" ht="15" customHeight="1">
      <c r="A241" s="59"/>
      <c r="B241" s="54"/>
      <c r="C241" s="54"/>
      <c r="D241" s="113"/>
      <c r="E241" s="54"/>
      <c r="F241" s="54"/>
      <c r="G241" s="54"/>
      <c r="H241" s="54"/>
    </row>
    <row r="242" spans="1:8" ht="15" customHeight="1">
      <c r="A242" s="59"/>
      <c r="B242" s="54"/>
      <c r="C242" s="54"/>
      <c r="D242" s="113"/>
      <c r="E242" s="54"/>
      <c r="F242" s="54"/>
      <c r="G242" s="54"/>
      <c r="H242" s="54"/>
    </row>
    <row r="243" spans="1:8" ht="15" customHeight="1">
      <c r="A243" s="59"/>
      <c r="B243" s="54"/>
      <c r="C243" s="54"/>
      <c r="D243" s="113"/>
      <c r="E243" s="54"/>
      <c r="F243" s="54"/>
      <c r="G243" s="54"/>
      <c r="H243" s="54"/>
    </row>
    <row r="244" spans="1:8" ht="15" customHeight="1">
      <c r="A244" s="59"/>
      <c r="B244" s="54"/>
      <c r="C244" s="54"/>
      <c r="D244" s="113"/>
      <c r="E244" s="54"/>
      <c r="F244" s="54"/>
      <c r="G244" s="54"/>
      <c r="H244" s="54"/>
    </row>
    <row r="245" spans="1:8" ht="15" customHeight="1">
      <c r="A245" s="59"/>
      <c r="B245" s="54"/>
      <c r="C245" s="54"/>
      <c r="D245" s="113"/>
      <c r="E245" s="54"/>
      <c r="F245" s="54"/>
      <c r="G245" s="54"/>
      <c r="H245" s="54"/>
    </row>
    <row r="246" spans="1:8" ht="15" customHeight="1">
      <c r="A246" s="59"/>
      <c r="B246" s="54"/>
      <c r="C246" s="54"/>
      <c r="D246" s="113"/>
      <c r="E246" s="54"/>
      <c r="F246" s="54"/>
      <c r="G246" s="54"/>
      <c r="H246" s="54"/>
    </row>
    <row r="247" spans="1:8" ht="15" customHeight="1">
      <c r="A247" s="59"/>
      <c r="B247" s="54"/>
      <c r="C247" s="54"/>
      <c r="D247" s="113"/>
      <c r="E247" s="54"/>
      <c r="F247" s="54"/>
      <c r="G247" s="54"/>
      <c r="H247" s="54"/>
    </row>
    <row r="248" spans="1:8" ht="15" customHeight="1">
      <c r="A248" s="59"/>
      <c r="B248" s="54"/>
      <c r="C248" s="54"/>
      <c r="D248" s="113"/>
      <c r="E248" s="54"/>
      <c r="F248" s="54"/>
      <c r="G248" s="54"/>
      <c r="H248" s="54"/>
    </row>
    <row r="249" spans="1:8" ht="15" customHeight="1">
      <c r="A249" s="59"/>
      <c r="B249" s="54"/>
      <c r="C249" s="54"/>
      <c r="D249" s="113"/>
      <c r="E249" s="54"/>
      <c r="F249" s="54"/>
      <c r="G249" s="54"/>
      <c r="H249" s="54"/>
    </row>
    <row r="250" spans="1:8" ht="15" customHeight="1">
      <c r="A250" s="59"/>
      <c r="B250" s="54"/>
      <c r="C250" s="54"/>
      <c r="D250" s="113"/>
      <c r="E250" s="54"/>
      <c r="F250" s="54"/>
      <c r="G250" s="54"/>
      <c r="H250" s="54"/>
    </row>
    <row r="251" spans="1:8" ht="15" customHeight="1">
      <c r="A251" s="59"/>
      <c r="B251" s="54"/>
      <c r="C251" s="54"/>
      <c r="D251" s="113"/>
      <c r="E251" s="54"/>
      <c r="F251" s="54"/>
      <c r="G251" s="54"/>
      <c r="H251" s="54"/>
    </row>
    <row r="252" spans="1:8" ht="15" customHeight="1">
      <c r="A252" s="59"/>
      <c r="B252" s="54"/>
      <c r="C252" s="54"/>
      <c r="D252" s="113"/>
      <c r="E252" s="54"/>
      <c r="F252" s="54"/>
      <c r="G252" s="54"/>
      <c r="H252" s="54"/>
    </row>
    <row r="253" spans="1:8" ht="15" customHeight="1">
      <c r="A253" s="59"/>
      <c r="B253" s="54"/>
      <c r="C253" s="54"/>
      <c r="D253" s="113"/>
      <c r="E253" s="54"/>
      <c r="F253" s="54"/>
      <c r="G253" s="54"/>
      <c r="H253" s="54"/>
    </row>
    <row r="254" spans="1:8" ht="15" customHeight="1">
      <c r="A254" s="59"/>
      <c r="B254" s="54"/>
      <c r="C254" s="54"/>
      <c r="D254" s="113"/>
      <c r="E254" s="54"/>
      <c r="F254" s="54"/>
      <c r="G254" s="54"/>
      <c r="H254" s="54"/>
    </row>
    <row r="255" spans="1:8" ht="15" customHeight="1">
      <c r="A255" s="59"/>
      <c r="B255" s="54"/>
      <c r="C255" s="54"/>
      <c r="D255" s="113"/>
      <c r="E255" s="54"/>
      <c r="F255" s="54"/>
      <c r="G255" s="54"/>
      <c r="H255" s="54"/>
    </row>
    <row r="256" spans="1:8" ht="15" customHeight="1">
      <c r="A256" s="59"/>
      <c r="B256" s="54"/>
      <c r="C256" s="54"/>
      <c r="D256" s="113"/>
      <c r="E256" s="54"/>
      <c r="F256" s="54"/>
      <c r="G256" s="54"/>
      <c r="H256" s="54"/>
    </row>
    <row r="257" spans="1:8" ht="15" customHeight="1">
      <c r="A257" s="59"/>
      <c r="B257" s="54"/>
      <c r="C257" s="54"/>
      <c r="D257" s="113"/>
      <c r="E257" s="54"/>
      <c r="F257" s="54"/>
      <c r="G257" s="54"/>
      <c r="H257" s="54"/>
    </row>
    <row r="258" spans="1:8" ht="15" customHeight="1">
      <c r="A258" s="59"/>
      <c r="B258" s="54"/>
      <c r="C258" s="54"/>
      <c r="D258" s="113"/>
      <c r="E258" s="54"/>
      <c r="F258" s="54"/>
      <c r="G258" s="54"/>
      <c r="H258" s="54"/>
    </row>
    <row r="259" spans="1:8" ht="15" customHeight="1">
      <c r="A259" s="59"/>
      <c r="B259" s="54"/>
      <c r="C259" s="54"/>
      <c r="D259" s="113"/>
      <c r="E259" s="54"/>
      <c r="F259" s="54"/>
      <c r="G259" s="54"/>
      <c r="H259" s="54"/>
    </row>
    <row r="260" spans="1:8" ht="15" customHeight="1">
      <c r="A260" s="59"/>
      <c r="B260" s="54"/>
      <c r="C260" s="54"/>
      <c r="D260" s="113"/>
      <c r="E260" s="54"/>
      <c r="F260" s="54"/>
      <c r="G260" s="54"/>
      <c r="H260" s="54"/>
    </row>
    <row r="261" spans="1:8" ht="15" customHeight="1">
      <c r="A261" s="59"/>
      <c r="B261" s="54"/>
      <c r="C261" s="54"/>
      <c r="D261" s="113"/>
      <c r="E261" s="54"/>
      <c r="F261" s="54"/>
      <c r="G261" s="54"/>
      <c r="H261" s="54"/>
    </row>
    <row r="262" spans="1:8" ht="15" customHeight="1">
      <c r="A262" s="59"/>
      <c r="B262" s="54"/>
      <c r="C262" s="54"/>
      <c r="D262" s="113"/>
      <c r="E262" s="54"/>
      <c r="F262" s="54"/>
      <c r="G262" s="54"/>
      <c r="H262" s="54"/>
    </row>
    <row r="263" spans="1:8" ht="15" customHeight="1">
      <c r="A263" s="59"/>
      <c r="B263" s="54"/>
      <c r="C263" s="54"/>
      <c r="D263" s="113"/>
      <c r="E263" s="54"/>
      <c r="F263" s="54"/>
      <c r="G263" s="54"/>
      <c r="H263" s="54"/>
    </row>
    <row r="264" spans="1:8" ht="15" customHeight="1">
      <c r="A264" s="59"/>
      <c r="B264" s="54"/>
      <c r="C264" s="54"/>
      <c r="D264" s="113"/>
      <c r="E264" s="54"/>
      <c r="F264" s="54"/>
      <c r="G264" s="54"/>
      <c r="H264" s="54"/>
    </row>
    <row r="265" spans="1:8" ht="15" customHeight="1">
      <c r="A265" s="59"/>
      <c r="B265" s="54"/>
      <c r="C265" s="54"/>
      <c r="D265" s="113"/>
      <c r="E265" s="54"/>
      <c r="F265" s="54"/>
      <c r="G265" s="54"/>
      <c r="H265" s="54"/>
    </row>
    <row r="266" spans="1:8" ht="15" customHeight="1">
      <c r="A266" s="59"/>
      <c r="B266" s="54"/>
      <c r="C266" s="54"/>
      <c r="D266" s="113"/>
      <c r="E266" s="54"/>
      <c r="F266" s="54"/>
      <c r="G266" s="54"/>
      <c r="H266" s="54"/>
    </row>
    <row r="267" spans="1:8" ht="15" customHeight="1">
      <c r="A267" s="59"/>
      <c r="B267" s="54"/>
      <c r="C267" s="54"/>
      <c r="D267" s="113"/>
      <c r="E267" s="54"/>
      <c r="F267" s="54"/>
      <c r="G267" s="54"/>
      <c r="H267" s="54"/>
    </row>
    <row r="268" spans="1:8" ht="15" customHeight="1">
      <c r="A268" s="59"/>
      <c r="B268" s="54"/>
      <c r="C268" s="54"/>
      <c r="D268" s="113"/>
      <c r="E268" s="54"/>
      <c r="F268" s="54"/>
      <c r="G268" s="54"/>
      <c r="H268" s="54"/>
    </row>
    <row r="269" spans="1:8" ht="15" customHeight="1">
      <c r="A269" s="59"/>
      <c r="B269" s="54"/>
      <c r="C269" s="54"/>
      <c r="D269" s="113"/>
      <c r="E269" s="54"/>
      <c r="F269" s="54"/>
      <c r="G269" s="54"/>
      <c r="H269" s="54"/>
    </row>
    <row r="270" spans="1:8" ht="15" customHeight="1">
      <c r="A270" s="59"/>
      <c r="B270" s="54"/>
      <c r="C270" s="54"/>
      <c r="D270" s="113"/>
      <c r="E270" s="54"/>
      <c r="F270" s="54"/>
      <c r="G270" s="54"/>
      <c r="H270" s="54"/>
    </row>
    <row r="271" spans="1:8" ht="15" customHeight="1">
      <c r="A271" s="59"/>
      <c r="B271" s="54"/>
      <c r="C271" s="54"/>
      <c r="D271" s="113"/>
      <c r="E271" s="54"/>
      <c r="F271" s="54"/>
      <c r="G271" s="54"/>
      <c r="H271" s="54"/>
    </row>
    <row r="272" spans="1:8" ht="15" customHeight="1">
      <c r="A272" s="59"/>
      <c r="B272" s="54"/>
      <c r="C272" s="54"/>
      <c r="D272" s="113"/>
      <c r="E272" s="54"/>
      <c r="F272" s="54"/>
      <c r="G272" s="54"/>
      <c r="H272" s="54"/>
    </row>
    <row r="273" spans="1:8" ht="15" customHeight="1">
      <c r="A273" s="59"/>
      <c r="B273" s="54"/>
      <c r="C273" s="54"/>
      <c r="D273" s="113"/>
      <c r="E273" s="54"/>
      <c r="F273" s="54"/>
      <c r="G273" s="54"/>
      <c r="H273" s="54"/>
    </row>
    <row r="274" spans="1:8" ht="15" customHeight="1">
      <c r="A274" s="59"/>
      <c r="B274" s="54"/>
      <c r="C274" s="54"/>
      <c r="D274" s="113"/>
      <c r="E274" s="54"/>
      <c r="F274" s="54"/>
      <c r="G274" s="54"/>
      <c r="H274" s="54"/>
    </row>
    <row r="275" spans="1:8" ht="15" customHeight="1">
      <c r="A275" s="59"/>
      <c r="B275" s="54"/>
      <c r="C275" s="54"/>
      <c r="D275" s="113"/>
      <c r="E275" s="54"/>
      <c r="F275" s="54"/>
      <c r="G275" s="54"/>
      <c r="H275" s="54"/>
    </row>
    <row r="276" spans="1:8" ht="15" customHeight="1">
      <c r="A276" s="59"/>
      <c r="B276" s="54"/>
      <c r="C276" s="54"/>
      <c r="D276" s="113"/>
      <c r="E276" s="54"/>
      <c r="F276" s="54"/>
      <c r="G276" s="54"/>
      <c r="H276" s="54"/>
    </row>
    <row r="277" spans="1:8" ht="15" customHeight="1">
      <c r="A277" s="59"/>
      <c r="B277" s="54"/>
      <c r="C277" s="54"/>
      <c r="D277" s="113"/>
      <c r="E277" s="54"/>
      <c r="F277" s="54"/>
      <c r="G277" s="54"/>
      <c r="H277" s="54"/>
    </row>
    <row r="278" spans="1:8" ht="15" customHeight="1">
      <c r="A278" s="59"/>
      <c r="B278" s="54"/>
      <c r="C278" s="54"/>
      <c r="D278" s="113"/>
      <c r="E278" s="54"/>
      <c r="F278" s="54"/>
      <c r="G278" s="54"/>
      <c r="H278" s="54"/>
    </row>
    <row r="279" spans="1:8" ht="15" customHeight="1">
      <c r="A279" s="59"/>
      <c r="B279" s="54"/>
      <c r="C279" s="54"/>
      <c r="D279" s="113"/>
      <c r="E279" s="54"/>
      <c r="F279" s="54"/>
      <c r="G279" s="54"/>
      <c r="H279" s="54"/>
    </row>
    <row r="280" spans="1:8" ht="15" customHeight="1">
      <c r="A280" s="59"/>
      <c r="B280" s="54"/>
      <c r="C280" s="54"/>
      <c r="D280" s="113"/>
      <c r="E280" s="54"/>
      <c r="F280" s="54"/>
      <c r="G280" s="54"/>
      <c r="H280" s="54"/>
    </row>
    <row r="281" spans="1:8" ht="15" customHeight="1">
      <c r="A281" s="59"/>
      <c r="B281" s="54"/>
      <c r="C281" s="54"/>
      <c r="D281" s="113"/>
      <c r="E281" s="54"/>
      <c r="F281" s="54"/>
      <c r="G281" s="54"/>
      <c r="H281" s="54"/>
    </row>
    <row r="282" spans="1:8" ht="15" customHeight="1">
      <c r="A282" s="59"/>
      <c r="B282" s="54"/>
      <c r="C282" s="54"/>
      <c r="D282" s="113"/>
      <c r="E282" s="54"/>
      <c r="F282" s="54"/>
      <c r="G282" s="54"/>
      <c r="H282" s="54"/>
    </row>
    <row r="283" spans="1:8" ht="15" customHeight="1">
      <c r="A283" s="59"/>
      <c r="B283" s="54"/>
      <c r="C283" s="54"/>
      <c r="D283" s="113"/>
      <c r="E283" s="54"/>
      <c r="F283" s="54"/>
      <c r="G283" s="54"/>
      <c r="H283" s="54"/>
    </row>
    <row r="284" spans="1:8" ht="15" customHeight="1">
      <c r="A284" s="59"/>
      <c r="B284" s="54"/>
      <c r="C284" s="54"/>
      <c r="D284" s="113"/>
      <c r="E284" s="54"/>
      <c r="F284" s="54"/>
      <c r="G284" s="54"/>
      <c r="H284" s="54"/>
    </row>
    <row r="285" spans="1:8" ht="15" customHeight="1">
      <c r="A285" s="59"/>
      <c r="B285" s="54"/>
      <c r="C285" s="54"/>
      <c r="D285" s="113"/>
      <c r="E285" s="54"/>
      <c r="F285" s="54"/>
      <c r="G285" s="54"/>
      <c r="H285" s="54"/>
    </row>
    <row r="286" spans="1:8" ht="15" customHeight="1">
      <c r="A286" s="59"/>
      <c r="B286" s="54"/>
      <c r="C286" s="54"/>
      <c r="D286" s="113"/>
      <c r="E286" s="54"/>
      <c r="F286" s="54"/>
      <c r="G286" s="54"/>
      <c r="H286" s="54"/>
    </row>
    <row r="287" spans="1:8" ht="15" customHeight="1">
      <c r="A287" s="59"/>
      <c r="B287" s="54"/>
      <c r="C287" s="54"/>
      <c r="D287" s="113"/>
      <c r="E287" s="54"/>
      <c r="F287" s="54"/>
      <c r="G287" s="54"/>
      <c r="H287" s="54"/>
    </row>
    <row r="288" spans="1:8" ht="15" customHeight="1">
      <c r="A288" s="59"/>
      <c r="B288" s="54"/>
      <c r="C288" s="54"/>
      <c r="D288" s="113"/>
      <c r="E288" s="54"/>
      <c r="F288" s="54"/>
      <c r="G288" s="54"/>
      <c r="H288" s="54"/>
    </row>
    <row r="289" spans="1:8" ht="15" customHeight="1">
      <c r="A289" s="59"/>
      <c r="B289" s="54"/>
      <c r="C289" s="54"/>
      <c r="D289" s="113"/>
      <c r="E289" s="54"/>
      <c r="F289" s="54"/>
      <c r="G289" s="54"/>
      <c r="H289" s="54"/>
    </row>
    <row r="290" spans="1:8" ht="15" customHeight="1">
      <c r="A290" s="59"/>
      <c r="B290" s="54"/>
      <c r="C290" s="54"/>
      <c r="D290" s="113"/>
      <c r="E290" s="54"/>
      <c r="F290" s="54"/>
      <c r="G290" s="54"/>
      <c r="H290" s="54"/>
    </row>
    <row r="291" spans="1:8" ht="15" customHeight="1">
      <c r="A291" s="59"/>
      <c r="B291" s="54"/>
      <c r="C291" s="54"/>
      <c r="D291" s="113"/>
      <c r="E291" s="54"/>
      <c r="F291" s="54"/>
      <c r="G291" s="54"/>
      <c r="H291" s="54"/>
    </row>
    <row r="292" spans="1:8" ht="15" customHeight="1">
      <c r="A292" s="59"/>
      <c r="B292" s="54"/>
      <c r="C292" s="54"/>
      <c r="D292" s="113"/>
      <c r="E292" s="54"/>
      <c r="F292" s="54"/>
      <c r="G292" s="54"/>
      <c r="H292" s="54"/>
    </row>
    <row r="293" spans="1:8" ht="15" customHeight="1">
      <c r="A293" s="59"/>
      <c r="B293" s="54"/>
      <c r="C293" s="54"/>
      <c r="D293" s="113"/>
      <c r="E293" s="54"/>
      <c r="F293" s="54"/>
      <c r="G293" s="54"/>
      <c r="H293" s="54"/>
    </row>
    <row r="294" spans="1:8" ht="15" customHeight="1">
      <c r="A294" s="59"/>
      <c r="B294" s="54"/>
      <c r="C294" s="54"/>
      <c r="D294" s="113"/>
      <c r="E294" s="54"/>
      <c r="F294" s="54"/>
      <c r="G294" s="54"/>
      <c r="H294" s="54"/>
    </row>
    <row r="295" spans="1:8" ht="15" customHeight="1">
      <c r="A295" s="59"/>
      <c r="B295" s="54"/>
      <c r="C295" s="54"/>
      <c r="D295" s="113"/>
      <c r="E295" s="54"/>
      <c r="F295" s="54"/>
      <c r="G295" s="54"/>
      <c r="H295" s="54"/>
    </row>
    <row r="296" spans="1:8" ht="15" customHeight="1">
      <c r="A296" s="59"/>
      <c r="B296" s="54"/>
      <c r="C296" s="54"/>
      <c r="D296" s="113"/>
      <c r="E296" s="54"/>
      <c r="F296" s="54"/>
      <c r="G296" s="54"/>
      <c r="H296" s="54"/>
    </row>
    <row r="297" spans="1:8" ht="15" customHeight="1">
      <c r="A297" s="59"/>
      <c r="B297" s="54"/>
      <c r="C297" s="54"/>
      <c r="D297" s="113"/>
      <c r="E297" s="54"/>
      <c r="F297" s="54"/>
      <c r="G297" s="54"/>
      <c r="H297" s="54"/>
    </row>
    <row r="298" spans="1:8" ht="15" customHeight="1">
      <c r="A298" s="59"/>
      <c r="B298" s="54"/>
      <c r="C298" s="54"/>
      <c r="D298" s="113"/>
      <c r="E298" s="54"/>
      <c r="F298" s="54"/>
      <c r="G298" s="54"/>
      <c r="H298" s="54"/>
    </row>
    <row r="299" spans="1:8" ht="15" customHeight="1">
      <c r="A299" s="59"/>
      <c r="B299" s="54"/>
      <c r="C299" s="54"/>
      <c r="D299" s="113"/>
      <c r="E299" s="54"/>
      <c r="F299" s="54"/>
      <c r="G299" s="54"/>
      <c r="H299" s="54"/>
    </row>
    <row r="300" spans="1:8" ht="15" customHeight="1">
      <c r="A300" s="59"/>
      <c r="B300" s="54"/>
      <c r="C300" s="54"/>
      <c r="D300" s="113"/>
      <c r="E300" s="54"/>
      <c r="F300" s="54"/>
      <c r="G300" s="54"/>
      <c r="H300" s="54"/>
    </row>
    <row r="301" spans="1:8" ht="15" customHeight="1">
      <c r="A301" s="59"/>
      <c r="B301" s="54"/>
      <c r="C301" s="54"/>
      <c r="D301" s="113"/>
      <c r="E301" s="54"/>
      <c r="F301" s="54"/>
      <c r="G301" s="54"/>
      <c r="H301" s="54"/>
    </row>
    <row r="302" spans="1:8" ht="15" customHeight="1">
      <c r="A302" s="59"/>
      <c r="B302" s="54"/>
      <c r="C302" s="54"/>
      <c r="D302" s="113"/>
      <c r="E302" s="54"/>
      <c r="F302" s="54"/>
      <c r="G302" s="54"/>
      <c r="H302" s="54"/>
    </row>
    <row r="303" spans="1:8" ht="15" customHeight="1">
      <c r="A303" s="59"/>
      <c r="B303" s="54"/>
      <c r="C303" s="54"/>
      <c r="D303" s="113"/>
      <c r="E303" s="54"/>
      <c r="F303" s="54"/>
      <c r="G303" s="54"/>
      <c r="H303" s="54"/>
    </row>
    <row r="304" spans="1:8" ht="15" customHeight="1">
      <c r="A304" s="59"/>
      <c r="B304" s="54"/>
      <c r="C304" s="54"/>
      <c r="D304" s="113"/>
      <c r="E304" s="54"/>
      <c r="F304" s="54"/>
      <c r="G304" s="54"/>
      <c r="H304" s="54"/>
    </row>
    <row r="305" spans="1:8" ht="15" customHeight="1">
      <c r="A305" s="59"/>
      <c r="B305" s="54"/>
      <c r="C305" s="54"/>
      <c r="D305" s="113"/>
      <c r="E305" s="54"/>
      <c r="F305" s="54"/>
      <c r="G305" s="54"/>
      <c r="H305" s="54"/>
    </row>
    <row r="306" spans="1:8" ht="15" customHeight="1">
      <c r="A306" s="59"/>
      <c r="B306" s="54"/>
      <c r="C306" s="54"/>
      <c r="D306" s="113"/>
      <c r="E306" s="54"/>
      <c r="F306" s="54"/>
      <c r="G306" s="54"/>
      <c r="H306" s="54"/>
    </row>
    <row r="307" spans="1:8" ht="15" customHeight="1">
      <c r="A307" s="59"/>
      <c r="B307" s="54"/>
      <c r="C307" s="54"/>
      <c r="D307" s="113"/>
      <c r="E307" s="54"/>
      <c r="F307" s="54"/>
      <c r="G307" s="54"/>
      <c r="H307" s="54"/>
    </row>
    <row r="308" spans="1:8" ht="15" customHeight="1">
      <c r="A308" s="59"/>
      <c r="B308" s="54"/>
      <c r="C308" s="54"/>
      <c r="D308" s="113"/>
      <c r="E308" s="54"/>
      <c r="F308" s="54"/>
      <c r="G308" s="54"/>
      <c r="H308" s="54"/>
    </row>
    <row r="309" spans="1:8" ht="15" customHeight="1">
      <c r="A309" s="59"/>
      <c r="B309" s="54"/>
      <c r="C309" s="54"/>
      <c r="D309" s="113"/>
      <c r="E309" s="54"/>
      <c r="F309" s="54"/>
      <c r="G309" s="54"/>
      <c r="H309" s="54"/>
    </row>
    <row r="310" spans="1:8" ht="15" customHeight="1">
      <c r="A310" s="59"/>
      <c r="B310" s="54"/>
      <c r="C310" s="54"/>
      <c r="D310" s="113"/>
      <c r="E310" s="54"/>
      <c r="F310" s="54"/>
      <c r="G310" s="54"/>
      <c r="H310" s="54"/>
    </row>
    <row r="311" spans="1:8" ht="15" customHeight="1">
      <c r="A311" s="59"/>
      <c r="B311" s="54"/>
      <c r="C311" s="54"/>
      <c r="D311" s="113"/>
      <c r="E311" s="54"/>
      <c r="F311" s="54"/>
      <c r="G311" s="54"/>
      <c r="H311" s="54"/>
    </row>
    <row r="312" spans="1:8" ht="15" customHeight="1">
      <c r="A312" s="59"/>
      <c r="B312" s="54"/>
      <c r="C312" s="54"/>
      <c r="D312" s="113"/>
      <c r="E312" s="54"/>
      <c r="F312" s="54"/>
      <c r="G312" s="54"/>
      <c r="H312" s="54"/>
    </row>
    <row r="313" spans="1:8" ht="15" customHeight="1">
      <c r="A313" s="59"/>
      <c r="B313" s="54"/>
      <c r="C313" s="54"/>
      <c r="D313" s="113"/>
      <c r="E313" s="54"/>
      <c r="F313" s="54"/>
      <c r="G313" s="54"/>
      <c r="H313" s="54"/>
    </row>
    <row r="314" spans="1:8" ht="15" customHeight="1">
      <c r="A314" s="59"/>
      <c r="B314" s="54"/>
      <c r="C314" s="54"/>
      <c r="D314" s="113"/>
      <c r="E314" s="54"/>
      <c r="F314" s="54"/>
      <c r="G314" s="54"/>
      <c r="H314" s="54"/>
    </row>
    <row r="315" spans="1:8" ht="15" customHeight="1">
      <c r="A315" s="59"/>
      <c r="B315" s="54"/>
      <c r="C315" s="54"/>
      <c r="D315" s="113"/>
      <c r="E315" s="54"/>
      <c r="F315" s="54"/>
      <c r="G315" s="54"/>
      <c r="H315" s="54"/>
    </row>
    <row r="316" spans="1:8" ht="15" customHeight="1">
      <c r="A316" s="59"/>
      <c r="B316" s="54"/>
      <c r="C316" s="54"/>
      <c r="D316" s="113"/>
      <c r="E316" s="54"/>
      <c r="F316" s="54"/>
      <c r="G316" s="54"/>
      <c r="H316" s="54"/>
    </row>
    <row r="317" spans="1:8" ht="15" customHeight="1">
      <c r="A317" s="59"/>
      <c r="B317" s="54"/>
      <c r="C317" s="54"/>
      <c r="D317" s="113"/>
      <c r="E317" s="54"/>
      <c r="F317" s="54"/>
      <c r="G317" s="54"/>
      <c r="H317" s="54"/>
    </row>
    <row r="318" spans="1:8" ht="15" customHeight="1">
      <c r="A318" s="59"/>
      <c r="B318" s="54"/>
      <c r="C318" s="54"/>
      <c r="D318" s="113"/>
      <c r="E318" s="54"/>
      <c r="F318" s="54"/>
      <c r="G318" s="54"/>
      <c r="H318" s="54"/>
    </row>
    <row r="319" spans="1:8" ht="15" customHeight="1">
      <c r="A319" s="59"/>
      <c r="B319" s="54"/>
      <c r="C319" s="54"/>
      <c r="D319" s="113"/>
      <c r="E319" s="54"/>
      <c r="F319" s="54"/>
      <c r="G319" s="54"/>
      <c r="H319" s="54"/>
    </row>
    <row r="320" spans="1:8" ht="15" customHeight="1">
      <c r="A320" s="59"/>
      <c r="B320" s="54"/>
      <c r="C320" s="54"/>
      <c r="D320" s="113"/>
      <c r="E320" s="54"/>
      <c r="F320" s="54"/>
      <c r="G320" s="54"/>
      <c r="H320" s="54"/>
    </row>
    <row r="321" spans="1:8" ht="15" customHeight="1">
      <c r="A321" s="59"/>
      <c r="B321" s="54"/>
      <c r="C321" s="54"/>
      <c r="D321" s="113"/>
      <c r="E321" s="54"/>
      <c r="F321" s="54"/>
      <c r="G321" s="54"/>
      <c r="H321" s="54"/>
    </row>
    <row r="322" spans="1:8" ht="15" customHeight="1">
      <c r="A322" s="59"/>
      <c r="B322" s="54"/>
      <c r="C322" s="54"/>
      <c r="D322" s="113"/>
      <c r="E322" s="54"/>
      <c r="F322" s="54"/>
      <c r="G322" s="54"/>
      <c r="H322" s="54"/>
    </row>
    <row r="323" spans="1:8" ht="15" customHeight="1">
      <c r="A323" s="59"/>
      <c r="B323" s="54"/>
      <c r="C323" s="54"/>
      <c r="D323" s="113"/>
      <c r="E323" s="54"/>
      <c r="F323" s="54"/>
      <c r="G323" s="54"/>
      <c r="H323" s="54"/>
    </row>
    <row r="324" spans="1:8" ht="15" customHeight="1">
      <c r="A324" s="59"/>
      <c r="B324" s="54"/>
      <c r="C324" s="54"/>
      <c r="D324" s="113"/>
      <c r="E324" s="54"/>
      <c r="F324" s="54"/>
      <c r="G324" s="54"/>
      <c r="H324" s="54"/>
    </row>
    <row r="325" spans="1:8" ht="15" customHeight="1">
      <c r="A325" s="59"/>
      <c r="B325" s="54"/>
      <c r="C325" s="54"/>
      <c r="D325" s="113"/>
      <c r="E325" s="54"/>
      <c r="F325" s="54"/>
      <c r="G325" s="54"/>
      <c r="H325" s="54"/>
    </row>
    <row r="326" spans="1:8" ht="15" customHeight="1">
      <c r="A326" s="59"/>
      <c r="B326" s="54"/>
      <c r="C326" s="54"/>
      <c r="D326" s="113"/>
      <c r="E326" s="54"/>
      <c r="F326" s="54"/>
      <c r="G326" s="54"/>
      <c r="H326" s="54"/>
    </row>
    <row r="327" spans="1:8" ht="15" customHeight="1">
      <c r="A327" s="59"/>
      <c r="B327" s="54"/>
      <c r="C327" s="54"/>
      <c r="D327" s="113"/>
      <c r="E327" s="54"/>
      <c r="F327" s="54"/>
      <c r="G327" s="54"/>
      <c r="H327" s="54"/>
    </row>
    <row r="328" spans="1:8" ht="15" customHeight="1">
      <c r="A328" s="59"/>
      <c r="B328" s="54"/>
      <c r="C328" s="54"/>
      <c r="D328" s="113"/>
      <c r="E328" s="54"/>
      <c r="F328" s="54"/>
      <c r="G328" s="54"/>
      <c r="H328" s="54"/>
    </row>
    <row r="329" spans="1:8" ht="15" customHeight="1">
      <c r="A329" s="59"/>
      <c r="B329" s="54"/>
      <c r="C329" s="54"/>
      <c r="D329" s="113"/>
      <c r="E329" s="54"/>
      <c r="F329" s="54"/>
      <c r="G329" s="54"/>
      <c r="H329" s="54"/>
    </row>
    <row r="330" spans="1:8" ht="15" customHeight="1">
      <c r="A330" s="59"/>
      <c r="B330" s="54"/>
      <c r="C330" s="54"/>
      <c r="D330" s="113"/>
      <c r="E330" s="54"/>
      <c r="F330" s="54"/>
      <c r="G330" s="54"/>
      <c r="H330" s="54"/>
    </row>
    <row r="331" spans="1:8" ht="15" customHeight="1">
      <c r="A331" s="59"/>
      <c r="B331" s="54"/>
      <c r="C331" s="54"/>
      <c r="D331" s="113"/>
      <c r="E331" s="54"/>
      <c r="F331" s="54"/>
      <c r="G331" s="54"/>
      <c r="H331" s="54"/>
    </row>
    <row r="332" spans="1:8" ht="15" customHeight="1">
      <c r="A332" s="59"/>
      <c r="B332" s="54"/>
      <c r="C332" s="54"/>
      <c r="D332" s="113"/>
      <c r="E332" s="54"/>
      <c r="F332" s="54"/>
      <c r="G332" s="54"/>
      <c r="H332" s="54"/>
    </row>
    <row r="333" spans="1:8" ht="15" customHeight="1">
      <c r="A333" s="59"/>
      <c r="B333" s="54"/>
      <c r="C333" s="54"/>
      <c r="D333" s="113"/>
      <c r="E333" s="54"/>
      <c r="F333" s="54"/>
      <c r="G333" s="54"/>
      <c r="H333" s="54"/>
    </row>
    <row r="334" spans="1:8" ht="15" customHeight="1">
      <c r="A334" s="59"/>
      <c r="B334" s="54"/>
      <c r="C334" s="54"/>
      <c r="D334" s="113"/>
      <c r="E334" s="54"/>
      <c r="F334" s="54"/>
      <c r="G334" s="54"/>
      <c r="H334" s="54"/>
    </row>
    <row r="335" spans="1:8" ht="15" customHeight="1">
      <c r="A335" s="59"/>
      <c r="B335" s="54"/>
      <c r="C335" s="54"/>
      <c r="D335" s="113"/>
      <c r="E335" s="54"/>
      <c r="F335" s="54"/>
      <c r="G335" s="54"/>
      <c r="H335" s="54"/>
    </row>
    <row r="336" spans="1:8" ht="15" customHeight="1">
      <c r="A336" s="59"/>
      <c r="B336" s="54"/>
      <c r="C336" s="54"/>
      <c r="D336" s="113"/>
      <c r="E336" s="54"/>
      <c r="F336" s="54"/>
      <c r="G336" s="54"/>
      <c r="H336" s="54"/>
    </row>
    <row r="337" spans="1:8" ht="15" customHeight="1">
      <c r="A337" s="59"/>
      <c r="B337" s="54"/>
      <c r="C337" s="54"/>
      <c r="D337" s="113"/>
      <c r="E337" s="54"/>
      <c r="F337" s="54"/>
      <c r="G337" s="54"/>
      <c r="H337" s="54"/>
    </row>
    <row r="338" spans="1:8" ht="15" customHeight="1">
      <c r="A338" s="59"/>
      <c r="B338" s="54"/>
      <c r="C338" s="54"/>
      <c r="D338" s="113"/>
      <c r="E338" s="54"/>
      <c r="F338" s="54"/>
      <c r="G338" s="54"/>
      <c r="H338" s="54"/>
    </row>
    <row r="339" spans="1:8" ht="15" customHeight="1">
      <c r="A339" s="59"/>
      <c r="B339" s="54"/>
      <c r="C339" s="54"/>
      <c r="D339" s="113"/>
      <c r="E339" s="54"/>
      <c r="F339" s="54"/>
      <c r="G339" s="54"/>
      <c r="H339" s="54"/>
    </row>
    <row r="340" spans="1:8" ht="15" customHeight="1">
      <c r="A340" s="59"/>
      <c r="B340" s="54"/>
      <c r="C340" s="54"/>
      <c r="D340" s="113"/>
      <c r="E340" s="54"/>
      <c r="F340" s="54"/>
      <c r="G340" s="54"/>
      <c r="H340" s="54"/>
    </row>
    <row r="341" spans="1:8" ht="15" customHeight="1">
      <c r="A341" s="59"/>
      <c r="B341" s="54"/>
      <c r="C341" s="54"/>
      <c r="D341" s="113"/>
      <c r="E341" s="54"/>
      <c r="F341" s="54"/>
      <c r="G341" s="54"/>
      <c r="H341" s="54"/>
    </row>
    <row r="342" spans="1:8" ht="15" customHeight="1">
      <c r="A342" s="59"/>
      <c r="B342" s="54"/>
      <c r="C342" s="54"/>
      <c r="D342" s="113"/>
      <c r="E342" s="54"/>
      <c r="F342" s="54"/>
      <c r="G342" s="54"/>
      <c r="H342" s="54"/>
    </row>
    <row r="343" spans="1:8" ht="15" customHeight="1">
      <c r="A343" s="59"/>
      <c r="B343" s="54"/>
      <c r="C343" s="54"/>
      <c r="D343" s="113"/>
      <c r="E343" s="54"/>
      <c r="F343" s="54"/>
      <c r="G343" s="54"/>
      <c r="H343" s="54"/>
    </row>
    <row r="344" spans="1:8" ht="15" customHeight="1">
      <c r="A344" s="59"/>
      <c r="B344" s="54"/>
      <c r="C344" s="54"/>
      <c r="D344" s="113"/>
      <c r="E344" s="54"/>
      <c r="F344" s="54"/>
      <c r="G344" s="54"/>
      <c r="H344" s="54"/>
    </row>
    <row r="345" spans="1:8" ht="15" customHeight="1">
      <c r="A345" s="59"/>
      <c r="B345" s="54"/>
      <c r="C345" s="54"/>
      <c r="D345" s="113"/>
      <c r="E345" s="54"/>
      <c r="F345" s="54"/>
      <c r="G345" s="54"/>
      <c r="H345" s="54"/>
    </row>
    <row r="346" spans="1:8" ht="15" customHeight="1">
      <c r="A346" s="59"/>
      <c r="B346" s="54"/>
      <c r="C346" s="54"/>
      <c r="D346" s="113"/>
      <c r="E346" s="54"/>
      <c r="F346" s="54"/>
      <c r="G346" s="54"/>
      <c r="H346" s="54"/>
    </row>
    <row r="347" spans="1:8" ht="15" customHeight="1">
      <c r="A347" s="59"/>
      <c r="B347" s="54"/>
      <c r="C347" s="54"/>
      <c r="D347" s="113"/>
      <c r="E347" s="54"/>
      <c r="F347" s="54"/>
      <c r="G347" s="54"/>
      <c r="H347" s="54"/>
    </row>
    <row r="348" spans="1:8" ht="15" customHeight="1">
      <c r="A348" s="59"/>
      <c r="B348" s="54"/>
      <c r="C348" s="54"/>
      <c r="D348" s="113"/>
      <c r="E348" s="54"/>
      <c r="F348" s="54"/>
      <c r="G348" s="54"/>
      <c r="H348" s="54"/>
    </row>
    <row r="349" spans="1:8" ht="15" customHeight="1">
      <c r="A349" s="59"/>
      <c r="B349" s="54"/>
      <c r="C349" s="54"/>
      <c r="D349" s="113"/>
      <c r="E349" s="54"/>
      <c r="F349" s="54"/>
      <c r="G349" s="54"/>
      <c r="H349" s="54"/>
    </row>
    <row r="350" spans="1:8" ht="15" customHeight="1">
      <c r="A350" s="59"/>
      <c r="B350" s="54"/>
      <c r="C350" s="54"/>
      <c r="D350" s="113"/>
      <c r="E350" s="54"/>
      <c r="F350" s="54"/>
      <c r="G350" s="54"/>
      <c r="H350" s="54"/>
    </row>
    <row r="351" spans="1:8" ht="15" customHeight="1">
      <c r="A351" s="59"/>
      <c r="B351" s="54"/>
      <c r="C351" s="54"/>
      <c r="D351" s="113"/>
      <c r="E351" s="54"/>
      <c r="F351" s="54"/>
      <c r="G351" s="54"/>
      <c r="H351" s="54"/>
    </row>
    <row r="352" spans="1:8" ht="15" customHeight="1">
      <c r="A352" s="59"/>
      <c r="B352" s="54"/>
      <c r="C352" s="54"/>
      <c r="D352" s="113"/>
      <c r="E352" s="54"/>
      <c r="F352" s="54"/>
      <c r="G352" s="54"/>
      <c r="H352" s="54"/>
    </row>
    <row r="353" spans="1:8" ht="15" customHeight="1">
      <c r="A353" s="59"/>
      <c r="B353" s="54"/>
      <c r="C353" s="54"/>
      <c r="D353" s="113"/>
      <c r="E353" s="54"/>
      <c r="F353" s="54"/>
      <c r="G353" s="54"/>
      <c r="H353" s="54"/>
    </row>
    <row r="354" spans="1:8" ht="15" customHeight="1">
      <c r="A354" s="59"/>
      <c r="B354" s="54"/>
      <c r="C354" s="54"/>
      <c r="D354" s="113"/>
      <c r="E354" s="54"/>
      <c r="F354" s="54"/>
      <c r="G354" s="54"/>
      <c r="H354" s="54"/>
    </row>
    <row r="355" spans="1:8" ht="15" customHeight="1">
      <c r="A355" s="59"/>
      <c r="B355" s="54"/>
      <c r="C355" s="54"/>
      <c r="D355" s="113"/>
      <c r="E355" s="54"/>
      <c r="F355" s="54"/>
      <c r="G355" s="54"/>
      <c r="H355" s="54"/>
    </row>
    <row r="356" spans="1:8" ht="15" customHeight="1">
      <c r="A356" s="59"/>
      <c r="B356" s="54"/>
      <c r="C356" s="54"/>
      <c r="D356" s="113"/>
      <c r="E356" s="54"/>
      <c r="F356" s="54"/>
      <c r="G356" s="54"/>
      <c r="H356" s="54"/>
    </row>
    <row r="357" spans="1:8" ht="15" customHeight="1">
      <c r="A357" s="59"/>
      <c r="B357" s="54"/>
      <c r="C357" s="54"/>
      <c r="D357" s="113"/>
      <c r="E357" s="54"/>
      <c r="F357" s="54"/>
      <c r="G357" s="54"/>
      <c r="H357" s="54"/>
    </row>
    <row r="358" spans="1:8" ht="15" customHeight="1">
      <c r="A358" s="59"/>
      <c r="B358" s="54"/>
      <c r="C358" s="54"/>
      <c r="D358" s="113"/>
      <c r="E358" s="54"/>
      <c r="F358" s="54"/>
      <c r="G358" s="54"/>
      <c r="H358" s="54"/>
    </row>
    <row r="359" spans="1:8" ht="15" customHeight="1">
      <c r="A359" s="59"/>
      <c r="B359" s="54"/>
      <c r="C359" s="54"/>
      <c r="D359" s="113"/>
      <c r="E359" s="54"/>
      <c r="F359" s="54"/>
      <c r="G359" s="54"/>
      <c r="H359" s="54"/>
    </row>
    <row r="360" spans="1:8" ht="15" customHeight="1">
      <c r="A360" s="59"/>
      <c r="B360" s="54"/>
      <c r="C360" s="54"/>
      <c r="D360" s="113"/>
      <c r="E360" s="54"/>
      <c r="F360" s="54"/>
      <c r="G360" s="54"/>
      <c r="H360" s="54"/>
    </row>
    <row r="361" spans="1:8" ht="15" customHeight="1">
      <c r="A361" s="59"/>
      <c r="B361" s="54"/>
      <c r="C361" s="54"/>
      <c r="D361" s="113"/>
      <c r="E361" s="54"/>
      <c r="F361" s="54"/>
      <c r="G361" s="54"/>
      <c r="H361" s="54"/>
    </row>
    <row r="362" spans="1:8" ht="15" customHeight="1">
      <c r="A362" s="59"/>
      <c r="B362" s="54"/>
      <c r="C362" s="54"/>
      <c r="D362" s="113"/>
      <c r="E362" s="54"/>
      <c r="F362" s="54"/>
      <c r="G362" s="54"/>
      <c r="H362" s="54"/>
    </row>
    <row r="363" spans="1:8" ht="15" customHeight="1">
      <c r="A363" s="59"/>
      <c r="B363" s="54"/>
      <c r="C363" s="54"/>
      <c r="D363" s="113"/>
      <c r="E363" s="54"/>
      <c r="F363" s="54"/>
      <c r="G363" s="54"/>
      <c r="H363" s="54"/>
    </row>
    <row r="364" spans="1:8" ht="15" customHeight="1">
      <c r="A364" s="59"/>
      <c r="B364" s="54"/>
      <c r="C364" s="54"/>
      <c r="D364" s="113"/>
      <c r="E364" s="54"/>
      <c r="F364" s="54"/>
      <c r="G364" s="54"/>
      <c r="H364" s="54"/>
    </row>
    <row r="365" spans="1:8" ht="15" customHeight="1">
      <c r="A365" s="59"/>
      <c r="B365" s="54"/>
      <c r="C365" s="54"/>
      <c r="D365" s="113"/>
      <c r="E365" s="54"/>
      <c r="F365" s="54"/>
      <c r="G365" s="54"/>
      <c r="H365" s="54"/>
    </row>
    <row r="366" spans="1:8" ht="15" customHeight="1">
      <c r="A366" s="59"/>
      <c r="B366" s="54"/>
      <c r="C366" s="54"/>
      <c r="D366" s="113"/>
      <c r="E366" s="54"/>
      <c r="F366" s="54"/>
      <c r="G366" s="54"/>
      <c r="H366" s="54"/>
    </row>
    <row r="367" spans="1:8" ht="15" customHeight="1">
      <c r="A367" s="59"/>
      <c r="B367" s="54"/>
      <c r="C367" s="54"/>
      <c r="D367" s="113"/>
      <c r="E367" s="54"/>
      <c r="F367" s="54"/>
      <c r="G367" s="54"/>
      <c r="H367" s="54"/>
    </row>
    <row r="368" spans="1:8" ht="15" customHeight="1">
      <c r="A368" s="59"/>
      <c r="B368" s="54"/>
      <c r="C368" s="54"/>
      <c r="D368" s="113"/>
      <c r="E368" s="54"/>
      <c r="F368" s="54"/>
      <c r="G368" s="54"/>
      <c r="H368" s="54"/>
    </row>
    <row r="369" spans="1:8" ht="15" customHeight="1">
      <c r="A369" s="59"/>
      <c r="B369" s="54"/>
      <c r="C369" s="54"/>
      <c r="D369" s="113"/>
      <c r="E369" s="54"/>
      <c r="F369" s="54"/>
      <c r="G369" s="54"/>
      <c r="H369" s="54"/>
    </row>
    <row r="370" spans="1:8" ht="15" customHeight="1">
      <c r="A370" s="59"/>
      <c r="B370" s="54"/>
      <c r="C370" s="54"/>
      <c r="D370" s="113"/>
      <c r="E370" s="54"/>
      <c r="F370" s="54"/>
      <c r="G370" s="54"/>
      <c r="H370" s="54"/>
    </row>
    <row r="371" spans="1:8" ht="15" customHeight="1">
      <c r="A371" s="59"/>
      <c r="B371" s="54"/>
      <c r="C371" s="54"/>
      <c r="D371" s="113"/>
      <c r="E371" s="54"/>
      <c r="F371" s="54"/>
      <c r="G371" s="54"/>
      <c r="H371" s="54"/>
    </row>
    <row r="372" spans="1:8" ht="15" customHeight="1">
      <c r="A372" s="59"/>
      <c r="B372" s="54"/>
      <c r="C372" s="54"/>
      <c r="D372" s="113"/>
      <c r="E372" s="54"/>
      <c r="F372" s="54"/>
      <c r="G372" s="54"/>
      <c r="H372" s="54"/>
    </row>
    <row r="373" spans="1:8" ht="15" customHeight="1">
      <c r="A373" s="59"/>
      <c r="B373" s="54"/>
      <c r="C373" s="54"/>
      <c r="D373" s="113"/>
      <c r="E373" s="54"/>
      <c r="F373" s="54"/>
      <c r="G373" s="54"/>
      <c r="H373" s="54"/>
    </row>
    <row r="374" spans="1:8" ht="15" customHeight="1">
      <c r="A374" s="59"/>
      <c r="B374" s="54"/>
      <c r="C374" s="54"/>
      <c r="D374" s="113"/>
      <c r="E374" s="54"/>
      <c r="F374" s="54"/>
      <c r="G374" s="54"/>
      <c r="H374" s="54"/>
    </row>
    <row r="375" spans="1:8" ht="15" customHeight="1">
      <c r="A375" s="59"/>
      <c r="B375" s="54"/>
      <c r="C375" s="54"/>
      <c r="D375" s="113"/>
      <c r="E375" s="54"/>
      <c r="F375" s="54"/>
      <c r="G375" s="54"/>
      <c r="H375" s="54"/>
    </row>
    <row r="376" spans="1:8" ht="15" customHeight="1">
      <c r="A376" s="59"/>
      <c r="B376" s="54"/>
      <c r="C376" s="54"/>
      <c r="D376" s="113"/>
      <c r="E376" s="54"/>
      <c r="F376" s="54"/>
      <c r="G376" s="54"/>
      <c r="H376" s="54"/>
    </row>
    <row r="377" spans="1:8" ht="15" customHeight="1">
      <c r="A377" s="59"/>
      <c r="B377" s="54"/>
      <c r="C377" s="54"/>
      <c r="D377" s="113"/>
      <c r="E377" s="54"/>
      <c r="F377" s="54"/>
      <c r="G377" s="54"/>
      <c r="H377" s="54"/>
    </row>
    <row r="378" spans="1:8" ht="15" customHeight="1">
      <c r="A378" s="59"/>
      <c r="B378" s="54"/>
      <c r="C378" s="54"/>
      <c r="D378" s="113"/>
      <c r="E378" s="54"/>
      <c r="F378" s="54"/>
      <c r="G378" s="54"/>
      <c r="H378" s="54"/>
    </row>
    <row r="379" spans="1:8" ht="15" customHeight="1">
      <c r="A379" s="59"/>
      <c r="B379" s="54"/>
      <c r="C379" s="54"/>
      <c r="D379" s="113"/>
      <c r="E379" s="54"/>
      <c r="F379" s="54"/>
      <c r="G379" s="54"/>
      <c r="H379" s="54"/>
    </row>
    <row r="380" spans="1:8" ht="15" customHeight="1">
      <c r="A380" s="59"/>
      <c r="B380" s="54"/>
      <c r="C380" s="54"/>
      <c r="D380" s="113"/>
      <c r="E380" s="54"/>
      <c r="F380" s="54"/>
      <c r="G380" s="54"/>
      <c r="H380" s="54"/>
    </row>
    <row r="381" spans="1:8" ht="15" customHeight="1">
      <c r="A381" s="59"/>
      <c r="B381" s="54"/>
      <c r="C381" s="54"/>
      <c r="D381" s="113"/>
      <c r="E381" s="54"/>
      <c r="F381" s="54"/>
      <c r="G381" s="54"/>
      <c r="H381" s="54"/>
    </row>
    <row r="382" spans="1:8" ht="15" customHeight="1">
      <c r="A382" s="59"/>
      <c r="B382" s="54"/>
      <c r="C382" s="54"/>
      <c r="D382" s="113"/>
      <c r="E382" s="54"/>
      <c r="F382" s="54"/>
      <c r="G382" s="54"/>
      <c r="H382" s="54"/>
    </row>
    <row r="383" spans="1:8" ht="15" customHeight="1">
      <c r="A383" s="59"/>
      <c r="B383" s="54"/>
      <c r="C383" s="54"/>
      <c r="D383" s="113"/>
      <c r="E383" s="54"/>
      <c r="F383" s="54"/>
      <c r="G383" s="54"/>
      <c r="H383" s="54"/>
    </row>
    <row r="384" spans="1:8" ht="15" customHeight="1">
      <c r="A384" s="59"/>
      <c r="B384" s="54"/>
      <c r="C384" s="54"/>
      <c r="D384" s="113"/>
      <c r="E384" s="54"/>
      <c r="F384" s="54"/>
      <c r="G384" s="54"/>
      <c r="H384" s="54"/>
    </row>
    <row r="385" spans="1:8" ht="15" customHeight="1">
      <c r="A385" s="59"/>
      <c r="B385" s="54"/>
      <c r="C385" s="54"/>
      <c r="D385" s="113"/>
      <c r="E385" s="54"/>
      <c r="F385" s="54"/>
      <c r="G385" s="54"/>
      <c r="H385" s="54"/>
    </row>
    <row r="386" spans="1:8" ht="15" customHeight="1">
      <c r="A386" s="59"/>
      <c r="B386" s="54"/>
      <c r="C386" s="54"/>
      <c r="D386" s="113"/>
      <c r="E386" s="54"/>
      <c r="F386" s="54"/>
      <c r="G386" s="54"/>
      <c r="H386" s="54"/>
    </row>
    <row r="387" spans="1:8" ht="15" customHeight="1">
      <c r="A387" s="59"/>
      <c r="B387" s="54"/>
      <c r="C387" s="54"/>
      <c r="D387" s="113"/>
      <c r="E387" s="54"/>
      <c r="F387" s="54"/>
      <c r="G387" s="54"/>
      <c r="H387" s="54"/>
    </row>
    <row r="388" spans="1:8" ht="15" customHeight="1">
      <c r="A388" s="59"/>
      <c r="B388" s="54"/>
      <c r="C388" s="54"/>
      <c r="D388" s="113"/>
      <c r="E388" s="54"/>
      <c r="F388" s="54"/>
      <c r="G388" s="54"/>
      <c r="H388" s="54"/>
    </row>
    <row r="389" spans="1:8" ht="15" customHeight="1">
      <c r="A389" s="59"/>
      <c r="B389" s="54"/>
      <c r="C389" s="54"/>
      <c r="D389" s="113"/>
      <c r="E389" s="54"/>
      <c r="F389" s="54"/>
      <c r="G389" s="54"/>
      <c r="H389" s="54"/>
    </row>
    <row r="390" spans="1:8" ht="15" customHeight="1">
      <c r="A390" s="59"/>
      <c r="B390" s="54"/>
      <c r="C390" s="54"/>
      <c r="D390" s="113"/>
      <c r="E390" s="54"/>
      <c r="F390" s="54"/>
      <c r="G390" s="54"/>
      <c r="H390" s="54"/>
    </row>
    <row r="391" spans="1:8" ht="15" customHeight="1">
      <c r="A391" s="59"/>
      <c r="B391" s="54"/>
      <c r="C391" s="54"/>
      <c r="D391" s="113"/>
      <c r="E391" s="54"/>
      <c r="F391" s="54"/>
      <c r="G391" s="54"/>
      <c r="H391" s="54"/>
    </row>
    <row r="392" spans="1:8" ht="15" customHeight="1">
      <c r="A392" s="59"/>
      <c r="B392" s="54"/>
      <c r="C392" s="54"/>
      <c r="D392" s="113"/>
      <c r="E392" s="54"/>
      <c r="F392" s="54"/>
      <c r="G392" s="54"/>
      <c r="H392" s="54"/>
    </row>
    <row r="393" spans="1:8" ht="15" customHeight="1">
      <c r="A393" s="59"/>
      <c r="B393" s="54"/>
      <c r="C393" s="54"/>
      <c r="D393" s="113"/>
      <c r="E393" s="54"/>
      <c r="F393" s="54"/>
      <c r="G393" s="54"/>
      <c r="H393" s="54"/>
    </row>
    <row r="394" spans="1:8" ht="15" customHeight="1">
      <c r="A394" s="59"/>
      <c r="B394" s="54"/>
      <c r="C394" s="54"/>
      <c r="D394" s="113"/>
      <c r="E394" s="54"/>
      <c r="F394" s="54"/>
      <c r="G394" s="54"/>
      <c r="H394" s="54"/>
    </row>
    <row r="395" spans="1:8" ht="15" customHeight="1">
      <c r="A395" s="59"/>
      <c r="B395" s="54"/>
      <c r="C395" s="54"/>
      <c r="D395" s="113"/>
      <c r="E395" s="54"/>
      <c r="F395" s="54"/>
      <c r="G395" s="54"/>
      <c r="H395" s="54"/>
    </row>
    <row r="396" spans="1:8" ht="15" customHeight="1">
      <c r="A396" s="59"/>
      <c r="B396" s="54"/>
      <c r="C396" s="54"/>
      <c r="D396" s="113"/>
      <c r="E396" s="54"/>
      <c r="F396" s="54"/>
      <c r="G396" s="54"/>
      <c r="H396" s="54"/>
    </row>
    <row r="397" spans="1:8" ht="15" customHeight="1">
      <c r="A397" s="59"/>
      <c r="B397" s="54"/>
      <c r="C397" s="54"/>
      <c r="D397" s="113"/>
      <c r="E397" s="54"/>
      <c r="F397" s="54"/>
      <c r="G397" s="54"/>
      <c r="H397" s="54"/>
    </row>
    <row r="398" spans="1:8" ht="15" customHeight="1">
      <c r="A398" s="59"/>
      <c r="B398" s="54"/>
      <c r="C398" s="54"/>
      <c r="D398" s="113"/>
      <c r="E398" s="54"/>
      <c r="F398" s="54"/>
      <c r="G398" s="54"/>
      <c r="H398" s="54"/>
    </row>
    <row r="399" spans="1:8" ht="15" customHeight="1">
      <c r="A399" s="59"/>
      <c r="B399" s="54"/>
      <c r="C399" s="54"/>
      <c r="D399" s="113"/>
      <c r="E399" s="54"/>
      <c r="F399" s="54"/>
      <c r="G399" s="54"/>
      <c r="H399" s="54"/>
    </row>
    <row r="400" spans="1:8" ht="15" customHeight="1">
      <c r="A400" s="59"/>
      <c r="B400" s="54"/>
      <c r="C400" s="54"/>
      <c r="D400" s="113"/>
      <c r="E400" s="54"/>
      <c r="F400" s="54"/>
      <c r="G400" s="54"/>
      <c r="H400" s="54"/>
    </row>
    <row r="401" spans="1:8" ht="15" customHeight="1">
      <c r="A401" s="59"/>
      <c r="B401" s="54"/>
      <c r="C401" s="54"/>
      <c r="D401" s="113"/>
      <c r="E401" s="54"/>
      <c r="F401" s="54"/>
      <c r="G401" s="54"/>
      <c r="H401" s="54"/>
    </row>
    <row r="402" spans="1:8" ht="15" customHeight="1">
      <c r="A402" s="59"/>
      <c r="B402" s="54"/>
      <c r="C402" s="54"/>
      <c r="D402" s="113"/>
      <c r="E402" s="54"/>
      <c r="F402" s="54"/>
      <c r="G402" s="54"/>
      <c r="H402" s="54"/>
    </row>
    <row r="403" spans="1:8" ht="15" customHeight="1">
      <c r="A403" s="59"/>
      <c r="B403" s="54"/>
      <c r="C403" s="54"/>
      <c r="D403" s="113"/>
      <c r="E403" s="54"/>
      <c r="F403" s="54"/>
      <c r="G403" s="54"/>
      <c r="H403" s="54"/>
    </row>
    <row r="404" spans="1:8" ht="15" customHeight="1">
      <c r="A404" s="59"/>
      <c r="B404" s="54"/>
      <c r="C404" s="54"/>
      <c r="D404" s="113"/>
      <c r="E404" s="54"/>
      <c r="F404" s="54"/>
      <c r="G404" s="54"/>
      <c r="H404" s="54"/>
    </row>
    <row r="405" spans="1:8" ht="15" customHeight="1">
      <c r="A405" s="59"/>
      <c r="B405" s="54"/>
      <c r="C405" s="54"/>
      <c r="D405" s="113"/>
      <c r="E405" s="54"/>
      <c r="F405" s="54"/>
      <c r="G405" s="54"/>
      <c r="H405" s="54"/>
    </row>
    <row r="406" spans="1:8" ht="15" customHeight="1">
      <c r="A406" s="59"/>
      <c r="B406" s="54"/>
      <c r="C406" s="54"/>
      <c r="D406" s="113"/>
      <c r="E406" s="54"/>
      <c r="F406" s="54"/>
      <c r="G406" s="54"/>
      <c r="H406" s="54"/>
    </row>
    <row r="407" spans="1:8" ht="15" customHeight="1">
      <c r="A407" s="59"/>
      <c r="B407" s="54"/>
      <c r="C407" s="54"/>
      <c r="D407" s="113"/>
      <c r="E407" s="54"/>
      <c r="F407" s="54"/>
      <c r="G407" s="54"/>
      <c r="H407" s="54"/>
    </row>
    <row r="408" spans="1:8" ht="15" customHeight="1">
      <c r="A408" s="59"/>
      <c r="B408" s="54"/>
      <c r="C408" s="54"/>
      <c r="D408" s="113"/>
      <c r="E408" s="54"/>
      <c r="F408" s="54"/>
      <c r="G408" s="54"/>
      <c r="H408" s="54"/>
    </row>
    <row r="409" spans="1:8" ht="15" customHeight="1">
      <c r="A409" s="59"/>
      <c r="B409" s="54"/>
      <c r="C409" s="54"/>
      <c r="D409" s="113"/>
      <c r="E409" s="54"/>
      <c r="F409" s="54"/>
      <c r="G409" s="54"/>
      <c r="H409" s="54"/>
    </row>
    <row r="410" spans="1:8" ht="15" customHeight="1">
      <c r="A410" s="59"/>
      <c r="B410" s="54"/>
      <c r="C410" s="54"/>
      <c r="D410" s="113"/>
      <c r="E410" s="54"/>
      <c r="F410" s="54"/>
      <c r="G410" s="54"/>
      <c r="H410" s="54"/>
    </row>
    <row r="411" spans="1:8" ht="15" customHeight="1">
      <c r="A411" s="59"/>
      <c r="B411" s="54"/>
      <c r="C411" s="54"/>
      <c r="D411" s="113"/>
      <c r="E411" s="54"/>
      <c r="F411" s="54"/>
      <c r="G411" s="54"/>
      <c r="H411" s="54"/>
    </row>
    <row r="412" spans="1:8" ht="15" customHeight="1">
      <c r="A412" s="59"/>
      <c r="B412" s="54"/>
      <c r="C412" s="54"/>
      <c r="D412" s="113"/>
      <c r="E412" s="54"/>
      <c r="F412" s="54"/>
      <c r="G412" s="54"/>
      <c r="H412" s="54"/>
    </row>
    <row r="413" spans="1:8" ht="15" customHeight="1">
      <c r="A413" s="59"/>
      <c r="B413" s="54"/>
      <c r="C413" s="54"/>
      <c r="D413" s="113"/>
      <c r="E413" s="54"/>
      <c r="F413" s="54"/>
      <c r="G413" s="54"/>
      <c r="H413" s="54"/>
    </row>
    <row r="414" spans="1:8" ht="15" customHeight="1">
      <c r="A414" s="59"/>
      <c r="B414" s="54"/>
      <c r="C414" s="54"/>
      <c r="D414" s="113"/>
      <c r="E414" s="54"/>
      <c r="F414" s="54"/>
      <c r="G414" s="54"/>
      <c r="H414" s="54"/>
    </row>
    <row r="415" spans="1:8" ht="15" customHeight="1">
      <c r="A415" s="59"/>
      <c r="B415" s="54"/>
      <c r="C415" s="54"/>
      <c r="D415" s="113"/>
      <c r="E415" s="54"/>
      <c r="F415" s="54"/>
      <c r="G415" s="54"/>
      <c r="H415" s="54"/>
    </row>
    <row r="416" spans="1:8" ht="15" customHeight="1">
      <c r="A416" s="59"/>
      <c r="B416" s="54"/>
      <c r="C416" s="54"/>
      <c r="D416" s="113"/>
      <c r="E416" s="54"/>
      <c r="F416" s="54"/>
      <c r="G416" s="54"/>
      <c r="H416" s="54"/>
    </row>
    <row r="417" spans="1:8" ht="15" customHeight="1">
      <c r="A417" s="59"/>
      <c r="B417" s="54"/>
      <c r="C417" s="54"/>
      <c r="D417" s="113"/>
      <c r="E417" s="54"/>
      <c r="F417" s="54"/>
      <c r="G417" s="54"/>
      <c r="H417" s="54"/>
    </row>
    <row r="418" spans="1:8" ht="15" customHeight="1">
      <c r="A418" s="59"/>
      <c r="B418" s="54"/>
      <c r="C418" s="54"/>
      <c r="D418" s="113"/>
      <c r="E418" s="54"/>
      <c r="F418" s="54"/>
      <c r="G418" s="54"/>
      <c r="H418" s="54"/>
    </row>
    <row r="419" spans="1:8" ht="15" customHeight="1">
      <c r="A419" s="59"/>
      <c r="B419" s="54"/>
      <c r="C419" s="54"/>
      <c r="D419" s="113"/>
      <c r="E419" s="54"/>
      <c r="F419" s="54"/>
      <c r="G419" s="54"/>
      <c r="H419" s="54"/>
    </row>
    <row r="420" spans="1:8" ht="15" customHeight="1">
      <c r="A420" s="59"/>
      <c r="B420" s="54"/>
      <c r="C420" s="54"/>
      <c r="D420" s="113"/>
      <c r="E420" s="54"/>
      <c r="F420" s="54"/>
      <c r="G420" s="54"/>
      <c r="H420" s="54"/>
    </row>
    <row r="421" spans="1:8" ht="15" customHeight="1">
      <c r="A421" s="59"/>
      <c r="B421" s="54"/>
      <c r="C421" s="54"/>
      <c r="D421" s="113"/>
      <c r="E421" s="54"/>
      <c r="F421" s="54"/>
      <c r="G421" s="54"/>
      <c r="H421" s="54"/>
    </row>
    <row r="422" spans="1:8" ht="15" customHeight="1">
      <c r="A422" s="59"/>
      <c r="B422" s="54"/>
      <c r="C422" s="54"/>
      <c r="D422" s="113"/>
      <c r="E422" s="54"/>
      <c r="F422" s="54"/>
      <c r="G422" s="54"/>
      <c r="H422" s="54"/>
    </row>
    <row r="423" spans="1:8" ht="15" customHeight="1">
      <c r="A423" s="59"/>
      <c r="B423" s="54"/>
      <c r="C423" s="54"/>
      <c r="D423" s="113"/>
      <c r="E423" s="54"/>
      <c r="F423" s="54"/>
      <c r="G423" s="54"/>
      <c r="H423" s="54"/>
    </row>
    <row r="424" spans="1:8" ht="15" customHeight="1">
      <c r="A424" s="59"/>
      <c r="B424" s="54"/>
      <c r="C424" s="54"/>
      <c r="D424" s="113"/>
      <c r="E424" s="54"/>
      <c r="F424" s="54"/>
      <c r="G424" s="54"/>
      <c r="H424" s="54"/>
    </row>
    <row r="425" spans="1:8" ht="15" customHeight="1">
      <c r="A425" s="59"/>
      <c r="B425" s="54"/>
      <c r="C425" s="54"/>
      <c r="D425" s="113"/>
      <c r="E425" s="54"/>
      <c r="F425" s="54"/>
      <c r="G425" s="54"/>
      <c r="H425" s="54"/>
    </row>
    <row r="426" spans="1:8" ht="15" customHeight="1">
      <c r="A426" s="59"/>
      <c r="B426" s="54"/>
      <c r="C426" s="54"/>
      <c r="D426" s="113"/>
      <c r="E426" s="54"/>
      <c r="F426" s="54"/>
      <c r="G426" s="54"/>
      <c r="H426" s="54"/>
    </row>
    <row r="427" spans="1:8" ht="15" customHeight="1">
      <c r="A427" s="59"/>
      <c r="B427" s="54"/>
      <c r="C427" s="54"/>
      <c r="D427" s="113"/>
      <c r="E427" s="54"/>
      <c r="F427" s="54"/>
      <c r="G427" s="54"/>
      <c r="H427" s="54"/>
    </row>
    <row r="428" spans="1:8" ht="15" customHeight="1">
      <c r="A428" s="59"/>
      <c r="B428" s="54"/>
      <c r="C428" s="54"/>
      <c r="D428" s="113"/>
      <c r="E428" s="54"/>
      <c r="F428" s="54"/>
      <c r="G428" s="54"/>
      <c r="H428" s="54"/>
    </row>
    <row r="429" spans="1:8" ht="15" customHeight="1">
      <c r="A429" s="59"/>
      <c r="B429" s="54"/>
      <c r="C429" s="54"/>
      <c r="D429" s="113"/>
      <c r="E429" s="54"/>
      <c r="F429" s="54"/>
      <c r="G429" s="54"/>
      <c r="H429" s="54"/>
    </row>
    <row r="430" spans="1:8" ht="15" customHeight="1">
      <c r="A430" s="59"/>
      <c r="B430" s="54"/>
      <c r="C430" s="54"/>
      <c r="D430" s="113"/>
      <c r="E430" s="54"/>
      <c r="F430" s="54"/>
      <c r="G430" s="54"/>
      <c r="H430" s="54"/>
    </row>
    <row r="431" spans="1:8" ht="15" customHeight="1">
      <c r="A431" s="59"/>
      <c r="B431" s="54"/>
      <c r="C431" s="54"/>
      <c r="D431" s="113"/>
      <c r="E431" s="54"/>
      <c r="F431" s="54"/>
      <c r="G431" s="54"/>
      <c r="H431" s="54"/>
    </row>
    <row r="432" spans="1:8" ht="15" customHeight="1">
      <c r="A432" s="59"/>
      <c r="B432" s="54"/>
      <c r="C432" s="54"/>
      <c r="D432" s="113"/>
      <c r="E432" s="54"/>
      <c r="F432" s="54"/>
      <c r="G432" s="54"/>
      <c r="H432" s="54"/>
    </row>
    <row r="433" spans="1:8" ht="15" customHeight="1">
      <c r="A433" s="59"/>
      <c r="B433" s="54"/>
      <c r="C433" s="54"/>
      <c r="D433" s="113"/>
      <c r="E433" s="54"/>
      <c r="F433" s="54"/>
      <c r="G433" s="54"/>
      <c r="H433" s="54"/>
    </row>
    <row r="434" spans="1:8" ht="15" customHeight="1">
      <c r="A434" s="59"/>
      <c r="B434" s="54"/>
      <c r="C434" s="54"/>
      <c r="D434" s="113"/>
      <c r="E434" s="54"/>
      <c r="F434" s="54"/>
      <c r="G434" s="54"/>
      <c r="H434" s="54"/>
    </row>
    <row r="435" spans="1:8" ht="15" customHeight="1">
      <c r="A435" s="59"/>
      <c r="B435" s="54"/>
      <c r="C435" s="54"/>
      <c r="D435" s="113"/>
      <c r="E435" s="54"/>
      <c r="F435" s="54"/>
      <c r="G435" s="54"/>
      <c r="H435" s="54"/>
    </row>
    <row r="436" spans="1:8" ht="15" customHeight="1">
      <c r="A436" s="59"/>
      <c r="B436" s="54"/>
      <c r="C436" s="54"/>
      <c r="D436" s="113"/>
      <c r="E436" s="54"/>
      <c r="F436" s="54"/>
      <c r="G436" s="54"/>
      <c r="H436" s="54"/>
    </row>
    <row r="437" spans="1:8" ht="15" customHeight="1">
      <c r="A437" s="59"/>
      <c r="B437" s="54"/>
      <c r="C437" s="54"/>
      <c r="D437" s="113"/>
      <c r="E437" s="54"/>
      <c r="F437" s="54"/>
      <c r="G437" s="54"/>
      <c r="H437" s="54"/>
    </row>
    <row r="438" spans="1:8" ht="15" customHeight="1">
      <c r="A438" s="59"/>
      <c r="B438" s="54"/>
      <c r="C438" s="54"/>
      <c r="D438" s="113"/>
      <c r="E438" s="54"/>
      <c r="F438" s="54"/>
      <c r="G438" s="54"/>
      <c r="H438" s="54"/>
    </row>
    <row r="439" spans="1:8" ht="15" customHeight="1">
      <c r="A439" s="59"/>
      <c r="B439" s="54"/>
      <c r="C439" s="54"/>
      <c r="D439" s="113"/>
      <c r="E439" s="54"/>
      <c r="F439" s="54"/>
      <c r="G439" s="54"/>
      <c r="H439" s="54"/>
    </row>
    <row r="440" spans="1:8" ht="15" customHeight="1">
      <c r="A440" s="59"/>
      <c r="B440" s="54"/>
      <c r="C440" s="54"/>
      <c r="D440" s="113"/>
      <c r="E440" s="54"/>
      <c r="F440" s="54"/>
      <c r="G440" s="54"/>
      <c r="H440" s="54"/>
    </row>
    <row r="441" spans="1:8" ht="15" customHeight="1">
      <c r="A441" s="59"/>
      <c r="B441" s="54"/>
      <c r="C441" s="54"/>
      <c r="D441" s="113"/>
      <c r="E441" s="54"/>
      <c r="F441" s="54"/>
      <c r="G441" s="54"/>
      <c r="H441" s="54"/>
    </row>
    <row r="442" spans="1:8" ht="15" customHeight="1">
      <c r="A442" s="59"/>
      <c r="B442" s="54"/>
      <c r="C442" s="54"/>
      <c r="D442" s="113"/>
      <c r="E442" s="54"/>
      <c r="F442" s="54"/>
      <c r="G442" s="54"/>
      <c r="H442" s="54"/>
    </row>
    <row r="443" spans="1:8" ht="15" customHeight="1">
      <c r="A443" s="59"/>
      <c r="B443" s="54"/>
      <c r="C443" s="54"/>
      <c r="D443" s="113"/>
      <c r="E443" s="54"/>
      <c r="F443" s="54"/>
      <c r="G443" s="54"/>
      <c r="H443" s="54"/>
    </row>
    <row r="444" spans="1:8" ht="15" customHeight="1">
      <c r="A444" s="59"/>
      <c r="B444" s="54"/>
      <c r="C444" s="54"/>
      <c r="D444" s="113"/>
      <c r="E444" s="54"/>
      <c r="F444" s="54"/>
      <c r="G444" s="54"/>
      <c r="H444" s="54"/>
    </row>
    <row r="445" spans="1:8" ht="15" customHeight="1">
      <c r="A445" s="59"/>
      <c r="B445" s="54"/>
      <c r="C445" s="54"/>
      <c r="D445" s="113"/>
      <c r="E445" s="54"/>
      <c r="F445" s="54"/>
      <c r="G445" s="54"/>
      <c r="H445" s="54"/>
    </row>
    <row r="446" spans="1:8" ht="15" customHeight="1">
      <c r="A446" s="59"/>
      <c r="B446" s="54"/>
      <c r="C446" s="54"/>
      <c r="D446" s="113"/>
      <c r="E446" s="54"/>
      <c r="F446" s="54"/>
      <c r="G446" s="54"/>
      <c r="H446" s="54"/>
    </row>
    <row r="447" spans="1:8" ht="15" customHeight="1">
      <c r="A447" s="59"/>
      <c r="B447" s="54"/>
      <c r="C447" s="54"/>
      <c r="D447" s="113"/>
      <c r="E447" s="54"/>
      <c r="F447" s="54"/>
      <c r="G447" s="54"/>
      <c r="H447" s="54"/>
    </row>
    <row r="448" spans="1:8" ht="15" customHeight="1">
      <c r="A448" s="59"/>
      <c r="B448" s="54"/>
      <c r="C448" s="54"/>
      <c r="D448" s="113"/>
      <c r="E448" s="54"/>
      <c r="F448" s="54"/>
      <c r="G448" s="54"/>
      <c r="H448" s="54"/>
    </row>
    <row r="449" spans="1:8" ht="15" customHeight="1">
      <c r="A449" s="59"/>
      <c r="B449" s="54"/>
      <c r="C449" s="54"/>
      <c r="D449" s="113"/>
      <c r="E449" s="54"/>
      <c r="F449" s="54"/>
      <c r="G449" s="54"/>
      <c r="H449" s="54"/>
    </row>
    <row r="450" spans="1:8" ht="15" customHeight="1">
      <c r="A450" s="59"/>
      <c r="B450" s="54"/>
      <c r="C450" s="54"/>
      <c r="D450" s="113"/>
      <c r="E450" s="54"/>
      <c r="F450" s="54"/>
      <c r="G450" s="54"/>
      <c r="H450" s="54"/>
    </row>
    <row r="451" spans="1:8" ht="15" customHeight="1">
      <c r="A451" s="59"/>
      <c r="B451" s="54"/>
      <c r="C451" s="54"/>
      <c r="D451" s="113"/>
      <c r="E451" s="54"/>
      <c r="F451" s="54"/>
      <c r="G451" s="54"/>
      <c r="H451" s="54"/>
    </row>
    <row r="452" spans="1:8" ht="15" customHeight="1">
      <c r="A452" s="59"/>
      <c r="B452" s="54"/>
      <c r="C452" s="54"/>
      <c r="D452" s="113"/>
      <c r="E452" s="54"/>
      <c r="F452" s="54"/>
      <c r="G452" s="54"/>
      <c r="H452" s="54"/>
    </row>
    <row r="453" spans="1:8" ht="15" customHeight="1">
      <c r="A453" s="59"/>
      <c r="B453" s="54"/>
      <c r="C453" s="54"/>
      <c r="D453" s="113"/>
      <c r="E453" s="54"/>
      <c r="F453" s="54"/>
      <c r="G453" s="54"/>
      <c r="H453" s="54"/>
    </row>
    <row r="454" spans="1:8" ht="15" customHeight="1">
      <c r="A454" s="59"/>
      <c r="B454" s="54"/>
      <c r="C454" s="54"/>
      <c r="D454" s="113"/>
      <c r="E454" s="54"/>
      <c r="F454" s="54"/>
      <c r="G454" s="54"/>
      <c r="H454" s="54"/>
    </row>
    <row r="455" spans="1:8" ht="15" customHeight="1">
      <c r="A455" s="59"/>
      <c r="B455" s="54"/>
      <c r="C455" s="54"/>
      <c r="D455" s="113"/>
      <c r="E455" s="54"/>
      <c r="F455" s="54"/>
      <c r="G455" s="54"/>
      <c r="H455" s="54"/>
    </row>
    <row r="456" spans="1:8" ht="15" customHeight="1">
      <c r="A456" s="59"/>
      <c r="B456" s="54"/>
      <c r="C456" s="54"/>
      <c r="D456" s="113"/>
      <c r="E456" s="54"/>
      <c r="F456" s="54"/>
      <c r="G456" s="54"/>
      <c r="H456" s="54"/>
    </row>
    <row r="457" spans="1:8" ht="15" customHeight="1">
      <c r="A457" s="59"/>
      <c r="B457" s="54"/>
      <c r="C457" s="54"/>
      <c r="D457" s="113"/>
      <c r="E457" s="54"/>
      <c r="F457" s="54"/>
      <c r="G457" s="54"/>
      <c r="H457" s="54"/>
    </row>
    <row r="458" spans="1:8" ht="15" customHeight="1">
      <c r="A458" s="59"/>
      <c r="B458" s="54"/>
      <c r="C458" s="54"/>
      <c r="D458" s="113"/>
      <c r="E458" s="54"/>
      <c r="F458" s="54"/>
      <c r="G458" s="54"/>
      <c r="H458" s="54"/>
    </row>
    <row r="459" spans="1:8" ht="15" customHeight="1">
      <c r="A459" s="59"/>
      <c r="B459" s="54"/>
      <c r="C459" s="54"/>
      <c r="D459" s="113"/>
      <c r="E459" s="54"/>
      <c r="F459" s="54"/>
      <c r="G459" s="54"/>
      <c r="H459" s="54"/>
    </row>
    <row r="460" spans="1:8" ht="15" customHeight="1">
      <c r="A460" s="59"/>
      <c r="B460" s="54"/>
      <c r="C460" s="54"/>
      <c r="D460" s="113"/>
      <c r="E460" s="54"/>
      <c r="F460" s="54"/>
      <c r="G460" s="54"/>
      <c r="H460" s="54"/>
    </row>
    <row r="461" spans="1:8" ht="15" customHeight="1">
      <c r="A461" s="59"/>
      <c r="B461" s="54"/>
      <c r="C461" s="54"/>
      <c r="D461" s="113"/>
      <c r="E461" s="54"/>
      <c r="F461" s="54"/>
      <c r="G461" s="54"/>
      <c r="H461" s="54"/>
    </row>
    <row r="462" spans="1:8" ht="15" customHeight="1">
      <c r="A462" s="59"/>
      <c r="B462" s="54"/>
      <c r="C462" s="54"/>
      <c r="D462" s="113"/>
      <c r="E462" s="54"/>
      <c r="F462" s="54"/>
      <c r="G462" s="54"/>
      <c r="H462" s="54"/>
    </row>
    <row r="463" spans="1:8" ht="15" customHeight="1">
      <c r="A463" s="59"/>
      <c r="B463" s="54"/>
      <c r="C463" s="54"/>
      <c r="D463" s="113"/>
      <c r="E463" s="54"/>
      <c r="F463" s="54"/>
      <c r="G463" s="54"/>
      <c r="H463" s="54"/>
    </row>
    <row r="464" spans="1:8" ht="15" customHeight="1">
      <c r="A464" s="59"/>
      <c r="B464" s="54"/>
      <c r="C464" s="54"/>
      <c r="D464" s="113"/>
      <c r="E464" s="54"/>
      <c r="F464" s="54"/>
      <c r="G464" s="54"/>
      <c r="H464" s="54"/>
    </row>
    <row r="465" spans="1:8" ht="15" customHeight="1">
      <c r="A465" s="59"/>
      <c r="B465" s="54"/>
      <c r="C465" s="54"/>
      <c r="D465" s="113"/>
      <c r="E465" s="54"/>
      <c r="F465" s="54"/>
      <c r="G465" s="54"/>
      <c r="H465" s="54"/>
    </row>
    <row r="466" spans="1:8" ht="15" customHeight="1">
      <c r="A466" s="59"/>
      <c r="B466" s="54"/>
      <c r="C466" s="54"/>
      <c r="D466" s="113"/>
      <c r="E466" s="54"/>
      <c r="F466" s="54"/>
      <c r="G466" s="54"/>
      <c r="H466" s="54"/>
    </row>
    <row r="467" spans="1:8" ht="15" customHeight="1">
      <c r="A467" s="59"/>
      <c r="B467" s="54"/>
      <c r="C467" s="54"/>
      <c r="D467" s="113"/>
      <c r="E467" s="54"/>
      <c r="F467" s="54"/>
      <c r="G467" s="54"/>
      <c r="H467" s="54"/>
    </row>
    <row r="468" spans="1:8" ht="15" customHeight="1">
      <c r="A468" s="59"/>
      <c r="B468" s="54"/>
      <c r="C468" s="54"/>
      <c r="D468" s="113"/>
      <c r="E468" s="54"/>
      <c r="F468" s="54"/>
      <c r="G468" s="54"/>
      <c r="H468" s="54"/>
    </row>
    <row r="469" spans="1:8" ht="15" customHeight="1">
      <c r="A469" s="59"/>
      <c r="B469" s="54"/>
      <c r="C469" s="54"/>
      <c r="D469" s="113"/>
      <c r="E469" s="54"/>
      <c r="F469" s="54"/>
      <c r="G469" s="54"/>
      <c r="H469" s="54"/>
    </row>
    <row r="470" spans="1:8" ht="15" customHeight="1">
      <c r="A470" s="59"/>
      <c r="B470" s="54"/>
      <c r="C470" s="54"/>
      <c r="D470" s="113"/>
      <c r="E470" s="54"/>
      <c r="F470" s="54"/>
      <c r="G470" s="54"/>
      <c r="H470" s="54"/>
    </row>
    <row r="471" spans="1:8" ht="15" customHeight="1">
      <c r="A471" s="59"/>
      <c r="B471" s="54"/>
      <c r="C471" s="54"/>
      <c r="D471" s="113"/>
      <c r="E471" s="54"/>
      <c r="F471" s="54"/>
      <c r="G471" s="54"/>
      <c r="H471" s="54"/>
    </row>
    <row r="472" spans="1:8" ht="15" customHeight="1">
      <c r="A472" s="59"/>
      <c r="B472" s="54"/>
      <c r="C472" s="54"/>
      <c r="D472" s="113"/>
      <c r="E472" s="54"/>
      <c r="F472" s="54"/>
      <c r="G472" s="54"/>
      <c r="H472" s="54"/>
    </row>
    <row r="473" spans="1:8" ht="15" customHeight="1">
      <c r="A473" s="59"/>
      <c r="B473" s="54"/>
      <c r="C473" s="54"/>
      <c r="D473" s="113"/>
      <c r="E473" s="54"/>
      <c r="F473" s="54"/>
      <c r="G473" s="54"/>
      <c r="H473" s="54"/>
    </row>
    <row r="474" spans="1:8" ht="15" customHeight="1">
      <c r="A474" s="59"/>
      <c r="B474" s="54"/>
      <c r="C474" s="54"/>
      <c r="D474" s="113"/>
      <c r="E474" s="54"/>
      <c r="F474" s="54"/>
      <c r="G474" s="54"/>
      <c r="H474" s="54"/>
    </row>
    <row r="475" spans="1:8" ht="15" customHeight="1">
      <c r="A475" s="59"/>
      <c r="B475" s="54"/>
      <c r="C475" s="54"/>
      <c r="D475" s="113"/>
      <c r="E475" s="54"/>
      <c r="F475" s="54"/>
      <c r="G475" s="54"/>
      <c r="H475" s="54"/>
    </row>
    <row r="476" spans="1:8" ht="15" customHeight="1">
      <c r="A476" s="59"/>
      <c r="B476" s="54"/>
      <c r="C476" s="54"/>
      <c r="D476" s="113"/>
      <c r="E476" s="54"/>
      <c r="F476" s="54"/>
      <c r="G476" s="54"/>
      <c r="H476" s="54"/>
    </row>
    <row r="477" spans="1:8" ht="15" customHeight="1">
      <c r="A477" s="59"/>
      <c r="B477" s="54"/>
      <c r="C477" s="54"/>
      <c r="D477" s="113"/>
      <c r="E477" s="54"/>
      <c r="F477" s="54"/>
      <c r="G477" s="54"/>
      <c r="H477" s="54"/>
    </row>
    <row r="478" spans="1:8" ht="15" customHeight="1">
      <c r="A478" s="59"/>
      <c r="B478" s="54"/>
      <c r="C478" s="54"/>
      <c r="D478" s="113"/>
      <c r="E478" s="54"/>
      <c r="F478" s="54"/>
      <c r="G478" s="54"/>
      <c r="H478" s="54"/>
    </row>
    <row r="479" spans="1:8" ht="15" customHeight="1">
      <c r="A479" s="59"/>
      <c r="B479" s="54"/>
      <c r="C479" s="54"/>
      <c r="D479" s="113"/>
      <c r="E479" s="54"/>
      <c r="F479" s="54"/>
      <c r="G479" s="54"/>
      <c r="H479" s="54"/>
    </row>
    <row r="480" spans="1:8" ht="15" customHeight="1">
      <c r="A480" s="59"/>
      <c r="B480" s="54"/>
      <c r="C480" s="54"/>
      <c r="D480" s="113"/>
      <c r="E480" s="54"/>
      <c r="F480" s="54"/>
      <c r="G480" s="54"/>
      <c r="H480" s="54"/>
    </row>
    <row r="481" spans="1:8" ht="15" customHeight="1">
      <c r="A481" s="59"/>
      <c r="B481" s="54"/>
      <c r="C481" s="54"/>
      <c r="D481" s="113"/>
      <c r="E481" s="54"/>
      <c r="F481" s="54"/>
      <c r="G481" s="54"/>
      <c r="H481" s="54"/>
    </row>
    <row r="482" spans="1:8" ht="15" customHeight="1">
      <c r="A482" s="59"/>
      <c r="B482" s="54"/>
      <c r="C482" s="54"/>
      <c r="D482" s="113"/>
      <c r="E482" s="54"/>
      <c r="F482" s="54"/>
      <c r="G482" s="54"/>
      <c r="H482" s="54"/>
    </row>
    <row r="483" spans="1:8" ht="15" customHeight="1">
      <c r="A483" s="59"/>
      <c r="B483" s="54"/>
      <c r="C483" s="54"/>
      <c r="D483" s="113"/>
      <c r="E483" s="54"/>
      <c r="F483" s="54"/>
      <c r="G483" s="54"/>
      <c r="H483" s="54"/>
    </row>
    <row r="484" spans="1:8" ht="15" customHeight="1">
      <c r="A484" s="59"/>
      <c r="B484" s="54"/>
      <c r="C484" s="54"/>
      <c r="D484" s="113"/>
      <c r="E484" s="54"/>
      <c r="F484" s="54"/>
      <c r="G484" s="54"/>
      <c r="H484" s="54"/>
    </row>
    <row r="485" spans="1:8" ht="15" customHeight="1">
      <c r="A485" s="59"/>
      <c r="B485" s="54"/>
      <c r="C485" s="54"/>
      <c r="D485" s="113"/>
      <c r="E485" s="54"/>
      <c r="F485" s="54"/>
      <c r="G485" s="54"/>
      <c r="H485" s="54"/>
    </row>
    <row r="486" spans="1:8" ht="15" customHeight="1">
      <c r="A486" s="59"/>
      <c r="B486" s="54"/>
      <c r="C486" s="54"/>
      <c r="D486" s="113"/>
      <c r="E486" s="54"/>
      <c r="F486" s="54"/>
      <c r="G486" s="54"/>
      <c r="H486" s="54"/>
    </row>
    <row r="487" spans="1:8" ht="15" customHeight="1">
      <c r="A487" s="59"/>
      <c r="B487" s="54"/>
      <c r="C487" s="54"/>
      <c r="D487" s="113"/>
      <c r="E487" s="54"/>
      <c r="F487" s="54"/>
      <c r="G487" s="54"/>
      <c r="H487" s="54"/>
    </row>
    <row r="488" spans="1:8" ht="15" customHeight="1">
      <c r="A488" s="59"/>
      <c r="B488" s="54"/>
      <c r="C488" s="54"/>
      <c r="D488" s="113"/>
      <c r="E488" s="54"/>
      <c r="F488" s="54"/>
      <c r="G488" s="54"/>
      <c r="H488" s="54"/>
    </row>
    <row r="489" spans="1:8" ht="15" customHeight="1">
      <c r="A489" s="59"/>
      <c r="B489" s="54"/>
      <c r="C489" s="54"/>
      <c r="D489" s="113"/>
      <c r="E489" s="54"/>
      <c r="F489" s="54"/>
      <c r="G489" s="54"/>
      <c r="H489" s="54"/>
    </row>
    <row r="490" spans="1:8" ht="15" customHeight="1">
      <c r="A490" s="59"/>
      <c r="B490" s="54"/>
      <c r="C490" s="54"/>
      <c r="D490" s="113"/>
      <c r="E490" s="54"/>
      <c r="F490" s="54"/>
      <c r="G490" s="54"/>
      <c r="H490" s="54"/>
    </row>
    <row r="491" spans="1:8" ht="15" customHeight="1">
      <c r="A491" s="59"/>
      <c r="B491" s="54"/>
      <c r="C491" s="54"/>
      <c r="D491" s="113"/>
      <c r="E491" s="54"/>
      <c r="F491" s="54"/>
      <c r="G491" s="54"/>
      <c r="H491" s="54"/>
    </row>
    <row r="492" spans="1:8" ht="15" customHeight="1">
      <c r="A492" s="59"/>
      <c r="B492" s="54"/>
      <c r="C492" s="54"/>
      <c r="D492" s="113"/>
      <c r="E492" s="54"/>
      <c r="F492" s="54"/>
      <c r="G492" s="54"/>
      <c r="H492" s="54"/>
    </row>
    <row r="493" spans="1:8" ht="15" customHeight="1">
      <c r="A493" s="59"/>
      <c r="B493" s="54"/>
      <c r="C493" s="54"/>
      <c r="D493" s="113"/>
      <c r="E493" s="54"/>
      <c r="F493" s="54"/>
      <c r="G493" s="54"/>
      <c r="H493" s="54"/>
    </row>
    <row r="494" spans="1:8" ht="15" customHeight="1">
      <c r="A494" s="59"/>
      <c r="B494" s="54"/>
      <c r="C494" s="54"/>
      <c r="D494" s="113"/>
      <c r="E494" s="54"/>
      <c r="F494" s="54"/>
      <c r="G494" s="54"/>
      <c r="H494" s="54"/>
    </row>
    <row r="495" spans="1:8" ht="15" customHeight="1">
      <c r="A495" s="59"/>
      <c r="B495" s="54"/>
      <c r="C495" s="54"/>
      <c r="D495" s="113"/>
      <c r="E495" s="54"/>
      <c r="F495" s="54"/>
      <c r="G495" s="54"/>
      <c r="H495" s="54"/>
    </row>
    <row r="496" spans="1:8" ht="15" customHeight="1">
      <c r="A496" s="59"/>
      <c r="B496" s="54"/>
      <c r="C496" s="54"/>
      <c r="D496" s="113"/>
      <c r="E496" s="54"/>
      <c r="F496" s="54"/>
      <c r="G496" s="54"/>
      <c r="H496" s="54"/>
    </row>
    <row r="497" spans="1:8" ht="15" customHeight="1">
      <c r="A497" s="59"/>
      <c r="B497" s="54"/>
      <c r="C497" s="54"/>
      <c r="D497" s="113"/>
      <c r="E497" s="54"/>
      <c r="F497" s="54"/>
      <c r="G497" s="54"/>
      <c r="H497" s="54"/>
    </row>
    <row r="498" spans="1:8" ht="15" customHeight="1">
      <c r="A498" s="59"/>
      <c r="B498" s="54"/>
      <c r="C498" s="54"/>
      <c r="D498" s="113"/>
      <c r="E498" s="54"/>
      <c r="F498" s="54"/>
      <c r="G498" s="54"/>
      <c r="H498" s="54"/>
    </row>
    <row r="499" spans="1:8" ht="15" customHeight="1">
      <c r="A499" s="59"/>
      <c r="B499" s="54"/>
      <c r="C499" s="54"/>
      <c r="D499" s="113"/>
      <c r="E499" s="54"/>
      <c r="F499" s="54"/>
      <c r="G499" s="54"/>
      <c r="H499" s="54"/>
    </row>
    <row r="500" spans="1:8" ht="15" customHeight="1">
      <c r="A500" s="59"/>
      <c r="B500" s="54"/>
      <c r="C500" s="54"/>
      <c r="D500" s="113"/>
      <c r="E500" s="54"/>
      <c r="F500" s="54"/>
      <c r="G500" s="54"/>
      <c r="H500" s="54"/>
    </row>
    <row r="501" spans="1:8" ht="15" customHeight="1">
      <c r="A501" s="59"/>
      <c r="B501" s="54"/>
      <c r="C501" s="54"/>
      <c r="D501" s="113"/>
      <c r="E501" s="54"/>
      <c r="F501" s="54"/>
      <c r="G501" s="54"/>
      <c r="H501" s="54"/>
    </row>
    <row r="502" spans="1:8" ht="15" customHeight="1">
      <c r="A502" s="59"/>
      <c r="B502" s="54"/>
      <c r="C502" s="54"/>
      <c r="D502" s="113"/>
      <c r="E502" s="54"/>
      <c r="F502" s="54"/>
      <c r="G502" s="54"/>
      <c r="H502" s="54"/>
    </row>
    <row r="503" spans="1:8" ht="15" customHeight="1">
      <c r="A503" s="59"/>
      <c r="B503" s="54"/>
      <c r="C503" s="54"/>
      <c r="D503" s="113"/>
      <c r="E503" s="54"/>
      <c r="F503" s="54"/>
      <c r="G503" s="54"/>
      <c r="H503" s="54"/>
    </row>
    <row r="504" spans="1:8" ht="15" customHeight="1">
      <c r="A504" s="59"/>
      <c r="B504" s="54"/>
      <c r="C504" s="54"/>
      <c r="D504" s="113"/>
      <c r="E504" s="54"/>
      <c r="F504" s="54"/>
      <c r="G504" s="54"/>
      <c r="H504" s="54"/>
    </row>
    <row r="505" spans="1:8" ht="15" customHeight="1">
      <c r="A505" s="59"/>
      <c r="B505" s="54"/>
      <c r="C505" s="54"/>
      <c r="D505" s="113"/>
      <c r="E505" s="54"/>
      <c r="F505" s="54"/>
      <c r="G505" s="54"/>
      <c r="H505" s="54"/>
    </row>
    <row r="506" spans="1:8" ht="15" customHeight="1">
      <c r="A506" s="59"/>
      <c r="B506" s="54"/>
      <c r="C506" s="54"/>
      <c r="D506" s="113"/>
      <c r="E506" s="54"/>
      <c r="F506" s="54"/>
      <c r="G506" s="54"/>
      <c r="H506" s="54"/>
    </row>
    <row r="507" spans="1:8" ht="15" customHeight="1">
      <c r="A507" s="59"/>
      <c r="B507" s="54"/>
      <c r="C507" s="54"/>
      <c r="D507" s="113"/>
      <c r="E507" s="54"/>
      <c r="F507" s="54"/>
      <c r="G507" s="54"/>
      <c r="H507" s="54"/>
    </row>
    <row r="508" spans="1:8" ht="15" customHeight="1">
      <c r="A508" s="59"/>
      <c r="B508" s="54"/>
      <c r="C508" s="54"/>
      <c r="D508" s="113"/>
      <c r="E508" s="54"/>
      <c r="F508" s="54"/>
      <c r="G508" s="54"/>
      <c r="H508" s="54"/>
    </row>
    <row r="509" spans="1:8" ht="15" customHeight="1">
      <c r="A509" s="59"/>
      <c r="B509" s="54"/>
      <c r="C509" s="54"/>
      <c r="D509" s="113"/>
      <c r="E509" s="54"/>
      <c r="F509" s="54"/>
      <c r="G509" s="54"/>
      <c r="H509" s="54"/>
    </row>
    <row r="510" spans="1:8" ht="15" customHeight="1">
      <c r="A510" s="59"/>
      <c r="B510" s="54"/>
      <c r="C510" s="54"/>
      <c r="D510" s="113"/>
      <c r="E510" s="54"/>
      <c r="F510" s="54"/>
      <c r="G510" s="54"/>
      <c r="H510" s="54"/>
    </row>
    <row r="511" spans="1:8" ht="15" customHeight="1">
      <c r="A511" s="59"/>
      <c r="B511" s="54"/>
      <c r="C511" s="54"/>
      <c r="D511" s="113"/>
      <c r="E511" s="54"/>
      <c r="F511" s="54"/>
      <c r="G511" s="54"/>
      <c r="H511" s="54"/>
    </row>
    <row r="512" spans="1:8" ht="15" customHeight="1">
      <c r="A512" s="59"/>
      <c r="B512" s="54"/>
      <c r="C512" s="54"/>
      <c r="D512" s="113"/>
      <c r="E512" s="54"/>
      <c r="F512" s="54"/>
      <c r="G512" s="54"/>
      <c r="H512" s="54"/>
    </row>
    <row r="513" spans="1:8" ht="15" customHeight="1">
      <c r="A513" s="59"/>
      <c r="B513" s="54"/>
      <c r="C513" s="54"/>
      <c r="D513" s="113"/>
      <c r="E513" s="54"/>
      <c r="F513" s="54"/>
      <c r="G513" s="54"/>
      <c r="H513" s="54"/>
    </row>
    <row r="514" spans="1:8" ht="15" customHeight="1">
      <c r="A514" s="59"/>
      <c r="B514" s="54"/>
      <c r="C514" s="54"/>
      <c r="D514" s="113"/>
      <c r="E514" s="54"/>
      <c r="F514" s="54"/>
      <c r="G514" s="54"/>
      <c r="H514" s="54"/>
    </row>
    <row r="515" spans="1:8" ht="15" customHeight="1">
      <c r="A515" s="59"/>
      <c r="B515" s="54"/>
      <c r="C515" s="54"/>
      <c r="D515" s="113"/>
      <c r="E515" s="54"/>
      <c r="F515" s="54"/>
      <c r="G515" s="54"/>
      <c r="H515" s="54"/>
    </row>
    <row r="516" spans="1:8" ht="15" customHeight="1">
      <c r="A516" s="59"/>
      <c r="B516" s="54"/>
      <c r="C516" s="54"/>
      <c r="D516" s="113"/>
      <c r="E516" s="54"/>
      <c r="F516" s="54"/>
      <c r="G516" s="54"/>
      <c r="H516" s="54"/>
    </row>
    <row r="517" spans="1:8" ht="15" customHeight="1">
      <c r="A517" s="59"/>
      <c r="B517" s="54"/>
      <c r="C517" s="54"/>
      <c r="D517" s="113"/>
      <c r="E517" s="54"/>
      <c r="F517" s="54"/>
      <c r="G517" s="54"/>
      <c r="H517" s="54"/>
    </row>
    <row r="518" spans="1:8" ht="15" customHeight="1">
      <c r="A518" s="59"/>
      <c r="B518" s="54"/>
      <c r="C518" s="54"/>
      <c r="D518" s="113"/>
      <c r="E518" s="54"/>
      <c r="F518" s="54"/>
      <c r="G518" s="54"/>
      <c r="H518" s="54"/>
    </row>
    <row r="519" spans="1:8" ht="15" customHeight="1">
      <c r="A519" s="59"/>
      <c r="B519" s="54"/>
      <c r="C519" s="54"/>
      <c r="D519" s="113"/>
      <c r="E519" s="54"/>
      <c r="F519" s="54"/>
      <c r="G519" s="54"/>
      <c r="H519" s="54"/>
    </row>
    <row r="520" spans="1:8" ht="15" customHeight="1">
      <c r="A520" s="59"/>
      <c r="B520" s="54"/>
      <c r="C520" s="54"/>
      <c r="D520" s="113"/>
      <c r="E520" s="54"/>
      <c r="F520" s="54"/>
      <c r="G520" s="54"/>
      <c r="H520" s="54"/>
    </row>
    <row r="521" spans="1:8" ht="15" customHeight="1">
      <c r="A521" s="59"/>
      <c r="B521" s="54"/>
      <c r="C521" s="54"/>
      <c r="D521" s="113"/>
      <c r="E521" s="54"/>
      <c r="F521" s="54"/>
      <c r="G521" s="54"/>
      <c r="H521" s="54"/>
    </row>
    <row r="522" spans="1:8" ht="15" customHeight="1">
      <c r="A522" s="59"/>
      <c r="B522" s="54"/>
      <c r="C522" s="54"/>
      <c r="D522" s="113"/>
      <c r="E522" s="54"/>
      <c r="F522" s="54"/>
      <c r="G522" s="54"/>
      <c r="H522" s="54"/>
    </row>
    <row r="523" spans="1:8" ht="15" customHeight="1">
      <c r="A523" s="59"/>
      <c r="B523" s="54"/>
      <c r="C523" s="54"/>
      <c r="D523" s="113"/>
      <c r="E523" s="54"/>
      <c r="F523" s="54"/>
      <c r="G523" s="54"/>
      <c r="H523" s="54"/>
    </row>
    <row r="524" spans="1:8" ht="15" customHeight="1">
      <c r="A524" s="59"/>
      <c r="B524" s="54"/>
      <c r="C524" s="54"/>
      <c r="D524" s="113"/>
      <c r="E524" s="54"/>
      <c r="F524" s="54"/>
      <c r="G524" s="54"/>
      <c r="H524" s="54"/>
    </row>
    <row r="525" spans="1:8" ht="15" customHeight="1">
      <c r="A525" s="59"/>
      <c r="B525" s="54"/>
      <c r="C525" s="54"/>
      <c r="D525" s="113"/>
      <c r="E525" s="54"/>
      <c r="F525" s="54"/>
      <c r="G525" s="54"/>
      <c r="H525" s="54"/>
    </row>
    <row r="526" spans="1:8" ht="15" customHeight="1">
      <c r="A526" s="59"/>
      <c r="B526" s="54"/>
      <c r="C526" s="54"/>
      <c r="D526" s="113"/>
      <c r="E526" s="54"/>
      <c r="F526" s="54"/>
      <c r="G526" s="54"/>
      <c r="H526" s="54"/>
    </row>
    <row r="527" spans="1:8" ht="15" customHeight="1">
      <c r="A527" s="59"/>
      <c r="B527" s="54"/>
      <c r="C527" s="54"/>
      <c r="D527" s="113"/>
      <c r="E527" s="54"/>
      <c r="F527" s="54"/>
      <c r="G527" s="54"/>
      <c r="H527" s="54"/>
    </row>
    <row r="528" spans="1:8" ht="15" customHeight="1">
      <c r="A528" s="59"/>
      <c r="B528" s="54"/>
      <c r="C528" s="54"/>
      <c r="D528" s="113"/>
      <c r="E528" s="54"/>
      <c r="F528" s="54"/>
      <c r="G528" s="54"/>
      <c r="H528" s="54"/>
    </row>
    <row r="529" spans="1:8" ht="15" customHeight="1">
      <c r="A529" s="59"/>
      <c r="B529" s="54"/>
      <c r="C529" s="54"/>
      <c r="D529" s="113"/>
      <c r="E529" s="54"/>
      <c r="F529" s="54"/>
      <c r="G529" s="54"/>
      <c r="H529" s="54"/>
    </row>
    <row r="530" spans="1:8" ht="15" customHeight="1">
      <c r="A530" s="59"/>
      <c r="B530" s="54"/>
      <c r="C530" s="54"/>
      <c r="D530" s="113"/>
      <c r="E530" s="54"/>
      <c r="F530" s="54"/>
      <c r="G530" s="54"/>
      <c r="H530" s="54"/>
    </row>
    <row r="531" spans="1:8" ht="15" customHeight="1">
      <c r="A531" s="59"/>
      <c r="B531" s="54"/>
      <c r="C531" s="54"/>
      <c r="D531" s="113"/>
      <c r="E531" s="54"/>
      <c r="F531" s="54"/>
      <c r="G531" s="54"/>
      <c r="H531" s="54"/>
    </row>
    <row r="532" spans="1:8" ht="15" customHeight="1">
      <c r="A532" s="59"/>
      <c r="B532" s="54"/>
      <c r="C532" s="54"/>
      <c r="D532" s="113"/>
      <c r="E532" s="54"/>
      <c r="F532" s="54"/>
      <c r="G532" s="54"/>
      <c r="H532" s="54"/>
    </row>
    <row r="533" spans="1:8" ht="15" customHeight="1">
      <c r="A533" s="59"/>
      <c r="B533" s="54"/>
      <c r="C533" s="54"/>
      <c r="D533" s="113"/>
      <c r="E533" s="54"/>
      <c r="F533" s="54"/>
      <c r="G533" s="54"/>
      <c r="H533" s="54"/>
    </row>
    <row r="534" spans="1:8" ht="15" customHeight="1">
      <c r="A534" s="59"/>
      <c r="B534" s="54"/>
      <c r="C534" s="54"/>
      <c r="D534" s="113"/>
      <c r="E534" s="54"/>
      <c r="F534" s="54"/>
      <c r="G534" s="54"/>
      <c r="H534" s="54"/>
    </row>
    <row r="535" spans="1:8" ht="15" customHeight="1">
      <c r="A535" s="59"/>
      <c r="B535" s="54"/>
      <c r="C535" s="54"/>
      <c r="D535" s="113"/>
      <c r="E535" s="54"/>
      <c r="F535" s="54"/>
      <c r="G535" s="54"/>
      <c r="H535" s="54"/>
    </row>
    <row r="536" spans="1:8" ht="15" customHeight="1">
      <c r="A536" s="59"/>
      <c r="B536" s="54"/>
      <c r="C536" s="54"/>
      <c r="D536" s="113"/>
      <c r="E536" s="54"/>
      <c r="F536" s="54"/>
      <c r="G536" s="54"/>
      <c r="H536" s="54"/>
    </row>
    <row r="537" spans="1:8" ht="15" customHeight="1">
      <c r="A537" s="59"/>
      <c r="B537" s="54"/>
      <c r="C537" s="54"/>
      <c r="D537" s="113"/>
      <c r="E537" s="54"/>
      <c r="F537" s="54"/>
      <c r="G537" s="54"/>
      <c r="H537" s="54"/>
    </row>
    <row r="538" spans="1:8" ht="15" customHeight="1">
      <c r="A538" s="59"/>
      <c r="B538" s="54"/>
      <c r="C538" s="54"/>
      <c r="D538" s="113"/>
      <c r="E538" s="54"/>
      <c r="F538" s="54"/>
      <c r="G538" s="54"/>
      <c r="H538" s="54"/>
    </row>
    <row r="539" spans="1:8" ht="15" customHeight="1">
      <c r="A539" s="59"/>
      <c r="B539" s="54"/>
      <c r="C539" s="54"/>
      <c r="D539" s="113"/>
      <c r="E539" s="54"/>
      <c r="F539" s="54"/>
      <c r="G539" s="54"/>
      <c r="H539" s="54"/>
    </row>
    <row r="540" spans="1:8" ht="15" customHeight="1">
      <c r="A540" s="59"/>
      <c r="B540" s="54"/>
      <c r="C540" s="54"/>
      <c r="D540" s="113"/>
      <c r="E540" s="54"/>
      <c r="F540" s="54"/>
      <c r="G540" s="54"/>
      <c r="H540" s="54"/>
    </row>
    <row r="541" spans="1:8" ht="15" customHeight="1">
      <c r="A541" s="59"/>
      <c r="B541" s="54"/>
      <c r="C541" s="54"/>
      <c r="D541" s="113"/>
      <c r="E541" s="54"/>
      <c r="F541" s="54"/>
      <c r="G541" s="54"/>
      <c r="H541" s="54"/>
    </row>
    <row r="542" spans="1:8" ht="15" customHeight="1">
      <c r="A542" s="59"/>
      <c r="B542" s="54"/>
      <c r="C542" s="54"/>
      <c r="D542" s="113"/>
      <c r="E542" s="54"/>
      <c r="F542" s="54"/>
      <c r="G542" s="54"/>
      <c r="H542" s="54"/>
    </row>
    <row r="543" spans="1:8" ht="15" customHeight="1">
      <c r="A543" s="59"/>
      <c r="B543" s="54"/>
      <c r="C543" s="54"/>
      <c r="D543" s="113"/>
      <c r="E543" s="54"/>
      <c r="F543" s="54"/>
      <c r="G543" s="54"/>
      <c r="H543" s="54"/>
    </row>
    <row r="544" spans="1:8" ht="15" customHeight="1">
      <c r="A544" s="59"/>
      <c r="B544" s="54"/>
      <c r="C544" s="54"/>
      <c r="D544" s="113"/>
      <c r="E544" s="54"/>
      <c r="F544" s="54"/>
      <c r="G544" s="54"/>
      <c r="H544" s="54"/>
    </row>
    <row r="545" spans="1:8" ht="15" customHeight="1">
      <c r="A545" s="59"/>
      <c r="B545" s="54"/>
      <c r="C545" s="54"/>
      <c r="D545" s="113"/>
      <c r="E545" s="54"/>
      <c r="F545" s="54"/>
      <c r="G545" s="54"/>
      <c r="H545" s="54"/>
    </row>
    <row r="546" spans="1:8" ht="15" customHeight="1">
      <c r="A546" s="59"/>
      <c r="B546" s="54"/>
      <c r="C546" s="54"/>
      <c r="D546" s="113"/>
      <c r="E546" s="54"/>
      <c r="F546" s="54"/>
      <c r="G546" s="54"/>
      <c r="H546" s="54"/>
    </row>
    <row r="547" spans="1:8" ht="15" customHeight="1">
      <c r="A547" s="59"/>
      <c r="B547" s="54"/>
      <c r="C547" s="54"/>
      <c r="D547" s="113"/>
      <c r="E547" s="54"/>
      <c r="F547" s="54"/>
      <c r="G547" s="54"/>
      <c r="H547" s="54"/>
    </row>
    <row r="548" spans="1:8" ht="15" customHeight="1">
      <c r="A548" s="59"/>
      <c r="B548" s="54"/>
      <c r="C548" s="54"/>
      <c r="D548" s="113"/>
      <c r="E548" s="54"/>
      <c r="F548" s="54"/>
      <c r="G548" s="54"/>
      <c r="H548" s="54"/>
    </row>
    <row r="549" spans="1:8" ht="15" customHeight="1">
      <c r="A549" s="59"/>
      <c r="B549" s="54"/>
      <c r="C549" s="54"/>
      <c r="D549" s="113"/>
      <c r="E549" s="54"/>
      <c r="F549" s="54"/>
      <c r="G549" s="54"/>
      <c r="H549" s="54"/>
    </row>
    <row r="550" spans="1:8" ht="15" customHeight="1">
      <c r="A550" s="59"/>
      <c r="B550" s="54"/>
      <c r="C550" s="54"/>
      <c r="D550" s="113"/>
      <c r="E550" s="54"/>
      <c r="F550" s="54"/>
      <c r="G550" s="54"/>
      <c r="H550" s="54"/>
    </row>
    <row r="551" spans="1:8" ht="15" customHeight="1">
      <c r="A551" s="59"/>
      <c r="B551" s="54"/>
      <c r="C551" s="54"/>
      <c r="D551" s="113"/>
      <c r="E551" s="54"/>
      <c r="F551" s="54"/>
      <c r="G551" s="54"/>
      <c r="H551" s="54"/>
    </row>
    <row r="552" spans="1:8" ht="15" customHeight="1">
      <c r="A552" s="59"/>
      <c r="B552" s="54"/>
      <c r="C552" s="54"/>
      <c r="D552" s="113"/>
      <c r="E552" s="54"/>
      <c r="F552" s="54"/>
      <c r="G552" s="54"/>
      <c r="H552" s="54"/>
    </row>
    <row r="553" spans="1:8" ht="15" customHeight="1">
      <c r="A553" s="59"/>
      <c r="B553" s="54"/>
      <c r="C553" s="54"/>
      <c r="D553" s="113"/>
      <c r="E553" s="54"/>
      <c r="F553" s="54"/>
      <c r="G553" s="54"/>
      <c r="H553" s="54"/>
    </row>
    <row r="554" spans="1:8" ht="15" customHeight="1">
      <c r="A554" s="59"/>
      <c r="B554" s="54"/>
      <c r="C554" s="54"/>
      <c r="D554" s="113"/>
      <c r="E554" s="54"/>
      <c r="F554" s="54"/>
      <c r="G554" s="54"/>
      <c r="H554" s="54"/>
    </row>
    <row r="555" spans="1:8" ht="15" customHeight="1">
      <c r="A555" s="59"/>
      <c r="B555" s="54"/>
      <c r="C555" s="54"/>
      <c r="D555" s="113"/>
      <c r="E555" s="54"/>
      <c r="F555" s="54"/>
      <c r="G555" s="54"/>
      <c r="H555" s="54"/>
    </row>
    <row r="556" spans="1:8" ht="15" customHeight="1">
      <c r="A556" s="59"/>
      <c r="B556" s="54"/>
      <c r="C556" s="54"/>
      <c r="D556" s="113"/>
      <c r="E556" s="54"/>
      <c r="F556" s="54"/>
      <c r="G556" s="54"/>
      <c r="H556" s="54"/>
    </row>
    <row r="557" spans="1:8" ht="15" customHeight="1">
      <c r="A557" s="59"/>
      <c r="B557" s="54"/>
      <c r="C557" s="54"/>
      <c r="D557" s="113"/>
      <c r="E557" s="54"/>
      <c r="F557" s="54"/>
      <c r="G557" s="54"/>
      <c r="H557" s="54"/>
    </row>
    <row r="558" spans="1:8" ht="15" customHeight="1">
      <c r="A558" s="59"/>
      <c r="B558" s="54"/>
      <c r="C558" s="54"/>
      <c r="D558" s="113"/>
      <c r="E558" s="54"/>
      <c r="F558" s="54"/>
      <c r="G558" s="54"/>
      <c r="H558" s="54"/>
    </row>
    <row r="559" spans="1:8" ht="15" customHeight="1">
      <c r="A559" s="59"/>
      <c r="B559" s="54"/>
      <c r="C559" s="54"/>
      <c r="D559" s="113"/>
      <c r="E559" s="54"/>
      <c r="F559" s="54"/>
      <c r="G559" s="54"/>
      <c r="H559" s="54"/>
    </row>
    <row r="560" spans="1:8" ht="15" customHeight="1">
      <c r="A560" s="59"/>
      <c r="B560" s="54"/>
      <c r="C560" s="54"/>
      <c r="D560" s="113"/>
      <c r="E560" s="54"/>
      <c r="F560" s="54"/>
      <c r="G560" s="54"/>
      <c r="H560" s="54"/>
    </row>
    <row r="561" spans="1:8" ht="15" customHeight="1">
      <c r="A561" s="59"/>
      <c r="B561" s="54"/>
      <c r="C561" s="54"/>
      <c r="D561" s="113"/>
      <c r="E561" s="54"/>
      <c r="F561" s="54"/>
      <c r="G561" s="54"/>
      <c r="H561" s="54"/>
    </row>
    <row r="562" spans="1:8" ht="15" customHeight="1">
      <c r="A562" s="59"/>
      <c r="B562" s="54"/>
      <c r="C562" s="54"/>
      <c r="D562" s="113"/>
      <c r="E562" s="54"/>
      <c r="F562" s="54"/>
      <c r="G562" s="54"/>
      <c r="H562" s="54"/>
    </row>
    <row r="563" spans="1:8" ht="15" customHeight="1">
      <c r="A563" s="59"/>
      <c r="B563" s="54"/>
      <c r="C563" s="54"/>
      <c r="D563" s="113"/>
      <c r="E563" s="54"/>
      <c r="F563" s="54"/>
      <c r="G563" s="54"/>
      <c r="H563" s="54"/>
    </row>
    <row r="564" spans="1:8" ht="15" customHeight="1">
      <c r="A564" s="59"/>
      <c r="B564" s="54"/>
      <c r="C564" s="54"/>
      <c r="D564" s="113"/>
      <c r="E564" s="54"/>
      <c r="F564" s="54"/>
      <c r="G564" s="54"/>
      <c r="H564" s="54"/>
    </row>
    <row r="565" spans="1:8" ht="15" customHeight="1">
      <c r="A565" s="59"/>
      <c r="B565" s="54"/>
      <c r="C565" s="54"/>
      <c r="D565" s="113"/>
      <c r="E565" s="54"/>
      <c r="F565" s="54"/>
      <c r="G565" s="54"/>
      <c r="H565" s="54"/>
    </row>
    <row r="566" spans="1:8" ht="15" customHeight="1">
      <c r="A566" s="59"/>
      <c r="B566" s="54"/>
      <c r="C566" s="54"/>
      <c r="D566" s="113"/>
      <c r="E566" s="54"/>
      <c r="F566" s="54"/>
      <c r="G566" s="54"/>
      <c r="H566" s="54"/>
    </row>
    <row r="567" spans="1:8" ht="15" customHeight="1">
      <c r="A567" s="59"/>
      <c r="B567" s="54"/>
      <c r="C567" s="54"/>
      <c r="D567" s="113"/>
      <c r="E567" s="54"/>
      <c r="F567" s="54"/>
      <c r="G567" s="54"/>
      <c r="H567" s="54"/>
    </row>
    <row r="568" spans="1:8" ht="15" customHeight="1">
      <c r="A568" s="59"/>
      <c r="B568" s="54"/>
      <c r="C568" s="54"/>
      <c r="D568" s="113"/>
      <c r="E568" s="54"/>
      <c r="F568" s="54"/>
      <c r="G568" s="54"/>
      <c r="H568" s="54"/>
    </row>
    <row r="569" spans="1:8" ht="15" customHeight="1">
      <c r="A569" s="59"/>
      <c r="B569" s="54"/>
      <c r="C569" s="54"/>
      <c r="D569" s="113"/>
      <c r="E569" s="54"/>
      <c r="F569" s="54"/>
      <c r="G569" s="54"/>
      <c r="H569" s="54"/>
    </row>
    <row r="570" spans="1:8" ht="15" customHeight="1">
      <c r="A570" s="59"/>
      <c r="B570" s="54"/>
      <c r="C570" s="54"/>
      <c r="D570" s="113"/>
      <c r="E570" s="54"/>
      <c r="F570" s="54"/>
      <c r="G570" s="54"/>
      <c r="H570" s="54"/>
    </row>
    <row r="571" spans="1:8" ht="15" customHeight="1">
      <c r="A571" s="59"/>
      <c r="B571" s="54"/>
      <c r="C571" s="54"/>
      <c r="D571" s="113"/>
      <c r="E571" s="54"/>
      <c r="F571" s="54"/>
      <c r="G571" s="54"/>
      <c r="H571" s="54"/>
    </row>
    <row r="572" spans="1:8" ht="15" customHeight="1">
      <c r="A572" s="59"/>
      <c r="B572" s="54"/>
      <c r="C572" s="54"/>
      <c r="D572" s="113"/>
      <c r="E572" s="54"/>
      <c r="F572" s="54"/>
      <c r="G572" s="54"/>
      <c r="H572" s="54"/>
    </row>
    <row r="573" spans="1:8" ht="15" customHeight="1">
      <c r="A573" s="59"/>
      <c r="B573" s="54"/>
      <c r="C573" s="54"/>
      <c r="D573" s="113"/>
      <c r="E573" s="54"/>
      <c r="F573" s="54"/>
      <c r="G573" s="54"/>
      <c r="H573" s="54"/>
    </row>
    <row r="574" spans="1:8" ht="15" customHeight="1">
      <c r="A574" s="59"/>
      <c r="B574" s="54"/>
      <c r="C574" s="54"/>
      <c r="D574" s="113"/>
      <c r="E574" s="54"/>
      <c r="F574" s="54"/>
      <c r="G574" s="54"/>
      <c r="H574" s="54"/>
    </row>
    <row r="575" spans="1:8" ht="15" customHeight="1">
      <c r="A575" s="59"/>
      <c r="B575" s="54"/>
      <c r="C575" s="54"/>
      <c r="D575" s="113"/>
      <c r="E575" s="54"/>
      <c r="F575" s="54"/>
      <c r="G575" s="54"/>
      <c r="H575" s="54"/>
    </row>
    <row r="576" spans="1:8" ht="15" customHeight="1">
      <c r="A576" s="59"/>
      <c r="B576" s="54"/>
      <c r="C576" s="54"/>
      <c r="D576" s="113"/>
      <c r="E576" s="54"/>
      <c r="F576" s="54"/>
      <c r="G576" s="54"/>
      <c r="H576" s="54"/>
    </row>
    <row r="577" spans="1:8" ht="15" customHeight="1">
      <c r="A577" s="59"/>
      <c r="B577" s="54"/>
      <c r="C577" s="54"/>
      <c r="D577" s="113"/>
      <c r="E577" s="54"/>
      <c r="F577" s="54"/>
      <c r="G577" s="54"/>
      <c r="H577" s="54"/>
    </row>
    <row r="578" spans="1:8" ht="15" customHeight="1">
      <c r="A578" s="59"/>
      <c r="B578" s="54"/>
      <c r="C578" s="54"/>
      <c r="D578" s="113"/>
      <c r="E578" s="54"/>
      <c r="F578" s="54"/>
      <c r="G578" s="54"/>
      <c r="H578" s="54"/>
    </row>
    <row r="579" spans="1:8" ht="15" customHeight="1">
      <c r="A579" s="59"/>
      <c r="B579" s="54"/>
      <c r="C579" s="54"/>
      <c r="D579" s="113"/>
      <c r="E579" s="54"/>
      <c r="F579" s="54"/>
      <c r="G579" s="54"/>
      <c r="H579" s="54"/>
    </row>
    <row r="580" spans="1:8" ht="15" customHeight="1">
      <c r="A580" s="59"/>
      <c r="B580" s="54"/>
      <c r="C580" s="54"/>
      <c r="D580" s="113"/>
      <c r="E580" s="54"/>
      <c r="F580" s="54"/>
      <c r="G580" s="54"/>
      <c r="H580" s="54"/>
    </row>
    <row r="581" spans="1:8" ht="15" customHeight="1">
      <c r="A581" s="59"/>
      <c r="B581" s="54"/>
      <c r="C581" s="54"/>
      <c r="D581" s="113"/>
      <c r="E581" s="54"/>
      <c r="F581" s="54"/>
      <c r="G581" s="54"/>
      <c r="H581" s="54"/>
    </row>
    <row r="582" spans="1:8" ht="15" customHeight="1">
      <c r="A582" s="59"/>
      <c r="B582" s="54"/>
      <c r="C582" s="54"/>
      <c r="D582" s="113"/>
      <c r="E582" s="54"/>
      <c r="F582" s="54"/>
      <c r="G582" s="54"/>
      <c r="H582" s="54"/>
    </row>
    <row r="583" spans="1:8" ht="15" customHeight="1">
      <c r="A583" s="59"/>
      <c r="B583" s="54"/>
      <c r="C583" s="54"/>
      <c r="D583" s="113"/>
      <c r="E583" s="54"/>
      <c r="F583" s="54"/>
      <c r="G583" s="54"/>
      <c r="H583" s="54"/>
    </row>
    <row r="584" spans="1:8" ht="15" customHeight="1">
      <c r="A584" s="59"/>
      <c r="B584" s="54"/>
      <c r="C584" s="54"/>
      <c r="D584" s="113"/>
      <c r="E584" s="54"/>
      <c r="F584" s="54"/>
      <c r="G584" s="54"/>
      <c r="H584" s="54"/>
    </row>
    <row r="585" spans="1:8" ht="15" customHeight="1">
      <c r="A585" s="59"/>
      <c r="B585" s="54"/>
      <c r="C585" s="54"/>
      <c r="D585" s="113"/>
      <c r="E585" s="54"/>
      <c r="F585" s="54"/>
      <c r="G585" s="54"/>
      <c r="H585" s="54"/>
    </row>
    <row r="586" spans="1:8" ht="15" customHeight="1">
      <c r="A586" s="59"/>
      <c r="B586" s="54"/>
      <c r="C586" s="54"/>
      <c r="D586" s="113"/>
      <c r="E586" s="54"/>
      <c r="F586" s="54"/>
      <c r="G586" s="54"/>
      <c r="H586" s="54"/>
    </row>
    <row r="587" spans="1:8" ht="15" customHeight="1">
      <c r="A587" s="59"/>
      <c r="B587" s="54"/>
      <c r="C587" s="54"/>
      <c r="D587" s="113"/>
      <c r="E587" s="54"/>
      <c r="F587" s="54"/>
      <c r="G587" s="54"/>
      <c r="H587" s="54"/>
    </row>
    <row r="588" spans="1:8" ht="15" customHeight="1">
      <c r="A588" s="59"/>
      <c r="B588" s="54"/>
      <c r="C588" s="54"/>
      <c r="D588" s="113"/>
      <c r="E588" s="54"/>
      <c r="F588" s="54"/>
      <c r="G588" s="54"/>
      <c r="H588" s="54"/>
    </row>
    <row r="589" spans="1:8" ht="15" customHeight="1">
      <c r="A589" s="59"/>
      <c r="B589" s="54"/>
      <c r="C589" s="54"/>
      <c r="D589" s="113"/>
      <c r="E589" s="54"/>
      <c r="F589" s="54"/>
      <c r="G589" s="54"/>
      <c r="H589" s="54"/>
    </row>
    <row r="590" spans="1:8" ht="15" customHeight="1">
      <c r="A590" s="59"/>
      <c r="B590" s="54"/>
      <c r="C590" s="54"/>
      <c r="D590" s="113"/>
      <c r="E590" s="54"/>
      <c r="F590" s="54"/>
      <c r="G590" s="54"/>
      <c r="H590" s="54"/>
    </row>
    <row r="591" spans="1:8" ht="15" customHeight="1">
      <c r="A591" s="59"/>
      <c r="B591" s="54"/>
      <c r="C591" s="54"/>
      <c r="D591" s="113"/>
      <c r="E591" s="54"/>
      <c r="F591" s="54"/>
      <c r="G591" s="54"/>
      <c r="H591" s="54"/>
    </row>
    <row r="592" spans="1:8" ht="15" customHeight="1">
      <c r="A592" s="59"/>
      <c r="B592" s="54"/>
      <c r="C592" s="54"/>
      <c r="D592" s="113"/>
      <c r="E592" s="54"/>
      <c r="F592" s="54"/>
      <c r="G592" s="54"/>
      <c r="H592" s="54"/>
    </row>
    <row r="593" spans="1:8" ht="15" customHeight="1">
      <c r="A593" s="59"/>
      <c r="B593" s="54"/>
      <c r="C593" s="54"/>
      <c r="D593" s="113"/>
      <c r="E593" s="54"/>
      <c r="F593" s="54"/>
      <c r="G593" s="54"/>
      <c r="H593" s="54"/>
    </row>
    <row r="594" spans="1:8" ht="15" customHeight="1">
      <c r="A594" s="59"/>
      <c r="B594" s="54"/>
      <c r="C594" s="54"/>
      <c r="D594" s="113"/>
      <c r="E594" s="54"/>
      <c r="F594" s="54"/>
      <c r="G594" s="54"/>
      <c r="H594" s="54"/>
    </row>
    <row r="595" spans="1:8" ht="15" customHeight="1">
      <c r="A595" s="59"/>
      <c r="B595" s="54"/>
      <c r="C595" s="54"/>
      <c r="D595" s="113"/>
      <c r="E595" s="54"/>
      <c r="F595" s="54"/>
      <c r="G595" s="54"/>
      <c r="H595" s="54"/>
    </row>
    <row r="596" spans="1:8" ht="15" customHeight="1">
      <c r="A596" s="59"/>
      <c r="B596" s="54"/>
      <c r="C596" s="54"/>
      <c r="D596" s="113"/>
      <c r="E596" s="54"/>
      <c r="F596" s="54"/>
      <c r="G596" s="54"/>
      <c r="H596" s="54"/>
    </row>
    <row r="597" spans="1:8" ht="15" customHeight="1">
      <c r="A597" s="59"/>
      <c r="B597" s="54"/>
      <c r="C597" s="54"/>
      <c r="D597" s="113"/>
      <c r="E597" s="54"/>
      <c r="F597" s="54"/>
      <c r="G597" s="54"/>
      <c r="H597" s="54"/>
    </row>
    <row r="598" spans="1:8" ht="15" customHeight="1">
      <c r="A598" s="59"/>
      <c r="B598" s="54"/>
      <c r="C598" s="54"/>
      <c r="D598" s="113"/>
      <c r="E598" s="54"/>
      <c r="F598" s="54"/>
      <c r="G598" s="54"/>
      <c r="H598" s="54"/>
    </row>
    <row r="599" spans="1:8" ht="15" customHeight="1">
      <c r="A599" s="59"/>
      <c r="B599" s="54"/>
      <c r="C599" s="54"/>
      <c r="D599" s="113"/>
      <c r="E599" s="54"/>
      <c r="F599" s="54"/>
      <c r="G599" s="54"/>
      <c r="H599" s="54"/>
    </row>
    <row r="600" spans="1:8" ht="15" customHeight="1">
      <c r="A600" s="59"/>
      <c r="B600" s="54"/>
      <c r="C600" s="54"/>
      <c r="D600" s="113"/>
      <c r="E600" s="54"/>
      <c r="F600" s="54"/>
      <c r="G600" s="54"/>
      <c r="H600" s="54"/>
    </row>
    <row r="601" spans="1:8" ht="15" customHeight="1">
      <c r="A601" s="59"/>
      <c r="B601" s="54"/>
      <c r="C601" s="54"/>
      <c r="D601" s="113"/>
      <c r="E601" s="54"/>
      <c r="F601" s="54"/>
      <c r="G601" s="54"/>
      <c r="H601" s="54"/>
    </row>
    <row r="602" spans="1:8" ht="15" customHeight="1">
      <c r="A602" s="59"/>
      <c r="B602" s="54"/>
      <c r="C602" s="54"/>
      <c r="D602" s="113"/>
      <c r="E602" s="54"/>
      <c r="F602" s="54"/>
      <c r="G602" s="54"/>
      <c r="H602" s="54"/>
    </row>
    <row r="603" spans="1:8" ht="15" customHeight="1">
      <c r="A603" s="59"/>
      <c r="B603" s="54"/>
      <c r="C603" s="54"/>
      <c r="D603" s="113"/>
      <c r="E603" s="54"/>
      <c r="F603" s="54"/>
      <c r="G603" s="54"/>
      <c r="H603" s="54"/>
    </row>
    <row r="604" spans="1:8" ht="15" customHeight="1">
      <c r="A604" s="59"/>
      <c r="B604" s="54"/>
      <c r="C604" s="54"/>
      <c r="D604" s="113"/>
      <c r="E604" s="54"/>
      <c r="F604" s="54"/>
      <c r="G604" s="54"/>
      <c r="H604" s="54"/>
    </row>
    <row r="605" spans="1:8" ht="15" customHeight="1">
      <c r="A605" s="59"/>
      <c r="B605" s="54"/>
      <c r="C605" s="54"/>
      <c r="D605" s="113"/>
      <c r="E605" s="54"/>
      <c r="F605" s="54"/>
      <c r="G605" s="54"/>
      <c r="H605" s="54"/>
    </row>
    <row r="606" spans="1:8" ht="15" customHeight="1">
      <c r="A606" s="59"/>
      <c r="B606" s="54"/>
      <c r="C606" s="54"/>
      <c r="D606" s="113"/>
      <c r="E606" s="54"/>
      <c r="F606" s="54"/>
      <c r="G606" s="54"/>
      <c r="H606" s="54"/>
    </row>
    <row r="607" spans="1:8" ht="15" customHeight="1">
      <c r="A607" s="59"/>
      <c r="B607" s="54"/>
      <c r="C607" s="54"/>
      <c r="D607" s="113"/>
      <c r="E607" s="54"/>
      <c r="F607" s="54"/>
      <c r="G607" s="54"/>
      <c r="H607" s="54"/>
    </row>
    <row r="608" spans="1:8" ht="15" customHeight="1">
      <c r="A608" s="59"/>
      <c r="B608" s="54"/>
      <c r="C608" s="54"/>
      <c r="D608" s="113"/>
      <c r="E608" s="54"/>
      <c r="F608" s="54"/>
      <c r="G608" s="54"/>
      <c r="H608" s="54"/>
    </row>
    <row r="609" spans="1:8" ht="15" customHeight="1">
      <c r="A609" s="59"/>
      <c r="B609" s="54"/>
      <c r="C609" s="54"/>
      <c r="D609" s="113"/>
      <c r="E609" s="54"/>
      <c r="F609" s="54"/>
      <c r="G609" s="54"/>
      <c r="H609" s="54"/>
    </row>
    <row r="610" spans="1:8" ht="15" customHeight="1">
      <c r="A610" s="59"/>
      <c r="B610" s="54"/>
      <c r="C610" s="54"/>
      <c r="D610" s="113"/>
      <c r="E610" s="54"/>
      <c r="F610" s="54"/>
      <c r="G610" s="54"/>
      <c r="H610" s="54"/>
    </row>
    <row r="611" spans="1:8" ht="15" customHeight="1">
      <c r="A611" s="59"/>
      <c r="B611" s="54"/>
      <c r="C611" s="54"/>
      <c r="D611" s="113"/>
      <c r="E611" s="54"/>
      <c r="F611" s="54"/>
      <c r="G611" s="54"/>
      <c r="H611" s="54"/>
    </row>
    <row r="612" spans="1:8" ht="15" customHeight="1">
      <c r="A612" s="59"/>
      <c r="B612" s="54"/>
      <c r="C612" s="54"/>
      <c r="D612" s="113"/>
      <c r="E612" s="54"/>
      <c r="F612" s="54"/>
      <c r="G612" s="54"/>
      <c r="H612" s="54"/>
    </row>
    <row r="613" spans="1:8" ht="15" customHeight="1">
      <c r="A613" s="59"/>
      <c r="B613" s="54"/>
      <c r="C613" s="54"/>
      <c r="D613" s="113"/>
      <c r="E613" s="54"/>
      <c r="F613" s="54"/>
      <c r="G613" s="54"/>
      <c r="H613" s="54"/>
    </row>
    <row r="614" spans="1:8" ht="15" customHeight="1">
      <c r="A614" s="59"/>
      <c r="B614" s="54"/>
      <c r="C614" s="54"/>
      <c r="D614" s="113"/>
      <c r="E614" s="54"/>
      <c r="F614" s="54"/>
      <c r="G614" s="54"/>
      <c r="H614" s="54"/>
    </row>
    <row r="615" spans="1:8" ht="15" customHeight="1">
      <c r="A615" s="59"/>
      <c r="B615" s="54"/>
      <c r="C615" s="54"/>
      <c r="D615" s="113"/>
      <c r="E615" s="54"/>
      <c r="F615" s="54"/>
      <c r="G615" s="54"/>
      <c r="H615" s="54"/>
    </row>
    <row r="616" spans="1:8" ht="15" customHeight="1">
      <c r="A616" s="59"/>
      <c r="B616" s="54"/>
      <c r="C616" s="54"/>
      <c r="D616" s="113"/>
      <c r="E616" s="54"/>
      <c r="F616" s="54"/>
      <c r="G616" s="54"/>
      <c r="H616" s="54"/>
    </row>
    <row r="617" spans="1:8" ht="15" customHeight="1">
      <c r="A617" s="59"/>
      <c r="B617" s="54"/>
      <c r="C617" s="54"/>
      <c r="D617" s="113"/>
      <c r="E617" s="54"/>
      <c r="F617" s="54"/>
      <c r="G617" s="54"/>
      <c r="H617" s="54"/>
    </row>
    <row r="618" spans="1:8" ht="15" customHeight="1">
      <c r="A618" s="59"/>
      <c r="B618" s="54"/>
      <c r="C618" s="54"/>
      <c r="D618" s="113"/>
      <c r="E618" s="54"/>
      <c r="F618" s="54"/>
      <c r="G618" s="54"/>
      <c r="H618" s="54"/>
    </row>
    <row r="619" spans="1:8" ht="15" customHeight="1">
      <c r="A619" s="59"/>
      <c r="B619" s="54"/>
      <c r="C619" s="54"/>
      <c r="D619" s="113"/>
      <c r="E619" s="54"/>
      <c r="F619" s="54"/>
      <c r="G619" s="54"/>
      <c r="H619" s="54"/>
    </row>
    <row r="620" spans="1:8" ht="15" customHeight="1">
      <c r="A620" s="59"/>
      <c r="B620" s="54"/>
      <c r="C620" s="54"/>
      <c r="D620" s="113"/>
      <c r="E620" s="54"/>
      <c r="F620" s="54"/>
      <c r="G620" s="54"/>
      <c r="H620" s="54"/>
    </row>
    <row r="621" spans="1:8" ht="15" customHeight="1">
      <c r="A621" s="59"/>
      <c r="B621" s="54"/>
      <c r="C621" s="54"/>
      <c r="D621" s="113"/>
      <c r="E621" s="54"/>
      <c r="F621" s="54"/>
      <c r="G621" s="54"/>
      <c r="H621" s="54"/>
    </row>
    <row r="622" spans="1:8" ht="15" customHeight="1">
      <c r="A622" s="59"/>
      <c r="B622" s="54"/>
      <c r="C622" s="54"/>
      <c r="D622" s="113"/>
      <c r="E622" s="54"/>
      <c r="F622" s="54"/>
      <c r="G622" s="54"/>
      <c r="H622" s="54"/>
    </row>
    <row r="623" spans="1:8" ht="15" customHeight="1">
      <c r="A623" s="59"/>
      <c r="B623" s="54"/>
      <c r="C623" s="54"/>
      <c r="D623" s="113"/>
      <c r="E623" s="54"/>
      <c r="F623" s="54"/>
      <c r="G623" s="54"/>
      <c r="H623" s="54"/>
    </row>
    <row r="624" spans="1:8" ht="15" customHeight="1">
      <c r="A624" s="59"/>
      <c r="B624" s="54"/>
      <c r="C624" s="54"/>
      <c r="D624" s="113"/>
      <c r="E624" s="54"/>
      <c r="F624" s="54"/>
      <c r="G624" s="54"/>
      <c r="H624" s="54"/>
    </row>
    <row r="625" spans="1:8" ht="15" customHeight="1">
      <c r="A625" s="59"/>
      <c r="B625" s="54"/>
      <c r="C625" s="54"/>
      <c r="D625" s="113"/>
      <c r="E625" s="54"/>
      <c r="F625" s="54"/>
      <c r="G625" s="54"/>
      <c r="H625" s="54"/>
    </row>
    <row r="626" spans="1:8" ht="15" customHeight="1">
      <c r="A626" s="59"/>
      <c r="B626" s="54"/>
      <c r="C626" s="54"/>
      <c r="D626" s="113"/>
      <c r="E626" s="54"/>
      <c r="F626" s="54"/>
      <c r="G626" s="54"/>
      <c r="H626" s="54"/>
    </row>
    <row r="627" spans="1:8" ht="15" customHeight="1">
      <c r="A627" s="59"/>
      <c r="B627" s="54"/>
      <c r="C627" s="54"/>
      <c r="D627" s="113"/>
      <c r="E627" s="54"/>
      <c r="F627" s="54"/>
      <c r="G627" s="54"/>
      <c r="H627" s="54"/>
    </row>
    <row r="628" spans="1:8" ht="15" customHeight="1">
      <c r="A628" s="59"/>
      <c r="B628" s="54"/>
      <c r="C628" s="54"/>
      <c r="D628" s="113"/>
      <c r="E628" s="54"/>
      <c r="F628" s="54"/>
      <c r="G628" s="54"/>
      <c r="H628" s="54"/>
    </row>
    <row r="629" spans="1:8" ht="15" customHeight="1">
      <c r="A629" s="59"/>
      <c r="B629" s="54"/>
      <c r="C629" s="54"/>
      <c r="D629" s="113"/>
      <c r="E629" s="54"/>
      <c r="F629" s="54"/>
      <c r="G629" s="54"/>
      <c r="H629" s="54"/>
    </row>
    <row r="630" spans="1:8" ht="15" customHeight="1">
      <c r="A630" s="59"/>
      <c r="B630" s="54"/>
      <c r="C630" s="54"/>
      <c r="D630" s="113"/>
      <c r="E630" s="54"/>
      <c r="F630" s="54"/>
      <c r="G630" s="54"/>
      <c r="H630" s="54"/>
    </row>
    <row r="631" spans="1:8" ht="15" customHeight="1">
      <c r="A631" s="59"/>
      <c r="B631" s="54"/>
      <c r="C631" s="54"/>
      <c r="D631" s="113"/>
      <c r="E631" s="54"/>
      <c r="F631" s="54"/>
      <c r="G631" s="54"/>
      <c r="H631" s="54"/>
    </row>
    <row r="632" spans="1:8" ht="15" customHeight="1">
      <c r="A632" s="59"/>
      <c r="B632" s="54"/>
      <c r="C632" s="54"/>
      <c r="D632" s="113"/>
      <c r="E632" s="54"/>
      <c r="F632" s="54"/>
      <c r="G632" s="54"/>
      <c r="H632" s="54"/>
    </row>
    <row r="633" spans="1:8" ht="15" customHeight="1">
      <c r="A633" s="59"/>
      <c r="B633" s="54"/>
      <c r="C633" s="54"/>
      <c r="D633" s="113"/>
      <c r="E633" s="54"/>
      <c r="F633" s="54"/>
      <c r="G633" s="54"/>
      <c r="H633" s="54"/>
    </row>
    <row r="634" spans="1:8" ht="15" customHeight="1">
      <c r="A634" s="59"/>
      <c r="B634" s="54"/>
      <c r="C634" s="54"/>
      <c r="D634" s="113"/>
      <c r="E634" s="54"/>
      <c r="F634" s="54"/>
      <c r="G634" s="54"/>
      <c r="H634" s="54"/>
    </row>
    <row r="635" spans="1:8" ht="15" customHeight="1">
      <c r="A635" s="59"/>
      <c r="B635" s="54"/>
      <c r="C635" s="54"/>
      <c r="D635" s="113"/>
      <c r="E635" s="54"/>
      <c r="F635" s="54"/>
      <c r="G635" s="54"/>
      <c r="H635" s="54"/>
    </row>
    <row r="636" spans="1:8" ht="15" customHeight="1">
      <c r="A636" s="59"/>
      <c r="B636" s="54"/>
      <c r="C636" s="54"/>
      <c r="D636" s="113"/>
      <c r="E636" s="54"/>
      <c r="F636" s="54"/>
      <c r="G636" s="54"/>
      <c r="H636" s="54"/>
    </row>
    <row r="637" spans="1:8" ht="15" customHeight="1">
      <c r="A637" s="59"/>
      <c r="B637" s="54"/>
      <c r="C637" s="54"/>
      <c r="D637" s="113"/>
      <c r="E637" s="54"/>
      <c r="F637" s="54"/>
      <c r="G637" s="54"/>
      <c r="H637" s="54"/>
    </row>
    <row r="638" spans="1:8" ht="15" customHeight="1">
      <c r="A638" s="59"/>
      <c r="B638" s="54"/>
      <c r="C638" s="54"/>
      <c r="D638" s="113"/>
      <c r="E638" s="54"/>
      <c r="F638" s="54"/>
      <c r="G638" s="54"/>
      <c r="H638" s="54"/>
    </row>
    <row r="639" spans="1:8" ht="15" customHeight="1">
      <c r="A639" s="59"/>
      <c r="B639" s="54"/>
      <c r="C639" s="54"/>
      <c r="D639" s="113"/>
      <c r="E639" s="54"/>
      <c r="F639" s="54"/>
      <c r="G639" s="54"/>
      <c r="H639" s="54"/>
    </row>
    <row r="640" spans="1:8" ht="15" customHeight="1">
      <c r="A640" s="59"/>
      <c r="B640" s="54"/>
      <c r="C640" s="54"/>
      <c r="D640" s="113"/>
      <c r="E640" s="54"/>
      <c r="F640" s="54"/>
      <c r="G640" s="54"/>
      <c r="H640" s="54"/>
    </row>
    <row r="641" spans="1:8" ht="15" customHeight="1">
      <c r="A641" s="59"/>
      <c r="B641" s="54"/>
      <c r="C641" s="54"/>
      <c r="D641" s="113"/>
      <c r="E641" s="54"/>
      <c r="F641" s="54"/>
      <c r="G641" s="54"/>
      <c r="H641" s="54"/>
    </row>
    <row r="642" spans="1:8" ht="15" customHeight="1">
      <c r="A642" s="59"/>
      <c r="B642" s="54"/>
      <c r="C642" s="54"/>
      <c r="D642" s="113"/>
      <c r="E642" s="54"/>
      <c r="F642" s="54"/>
      <c r="G642" s="54"/>
      <c r="H642" s="54"/>
    </row>
    <row r="643" spans="1:8" ht="15" customHeight="1">
      <c r="A643" s="59"/>
      <c r="B643" s="54"/>
      <c r="C643" s="54"/>
      <c r="D643" s="113"/>
      <c r="E643" s="54"/>
      <c r="F643" s="54"/>
      <c r="G643" s="54"/>
      <c r="H643" s="54"/>
    </row>
    <row r="644" spans="1:8" ht="15" customHeight="1">
      <c r="A644" s="59"/>
      <c r="B644" s="54"/>
      <c r="C644" s="54"/>
      <c r="D644" s="113"/>
      <c r="E644" s="54"/>
      <c r="F644" s="54"/>
      <c r="G644" s="54"/>
      <c r="H644" s="54"/>
    </row>
    <row r="645" spans="1:8" ht="15" customHeight="1">
      <c r="A645" s="59"/>
      <c r="B645" s="54"/>
      <c r="C645" s="54"/>
      <c r="D645" s="113"/>
      <c r="E645" s="54"/>
      <c r="F645" s="54"/>
      <c r="G645" s="54"/>
      <c r="H645" s="54"/>
    </row>
    <row r="646" spans="1:8" ht="15" customHeight="1">
      <c r="A646" s="59"/>
      <c r="B646" s="54"/>
      <c r="C646" s="54"/>
      <c r="D646" s="113"/>
      <c r="E646" s="54"/>
      <c r="F646" s="54"/>
      <c r="G646" s="54"/>
      <c r="H646" s="54"/>
    </row>
    <row r="647" spans="1:8" ht="15" customHeight="1">
      <c r="A647" s="59"/>
      <c r="B647" s="54"/>
      <c r="C647" s="54"/>
      <c r="D647" s="113"/>
      <c r="E647" s="54"/>
      <c r="F647" s="54"/>
      <c r="G647" s="54"/>
      <c r="H647" s="54"/>
    </row>
    <row r="648" spans="1:8" ht="15" customHeight="1">
      <c r="A648" s="59"/>
      <c r="B648" s="54"/>
      <c r="C648" s="54"/>
      <c r="D648" s="113"/>
      <c r="E648" s="54"/>
      <c r="F648" s="54"/>
      <c r="G648" s="54"/>
      <c r="H648" s="54"/>
    </row>
    <row r="649" spans="1:8" ht="15" customHeight="1">
      <c r="A649" s="59"/>
      <c r="B649" s="54"/>
      <c r="C649" s="54"/>
      <c r="D649" s="113"/>
      <c r="E649" s="54"/>
      <c r="F649" s="54"/>
      <c r="G649" s="54"/>
      <c r="H649" s="54"/>
    </row>
    <row r="650" spans="1:8" ht="15" customHeight="1">
      <c r="A650" s="59"/>
      <c r="B650" s="54"/>
      <c r="C650" s="54"/>
      <c r="D650" s="113"/>
      <c r="E650" s="54"/>
      <c r="F650" s="54"/>
      <c r="G650" s="54"/>
      <c r="H650" s="54"/>
    </row>
    <row r="651" spans="1:8" ht="15" customHeight="1">
      <c r="A651" s="59"/>
      <c r="B651" s="54"/>
      <c r="C651" s="54"/>
      <c r="D651" s="113"/>
      <c r="E651" s="54"/>
      <c r="F651" s="54"/>
      <c r="G651" s="54"/>
      <c r="H651" s="54"/>
    </row>
    <row r="652" spans="1:8" ht="15" customHeight="1">
      <c r="A652" s="59"/>
      <c r="B652" s="54"/>
      <c r="C652" s="54"/>
      <c r="D652" s="113"/>
      <c r="E652" s="54"/>
      <c r="F652" s="54"/>
      <c r="G652" s="54"/>
      <c r="H652" s="54"/>
    </row>
    <row r="653" spans="1:8" ht="15" customHeight="1">
      <c r="A653" s="59"/>
      <c r="B653" s="54"/>
      <c r="C653" s="54"/>
      <c r="D653" s="113"/>
      <c r="E653" s="54"/>
      <c r="F653" s="54"/>
      <c r="G653" s="54"/>
      <c r="H653" s="54"/>
    </row>
    <row r="654" spans="1:8" ht="15" customHeight="1">
      <c r="A654" s="59"/>
      <c r="B654" s="54"/>
      <c r="C654" s="54"/>
      <c r="D654" s="113"/>
      <c r="E654" s="54"/>
      <c r="F654" s="54"/>
      <c r="G654" s="54"/>
      <c r="H654" s="54"/>
    </row>
    <row r="655" spans="1:8" ht="15" customHeight="1">
      <c r="A655" s="59"/>
      <c r="B655" s="54"/>
      <c r="C655" s="54"/>
      <c r="D655" s="113"/>
      <c r="E655" s="54"/>
      <c r="F655" s="54"/>
      <c r="G655" s="54"/>
      <c r="H655" s="54"/>
    </row>
    <row r="656" spans="1:8" ht="15" customHeight="1">
      <c r="A656" s="59"/>
      <c r="B656" s="54"/>
      <c r="C656" s="54"/>
      <c r="D656" s="113"/>
      <c r="E656" s="54"/>
      <c r="F656" s="54"/>
      <c r="G656" s="54"/>
      <c r="H656" s="54"/>
    </row>
    <row r="657" spans="1:8" ht="15" customHeight="1">
      <c r="A657" s="59"/>
      <c r="B657" s="54"/>
      <c r="C657" s="54"/>
      <c r="D657" s="113"/>
      <c r="E657" s="54"/>
      <c r="F657" s="54"/>
      <c r="G657" s="54"/>
      <c r="H657" s="54"/>
    </row>
    <row r="658" spans="1:8" ht="15" customHeight="1">
      <c r="A658" s="59"/>
      <c r="B658" s="54"/>
      <c r="C658" s="54"/>
      <c r="D658" s="113"/>
      <c r="E658" s="54"/>
      <c r="F658" s="54"/>
      <c r="G658" s="54"/>
      <c r="H658" s="54"/>
    </row>
    <row r="659" spans="1:8" ht="15" customHeight="1">
      <c r="A659" s="59"/>
      <c r="B659" s="54"/>
      <c r="C659" s="54"/>
      <c r="D659" s="113"/>
      <c r="E659" s="54"/>
      <c r="F659" s="54"/>
      <c r="G659" s="54"/>
      <c r="H659" s="54"/>
    </row>
    <row r="660" spans="1:8" ht="15" customHeight="1">
      <c r="A660" s="59"/>
      <c r="B660" s="54"/>
      <c r="C660" s="54"/>
      <c r="D660" s="113"/>
      <c r="E660" s="54"/>
      <c r="F660" s="54"/>
      <c r="G660" s="54"/>
      <c r="H660" s="54"/>
    </row>
    <row r="661" spans="1:8" ht="15" customHeight="1">
      <c r="A661" s="59"/>
      <c r="B661" s="54"/>
      <c r="C661" s="54"/>
      <c r="D661" s="113"/>
      <c r="E661" s="54"/>
      <c r="F661" s="54"/>
      <c r="G661" s="54"/>
      <c r="H661" s="54"/>
    </row>
    <row r="662" spans="1:8" ht="15" customHeight="1">
      <c r="A662" s="59"/>
      <c r="B662" s="54"/>
      <c r="C662" s="54"/>
      <c r="D662" s="113"/>
      <c r="E662" s="54"/>
      <c r="F662" s="54"/>
      <c r="G662" s="54"/>
      <c r="H662" s="54"/>
    </row>
    <row r="663" spans="1:8" ht="15" customHeight="1">
      <c r="A663" s="59"/>
      <c r="B663" s="54"/>
      <c r="C663" s="54"/>
      <c r="D663" s="113"/>
      <c r="E663" s="54"/>
      <c r="F663" s="54"/>
      <c r="G663" s="54"/>
      <c r="H663" s="54"/>
    </row>
    <row r="664" spans="1:8" ht="15" customHeight="1">
      <c r="A664" s="59"/>
      <c r="B664" s="54"/>
      <c r="C664" s="54"/>
      <c r="D664" s="113"/>
      <c r="E664" s="54"/>
      <c r="F664" s="54"/>
      <c r="G664" s="54"/>
      <c r="H664" s="54"/>
    </row>
    <row r="665" spans="1:8" ht="15" customHeight="1">
      <c r="A665" s="59"/>
      <c r="B665" s="54"/>
      <c r="C665" s="54"/>
      <c r="D665" s="113"/>
      <c r="E665" s="54"/>
      <c r="F665" s="54"/>
      <c r="G665" s="54"/>
      <c r="H665" s="54"/>
    </row>
    <row r="666" spans="1:8" ht="15" customHeight="1">
      <c r="A666" s="59"/>
      <c r="B666" s="54"/>
      <c r="C666" s="54"/>
      <c r="D666" s="113"/>
      <c r="E666" s="54"/>
      <c r="F666" s="54"/>
      <c r="G666" s="54"/>
      <c r="H666" s="54"/>
    </row>
    <row r="667" spans="1:8" ht="15" customHeight="1">
      <c r="A667" s="59"/>
      <c r="B667" s="54"/>
      <c r="C667" s="54"/>
      <c r="D667" s="113"/>
      <c r="E667" s="54"/>
      <c r="F667" s="54"/>
      <c r="G667" s="54"/>
      <c r="H667" s="54"/>
    </row>
    <row r="668" spans="1:8" ht="15" customHeight="1">
      <c r="A668" s="59"/>
      <c r="B668" s="54"/>
      <c r="C668" s="54"/>
      <c r="D668" s="113"/>
      <c r="E668" s="54"/>
      <c r="F668" s="54"/>
      <c r="G668" s="54"/>
      <c r="H668" s="54"/>
    </row>
    <row r="669" spans="1:8" ht="15" customHeight="1">
      <c r="A669" s="59"/>
      <c r="B669" s="54"/>
      <c r="C669" s="54"/>
      <c r="D669" s="113"/>
      <c r="E669" s="54"/>
      <c r="F669" s="54"/>
      <c r="G669" s="54"/>
      <c r="H669" s="54"/>
    </row>
    <row r="670" spans="1:8" ht="15" customHeight="1">
      <c r="A670" s="59"/>
      <c r="B670" s="54"/>
      <c r="C670" s="54"/>
      <c r="D670" s="113"/>
      <c r="E670" s="54"/>
      <c r="F670" s="54"/>
      <c r="G670" s="54"/>
      <c r="H670" s="54"/>
    </row>
    <row r="671" spans="1:8" ht="15" customHeight="1">
      <c r="A671" s="59"/>
      <c r="B671" s="54"/>
      <c r="C671" s="54"/>
      <c r="D671" s="113"/>
      <c r="E671" s="54"/>
      <c r="F671" s="54"/>
      <c r="G671" s="54"/>
      <c r="H671" s="54"/>
    </row>
    <row r="672" spans="1:8" ht="15" customHeight="1">
      <c r="A672" s="59"/>
      <c r="B672" s="54"/>
      <c r="C672" s="54"/>
      <c r="D672" s="113"/>
      <c r="E672" s="54"/>
      <c r="F672" s="54"/>
      <c r="G672" s="54"/>
      <c r="H672" s="54"/>
    </row>
    <row r="673" spans="1:8" ht="15" customHeight="1">
      <c r="A673" s="59"/>
      <c r="B673" s="54"/>
      <c r="C673" s="54"/>
      <c r="D673" s="113"/>
      <c r="E673" s="54"/>
      <c r="F673" s="54"/>
      <c r="G673" s="54"/>
      <c r="H673" s="54"/>
    </row>
    <row r="674" spans="1:8" ht="15" customHeight="1">
      <c r="A674" s="59"/>
      <c r="B674" s="54"/>
      <c r="C674" s="54"/>
      <c r="D674" s="113"/>
      <c r="E674" s="54"/>
      <c r="F674" s="54"/>
      <c r="G674" s="54"/>
      <c r="H674" s="54"/>
    </row>
    <row r="675" spans="1:8" ht="15" customHeight="1">
      <c r="A675" s="59"/>
      <c r="B675" s="54"/>
      <c r="C675" s="54"/>
      <c r="D675" s="113"/>
      <c r="E675" s="54"/>
      <c r="F675" s="54"/>
      <c r="G675" s="54"/>
      <c r="H675" s="54"/>
    </row>
    <row r="676" spans="1:8" ht="15" customHeight="1">
      <c r="A676" s="59"/>
      <c r="B676" s="54"/>
      <c r="C676" s="54"/>
      <c r="D676" s="113"/>
      <c r="E676" s="54"/>
      <c r="F676" s="54"/>
      <c r="G676" s="54"/>
      <c r="H676" s="54"/>
    </row>
    <row r="677" spans="1:8" ht="15" customHeight="1">
      <c r="A677" s="59"/>
      <c r="B677" s="54"/>
      <c r="C677" s="54"/>
      <c r="D677" s="113"/>
      <c r="E677" s="54"/>
      <c r="F677" s="54"/>
      <c r="G677" s="54"/>
      <c r="H677" s="54"/>
    </row>
    <row r="678" spans="1:8" ht="15" customHeight="1">
      <c r="A678" s="59"/>
      <c r="B678" s="54"/>
      <c r="C678" s="54"/>
      <c r="D678" s="113"/>
      <c r="E678" s="54"/>
      <c r="F678" s="54"/>
      <c r="G678" s="54"/>
      <c r="H678" s="54"/>
    </row>
    <row r="679" spans="1:8" ht="15" customHeight="1">
      <c r="A679" s="59"/>
      <c r="B679" s="54"/>
      <c r="C679" s="54"/>
      <c r="D679" s="113"/>
      <c r="E679" s="54"/>
      <c r="F679" s="54"/>
      <c r="G679" s="54"/>
      <c r="H679" s="54"/>
    </row>
    <row r="680" spans="1:8" ht="15" customHeight="1">
      <c r="A680" s="59"/>
      <c r="B680" s="54"/>
      <c r="C680" s="54"/>
      <c r="D680" s="113"/>
      <c r="E680" s="54"/>
      <c r="F680" s="54"/>
      <c r="G680" s="54"/>
      <c r="H680" s="54"/>
    </row>
    <row r="681" spans="1:8" ht="15" customHeight="1">
      <c r="A681" s="59"/>
      <c r="B681" s="54"/>
      <c r="C681" s="54"/>
      <c r="D681" s="113"/>
      <c r="E681" s="54"/>
      <c r="F681" s="54"/>
      <c r="G681" s="54"/>
      <c r="H681" s="54"/>
    </row>
    <row r="682" spans="1:8" ht="15" customHeight="1">
      <c r="A682" s="59"/>
      <c r="B682" s="54"/>
      <c r="C682" s="54"/>
      <c r="D682" s="113"/>
      <c r="E682" s="54"/>
      <c r="F682" s="54"/>
      <c r="G682" s="54"/>
      <c r="H682" s="54"/>
    </row>
    <row r="683" spans="1:8" ht="15" customHeight="1">
      <c r="A683" s="59"/>
      <c r="B683" s="54"/>
      <c r="C683" s="54"/>
      <c r="D683" s="113"/>
      <c r="E683" s="54"/>
      <c r="F683" s="54"/>
      <c r="G683" s="54"/>
      <c r="H683" s="54"/>
    </row>
    <row r="684" spans="1:8" ht="15" customHeight="1">
      <c r="A684" s="59"/>
      <c r="B684" s="54"/>
      <c r="C684" s="54"/>
      <c r="D684" s="113"/>
      <c r="E684" s="54"/>
      <c r="F684" s="54"/>
      <c r="G684" s="54"/>
      <c r="H684" s="54"/>
    </row>
    <row r="685" spans="1:8" ht="15" customHeight="1">
      <c r="A685" s="59"/>
      <c r="B685" s="54"/>
      <c r="C685" s="54"/>
      <c r="D685" s="113"/>
      <c r="E685" s="54"/>
      <c r="F685" s="54"/>
      <c r="G685" s="54"/>
      <c r="H685" s="54"/>
    </row>
    <row r="686" spans="1:8" ht="15" customHeight="1">
      <c r="A686" s="59"/>
      <c r="B686" s="54"/>
      <c r="C686" s="54"/>
      <c r="D686" s="113"/>
      <c r="E686" s="54"/>
      <c r="F686" s="54"/>
      <c r="G686" s="54"/>
      <c r="H686" s="54"/>
    </row>
    <row r="687" spans="1:8" ht="15" customHeight="1">
      <c r="A687" s="59"/>
      <c r="B687" s="54"/>
      <c r="C687" s="54"/>
      <c r="D687" s="113"/>
      <c r="E687" s="54"/>
      <c r="F687" s="54"/>
      <c r="G687" s="54"/>
      <c r="H687" s="54"/>
    </row>
    <row r="688" spans="1:8" ht="15" customHeight="1">
      <c r="A688" s="59"/>
      <c r="B688" s="54"/>
      <c r="C688" s="54"/>
      <c r="D688" s="113"/>
      <c r="E688" s="54"/>
      <c r="F688" s="54"/>
      <c r="G688" s="54"/>
      <c r="H688" s="54"/>
    </row>
    <row r="689" spans="1:8" ht="15" customHeight="1">
      <c r="A689" s="59"/>
      <c r="B689" s="54"/>
      <c r="C689" s="54"/>
      <c r="D689" s="113"/>
      <c r="E689" s="54"/>
      <c r="F689" s="54"/>
      <c r="G689" s="54"/>
      <c r="H689" s="54"/>
    </row>
    <row r="690" spans="1:8" ht="15" customHeight="1">
      <c r="A690" s="59"/>
      <c r="B690" s="54"/>
      <c r="C690" s="54"/>
      <c r="D690" s="113"/>
      <c r="E690" s="54"/>
      <c r="F690" s="54"/>
      <c r="G690" s="54"/>
      <c r="H690" s="54"/>
    </row>
    <row r="691" spans="1:8" ht="15" customHeight="1">
      <c r="A691" s="59"/>
      <c r="B691" s="54"/>
      <c r="C691" s="54"/>
      <c r="D691" s="113"/>
      <c r="E691" s="54"/>
      <c r="F691" s="54"/>
      <c r="G691" s="54"/>
      <c r="H691" s="54"/>
    </row>
    <row r="692" spans="1:8" ht="15" customHeight="1">
      <c r="A692" s="59"/>
      <c r="B692" s="54"/>
      <c r="C692" s="54"/>
      <c r="D692" s="113"/>
      <c r="E692" s="54"/>
      <c r="F692" s="54"/>
      <c r="G692" s="54"/>
      <c r="H692" s="54"/>
    </row>
    <row r="693" spans="1:8" ht="15" customHeight="1">
      <c r="A693" s="59"/>
      <c r="B693" s="54"/>
      <c r="C693" s="54"/>
      <c r="D693" s="113"/>
      <c r="E693" s="54"/>
      <c r="F693" s="54"/>
      <c r="G693" s="54"/>
      <c r="H693" s="54"/>
    </row>
    <row r="694" spans="1:8" ht="15" customHeight="1">
      <c r="A694" s="59"/>
      <c r="B694" s="54"/>
      <c r="C694" s="54"/>
      <c r="D694" s="113"/>
      <c r="E694" s="54"/>
      <c r="F694" s="54"/>
      <c r="G694" s="54"/>
      <c r="H694" s="54"/>
    </row>
    <row r="695" spans="1:8" ht="15" customHeight="1">
      <c r="A695" s="59"/>
      <c r="B695" s="54"/>
      <c r="C695" s="54"/>
      <c r="D695" s="113"/>
      <c r="E695" s="54"/>
      <c r="F695" s="54"/>
      <c r="G695" s="54"/>
      <c r="H695" s="54"/>
    </row>
    <row r="696" spans="1:8" ht="15" customHeight="1">
      <c r="A696" s="59"/>
      <c r="B696" s="54"/>
      <c r="C696" s="54"/>
      <c r="D696" s="113"/>
      <c r="E696" s="54"/>
      <c r="F696" s="54"/>
      <c r="G696" s="54"/>
      <c r="H696" s="54"/>
    </row>
    <row r="697" spans="1:8" ht="15" customHeight="1">
      <c r="A697" s="59"/>
      <c r="B697" s="54"/>
      <c r="C697" s="54"/>
      <c r="D697" s="113"/>
      <c r="E697" s="54"/>
      <c r="F697" s="54"/>
      <c r="G697" s="54"/>
      <c r="H697" s="54"/>
    </row>
    <row r="698" spans="1:8" ht="15" customHeight="1">
      <c r="A698" s="59"/>
      <c r="B698" s="54"/>
      <c r="C698" s="54"/>
      <c r="D698" s="113"/>
      <c r="E698" s="54"/>
      <c r="F698" s="54"/>
      <c r="G698" s="54"/>
      <c r="H698" s="54"/>
    </row>
    <row r="699" spans="1:8" ht="15" customHeight="1">
      <c r="A699" s="59"/>
      <c r="B699" s="54"/>
      <c r="C699" s="54"/>
      <c r="D699" s="113"/>
      <c r="E699" s="54"/>
      <c r="F699" s="54"/>
      <c r="G699" s="54"/>
      <c r="H699" s="54"/>
    </row>
    <row r="700" spans="1:8" ht="15" customHeight="1">
      <c r="A700" s="59"/>
      <c r="B700" s="54"/>
      <c r="C700" s="54"/>
      <c r="D700" s="113"/>
      <c r="E700" s="54"/>
      <c r="F700" s="54"/>
      <c r="G700" s="54"/>
      <c r="H700" s="54"/>
    </row>
    <row r="701" spans="1:8" ht="15" customHeight="1">
      <c r="A701" s="59"/>
      <c r="B701" s="54"/>
      <c r="C701" s="54"/>
      <c r="D701" s="113"/>
      <c r="E701" s="54"/>
      <c r="F701" s="54"/>
      <c r="G701" s="54"/>
      <c r="H701" s="54"/>
    </row>
    <row r="702" spans="1:8" ht="15" customHeight="1">
      <c r="A702" s="59"/>
      <c r="B702" s="54"/>
      <c r="C702" s="54"/>
      <c r="D702" s="113"/>
      <c r="E702" s="54"/>
      <c r="F702" s="54"/>
      <c r="G702" s="54"/>
      <c r="H702" s="54"/>
    </row>
    <row r="703" spans="1:8" ht="15" customHeight="1">
      <c r="A703" s="59"/>
      <c r="B703" s="54"/>
      <c r="C703" s="54"/>
      <c r="D703" s="113"/>
      <c r="E703" s="54"/>
      <c r="F703" s="54"/>
      <c r="G703" s="54"/>
      <c r="H703" s="54"/>
    </row>
    <row r="704" spans="1:8" ht="15" customHeight="1">
      <c r="A704" s="59"/>
      <c r="B704" s="54"/>
      <c r="C704" s="54"/>
      <c r="D704" s="113"/>
      <c r="E704" s="54"/>
      <c r="F704" s="54"/>
      <c r="G704" s="54"/>
      <c r="H704" s="54"/>
    </row>
    <row r="705" spans="1:8" ht="15" customHeight="1">
      <c r="A705" s="59"/>
      <c r="B705" s="54"/>
      <c r="C705" s="54"/>
      <c r="D705" s="113"/>
      <c r="E705" s="54"/>
      <c r="F705" s="54"/>
      <c r="G705" s="54"/>
      <c r="H705" s="54"/>
    </row>
    <row r="706" spans="1:8" ht="15" customHeight="1">
      <c r="A706" s="59"/>
      <c r="B706" s="54"/>
      <c r="C706" s="54"/>
      <c r="D706" s="113"/>
      <c r="E706" s="54"/>
      <c r="F706" s="54"/>
      <c r="G706" s="54"/>
      <c r="H706" s="54"/>
    </row>
    <row r="707" spans="1:8" ht="15" customHeight="1">
      <c r="A707" s="59"/>
      <c r="B707" s="54"/>
      <c r="C707" s="54"/>
      <c r="D707" s="113"/>
      <c r="E707" s="54"/>
      <c r="F707" s="54"/>
      <c r="G707" s="54"/>
      <c r="H707" s="54"/>
    </row>
    <row r="708" spans="1:8" ht="15" customHeight="1">
      <c r="A708" s="59"/>
      <c r="B708" s="54"/>
      <c r="C708" s="54"/>
      <c r="D708" s="113"/>
      <c r="E708" s="54"/>
      <c r="F708" s="54"/>
      <c r="G708" s="54"/>
      <c r="H708" s="54"/>
    </row>
    <row r="709" spans="1:8" ht="15" customHeight="1">
      <c r="A709" s="59"/>
      <c r="B709" s="54"/>
      <c r="C709" s="54"/>
      <c r="D709" s="113"/>
      <c r="E709" s="54"/>
      <c r="F709" s="54"/>
      <c r="G709" s="54"/>
      <c r="H709" s="54"/>
    </row>
    <row r="710" spans="1:8" ht="15" customHeight="1">
      <c r="A710" s="59"/>
      <c r="B710" s="54"/>
      <c r="C710" s="54"/>
      <c r="D710" s="113"/>
      <c r="E710" s="54"/>
      <c r="F710" s="54"/>
      <c r="G710" s="54"/>
      <c r="H710" s="54"/>
    </row>
    <row r="711" spans="1:8" ht="15" customHeight="1">
      <c r="A711" s="59"/>
      <c r="B711" s="54"/>
      <c r="C711" s="54"/>
      <c r="D711" s="113"/>
      <c r="E711" s="54"/>
      <c r="F711" s="54"/>
      <c r="G711" s="54"/>
      <c r="H711" s="54"/>
    </row>
    <row r="712" spans="1:8" ht="15" customHeight="1">
      <c r="A712" s="59"/>
      <c r="B712" s="54"/>
      <c r="C712" s="54"/>
      <c r="D712" s="113"/>
      <c r="E712" s="54"/>
      <c r="F712" s="54"/>
      <c r="G712" s="54"/>
      <c r="H712" s="54"/>
    </row>
    <row r="713" spans="1:8" ht="15" customHeight="1">
      <c r="A713" s="59"/>
      <c r="B713" s="54"/>
      <c r="C713" s="54"/>
      <c r="D713" s="113"/>
      <c r="E713" s="54"/>
      <c r="F713" s="54"/>
      <c r="G713" s="54"/>
      <c r="H713" s="54"/>
    </row>
    <row r="714" spans="1:8" ht="15" customHeight="1">
      <c r="A714" s="59"/>
      <c r="B714" s="54"/>
      <c r="C714" s="54"/>
      <c r="D714" s="113"/>
      <c r="E714" s="54"/>
      <c r="F714" s="54"/>
      <c r="G714" s="54"/>
      <c r="H714" s="54"/>
    </row>
    <row r="715" spans="1:8" ht="15" customHeight="1">
      <c r="A715" s="59"/>
      <c r="B715" s="54"/>
      <c r="C715" s="54"/>
      <c r="D715" s="113"/>
      <c r="E715" s="54"/>
      <c r="F715" s="54"/>
      <c r="G715" s="54"/>
      <c r="H715" s="54"/>
    </row>
    <row r="716" spans="1:8" ht="15" customHeight="1">
      <c r="A716" s="59"/>
      <c r="B716" s="54"/>
      <c r="C716" s="54"/>
      <c r="D716" s="113"/>
      <c r="E716" s="54"/>
      <c r="F716" s="54"/>
      <c r="G716" s="54"/>
      <c r="H716" s="54"/>
    </row>
    <row r="717" spans="1:8" ht="15" customHeight="1">
      <c r="A717" s="59"/>
      <c r="B717" s="54"/>
      <c r="C717" s="54"/>
      <c r="D717" s="113"/>
      <c r="E717" s="54"/>
      <c r="F717" s="54"/>
      <c r="G717" s="54"/>
      <c r="H717" s="54"/>
    </row>
    <row r="718" spans="1:8" ht="15" customHeight="1">
      <c r="A718" s="59"/>
      <c r="B718" s="54"/>
      <c r="C718" s="54"/>
      <c r="D718" s="113"/>
      <c r="E718" s="54"/>
      <c r="F718" s="54"/>
      <c r="G718" s="54"/>
      <c r="H718" s="54"/>
    </row>
    <row r="719" spans="1:8" ht="15" customHeight="1">
      <c r="A719" s="59"/>
      <c r="B719" s="54"/>
      <c r="C719" s="54"/>
      <c r="D719" s="113"/>
      <c r="E719" s="54"/>
      <c r="F719" s="54"/>
      <c r="G719" s="54"/>
      <c r="H719" s="54"/>
    </row>
    <row r="720" spans="1:8" ht="15" customHeight="1">
      <c r="A720" s="59"/>
      <c r="B720" s="54"/>
      <c r="C720" s="54"/>
      <c r="D720" s="113"/>
      <c r="E720" s="54"/>
      <c r="F720" s="54"/>
      <c r="G720" s="54"/>
      <c r="H720" s="54"/>
    </row>
    <row r="721" spans="1:8" ht="15" customHeight="1">
      <c r="A721" s="59"/>
      <c r="B721" s="54"/>
      <c r="C721" s="54"/>
      <c r="D721" s="113"/>
      <c r="E721" s="54"/>
      <c r="F721" s="54"/>
      <c r="G721" s="54"/>
      <c r="H721" s="54"/>
    </row>
    <row r="722" spans="1:8" ht="15" customHeight="1">
      <c r="A722" s="59"/>
      <c r="B722" s="54"/>
      <c r="C722" s="54"/>
      <c r="D722" s="113"/>
      <c r="E722" s="54"/>
      <c r="F722" s="54"/>
      <c r="G722" s="54"/>
      <c r="H722" s="54"/>
    </row>
    <row r="723" spans="1:8" ht="15" customHeight="1">
      <c r="A723" s="59"/>
      <c r="B723" s="54"/>
      <c r="C723" s="54"/>
      <c r="D723" s="113"/>
      <c r="E723" s="54"/>
      <c r="F723" s="54"/>
      <c r="G723" s="54"/>
      <c r="H723" s="54"/>
    </row>
    <row r="724" spans="1:8" ht="15" customHeight="1">
      <c r="A724" s="59"/>
      <c r="B724" s="54"/>
      <c r="C724" s="54"/>
      <c r="D724" s="113"/>
      <c r="E724" s="54"/>
      <c r="F724" s="54"/>
      <c r="G724" s="54"/>
      <c r="H724" s="54"/>
    </row>
    <row r="725" spans="1:8" ht="15" customHeight="1">
      <c r="A725" s="59"/>
      <c r="B725" s="54"/>
      <c r="C725" s="54"/>
      <c r="D725" s="113"/>
      <c r="E725" s="54"/>
      <c r="F725" s="54"/>
      <c r="G725" s="54"/>
      <c r="H725" s="54"/>
    </row>
    <row r="726" spans="1:8" ht="15" customHeight="1">
      <c r="A726" s="59"/>
      <c r="B726" s="54"/>
      <c r="C726" s="54"/>
      <c r="D726" s="113"/>
      <c r="E726" s="54"/>
      <c r="F726" s="54"/>
      <c r="G726" s="54"/>
      <c r="H726" s="54"/>
    </row>
    <row r="727" spans="1:8" ht="15" customHeight="1">
      <c r="A727" s="59"/>
      <c r="B727" s="54"/>
      <c r="C727" s="54"/>
      <c r="D727" s="113"/>
      <c r="E727" s="54"/>
      <c r="F727" s="54"/>
      <c r="G727" s="54"/>
      <c r="H727" s="54"/>
    </row>
    <row r="728" spans="1:8" ht="15" customHeight="1">
      <c r="A728" s="59"/>
      <c r="B728" s="54"/>
      <c r="C728" s="54"/>
      <c r="D728" s="113"/>
      <c r="E728" s="54"/>
      <c r="F728" s="54"/>
      <c r="G728" s="54"/>
      <c r="H728" s="54"/>
    </row>
    <row r="729" spans="1:8" ht="15" customHeight="1">
      <c r="A729" s="59"/>
      <c r="B729" s="54"/>
      <c r="C729" s="54"/>
      <c r="D729" s="113"/>
      <c r="E729" s="54"/>
      <c r="F729" s="54"/>
      <c r="G729" s="54"/>
      <c r="H729" s="54"/>
    </row>
    <row r="730" spans="1:8" ht="15" customHeight="1">
      <c r="A730" s="59"/>
      <c r="B730" s="54"/>
      <c r="C730" s="54"/>
      <c r="D730" s="113"/>
      <c r="E730" s="54"/>
      <c r="F730" s="54"/>
      <c r="G730" s="54"/>
      <c r="H730" s="54"/>
    </row>
    <row r="731" spans="1:8" ht="15" customHeight="1">
      <c r="A731" s="59"/>
      <c r="B731" s="54"/>
      <c r="C731" s="54"/>
      <c r="D731" s="113"/>
      <c r="E731" s="54"/>
      <c r="F731" s="54"/>
      <c r="G731" s="54"/>
      <c r="H731" s="54"/>
    </row>
    <row r="732" spans="1:8" ht="15" customHeight="1">
      <c r="A732" s="59"/>
      <c r="B732" s="54"/>
      <c r="C732" s="54"/>
      <c r="D732" s="113"/>
      <c r="E732" s="54"/>
      <c r="F732" s="54"/>
      <c r="G732" s="54"/>
      <c r="H732" s="54"/>
    </row>
    <row r="733" spans="1:8" ht="15" customHeight="1">
      <c r="A733" s="59"/>
      <c r="B733" s="54"/>
      <c r="C733" s="54"/>
      <c r="D733" s="113"/>
      <c r="E733" s="54"/>
      <c r="F733" s="54"/>
      <c r="G733" s="54"/>
      <c r="H733" s="54"/>
    </row>
    <row r="734" spans="1:8" ht="15" customHeight="1">
      <c r="A734" s="59"/>
      <c r="B734" s="54"/>
      <c r="C734" s="54"/>
      <c r="D734" s="113"/>
      <c r="E734" s="54"/>
      <c r="F734" s="54"/>
      <c r="G734" s="54"/>
      <c r="H734" s="54"/>
    </row>
    <row r="735" spans="1:8" ht="15" customHeight="1">
      <c r="A735" s="59"/>
      <c r="B735" s="54"/>
      <c r="C735" s="54"/>
      <c r="D735" s="113"/>
      <c r="E735" s="54"/>
      <c r="F735" s="54"/>
      <c r="G735" s="54"/>
      <c r="H735" s="54"/>
    </row>
    <row r="736" spans="1:8" ht="15" customHeight="1">
      <c r="A736" s="59"/>
      <c r="B736" s="54"/>
      <c r="C736" s="54"/>
      <c r="D736" s="113"/>
      <c r="E736" s="54"/>
      <c r="F736" s="54"/>
      <c r="G736" s="54"/>
      <c r="H736" s="54"/>
    </row>
    <row r="737" spans="1:8" ht="15" customHeight="1">
      <c r="A737" s="59"/>
      <c r="B737" s="54"/>
      <c r="C737" s="54"/>
      <c r="D737" s="113"/>
      <c r="E737" s="54"/>
      <c r="F737" s="54"/>
      <c r="G737" s="54"/>
      <c r="H737" s="54"/>
    </row>
    <row r="738" spans="1:8" ht="15" customHeight="1">
      <c r="A738" s="59"/>
      <c r="B738" s="54"/>
      <c r="C738" s="54"/>
      <c r="D738" s="113"/>
      <c r="E738" s="54"/>
      <c r="F738" s="54"/>
      <c r="G738" s="54"/>
      <c r="H738" s="54"/>
    </row>
    <row r="739" spans="1:8" ht="15" customHeight="1">
      <c r="A739" s="59"/>
      <c r="B739" s="54"/>
      <c r="C739" s="54"/>
      <c r="D739" s="113"/>
      <c r="E739" s="54"/>
      <c r="F739" s="54"/>
      <c r="G739" s="54"/>
      <c r="H739" s="54"/>
    </row>
    <row r="740" spans="1:8" ht="15" customHeight="1">
      <c r="A740" s="59"/>
      <c r="B740" s="54"/>
      <c r="C740" s="54"/>
      <c r="D740" s="113"/>
      <c r="E740" s="54"/>
      <c r="F740" s="54"/>
      <c r="G740" s="54"/>
      <c r="H740" s="54"/>
    </row>
    <row r="741" spans="1:8" ht="15" customHeight="1">
      <c r="A741" s="59"/>
      <c r="B741" s="54"/>
      <c r="C741" s="54"/>
      <c r="D741" s="113"/>
      <c r="E741" s="54"/>
      <c r="F741" s="54"/>
      <c r="G741" s="54"/>
      <c r="H741" s="54"/>
    </row>
    <row r="742" spans="1:8" ht="15" customHeight="1">
      <c r="A742" s="59"/>
      <c r="B742" s="54"/>
      <c r="C742" s="54"/>
      <c r="D742" s="113"/>
      <c r="E742" s="54"/>
      <c r="F742" s="54"/>
      <c r="G742" s="54"/>
      <c r="H742" s="54"/>
    </row>
    <row r="743" spans="1:8" ht="15" customHeight="1">
      <c r="A743" s="59"/>
      <c r="B743" s="54"/>
      <c r="C743" s="54"/>
      <c r="D743" s="113"/>
      <c r="E743" s="54"/>
      <c r="F743" s="54"/>
      <c r="G743" s="54"/>
      <c r="H743" s="54"/>
    </row>
    <row r="744" spans="1:8" ht="15" customHeight="1">
      <c r="A744" s="59"/>
      <c r="B744" s="54"/>
      <c r="C744" s="54"/>
      <c r="D744" s="113"/>
      <c r="E744" s="54"/>
      <c r="F744" s="54"/>
      <c r="G744" s="54"/>
      <c r="H744" s="54"/>
    </row>
    <row r="745" spans="1:8" ht="15" customHeight="1">
      <c r="A745" s="59"/>
      <c r="B745" s="54"/>
      <c r="C745" s="54"/>
      <c r="D745" s="113"/>
      <c r="E745" s="54"/>
      <c r="F745" s="54"/>
      <c r="G745" s="54"/>
      <c r="H745" s="54"/>
    </row>
    <row r="746" spans="1:8" ht="15" customHeight="1">
      <c r="A746" s="59"/>
      <c r="B746" s="54"/>
      <c r="C746" s="54"/>
      <c r="D746" s="113"/>
      <c r="E746" s="54"/>
      <c r="F746" s="54"/>
      <c r="G746" s="54"/>
      <c r="H746" s="54"/>
    </row>
    <row r="747" spans="1:8" ht="15" customHeight="1">
      <c r="A747" s="59"/>
      <c r="B747" s="54"/>
      <c r="C747" s="54"/>
      <c r="D747" s="113"/>
      <c r="E747" s="54"/>
      <c r="F747" s="54"/>
      <c r="G747" s="54"/>
      <c r="H747" s="54"/>
    </row>
    <row r="748" spans="1:8" ht="15" customHeight="1">
      <c r="A748" s="59"/>
      <c r="B748" s="54"/>
      <c r="C748" s="54"/>
      <c r="D748" s="113"/>
      <c r="E748" s="54"/>
      <c r="F748" s="54"/>
      <c r="G748" s="54"/>
      <c r="H748" s="54"/>
    </row>
    <row r="749" spans="1:8" ht="15" customHeight="1">
      <c r="A749" s="59"/>
      <c r="B749" s="54"/>
      <c r="C749" s="54"/>
      <c r="D749" s="113"/>
      <c r="E749" s="54"/>
      <c r="F749" s="54"/>
      <c r="G749" s="54"/>
      <c r="H749" s="54"/>
    </row>
    <row r="750" spans="1:8" ht="15" customHeight="1">
      <c r="A750" s="59"/>
      <c r="B750" s="54"/>
      <c r="C750" s="54"/>
      <c r="D750" s="113"/>
      <c r="E750" s="54"/>
      <c r="F750" s="54"/>
      <c r="G750" s="54"/>
      <c r="H750" s="54"/>
    </row>
    <row r="751" spans="1:8" ht="15" customHeight="1">
      <c r="A751" s="59"/>
      <c r="B751" s="54"/>
      <c r="C751" s="54"/>
      <c r="D751" s="113"/>
      <c r="E751" s="54"/>
      <c r="F751" s="54"/>
      <c r="G751" s="54"/>
      <c r="H751" s="54"/>
    </row>
    <row r="752" spans="1:8" ht="15" customHeight="1">
      <c r="A752" s="59"/>
      <c r="B752" s="54"/>
      <c r="C752" s="54"/>
      <c r="D752" s="113"/>
      <c r="E752" s="54"/>
      <c r="F752" s="54"/>
      <c r="G752" s="54"/>
      <c r="H752" s="54"/>
    </row>
    <row r="753" spans="1:8" ht="15" customHeight="1">
      <c r="A753" s="59"/>
      <c r="B753" s="54"/>
      <c r="C753" s="54"/>
      <c r="D753" s="113"/>
      <c r="E753" s="54"/>
      <c r="F753" s="54"/>
      <c r="G753" s="54"/>
      <c r="H753" s="54"/>
    </row>
    <row r="754" spans="1:8" ht="15" customHeight="1">
      <c r="A754" s="59"/>
      <c r="B754" s="54"/>
      <c r="C754" s="54"/>
      <c r="D754" s="113"/>
      <c r="E754" s="54"/>
      <c r="F754" s="54"/>
      <c r="G754" s="54"/>
      <c r="H754" s="54"/>
    </row>
    <row r="755" spans="1:8" ht="15" customHeight="1">
      <c r="A755" s="59"/>
      <c r="B755" s="54"/>
      <c r="C755" s="54"/>
      <c r="D755" s="113"/>
      <c r="E755" s="54"/>
      <c r="F755" s="54"/>
      <c r="G755" s="54"/>
      <c r="H755" s="54"/>
    </row>
    <row r="756" spans="1:8" ht="15" customHeight="1">
      <c r="A756" s="59"/>
      <c r="B756" s="54"/>
      <c r="C756" s="54"/>
      <c r="D756" s="113"/>
      <c r="E756" s="54"/>
      <c r="F756" s="54"/>
      <c r="G756" s="54"/>
      <c r="H756" s="54"/>
    </row>
    <row r="757" spans="1:8" ht="15" customHeight="1">
      <c r="A757" s="59"/>
      <c r="B757" s="54"/>
      <c r="C757" s="54"/>
      <c r="D757" s="113"/>
      <c r="E757" s="54"/>
      <c r="F757" s="54"/>
      <c r="G757" s="54"/>
      <c r="H757" s="54"/>
    </row>
    <row r="758" spans="1:8" ht="15" customHeight="1">
      <c r="A758" s="59"/>
      <c r="B758" s="54"/>
      <c r="C758" s="54"/>
      <c r="D758" s="113"/>
      <c r="E758" s="54"/>
      <c r="F758" s="54"/>
      <c r="G758" s="54"/>
      <c r="H758" s="54"/>
    </row>
    <row r="759" spans="1:8" ht="15" customHeight="1">
      <c r="A759" s="59"/>
      <c r="B759" s="54"/>
      <c r="C759" s="54"/>
      <c r="D759" s="113"/>
      <c r="E759" s="54"/>
      <c r="F759" s="54"/>
      <c r="G759" s="54"/>
      <c r="H759" s="54"/>
    </row>
    <row r="760" spans="1:8" ht="15" customHeight="1">
      <c r="A760" s="59"/>
      <c r="B760" s="54"/>
      <c r="C760" s="54"/>
      <c r="D760" s="113"/>
      <c r="E760" s="54"/>
      <c r="F760" s="54"/>
      <c r="G760" s="54"/>
      <c r="H760" s="54"/>
    </row>
    <row r="761" spans="1:8" ht="15" customHeight="1">
      <c r="A761" s="59"/>
      <c r="B761" s="54"/>
      <c r="C761" s="54"/>
      <c r="D761" s="113"/>
      <c r="E761" s="54"/>
      <c r="F761" s="54"/>
      <c r="G761" s="54"/>
      <c r="H761" s="54"/>
    </row>
    <row r="762" spans="1:8" ht="15" customHeight="1">
      <c r="A762" s="59"/>
      <c r="B762" s="54"/>
      <c r="C762" s="54"/>
      <c r="D762" s="113"/>
      <c r="E762" s="54"/>
      <c r="F762" s="54"/>
      <c r="G762" s="54"/>
      <c r="H762" s="54"/>
    </row>
    <row r="763" spans="1:8" ht="15" customHeight="1">
      <c r="A763" s="59"/>
      <c r="B763" s="54"/>
      <c r="C763" s="54"/>
      <c r="D763" s="113"/>
      <c r="E763" s="54"/>
      <c r="F763" s="54"/>
      <c r="G763" s="54"/>
      <c r="H763" s="54"/>
    </row>
    <row r="764" spans="1:8" ht="15" customHeight="1">
      <c r="A764" s="59"/>
      <c r="B764" s="54"/>
      <c r="C764" s="54"/>
      <c r="D764" s="113"/>
      <c r="E764" s="54"/>
      <c r="F764" s="54"/>
      <c r="G764" s="54"/>
      <c r="H764" s="54"/>
    </row>
    <row r="765" spans="1:8" ht="15" customHeight="1">
      <c r="A765" s="59"/>
      <c r="B765" s="54"/>
      <c r="C765" s="54"/>
      <c r="D765" s="113"/>
      <c r="E765" s="54"/>
      <c r="F765" s="54"/>
      <c r="G765" s="54"/>
      <c r="H765" s="54"/>
    </row>
    <row r="766" spans="1:8" ht="15" customHeight="1">
      <c r="A766" s="59"/>
      <c r="B766" s="54"/>
      <c r="C766" s="54"/>
      <c r="D766" s="113"/>
      <c r="E766" s="54"/>
      <c r="F766" s="54"/>
      <c r="G766" s="54"/>
      <c r="H766" s="54"/>
    </row>
    <row r="767" spans="1:8" ht="15" customHeight="1">
      <c r="A767" s="59"/>
      <c r="B767" s="54"/>
      <c r="C767" s="54"/>
      <c r="D767" s="113"/>
      <c r="E767" s="54"/>
      <c r="F767" s="54"/>
      <c r="G767" s="54"/>
      <c r="H767" s="54"/>
    </row>
    <row r="768" spans="1:8" ht="15" customHeight="1">
      <c r="A768" s="59"/>
      <c r="B768" s="54"/>
      <c r="C768" s="54"/>
      <c r="D768" s="113"/>
      <c r="E768" s="54"/>
      <c r="F768" s="54"/>
      <c r="G768" s="54"/>
      <c r="H768" s="54"/>
    </row>
    <row r="769" spans="1:8" ht="15" customHeight="1">
      <c r="A769" s="59"/>
      <c r="B769" s="54"/>
      <c r="C769" s="54"/>
      <c r="D769" s="113"/>
      <c r="E769" s="54"/>
      <c r="F769" s="54"/>
      <c r="G769" s="54"/>
      <c r="H769" s="54"/>
    </row>
    <row r="770" spans="1:8" ht="15" customHeight="1">
      <c r="A770" s="59"/>
      <c r="B770" s="54"/>
      <c r="C770" s="54"/>
      <c r="D770" s="113"/>
      <c r="E770" s="54"/>
      <c r="F770" s="54"/>
      <c r="G770" s="54"/>
      <c r="H770" s="54"/>
    </row>
    <row r="771" spans="1:8" ht="15" customHeight="1">
      <c r="A771" s="59"/>
      <c r="B771" s="54"/>
      <c r="C771" s="54"/>
      <c r="D771" s="113"/>
      <c r="E771" s="54"/>
      <c r="F771" s="54"/>
      <c r="G771" s="54"/>
      <c r="H771" s="54"/>
    </row>
    <row r="772" spans="1:8" ht="15" customHeight="1">
      <c r="A772" s="59"/>
      <c r="B772" s="54"/>
      <c r="C772" s="54"/>
      <c r="D772" s="113"/>
      <c r="E772" s="54"/>
      <c r="F772" s="54"/>
      <c r="G772" s="54"/>
      <c r="H772" s="54"/>
    </row>
    <row r="773" spans="1:8" ht="15" customHeight="1">
      <c r="A773" s="59"/>
      <c r="B773" s="54"/>
      <c r="C773" s="54"/>
      <c r="D773" s="113"/>
      <c r="E773" s="54"/>
      <c r="F773" s="54"/>
      <c r="G773" s="54"/>
      <c r="H773" s="54"/>
    </row>
    <row r="774" spans="1:8" ht="15" customHeight="1">
      <c r="A774" s="59"/>
      <c r="B774" s="54"/>
      <c r="C774" s="54"/>
      <c r="D774" s="113"/>
      <c r="E774" s="54"/>
      <c r="F774" s="54"/>
      <c r="G774" s="54"/>
      <c r="H774" s="54"/>
    </row>
    <row r="775" spans="1:8" ht="15" customHeight="1">
      <c r="A775" s="59"/>
      <c r="B775" s="54"/>
      <c r="C775" s="54"/>
      <c r="D775" s="113"/>
      <c r="E775" s="54"/>
      <c r="F775" s="54"/>
      <c r="G775" s="54"/>
      <c r="H775" s="54"/>
    </row>
    <row r="776" spans="1:8" ht="15" customHeight="1">
      <c r="A776" s="59"/>
      <c r="B776" s="54"/>
      <c r="C776" s="54"/>
      <c r="D776" s="113"/>
      <c r="E776" s="54"/>
      <c r="F776" s="54"/>
      <c r="G776" s="54"/>
      <c r="H776" s="54"/>
    </row>
    <row r="777" spans="1:8" ht="15" customHeight="1">
      <c r="A777" s="59"/>
      <c r="B777" s="54"/>
      <c r="C777" s="54"/>
      <c r="D777" s="113"/>
      <c r="E777" s="54"/>
      <c r="F777" s="54"/>
      <c r="G777" s="54"/>
      <c r="H777" s="54"/>
    </row>
    <row r="778" spans="1:8" ht="15" customHeight="1">
      <c r="A778" s="59"/>
      <c r="B778" s="54"/>
      <c r="C778" s="54"/>
      <c r="D778" s="113"/>
      <c r="E778" s="54"/>
      <c r="F778" s="54"/>
      <c r="G778" s="54"/>
      <c r="H778" s="54"/>
    </row>
    <row r="779" spans="1:8" ht="15" customHeight="1">
      <c r="A779" s="59"/>
      <c r="B779" s="54"/>
      <c r="C779" s="54"/>
      <c r="D779" s="113"/>
      <c r="E779" s="54"/>
      <c r="F779" s="54"/>
      <c r="G779" s="54"/>
      <c r="H779" s="54"/>
    </row>
    <row r="780" spans="1:8" ht="15" customHeight="1">
      <c r="A780" s="59"/>
      <c r="B780" s="54"/>
      <c r="C780" s="54"/>
      <c r="D780" s="113"/>
      <c r="E780" s="54"/>
      <c r="F780" s="54"/>
      <c r="G780" s="54"/>
      <c r="H780" s="54"/>
    </row>
    <row r="781" spans="1:8" ht="15" customHeight="1">
      <c r="A781" s="59"/>
      <c r="B781" s="54"/>
      <c r="C781" s="54"/>
      <c r="D781" s="113"/>
      <c r="E781" s="54"/>
      <c r="F781" s="54"/>
      <c r="G781" s="54"/>
      <c r="H781" s="54"/>
    </row>
    <row r="782" spans="1:8" ht="15" customHeight="1">
      <c r="A782" s="59"/>
      <c r="B782" s="54"/>
      <c r="C782" s="54"/>
      <c r="D782" s="113"/>
      <c r="E782" s="54"/>
      <c r="F782" s="54"/>
      <c r="G782" s="54"/>
      <c r="H782" s="54"/>
    </row>
    <row r="783" spans="1:8" ht="15" customHeight="1">
      <c r="A783" s="59"/>
      <c r="B783" s="54"/>
      <c r="C783" s="54"/>
      <c r="D783" s="113"/>
      <c r="E783" s="54"/>
      <c r="F783" s="54"/>
      <c r="G783" s="54"/>
      <c r="H783" s="54"/>
    </row>
    <row r="784" spans="1:8" ht="15" customHeight="1">
      <c r="A784" s="59"/>
      <c r="B784" s="54"/>
      <c r="C784" s="54"/>
      <c r="D784" s="113"/>
      <c r="E784" s="54"/>
      <c r="F784" s="54"/>
      <c r="G784" s="54"/>
      <c r="H784" s="54"/>
    </row>
    <row r="785" spans="1:8" ht="15" customHeight="1">
      <c r="A785" s="59"/>
      <c r="B785" s="54"/>
      <c r="C785" s="54"/>
      <c r="D785" s="113"/>
      <c r="E785" s="54"/>
      <c r="F785" s="54"/>
      <c r="G785" s="54"/>
      <c r="H785" s="54"/>
    </row>
    <row r="786" spans="1:8" ht="15" customHeight="1">
      <c r="A786" s="59"/>
      <c r="B786" s="54"/>
      <c r="C786" s="54"/>
      <c r="D786" s="113"/>
      <c r="E786" s="54"/>
      <c r="F786" s="54"/>
      <c r="G786" s="54"/>
      <c r="H786" s="54"/>
    </row>
    <row r="787" spans="1:8" ht="15" customHeight="1">
      <c r="A787" s="59"/>
      <c r="B787" s="54"/>
      <c r="C787" s="54"/>
      <c r="D787" s="113"/>
      <c r="E787" s="54"/>
      <c r="F787" s="54"/>
      <c r="G787" s="54"/>
      <c r="H787" s="54"/>
    </row>
    <row r="788" spans="1:8" ht="15" customHeight="1">
      <c r="A788" s="59"/>
      <c r="B788" s="54"/>
      <c r="C788" s="54"/>
      <c r="D788" s="113"/>
      <c r="E788" s="54"/>
      <c r="F788" s="54"/>
      <c r="G788" s="54"/>
      <c r="H788" s="54"/>
    </row>
    <row r="789" spans="1:8" ht="15" customHeight="1">
      <c r="A789" s="59"/>
      <c r="B789" s="54"/>
      <c r="C789" s="54"/>
      <c r="D789" s="113"/>
      <c r="E789" s="54"/>
      <c r="F789" s="54"/>
      <c r="G789" s="54"/>
      <c r="H789" s="54"/>
    </row>
    <row r="790" spans="1:8" ht="15" customHeight="1">
      <c r="A790" s="59"/>
      <c r="B790" s="54"/>
      <c r="C790" s="54"/>
      <c r="D790" s="113"/>
      <c r="E790" s="54"/>
      <c r="F790" s="54"/>
      <c r="G790" s="54"/>
      <c r="H790" s="54"/>
    </row>
    <row r="791" spans="1:8" ht="15" customHeight="1">
      <c r="A791" s="59"/>
      <c r="B791" s="54"/>
      <c r="C791" s="54"/>
      <c r="D791" s="113"/>
      <c r="E791" s="54"/>
      <c r="F791" s="54"/>
      <c r="G791" s="54"/>
      <c r="H791" s="54"/>
    </row>
    <row r="792" spans="1:8" ht="15" customHeight="1">
      <c r="A792" s="59"/>
      <c r="B792" s="54"/>
      <c r="C792" s="54"/>
      <c r="D792" s="113"/>
      <c r="E792" s="54"/>
      <c r="F792" s="54"/>
      <c r="G792" s="54"/>
      <c r="H792" s="54"/>
    </row>
    <row r="793" spans="1:8" ht="15" customHeight="1">
      <c r="A793" s="59"/>
      <c r="B793" s="54"/>
      <c r="C793" s="54"/>
      <c r="D793" s="113"/>
      <c r="E793" s="54"/>
      <c r="F793" s="54"/>
      <c r="G793" s="54"/>
      <c r="H793" s="54"/>
    </row>
    <row r="794" spans="1:8" ht="15" customHeight="1">
      <c r="A794" s="59"/>
      <c r="B794" s="54"/>
      <c r="C794" s="54"/>
      <c r="D794" s="113"/>
      <c r="E794" s="54"/>
      <c r="F794" s="54"/>
      <c r="G794" s="54"/>
      <c r="H794" s="54"/>
    </row>
    <row r="795" spans="1:8" ht="15" customHeight="1">
      <c r="A795" s="59"/>
      <c r="B795" s="54"/>
      <c r="C795" s="54"/>
      <c r="D795" s="113"/>
      <c r="E795" s="54"/>
      <c r="F795" s="54"/>
      <c r="G795" s="54"/>
      <c r="H795" s="54"/>
    </row>
    <row r="796" spans="1:8" ht="15" customHeight="1">
      <c r="A796" s="59"/>
      <c r="B796" s="54"/>
      <c r="C796" s="54"/>
      <c r="D796" s="113"/>
      <c r="E796" s="54"/>
      <c r="F796" s="54"/>
      <c r="G796" s="54"/>
      <c r="H796" s="54"/>
    </row>
    <row r="797" spans="1:8" ht="15" customHeight="1">
      <c r="A797" s="59"/>
      <c r="B797" s="54"/>
      <c r="C797" s="54"/>
      <c r="D797" s="113"/>
      <c r="E797" s="54"/>
      <c r="F797" s="54"/>
      <c r="G797" s="54"/>
      <c r="H797" s="54"/>
    </row>
    <row r="798" spans="1:8" ht="15" customHeight="1">
      <c r="A798" s="59"/>
      <c r="B798" s="54"/>
      <c r="C798" s="54"/>
      <c r="D798" s="113"/>
      <c r="E798" s="54"/>
      <c r="F798" s="54"/>
      <c r="G798" s="54"/>
      <c r="H798" s="54"/>
    </row>
    <row r="799" spans="1:8" ht="15" customHeight="1">
      <c r="A799" s="59"/>
      <c r="B799" s="54"/>
      <c r="C799" s="54"/>
      <c r="D799" s="113"/>
      <c r="E799" s="54"/>
      <c r="F799" s="54"/>
      <c r="G799" s="54"/>
      <c r="H799" s="54"/>
    </row>
    <row r="800" spans="1:8" ht="15" customHeight="1">
      <c r="A800" s="59"/>
      <c r="B800" s="54"/>
      <c r="C800" s="54"/>
      <c r="D800" s="113"/>
      <c r="E800" s="54"/>
      <c r="F800" s="54"/>
      <c r="G800" s="54"/>
      <c r="H800" s="54"/>
    </row>
    <row r="801" spans="1:8" ht="15" customHeight="1">
      <c r="A801" s="59"/>
      <c r="B801" s="54"/>
      <c r="C801" s="54"/>
      <c r="D801" s="113"/>
      <c r="E801" s="54"/>
      <c r="F801" s="54"/>
      <c r="G801" s="54"/>
      <c r="H801" s="54"/>
    </row>
    <row r="802" spans="1:8" ht="15" customHeight="1">
      <c r="A802" s="59"/>
      <c r="B802" s="54"/>
      <c r="C802" s="54"/>
      <c r="D802" s="113"/>
      <c r="E802" s="54"/>
      <c r="F802" s="54"/>
      <c r="G802" s="54"/>
      <c r="H802" s="54"/>
    </row>
    <row r="803" spans="1:8" ht="15" customHeight="1">
      <c r="A803" s="59"/>
      <c r="B803" s="54"/>
      <c r="C803" s="54"/>
      <c r="D803" s="113"/>
      <c r="E803" s="54"/>
      <c r="F803" s="54"/>
      <c r="G803" s="54"/>
      <c r="H803" s="54"/>
    </row>
    <row r="804" spans="1:8" ht="15" customHeight="1">
      <c r="A804" s="59"/>
      <c r="B804" s="54"/>
      <c r="C804" s="54"/>
      <c r="D804" s="113"/>
      <c r="E804" s="54"/>
      <c r="F804" s="54"/>
      <c r="G804" s="54"/>
      <c r="H804" s="54"/>
    </row>
    <row r="805" spans="1:8" ht="15" customHeight="1">
      <c r="A805" s="59"/>
      <c r="B805" s="54"/>
      <c r="C805" s="54"/>
      <c r="D805" s="113"/>
      <c r="E805" s="54"/>
      <c r="F805" s="54"/>
      <c r="G805" s="54"/>
      <c r="H805" s="54"/>
    </row>
    <row r="806" spans="1:8" ht="15" customHeight="1">
      <c r="A806" s="59"/>
      <c r="B806" s="54"/>
      <c r="C806" s="54"/>
      <c r="D806" s="113"/>
      <c r="E806" s="54"/>
      <c r="F806" s="54"/>
      <c r="G806" s="54"/>
      <c r="H806" s="54"/>
    </row>
    <row r="807" spans="1:8" ht="15" customHeight="1">
      <c r="A807" s="59"/>
      <c r="B807" s="54"/>
      <c r="C807" s="54"/>
      <c r="D807" s="113"/>
      <c r="E807" s="54"/>
      <c r="F807" s="54"/>
      <c r="G807" s="54"/>
      <c r="H807" s="54"/>
    </row>
    <row r="808" spans="1:8" ht="15" customHeight="1">
      <c r="A808" s="59"/>
      <c r="B808" s="54"/>
      <c r="C808" s="54"/>
      <c r="D808" s="113"/>
      <c r="E808" s="54"/>
      <c r="F808" s="54"/>
      <c r="G808" s="54"/>
      <c r="H808" s="54"/>
    </row>
    <row r="809" spans="1:8" ht="15" customHeight="1">
      <c r="A809" s="59"/>
      <c r="B809" s="54"/>
      <c r="C809" s="54"/>
      <c r="D809" s="113"/>
      <c r="E809" s="54"/>
      <c r="F809" s="54"/>
      <c r="G809" s="54"/>
      <c r="H809" s="54"/>
    </row>
    <row r="810" spans="1:8" ht="15" customHeight="1">
      <c r="A810" s="59"/>
      <c r="B810" s="54"/>
      <c r="C810" s="54"/>
      <c r="D810" s="113"/>
      <c r="E810" s="54"/>
      <c r="F810" s="54"/>
      <c r="G810" s="54"/>
      <c r="H810" s="54"/>
    </row>
    <row r="811" spans="1:8" ht="15" customHeight="1">
      <c r="A811" s="59"/>
      <c r="B811" s="54"/>
      <c r="C811" s="54"/>
      <c r="D811" s="113"/>
      <c r="E811" s="54"/>
      <c r="F811" s="54"/>
      <c r="G811" s="54"/>
      <c r="H811" s="54"/>
    </row>
    <row r="812" spans="1:8" ht="15" customHeight="1">
      <c r="A812" s="59"/>
      <c r="B812" s="54"/>
      <c r="C812" s="54"/>
      <c r="D812" s="113"/>
      <c r="E812" s="54"/>
      <c r="F812" s="54"/>
      <c r="G812" s="54"/>
      <c r="H812" s="54"/>
    </row>
    <row r="813" spans="1:8" ht="15" customHeight="1">
      <c r="A813" s="59"/>
      <c r="B813" s="54"/>
      <c r="C813" s="54"/>
      <c r="D813" s="113"/>
      <c r="E813" s="54"/>
      <c r="F813" s="54"/>
      <c r="G813" s="54"/>
      <c r="H813" s="54"/>
    </row>
    <row r="814" spans="1:8" ht="15" customHeight="1">
      <c r="A814" s="59"/>
      <c r="B814" s="54"/>
      <c r="C814" s="54"/>
      <c r="D814" s="113"/>
      <c r="E814" s="54"/>
      <c r="F814" s="54"/>
      <c r="G814" s="54"/>
      <c r="H814" s="54"/>
    </row>
    <row r="815" spans="1:8" ht="15" customHeight="1">
      <c r="A815" s="59"/>
      <c r="B815" s="54"/>
      <c r="C815" s="54"/>
      <c r="D815" s="113"/>
      <c r="E815" s="54"/>
      <c r="F815" s="54"/>
      <c r="G815" s="54"/>
      <c r="H815" s="54"/>
    </row>
    <row r="816" spans="1:8" ht="15" customHeight="1">
      <c r="A816" s="59"/>
      <c r="B816" s="54"/>
      <c r="C816" s="54"/>
      <c r="D816" s="113"/>
      <c r="E816" s="54"/>
      <c r="F816" s="54"/>
      <c r="G816" s="54"/>
      <c r="H816" s="54"/>
    </row>
    <row r="817" spans="1:8" ht="15" customHeight="1">
      <c r="A817" s="59"/>
      <c r="B817" s="54"/>
      <c r="C817" s="54"/>
      <c r="D817" s="113"/>
      <c r="E817" s="54"/>
      <c r="F817" s="54"/>
      <c r="G817" s="54"/>
      <c r="H817" s="54"/>
    </row>
    <row r="818" spans="1:8" ht="15" customHeight="1">
      <c r="A818" s="59"/>
      <c r="B818" s="54"/>
      <c r="C818" s="54"/>
      <c r="D818" s="113"/>
      <c r="E818" s="54"/>
      <c r="F818" s="54"/>
      <c r="G818" s="54"/>
      <c r="H818" s="54"/>
    </row>
    <row r="819" spans="1:8" ht="15" customHeight="1">
      <c r="A819" s="59"/>
      <c r="B819" s="54"/>
      <c r="C819" s="54"/>
      <c r="D819" s="113"/>
      <c r="E819" s="54"/>
      <c r="F819" s="54"/>
      <c r="G819" s="54"/>
      <c r="H819" s="54"/>
    </row>
    <row r="820" spans="1:8" ht="15" customHeight="1">
      <c r="A820" s="59"/>
      <c r="B820" s="54"/>
      <c r="C820" s="54"/>
      <c r="D820" s="113"/>
      <c r="E820" s="54"/>
      <c r="F820" s="54"/>
      <c r="G820" s="54"/>
      <c r="H820" s="54"/>
    </row>
    <row r="821" spans="1:8" ht="15" customHeight="1">
      <c r="A821" s="59"/>
      <c r="B821" s="54"/>
      <c r="C821" s="54"/>
      <c r="D821" s="113"/>
      <c r="E821" s="54"/>
      <c r="F821" s="54"/>
      <c r="G821" s="54"/>
      <c r="H821" s="54"/>
    </row>
    <row r="822" spans="1:8" ht="15" customHeight="1">
      <c r="A822" s="59"/>
      <c r="B822" s="54"/>
      <c r="C822" s="54"/>
      <c r="D822" s="113"/>
      <c r="E822" s="54"/>
      <c r="F822" s="54"/>
      <c r="G822" s="54"/>
      <c r="H822" s="54"/>
    </row>
    <row r="823" spans="1:8" ht="15" customHeight="1">
      <c r="A823" s="59"/>
      <c r="B823" s="54"/>
      <c r="C823" s="54"/>
      <c r="D823" s="113"/>
      <c r="E823" s="54"/>
      <c r="F823" s="54"/>
      <c r="G823" s="54"/>
      <c r="H823" s="54"/>
    </row>
    <row r="824" spans="1:8" ht="15" customHeight="1">
      <c r="A824" s="59"/>
      <c r="B824" s="54"/>
      <c r="C824" s="54"/>
      <c r="D824" s="113"/>
      <c r="E824" s="54"/>
      <c r="F824" s="54"/>
      <c r="G824" s="54"/>
      <c r="H824" s="54"/>
    </row>
    <row r="825" spans="1:8" ht="15" customHeight="1">
      <c r="A825" s="59"/>
      <c r="B825" s="54"/>
      <c r="C825" s="54"/>
      <c r="D825" s="113"/>
      <c r="E825" s="54"/>
      <c r="F825" s="54"/>
      <c r="G825" s="54"/>
      <c r="H825" s="54"/>
    </row>
    <row r="826" spans="1:8" ht="15" customHeight="1">
      <c r="A826" s="59"/>
      <c r="B826" s="54"/>
      <c r="C826" s="54"/>
      <c r="D826" s="113"/>
      <c r="E826" s="54"/>
      <c r="F826" s="54"/>
      <c r="G826" s="54"/>
      <c r="H826" s="54"/>
    </row>
    <row r="827" spans="1:8" ht="15" customHeight="1">
      <c r="A827" s="59"/>
      <c r="B827" s="54"/>
      <c r="C827" s="54"/>
      <c r="D827" s="113"/>
      <c r="E827" s="54"/>
      <c r="F827" s="54"/>
      <c r="G827" s="54"/>
      <c r="H827" s="54"/>
    </row>
    <row r="828" spans="1:8" ht="15" customHeight="1">
      <c r="A828" s="59"/>
      <c r="B828" s="54"/>
      <c r="C828" s="54"/>
      <c r="D828" s="113"/>
      <c r="E828" s="54"/>
      <c r="F828" s="54"/>
      <c r="G828" s="54"/>
      <c r="H828" s="54"/>
    </row>
    <row r="829" spans="1:8" ht="15" customHeight="1">
      <c r="A829" s="59"/>
      <c r="B829" s="54"/>
      <c r="C829" s="54"/>
      <c r="D829" s="113"/>
      <c r="E829" s="54"/>
      <c r="F829" s="54"/>
      <c r="G829" s="54"/>
      <c r="H829" s="54"/>
    </row>
    <row r="830" spans="1:8" ht="15" customHeight="1">
      <c r="A830" s="59"/>
      <c r="B830" s="54"/>
      <c r="C830" s="54"/>
      <c r="D830" s="113"/>
      <c r="E830" s="54"/>
      <c r="F830" s="54"/>
      <c r="G830" s="54"/>
      <c r="H830" s="54"/>
    </row>
    <row r="831" spans="1:8" ht="15" customHeight="1">
      <c r="A831" s="59"/>
      <c r="B831" s="54"/>
      <c r="C831" s="54"/>
      <c r="D831" s="113"/>
      <c r="E831" s="54"/>
      <c r="F831" s="54"/>
      <c r="G831" s="54"/>
      <c r="H831" s="54"/>
    </row>
    <row r="832" spans="1:8" ht="15" customHeight="1">
      <c r="A832" s="59"/>
      <c r="B832" s="54"/>
      <c r="C832" s="54"/>
      <c r="D832" s="113"/>
      <c r="E832" s="54"/>
      <c r="F832" s="54"/>
      <c r="G832" s="54"/>
      <c r="H832" s="54"/>
    </row>
    <row r="833" spans="1:8" ht="15" customHeight="1">
      <c r="A833" s="59"/>
      <c r="B833" s="54"/>
      <c r="C833" s="54"/>
      <c r="D833" s="113"/>
      <c r="E833" s="54"/>
      <c r="F833" s="54"/>
      <c r="G833" s="54"/>
      <c r="H833" s="54"/>
    </row>
    <row r="834" spans="1:8" ht="15" customHeight="1">
      <c r="A834" s="59"/>
      <c r="B834" s="54"/>
      <c r="C834" s="54"/>
      <c r="D834" s="113"/>
      <c r="E834" s="54"/>
      <c r="F834" s="54"/>
      <c r="G834" s="54"/>
      <c r="H834" s="54"/>
    </row>
    <row r="835" spans="1:8" ht="15" customHeight="1">
      <c r="A835" s="59"/>
      <c r="B835" s="54"/>
      <c r="C835" s="54"/>
      <c r="D835" s="113"/>
      <c r="E835" s="54"/>
      <c r="F835" s="54"/>
      <c r="G835" s="54"/>
      <c r="H835" s="54"/>
    </row>
    <row r="836" spans="1:8" ht="15" customHeight="1">
      <c r="A836" s="59"/>
      <c r="B836" s="54"/>
      <c r="C836" s="54"/>
      <c r="D836" s="113"/>
      <c r="E836" s="54"/>
      <c r="F836" s="54"/>
      <c r="G836" s="54"/>
      <c r="H836" s="54"/>
    </row>
    <row r="837" spans="1:8" ht="15" customHeight="1">
      <c r="A837" s="59"/>
      <c r="B837" s="54"/>
      <c r="C837" s="54"/>
      <c r="D837" s="113"/>
      <c r="E837" s="54"/>
      <c r="F837" s="54"/>
      <c r="G837" s="54"/>
      <c r="H837" s="54"/>
    </row>
    <row r="838" spans="1:8" ht="15" customHeight="1">
      <c r="A838" s="59"/>
      <c r="B838" s="54"/>
      <c r="C838" s="54"/>
      <c r="D838" s="113"/>
      <c r="E838" s="54"/>
      <c r="F838" s="54"/>
      <c r="G838" s="54"/>
      <c r="H838" s="54"/>
    </row>
    <row r="839" spans="1:8" ht="15" customHeight="1">
      <c r="A839" s="59"/>
      <c r="B839" s="54"/>
      <c r="C839" s="54"/>
      <c r="D839" s="113"/>
      <c r="E839" s="54"/>
      <c r="F839" s="54"/>
      <c r="G839" s="54"/>
      <c r="H839" s="54"/>
    </row>
    <row r="840" spans="1:8" ht="15" customHeight="1">
      <c r="A840" s="59"/>
      <c r="B840" s="54"/>
      <c r="C840" s="54"/>
      <c r="D840" s="113"/>
      <c r="E840" s="54"/>
      <c r="F840" s="54"/>
      <c r="G840" s="54"/>
      <c r="H840" s="54"/>
    </row>
    <row r="841" spans="1:8" ht="15" customHeight="1">
      <c r="A841" s="59"/>
      <c r="B841" s="54"/>
      <c r="C841" s="54"/>
      <c r="D841" s="113"/>
      <c r="E841" s="54"/>
      <c r="F841" s="54"/>
      <c r="G841" s="54"/>
      <c r="H841" s="54"/>
    </row>
    <row r="842" spans="1:8" ht="15" customHeight="1">
      <c r="A842" s="59"/>
      <c r="B842" s="54"/>
      <c r="C842" s="54"/>
      <c r="D842" s="113"/>
      <c r="E842" s="54"/>
      <c r="F842" s="54"/>
      <c r="G842" s="54"/>
      <c r="H842" s="54"/>
    </row>
    <row r="843" spans="1:8" ht="15" customHeight="1">
      <c r="A843" s="59"/>
      <c r="B843" s="54"/>
      <c r="C843" s="54"/>
      <c r="D843" s="113"/>
      <c r="E843" s="54"/>
      <c r="F843" s="54"/>
      <c r="G843" s="54"/>
      <c r="H843" s="54"/>
    </row>
    <row r="844" spans="1:8" ht="15" customHeight="1">
      <c r="A844" s="59"/>
      <c r="B844" s="54"/>
      <c r="C844" s="54"/>
      <c r="D844" s="113"/>
      <c r="E844" s="54"/>
      <c r="F844" s="54"/>
      <c r="G844" s="54"/>
      <c r="H844" s="54"/>
    </row>
    <row r="845" spans="1:8" ht="15" customHeight="1">
      <c r="A845" s="59"/>
      <c r="B845" s="54"/>
      <c r="C845" s="54"/>
      <c r="D845" s="113"/>
      <c r="E845" s="54"/>
      <c r="F845" s="54"/>
      <c r="G845" s="54"/>
      <c r="H845" s="54"/>
    </row>
    <row r="846" spans="1:8" ht="15" customHeight="1">
      <c r="A846" s="59"/>
      <c r="B846" s="54"/>
      <c r="C846" s="54"/>
      <c r="D846" s="113"/>
      <c r="E846" s="54"/>
      <c r="F846" s="54"/>
      <c r="G846" s="54"/>
      <c r="H846" s="54"/>
    </row>
    <row r="847" spans="1:8" ht="15" customHeight="1">
      <c r="A847" s="59"/>
      <c r="B847" s="54"/>
      <c r="C847" s="54"/>
      <c r="D847" s="113"/>
      <c r="E847" s="54"/>
      <c r="F847" s="54"/>
      <c r="G847" s="54"/>
      <c r="H847" s="54"/>
    </row>
    <row r="848" spans="1:8" ht="15" customHeight="1">
      <c r="A848" s="59"/>
      <c r="B848" s="54"/>
      <c r="C848" s="54"/>
      <c r="D848" s="113"/>
      <c r="E848" s="54"/>
      <c r="F848" s="54"/>
      <c r="G848" s="54"/>
      <c r="H848" s="54"/>
    </row>
    <row r="849" spans="1:8" ht="15" customHeight="1">
      <c r="A849" s="59"/>
      <c r="B849" s="54"/>
      <c r="C849" s="54"/>
      <c r="D849" s="113"/>
      <c r="E849" s="54"/>
      <c r="F849" s="54"/>
      <c r="G849" s="54"/>
      <c r="H849" s="54"/>
    </row>
    <row r="850" spans="1:8" ht="15" customHeight="1">
      <c r="A850" s="59"/>
      <c r="B850" s="54"/>
      <c r="C850" s="54"/>
      <c r="D850" s="113"/>
      <c r="E850" s="54"/>
      <c r="F850" s="54"/>
      <c r="G850" s="54"/>
      <c r="H850" s="54"/>
    </row>
    <row r="851" spans="1:8" ht="15" customHeight="1">
      <c r="A851" s="59"/>
      <c r="B851" s="54"/>
      <c r="C851" s="54"/>
      <c r="D851" s="113"/>
      <c r="E851" s="54"/>
      <c r="F851" s="54"/>
      <c r="G851" s="54"/>
      <c r="H851" s="54"/>
    </row>
    <row r="852" spans="1:8" ht="15" customHeight="1">
      <c r="A852" s="59"/>
      <c r="B852" s="54"/>
      <c r="C852" s="54"/>
      <c r="D852" s="113"/>
      <c r="E852" s="54"/>
      <c r="F852" s="54"/>
      <c r="G852" s="54"/>
      <c r="H852" s="54"/>
    </row>
    <row r="853" spans="1:8" ht="15" customHeight="1">
      <c r="A853" s="59"/>
      <c r="B853" s="54"/>
      <c r="C853" s="54"/>
      <c r="D853" s="113"/>
      <c r="E853" s="54"/>
      <c r="F853" s="54"/>
      <c r="G853" s="54"/>
      <c r="H853" s="54"/>
    </row>
    <row r="854" spans="1:8" ht="15" customHeight="1">
      <c r="A854" s="59"/>
      <c r="B854" s="54"/>
      <c r="C854" s="54"/>
      <c r="D854" s="113"/>
      <c r="E854" s="54"/>
      <c r="F854" s="54"/>
      <c r="G854" s="54"/>
      <c r="H854" s="54"/>
    </row>
    <row r="855" spans="1:8" ht="15" customHeight="1">
      <c r="A855" s="59"/>
      <c r="B855" s="54"/>
      <c r="C855" s="54"/>
      <c r="D855" s="113"/>
      <c r="E855" s="54"/>
      <c r="F855" s="54"/>
      <c r="G855" s="54"/>
      <c r="H855" s="54"/>
    </row>
    <row r="856" spans="1:8" ht="15" customHeight="1">
      <c r="A856" s="59"/>
      <c r="B856" s="54"/>
      <c r="C856" s="54"/>
      <c r="D856" s="113"/>
      <c r="E856" s="54"/>
      <c r="F856" s="54"/>
      <c r="G856" s="54"/>
      <c r="H856" s="54"/>
    </row>
    <row r="857" spans="1:8" ht="15" customHeight="1">
      <c r="A857" s="59"/>
      <c r="B857" s="54"/>
      <c r="C857" s="54"/>
      <c r="D857" s="113"/>
      <c r="E857" s="54"/>
      <c r="F857" s="54"/>
      <c r="G857" s="54"/>
      <c r="H857" s="54"/>
    </row>
    <row r="858" spans="1:8" ht="15" customHeight="1">
      <c r="A858" s="59"/>
      <c r="B858" s="54"/>
      <c r="C858" s="54"/>
      <c r="D858" s="113"/>
      <c r="E858" s="54"/>
      <c r="F858" s="54"/>
      <c r="G858" s="54"/>
      <c r="H858" s="54"/>
    </row>
    <row r="859" spans="1:8" ht="15" customHeight="1">
      <c r="A859" s="59"/>
      <c r="B859" s="54"/>
      <c r="C859" s="54"/>
      <c r="D859" s="113"/>
      <c r="E859" s="54"/>
      <c r="F859" s="54"/>
      <c r="G859" s="54"/>
      <c r="H859" s="54"/>
    </row>
    <row r="860" spans="1:8" ht="15" customHeight="1">
      <c r="A860" s="59"/>
      <c r="B860" s="54"/>
      <c r="C860" s="54"/>
      <c r="D860" s="113"/>
      <c r="E860" s="54"/>
      <c r="F860" s="54"/>
      <c r="G860" s="54"/>
      <c r="H860" s="54"/>
    </row>
    <row r="861" spans="1:8" ht="15" customHeight="1">
      <c r="A861" s="59"/>
      <c r="B861" s="54"/>
      <c r="C861" s="54"/>
      <c r="D861" s="113"/>
      <c r="E861" s="54"/>
      <c r="F861" s="54"/>
      <c r="G861" s="54"/>
      <c r="H861" s="54"/>
    </row>
    <row r="862" spans="1:8" ht="15" customHeight="1">
      <c r="A862" s="59"/>
      <c r="B862" s="54"/>
      <c r="C862" s="54"/>
      <c r="D862" s="113"/>
      <c r="E862" s="54"/>
      <c r="F862" s="54"/>
      <c r="G862" s="54"/>
      <c r="H862" s="54"/>
    </row>
    <row r="863" spans="1:8" ht="15" customHeight="1">
      <c r="A863" s="59"/>
      <c r="B863" s="54"/>
      <c r="C863" s="54"/>
      <c r="D863" s="113"/>
      <c r="E863" s="54"/>
      <c r="F863" s="54"/>
      <c r="G863" s="54"/>
      <c r="H863" s="54"/>
    </row>
    <row r="864" spans="1:8" ht="15" customHeight="1">
      <c r="A864" s="59"/>
      <c r="B864" s="54"/>
      <c r="C864" s="54"/>
      <c r="D864" s="113"/>
      <c r="E864" s="54"/>
      <c r="F864" s="54"/>
      <c r="G864" s="54"/>
      <c r="H864" s="54"/>
    </row>
    <row r="865" spans="1:8" ht="15" customHeight="1">
      <c r="A865" s="59"/>
      <c r="B865" s="54"/>
      <c r="C865" s="54"/>
      <c r="D865" s="113"/>
      <c r="E865" s="54"/>
      <c r="F865" s="54"/>
      <c r="G865" s="54"/>
      <c r="H865" s="54"/>
    </row>
    <row r="866" spans="1:8" ht="15" customHeight="1">
      <c r="A866" s="59"/>
      <c r="B866" s="54"/>
      <c r="C866" s="54"/>
      <c r="D866" s="113"/>
      <c r="E866" s="54"/>
      <c r="F866" s="54"/>
      <c r="G866" s="54"/>
      <c r="H866" s="54"/>
    </row>
    <row r="867" spans="1:8" ht="15" customHeight="1">
      <c r="A867" s="59"/>
      <c r="B867" s="54"/>
      <c r="C867" s="54"/>
      <c r="D867" s="113"/>
      <c r="E867" s="54"/>
      <c r="F867" s="54"/>
      <c r="G867" s="54"/>
      <c r="H867" s="54"/>
    </row>
    <row r="868" spans="1:8" ht="15" customHeight="1">
      <c r="A868" s="59"/>
      <c r="B868" s="54"/>
      <c r="C868" s="54"/>
      <c r="D868" s="113"/>
      <c r="E868" s="54"/>
      <c r="F868" s="54"/>
      <c r="G868" s="54"/>
      <c r="H868" s="54"/>
    </row>
    <row r="869" spans="1:8" ht="15" customHeight="1">
      <c r="A869" s="59"/>
      <c r="B869" s="54"/>
      <c r="C869" s="54"/>
      <c r="D869" s="113"/>
      <c r="E869" s="54"/>
      <c r="F869" s="54"/>
      <c r="G869" s="54"/>
      <c r="H869" s="54"/>
    </row>
    <row r="870" spans="1:8" ht="15" customHeight="1">
      <c r="A870" s="59"/>
      <c r="B870" s="54"/>
      <c r="C870" s="54"/>
      <c r="D870" s="113"/>
      <c r="E870" s="54"/>
      <c r="F870" s="54"/>
      <c r="G870" s="54"/>
      <c r="H870" s="54"/>
    </row>
    <row r="871" spans="1:8" ht="15" customHeight="1">
      <c r="A871" s="59"/>
      <c r="B871" s="54"/>
      <c r="C871" s="54"/>
      <c r="D871" s="113"/>
      <c r="E871" s="54"/>
      <c r="F871" s="54"/>
      <c r="G871" s="54"/>
      <c r="H871" s="54"/>
    </row>
    <row r="872" spans="1:8" ht="15" customHeight="1">
      <c r="A872" s="59"/>
      <c r="B872" s="54"/>
      <c r="C872" s="54"/>
      <c r="D872" s="113"/>
      <c r="E872" s="54"/>
      <c r="F872" s="54"/>
      <c r="G872" s="54"/>
      <c r="H872" s="54"/>
    </row>
    <row r="873" spans="1:8" ht="15" customHeight="1">
      <c r="A873" s="59"/>
      <c r="B873" s="54"/>
      <c r="C873" s="54"/>
      <c r="D873" s="113"/>
      <c r="E873" s="54"/>
      <c r="F873" s="54"/>
      <c r="G873" s="54"/>
      <c r="H873" s="54"/>
    </row>
    <row r="874" spans="1:8" ht="15" customHeight="1">
      <c r="A874" s="59"/>
      <c r="B874" s="54"/>
      <c r="C874" s="54"/>
      <c r="D874" s="113"/>
      <c r="E874" s="54"/>
      <c r="F874" s="54"/>
      <c r="G874" s="54"/>
      <c r="H874" s="54"/>
    </row>
    <row r="875" spans="1:8" ht="15" customHeight="1">
      <c r="A875" s="59"/>
      <c r="B875" s="54"/>
      <c r="C875" s="54"/>
      <c r="D875" s="113"/>
      <c r="E875" s="54"/>
      <c r="F875" s="54"/>
      <c r="G875" s="54"/>
      <c r="H875" s="54"/>
    </row>
    <row r="876" spans="1:8" ht="15" customHeight="1">
      <c r="A876" s="59"/>
      <c r="B876" s="54"/>
      <c r="C876" s="54"/>
      <c r="D876" s="113"/>
      <c r="E876" s="54"/>
      <c r="F876" s="54"/>
      <c r="G876" s="54"/>
      <c r="H876" s="54"/>
    </row>
    <row r="877" spans="1:8" ht="15" customHeight="1">
      <c r="A877" s="59"/>
      <c r="B877" s="54"/>
      <c r="C877" s="54"/>
      <c r="D877" s="113"/>
      <c r="E877" s="54"/>
      <c r="F877" s="54"/>
      <c r="G877" s="54"/>
      <c r="H877" s="54"/>
    </row>
    <row r="878" spans="1:8" ht="15" customHeight="1">
      <c r="A878" s="59"/>
      <c r="B878" s="54"/>
      <c r="C878" s="54"/>
      <c r="D878" s="113"/>
      <c r="E878" s="54"/>
      <c r="F878" s="54"/>
      <c r="G878" s="54"/>
      <c r="H878" s="54"/>
    </row>
    <row r="879" spans="1:8" ht="15" customHeight="1">
      <c r="A879" s="59"/>
      <c r="B879" s="54"/>
      <c r="C879" s="54"/>
      <c r="D879" s="113"/>
      <c r="E879" s="54"/>
      <c r="F879" s="54"/>
      <c r="G879" s="54"/>
      <c r="H879" s="54"/>
    </row>
    <row r="880" spans="1:8" ht="15" customHeight="1">
      <c r="A880" s="59"/>
      <c r="B880" s="54"/>
      <c r="C880" s="54"/>
      <c r="D880" s="113"/>
      <c r="E880" s="54"/>
      <c r="F880" s="54"/>
      <c r="G880" s="54"/>
      <c r="H880" s="54"/>
    </row>
    <row r="881" spans="1:8" ht="15" customHeight="1">
      <c r="A881" s="59"/>
      <c r="B881" s="54"/>
      <c r="C881" s="54"/>
      <c r="D881" s="113"/>
      <c r="E881" s="54"/>
      <c r="F881" s="54"/>
      <c r="G881" s="54"/>
      <c r="H881" s="54"/>
    </row>
    <row r="882" spans="1:8" ht="15" customHeight="1">
      <c r="A882" s="59"/>
      <c r="B882" s="54"/>
      <c r="C882" s="54"/>
      <c r="D882" s="113"/>
      <c r="E882" s="54"/>
      <c r="F882" s="54"/>
      <c r="G882" s="54"/>
      <c r="H882" s="54"/>
    </row>
    <row r="883" spans="1:8" ht="15" customHeight="1">
      <c r="A883" s="59"/>
      <c r="B883" s="54"/>
      <c r="C883" s="54"/>
      <c r="D883" s="113"/>
      <c r="E883" s="54"/>
      <c r="F883" s="54"/>
      <c r="G883" s="54"/>
      <c r="H883" s="54"/>
    </row>
    <row r="884" spans="1:8" ht="15" customHeight="1">
      <c r="A884" s="59"/>
      <c r="B884" s="54"/>
      <c r="C884" s="54"/>
      <c r="D884" s="113"/>
      <c r="E884" s="54"/>
      <c r="F884" s="54"/>
      <c r="G884" s="54"/>
      <c r="H884" s="54"/>
    </row>
    <row r="885" spans="1:8" ht="15" customHeight="1">
      <c r="A885" s="59"/>
      <c r="B885" s="54"/>
      <c r="C885" s="54"/>
      <c r="D885" s="113"/>
      <c r="E885" s="54"/>
      <c r="F885" s="54"/>
      <c r="G885" s="54"/>
      <c r="H885" s="54"/>
    </row>
    <row r="886" spans="1:8" ht="15" customHeight="1">
      <c r="A886" s="59"/>
      <c r="B886" s="54"/>
      <c r="C886" s="54"/>
      <c r="D886" s="113"/>
      <c r="E886" s="54"/>
      <c r="F886" s="54"/>
      <c r="G886" s="54"/>
      <c r="H886" s="54"/>
    </row>
    <row r="887" spans="1:8" ht="15" customHeight="1">
      <c r="A887" s="59"/>
      <c r="B887" s="54"/>
      <c r="C887" s="54"/>
      <c r="D887" s="113"/>
      <c r="E887" s="54"/>
      <c r="F887" s="54"/>
      <c r="G887" s="54"/>
      <c r="H887" s="54"/>
    </row>
    <row r="888" spans="1:8" ht="15" customHeight="1">
      <c r="A888" s="59"/>
      <c r="B888" s="54"/>
      <c r="C888" s="54"/>
      <c r="D888" s="113"/>
      <c r="E888" s="54"/>
      <c r="F888" s="54"/>
      <c r="G888" s="54"/>
      <c r="H888" s="54"/>
    </row>
    <row r="889" spans="1:8" ht="15" customHeight="1">
      <c r="A889" s="59"/>
      <c r="B889" s="54"/>
      <c r="C889" s="54"/>
      <c r="D889" s="113"/>
      <c r="E889" s="54"/>
      <c r="F889" s="54"/>
      <c r="G889" s="54"/>
      <c r="H889" s="54"/>
    </row>
    <row r="890" spans="1:8" ht="15" customHeight="1">
      <c r="A890" s="59"/>
      <c r="B890" s="54"/>
      <c r="C890" s="54"/>
      <c r="D890" s="113"/>
      <c r="E890" s="54"/>
      <c r="F890" s="54"/>
      <c r="G890" s="54"/>
      <c r="H890" s="54"/>
    </row>
    <row r="891" spans="1:8" ht="15" customHeight="1">
      <c r="A891" s="59"/>
      <c r="B891" s="54"/>
      <c r="C891" s="54"/>
      <c r="D891" s="113"/>
      <c r="E891" s="54"/>
      <c r="F891" s="54"/>
      <c r="G891" s="54"/>
      <c r="H891" s="54"/>
    </row>
    <row r="892" spans="1:8" ht="15" customHeight="1">
      <c r="A892" s="59"/>
      <c r="B892" s="54"/>
      <c r="C892" s="54"/>
      <c r="D892" s="113"/>
      <c r="E892" s="54"/>
      <c r="F892" s="54"/>
      <c r="G892" s="54"/>
      <c r="H892" s="54"/>
    </row>
    <row r="893" spans="1:8" ht="15" customHeight="1">
      <c r="A893" s="59"/>
      <c r="B893" s="54"/>
      <c r="C893" s="54"/>
      <c r="D893" s="113"/>
      <c r="E893" s="54"/>
      <c r="F893" s="54"/>
      <c r="G893" s="54"/>
      <c r="H893" s="54"/>
    </row>
    <row r="894" spans="1:8" ht="15" customHeight="1">
      <c r="A894" s="59"/>
      <c r="B894" s="54"/>
      <c r="C894" s="54"/>
      <c r="D894" s="113"/>
      <c r="E894" s="54"/>
      <c r="F894" s="54"/>
      <c r="G894" s="54"/>
      <c r="H894" s="54"/>
    </row>
    <row r="895" spans="1:8" ht="15" customHeight="1">
      <c r="A895" s="59"/>
      <c r="B895" s="54"/>
      <c r="C895" s="54"/>
      <c r="D895" s="113"/>
      <c r="E895" s="54"/>
      <c r="F895" s="54"/>
      <c r="G895" s="54"/>
      <c r="H895" s="54"/>
    </row>
    <row r="896" spans="1:8" ht="15" customHeight="1">
      <c r="A896" s="59"/>
      <c r="B896" s="54"/>
      <c r="C896" s="54"/>
      <c r="D896" s="113"/>
      <c r="E896" s="54"/>
      <c r="F896" s="54"/>
      <c r="G896" s="54"/>
      <c r="H896" s="54"/>
    </row>
    <row r="897" spans="1:8" ht="15" customHeight="1">
      <c r="A897" s="59"/>
      <c r="B897" s="54"/>
      <c r="C897" s="54"/>
      <c r="D897" s="113"/>
      <c r="E897" s="54"/>
      <c r="F897" s="54"/>
      <c r="G897" s="54"/>
      <c r="H897" s="54"/>
    </row>
    <row r="898" spans="1:8" ht="15" customHeight="1">
      <c r="A898" s="59"/>
      <c r="B898" s="54"/>
      <c r="C898" s="54"/>
      <c r="D898" s="113"/>
      <c r="E898" s="54"/>
      <c r="F898" s="54"/>
      <c r="G898" s="54"/>
      <c r="H898" s="54"/>
    </row>
    <row r="899" spans="1:8" ht="15" customHeight="1">
      <c r="A899" s="59"/>
      <c r="B899" s="54"/>
      <c r="C899" s="54"/>
      <c r="D899" s="113"/>
      <c r="E899" s="54"/>
      <c r="F899" s="54"/>
      <c r="G899" s="54"/>
      <c r="H899" s="54"/>
    </row>
    <row r="900" spans="1:8" ht="15" customHeight="1">
      <c r="A900" s="59"/>
      <c r="B900" s="54"/>
      <c r="C900" s="54"/>
      <c r="D900" s="113"/>
      <c r="E900" s="54"/>
      <c r="F900" s="54"/>
      <c r="G900" s="54"/>
      <c r="H900" s="54"/>
    </row>
    <row r="901" spans="1:8" ht="15" customHeight="1">
      <c r="A901" s="59"/>
      <c r="B901" s="54"/>
      <c r="C901" s="54"/>
      <c r="D901" s="113"/>
      <c r="E901" s="54"/>
      <c r="F901" s="54"/>
      <c r="G901" s="54"/>
      <c r="H901" s="54"/>
    </row>
    <row r="902" spans="1:8" ht="15" customHeight="1">
      <c r="A902" s="59"/>
      <c r="B902" s="54"/>
      <c r="C902" s="54"/>
      <c r="D902" s="113"/>
      <c r="E902" s="54"/>
      <c r="F902" s="54"/>
      <c r="G902" s="54"/>
      <c r="H902" s="54"/>
    </row>
    <row r="903" spans="1:8" ht="15" customHeight="1">
      <c r="A903" s="59"/>
      <c r="B903" s="54"/>
      <c r="C903" s="54"/>
      <c r="D903" s="113"/>
      <c r="E903" s="54"/>
      <c r="F903" s="54"/>
      <c r="G903" s="54"/>
      <c r="H903" s="54"/>
    </row>
    <row r="904" spans="1:8" ht="15" customHeight="1">
      <c r="A904" s="59"/>
      <c r="B904" s="54"/>
      <c r="C904" s="54"/>
      <c r="D904" s="113"/>
      <c r="E904" s="54"/>
      <c r="F904" s="54"/>
      <c r="G904" s="54"/>
      <c r="H904" s="54"/>
    </row>
    <row r="905" spans="1:8" ht="15" customHeight="1">
      <c r="A905" s="59"/>
      <c r="B905" s="54"/>
      <c r="C905" s="54"/>
      <c r="D905" s="113"/>
      <c r="E905" s="54"/>
      <c r="F905" s="54"/>
      <c r="G905" s="54"/>
      <c r="H905" s="54"/>
    </row>
    <row r="906" spans="1:8" ht="15" customHeight="1">
      <c r="A906" s="59"/>
      <c r="B906" s="54"/>
      <c r="C906" s="54"/>
      <c r="D906" s="113"/>
      <c r="E906" s="54"/>
      <c r="F906" s="54"/>
      <c r="G906" s="54"/>
      <c r="H906" s="54"/>
    </row>
    <row r="907" spans="1:8" ht="15" customHeight="1">
      <c r="A907" s="59"/>
      <c r="B907" s="54"/>
      <c r="C907" s="54"/>
      <c r="D907" s="113"/>
      <c r="E907" s="54"/>
      <c r="F907" s="54"/>
      <c r="G907" s="54"/>
      <c r="H907" s="54"/>
    </row>
    <row r="908" spans="1:8" ht="15" customHeight="1">
      <c r="A908" s="59"/>
      <c r="B908" s="54"/>
      <c r="C908" s="54"/>
      <c r="D908" s="113"/>
      <c r="E908" s="54"/>
      <c r="F908" s="54"/>
      <c r="G908" s="54"/>
      <c r="H908" s="54"/>
    </row>
    <row r="909" spans="1:8" ht="15" customHeight="1">
      <c r="A909" s="59"/>
      <c r="B909" s="54"/>
      <c r="C909" s="54"/>
      <c r="D909" s="113"/>
      <c r="E909" s="54"/>
      <c r="F909" s="54"/>
      <c r="G909" s="54"/>
      <c r="H909" s="54"/>
    </row>
    <row r="910" spans="1:8" ht="15" customHeight="1">
      <c r="A910" s="59"/>
      <c r="B910" s="54"/>
      <c r="C910" s="54"/>
      <c r="D910" s="113"/>
      <c r="E910" s="54"/>
      <c r="F910" s="54"/>
      <c r="G910" s="54"/>
      <c r="H910" s="54"/>
    </row>
    <row r="911" spans="1:8" ht="15" customHeight="1">
      <c r="A911" s="59"/>
      <c r="B911" s="54"/>
      <c r="C911" s="54"/>
      <c r="D911" s="113"/>
      <c r="E911" s="54"/>
      <c r="F911" s="54"/>
      <c r="G911" s="54"/>
      <c r="H911" s="54"/>
    </row>
    <row r="912" spans="1:8" ht="15" customHeight="1">
      <c r="A912" s="59"/>
      <c r="B912" s="54"/>
      <c r="C912" s="54"/>
      <c r="D912" s="113"/>
      <c r="E912" s="54"/>
      <c r="F912" s="54"/>
      <c r="G912" s="54"/>
      <c r="H912" s="54"/>
    </row>
    <row r="913" spans="1:8" ht="15" customHeight="1">
      <c r="A913" s="59"/>
      <c r="B913" s="54"/>
      <c r="C913" s="54"/>
      <c r="D913" s="113"/>
      <c r="E913" s="54"/>
      <c r="F913" s="54"/>
      <c r="G913" s="54"/>
      <c r="H913" s="54"/>
    </row>
    <row r="914" spans="1:8" ht="15" customHeight="1">
      <c r="A914" s="59"/>
      <c r="B914" s="54"/>
      <c r="C914" s="54"/>
      <c r="D914" s="113"/>
      <c r="E914" s="54"/>
      <c r="F914" s="54"/>
      <c r="G914" s="54"/>
      <c r="H914" s="54"/>
    </row>
    <row r="915" spans="1:8" ht="15" customHeight="1">
      <c r="A915" s="59"/>
      <c r="B915" s="54"/>
      <c r="C915" s="54"/>
      <c r="D915" s="113"/>
      <c r="E915" s="54"/>
      <c r="F915" s="54"/>
      <c r="G915" s="54"/>
      <c r="H915" s="54"/>
    </row>
    <row r="916" spans="1:8" ht="15" customHeight="1">
      <c r="A916" s="59"/>
      <c r="B916" s="54"/>
      <c r="C916" s="54"/>
      <c r="D916" s="113"/>
      <c r="E916" s="54"/>
      <c r="F916" s="54"/>
      <c r="G916" s="54"/>
      <c r="H916" s="54"/>
    </row>
    <row r="917" spans="1:8" ht="15" customHeight="1">
      <c r="A917" s="59"/>
      <c r="B917" s="54"/>
      <c r="C917" s="54"/>
      <c r="D917" s="113"/>
      <c r="E917" s="54"/>
      <c r="F917" s="54"/>
      <c r="G917" s="54"/>
      <c r="H917" s="54"/>
    </row>
    <row r="918" spans="1:8" ht="15" customHeight="1">
      <c r="A918" s="59"/>
      <c r="B918" s="54"/>
      <c r="C918" s="54"/>
      <c r="D918" s="113"/>
      <c r="E918" s="54"/>
      <c r="F918" s="54"/>
      <c r="G918" s="54"/>
      <c r="H918" s="54"/>
    </row>
    <row r="919" spans="1:8" ht="15" customHeight="1">
      <c r="A919" s="59"/>
      <c r="B919" s="54"/>
      <c r="C919" s="54"/>
      <c r="D919" s="113"/>
      <c r="E919" s="54"/>
      <c r="F919" s="54"/>
      <c r="G919" s="54"/>
      <c r="H919" s="54"/>
    </row>
    <row r="920" spans="1:8" ht="15" customHeight="1">
      <c r="A920" s="59"/>
      <c r="B920" s="54"/>
      <c r="C920" s="54"/>
      <c r="D920" s="113"/>
      <c r="E920" s="54"/>
      <c r="F920" s="54"/>
      <c r="G920" s="54"/>
      <c r="H920" s="54"/>
    </row>
    <row r="921" spans="1:8" ht="15" customHeight="1">
      <c r="A921" s="59"/>
      <c r="B921" s="54"/>
      <c r="C921" s="54"/>
      <c r="D921" s="113"/>
      <c r="E921" s="54"/>
      <c r="F921" s="54"/>
      <c r="G921" s="54"/>
      <c r="H921" s="54"/>
    </row>
    <row r="922" spans="1:8" ht="15" customHeight="1">
      <c r="A922" s="59"/>
      <c r="B922" s="54"/>
      <c r="C922" s="54"/>
      <c r="D922" s="113"/>
      <c r="E922" s="54"/>
      <c r="F922" s="54"/>
      <c r="G922" s="54"/>
      <c r="H922" s="54"/>
    </row>
    <row r="923" spans="1:8" ht="15" customHeight="1">
      <c r="A923" s="59"/>
      <c r="B923" s="54"/>
      <c r="C923" s="54"/>
      <c r="D923" s="113"/>
      <c r="E923" s="54"/>
      <c r="F923" s="54"/>
      <c r="G923" s="54"/>
      <c r="H923" s="54"/>
    </row>
    <row r="924" spans="1:8" ht="15" customHeight="1">
      <c r="A924" s="59"/>
      <c r="B924" s="54"/>
      <c r="C924" s="54"/>
      <c r="D924" s="113"/>
      <c r="E924" s="54"/>
      <c r="F924" s="54"/>
      <c r="G924" s="54"/>
      <c r="H924" s="54"/>
    </row>
    <row r="925" spans="1:8" ht="15" customHeight="1">
      <c r="A925" s="59"/>
      <c r="B925" s="54"/>
      <c r="C925" s="54"/>
      <c r="D925" s="113"/>
      <c r="E925" s="54"/>
      <c r="F925" s="54"/>
      <c r="G925" s="54"/>
      <c r="H925" s="54"/>
    </row>
    <row r="926" spans="1:8" ht="15" customHeight="1">
      <c r="A926" s="59"/>
      <c r="B926" s="54"/>
      <c r="C926" s="54"/>
      <c r="D926" s="113"/>
      <c r="E926" s="54"/>
      <c r="F926" s="54"/>
      <c r="G926" s="54"/>
      <c r="H926" s="54"/>
    </row>
    <row r="927" spans="1:8" ht="15" customHeight="1">
      <c r="A927" s="59"/>
      <c r="B927" s="54"/>
      <c r="C927" s="54"/>
      <c r="D927" s="113"/>
      <c r="E927" s="54"/>
      <c r="F927" s="54"/>
      <c r="G927" s="54"/>
      <c r="H927" s="54"/>
    </row>
    <row r="928" spans="1:8" ht="15" customHeight="1">
      <c r="A928" s="59"/>
      <c r="B928" s="54"/>
      <c r="C928" s="54"/>
      <c r="D928" s="113"/>
      <c r="E928" s="54"/>
      <c r="F928" s="54"/>
      <c r="G928" s="54"/>
      <c r="H928" s="54"/>
    </row>
    <row r="929" spans="1:8" ht="15" customHeight="1">
      <c r="A929" s="59"/>
      <c r="B929" s="54"/>
      <c r="C929" s="54"/>
      <c r="D929" s="113"/>
      <c r="E929" s="54"/>
      <c r="F929" s="54"/>
      <c r="G929" s="54"/>
      <c r="H929" s="54"/>
    </row>
    <row r="930" spans="1:8" ht="15" customHeight="1">
      <c r="A930" s="59"/>
      <c r="B930" s="54"/>
      <c r="C930" s="54"/>
      <c r="D930" s="113"/>
      <c r="E930" s="54"/>
      <c r="F930" s="54"/>
      <c r="G930" s="54"/>
      <c r="H930" s="54"/>
    </row>
    <row r="931" spans="1:8" ht="15" customHeight="1">
      <c r="A931" s="59"/>
      <c r="B931" s="54"/>
      <c r="C931" s="54"/>
      <c r="D931" s="113"/>
      <c r="E931" s="54"/>
      <c r="F931" s="54"/>
      <c r="G931" s="54"/>
      <c r="H931" s="54"/>
    </row>
    <row r="932" spans="1:8" ht="15" customHeight="1">
      <c r="A932" s="59"/>
      <c r="B932" s="54"/>
      <c r="C932" s="54"/>
      <c r="D932" s="113"/>
      <c r="E932" s="54"/>
      <c r="F932" s="54"/>
      <c r="G932" s="54"/>
      <c r="H932" s="54"/>
    </row>
    <row r="933" spans="1:8" ht="15" customHeight="1">
      <c r="A933" s="59"/>
      <c r="B933" s="54"/>
      <c r="C933" s="54"/>
      <c r="D933" s="113"/>
      <c r="E933" s="54"/>
      <c r="F933" s="54"/>
      <c r="G933" s="54"/>
      <c r="H933" s="54"/>
    </row>
    <row r="934" spans="1:8" ht="15" customHeight="1">
      <c r="A934" s="59"/>
      <c r="B934" s="54"/>
      <c r="C934" s="54"/>
      <c r="D934" s="113"/>
      <c r="E934" s="54"/>
      <c r="F934" s="54"/>
      <c r="G934" s="54"/>
      <c r="H934" s="54"/>
    </row>
    <row r="935" spans="1:8" ht="15" customHeight="1">
      <c r="A935" s="59"/>
      <c r="B935" s="54"/>
      <c r="C935" s="54"/>
      <c r="D935" s="113"/>
      <c r="E935" s="54"/>
      <c r="F935" s="54"/>
      <c r="G935" s="54"/>
      <c r="H935" s="54"/>
    </row>
    <row r="936" spans="1:8" ht="15" customHeight="1">
      <c r="A936" s="59"/>
      <c r="B936" s="54"/>
      <c r="C936" s="54"/>
      <c r="D936" s="113"/>
      <c r="E936" s="54"/>
      <c r="F936" s="54"/>
      <c r="G936" s="54"/>
      <c r="H936" s="54"/>
    </row>
    <row r="937" spans="1:8" ht="15" customHeight="1">
      <c r="A937" s="59"/>
      <c r="B937" s="54"/>
      <c r="C937" s="54"/>
      <c r="D937" s="113"/>
      <c r="E937" s="54"/>
      <c r="F937" s="54"/>
      <c r="G937" s="54"/>
      <c r="H937" s="54"/>
    </row>
    <row r="938" spans="1:8" ht="15" customHeight="1">
      <c r="A938" s="59"/>
      <c r="B938" s="54"/>
      <c r="C938" s="54"/>
      <c r="D938" s="113"/>
      <c r="E938" s="54"/>
      <c r="F938" s="54"/>
      <c r="G938" s="54"/>
      <c r="H938" s="54"/>
    </row>
    <row r="939" spans="1:8" ht="15" customHeight="1">
      <c r="A939" s="59"/>
      <c r="B939" s="54"/>
      <c r="C939" s="54"/>
      <c r="D939" s="113"/>
      <c r="E939" s="54"/>
      <c r="F939" s="54"/>
      <c r="G939" s="54"/>
      <c r="H939" s="54"/>
    </row>
    <row r="940" spans="1:8" ht="15" customHeight="1">
      <c r="A940" s="59"/>
      <c r="B940" s="54"/>
      <c r="C940" s="54"/>
      <c r="D940" s="113"/>
      <c r="E940" s="54"/>
      <c r="F940" s="54"/>
      <c r="G940" s="54"/>
      <c r="H940" s="54"/>
    </row>
    <row r="941" spans="1:8" ht="15" customHeight="1">
      <c r="A941" s="59"/>
      <c r="B941" s="54"/>
      <c r="C941" s="54"/>
      <c r="D941" s="113"/>
      <c r="E941" s="54"/>
      <c r="F941" s="54"/>
      <c r="G941" s="54"/>
      <c r="H941" s="54"/>
    </row>
    <row r="942" spans="1:8" ht="15" customHeight="1">
      <c r="A942" s="59"/>
      <c r="B942" s="54"/>
      <c r="C942" s="54"/>
      <c r="D942" s="113"/>
      <c r="E942" s="54"/>
      <c r="F942" s="54"/>
      <c r="G942" s="54"/>
      <c r="H942" s="54"/>
    </row>
    <row r="943" spans="1:8" ht="15" customHeight="1">
      <c r="A943" s="59"/>
      <c r="B943" s="54"/>
      <c r="C943" s="54"/>
      <c r="D943" s="113"/>
      <c r="E943" s="54"/>
      <c r="F943" s="54"/>
      <c r="G943" s="54"/>
      <c r="H943" s="54"/>
    </row>
    <row r="944" spans="1:8" ht="15" customHeight="1">
      <c r="A944" s="59"/>
      <c r="B944" s="54"/>
      <c r="C944" s="54"/>
      <c r="D944" s="113"/>
      <c r="E944" s="54"/>
      <c r="F944" s="54"/>
      <c r="G944" s="54"/>
      <c r="H944" s="54"/>
    </row>
    <row r="945" spans="1:8" ht="15" customHeight="1">
      <c r="A945" s="59"/>
      <c r="B945" s="54"/>
      <c r="C945" s="54"/>
      <c r="D945" s="113"/>
      <c r="E945" s="54"/>
      <c r="F945" s="54"/>
      <c r="G945" s="54"/>
      <c r="H945" s="54"/>
    </row>
    <row r="946" spans="1:8" ht="15" customHeight="1">
      <c r="A946" s="59"/>
      <c r="B946" s="54"/>
      <c r="C946" s="54"/>
      <c r="D946" s="113"/>
      <c r="E946" s="54"/>
      <c r="F946" s="54"/>
      <c r="G946" s="54"/>
      <c r="H946" s="54"/>
    </row>
    <row r="947" spans="1:8" ht="15" customHeight="1">
      <c r="A947" s="59"/>
      <c r="B947" s="54"/>
      <c r="C947" s="54"/>
      <c r="D947" s="113"/>
      <c r="E947" s="54"/>
      <c r="F947" s="54"/>
      <c r="G947" s="54"/>
      <c r="H947" s="54"/>
    </row>
    <row r="948" spans="1:8" ht="15" customHeight="1">
      <c r="A948" s="59"/>
      <c r="B948" s="54"/>
      <c r="C948" s="54"/>
      <c r="D948" s="113"/>
      <c r="E948" s="54"/>
      <c r="F948" s="54"/>
      <c r="G948" s="54"/>
      <c r="H948" s="54"/>
    </row>
    <row r="949" spans="1:8" ht="15" customHeight="1">
      <c r="A949" s="59"/>
      <c r="B949" s="54"/>
      <c r="C949" s="54"/>
      <c r="D949" s="113"/>
      <c r="E949" s="54"/>
      <c r="F949" s="54"/>
      <c r="G949" s="54"/>
      <c r="H949" s="54"/>
    </row>
    <row r="950" spans="1:8" ht="15" customHeight="1">
      <c r="A950" s="59"/>
      <c r="B950" s="54"/>
      <c r="C950" s="54"/>
      <c r="D950" s="113"/>
      <c r="E950" s="54"/>
      <c r="F950" s="54"/>
      <c r="G950" s="54"/>
      <c r="H950" s="54"/>
    </row>
    <row r="951" spans="1:8" ht="15" customHeight="1">
      <c r="A951" s="59"/>
      <c r="B951" s="54"/>
      <c r="C951" s="54"/>
      <c r="D951" s="113"/>
      <c r="E951" s="54"/>
      <c r="F951" s="54"/>
      <c r="G951" s="54"/>
      <c r="H951" s="54"/>
    </row>
    <row r="952" spans="1:8" ht="15" customHeight="1">
      <c r="A952" s="59"/>
      <c r="B952" s="54"/>
      <c r="C952" s="54"/>
      <c r="D952" s="113"/>
      <c r="E952" s="54"/>
      <c r="F952" s="54"/>
      <c r="G952" s="54"/>
      <c r="H952" s="54"/>
    </row>
    <row r="953" spans="1:8" ht="15" customHeight="1">
      <c r="A953" s="59"/>
      <c r="B953" s="54"/>
      <c r="C953" s="54"/>
      <c r="D953" s="113"/>
      <c r="E953" s="54"/>
      <c r="F953" s="54"/>
      <c r="G953" s="54"/>
      <c r="H953" s="54"/>
    </row>
    <row r="954" spans="1:8" ht="15" customHeight="1">
      <c r="A954" s="59"/>
      <c r="B954" s="54"/>
      <c r="C954" s="54"/>
      <c r="D954" s="113"/>
      <c r="E954" s="54"/>
      <c r="F954" s="54"/>
      <c r="G954" s="54"/>
      <c r="H954" s="54"/>
    </row>
    <row r="955" spans="1:8" ht="15" customHeight="1">
      <c r="A955" s="59"/>
      <c r="B955" s="54"/>
      <c r="C955" s="54"/>
      <c r="D955" s="113"/>
      <c r="E955" s="54"/>
      <c r="F955" s="54"/>
      <c r="G955" s="54"/>
      <c r="H955" s="54"/>
    </row>
    <row r="956" spans="1:8" ht="15" customHeight="1">
      <c r="A956" s="59"/>
      <c r="B956" s="54"/>
      <c r="C956" s="54"/>
      <c r="D956" s="113"/>
      <c r="E956" s="54"/>
      <c r="F956" s="54"/>
      <c r="G956" s="54"/>
      <c r="H956" s="54"/>
    </row>
    <row r="957" spans="1:8" ht="15" customHeight="1">
      <c r="A957" s="59"/>
      <c r="B957" s="54"/>
      <c r="C957" s="54"/>
      <c r="D957" s="113"/>
      <c r="E957" s="54"/>
      <c r="F957" s="54"/>
      <c r="G957" s="54"/>
      <c r="H957" s="54"/>
    </row>
    <row r="958" spans="1:8" ht="15" customHeight="1">
      <c r="A958" s="59"/>
      <c r="B958" s="54"/>
      <c r="C958" s="54"/>
      <c r="D958" s="113"/>
      <c r="E958" s="54"/>
      <c r="F958" s="54"/>
      <c r="G958" s="54"/>
      <c r="H958" s="54"/>
    </row>
    <row r="959" spans="1:8" ht="15" customHeight="1">
      <c r="A959" s="59"/>
      <c r="B959" s="54"/>
      <c r="C959" s="54"/>
      <c r="D959" s="113"/>
      <c r="E959" s="54"/>
      <c r="F959" s="54"/>
      <c r="G959" s="54"/>
      <c r="H959" s="54"/>
    </row>
    <row r="960" spans="1:8" ht="15" customHeight="1">
      <c r="A960" s="59"/>
      <c r="B960" s="54"/>
      <c r="C960" s="54"/>
      <c r="D960" s="113"/>
      <c r="E960" s="54"/>
      <c r="F960" s="54"/>
      <c r="G960" s="54"/>
      <c r="H960" s="54"/>
    </row>
    <row r="961" spans="1:8" ht="15" customHeight="1">
      <c r="A961" s="59"/>
      <c r="B961" s="54"/>
      <c r="C961" s="54"/>
      <c r="D961" s="113"/>
      <c r="E961" s="54"/>
      <c r="F961" s="54"/>
      <c r="G961" s="54"/>
      <c r="H961" s="54"/>
    </row>
    <row r="962" spans="1:8" ht="15" customHeight="1">
      <c r="A962" s="59"/>
      <c r="B962" s="54"/>
      <c r="C962" s="54"/>
      <c r="D962" s="113"/>
      <c r="E962" s="54"/>
      <c r="F962" s="54"/>
      <c r="G962" s="54"/>
      <c r="H962" s="54"/>
    </row>
    <row r="963" spans="1:8" ht="15" customHeight="1">
      <c r="A963" s="59"/>
      <c r="B963" s="54"/>
      <c r="C963" s="54"/>
      <c r="D963" s="113"/>
      <c r="E963" s="54"/>
      <c r="F963" s="54"/>
      <c r="G963" s="54"/>
      <c r="H963" s="54"/>
    </row>
    <row r="964" spans="1:8" ht="15" customHeight="1">
      <c r="A964" s="59"/>
      <c r="B964" s="54"/>
      <c r="C964" s="54"/>
      <c r="D964" s="113"/>
      <c r="E964" s="54"/>
      <c r="F964" s="54"/>
      <c r="G964" s="54"/>
      <c r="H964" s="54"/>
    </row>
    <row r="965" spans="1:8" ht="15" customHeight="1">
      <c r="A965" s="59"/>
      <c r="B965" s="54"/>
      <c r="C965" s="54"/>
      <c r="D965" s="113"/>
      <c r="E965" s="54"/>
      <c r="F965" s="54"/>
      <c r="G965" s="54"/>
      <c r="H965" s="54"/>
    </row>
    <row r="966" spans="1:8" ht="15" customHeight="1">
      <c r="A966" s="59"/>
      <c r="B966" s="54"/>
      <c r="C966" s="54"/>
      <c r="D966" s="113"/>
      <c r="E966" s="54"/>
      <c r="F966" s="54"/>
      <c r="G966" s="54"/>
      <c r="H966" s="54"/>
    </row>
    <row r="967" spans="1:8" ht="15" customHeight="1">
      <c r="A967" s="59"/>
      <c r="B967" s="54"/>
      <c r="C967" s="54"/>
      <c r="D967" s="113"/>
      <c r="E967" s="54"/>
      <c r="F967" s="54"/>
      <c r="G967" s="54"/>
      <c r="H967" s="54"/>
    </row>
    <row r="968" spans="1:8" ht="15" customHeight="1">
      <c r="A968" s="59"/>
      <c r="B968" s="54"/>
      <c r="C968" s="54"/>
      <c r="D968" s="113"/>
      <c r="E968" s="54"/>
      <c r="F968" s="54"/>
      <c r="G968" s="54"/>
      <c r="H968" s="54"/>
    </row>
    <row r="969" spans="1:8" ht="15" customHeight="1">
      <c r="A969" s="59"/>
      <c r="B969" s="54"/>
      <c r="C969" s="54"/>
      <c r="D969" s="113"/>
      <c r="E969" s="54"/>
      <c r="F969" s="54"/>
      <c r="G969" s="54"/>
      <c r="H969" s="54"/>
    </row>
    <row r="970" spans="1:8" ht="15" customHeight="1">
      <c r="A970" s="59"/>
      <c r="B970" s="54"/>
      <c r="C970" s="54"/>
      <c r="D970" s="113"/>
      <c r="E970" s="54"/>
      <c r="F970" s="54"/>
      <c r="G970" s="54"/>
      <c r="H970" s="54"/>
    </row>
    <row r="971" spans="1:8" ht="15" customHeight="1">
      <c r="A971" s="59"/>
      <c r="B971" s="54"/>
      <c r="C971" s="54"/>
      <c r="D971" s="113"/>
      <c r="E971" s="54"/>
      <c r="F971" s="54"/>
      <c r="G971" s="54"/>
      <c r="H971" s="54"/>
    </row>
    <row r="972" spans="1:8" ht="15" customHeight="1">
      <c r="A972" s="59"/>
      <c r="B972" s="54"/>
      <c r="C972" s="54"/>
      <c r="D972" s="113"/>
      <c r="E972" s="54"/>
      <c r="F972" s="54"/>
      <c r="G972" s="54"/>
      <c r="H972" s="54"/>
    </row>
    <row r="973" spans="1:8" ht="15" customHeight="1">
      <c r="A973" s="59"/>
      <c r="B973" s="54"/>
      <c r="C973" s="54"/>
      <c r="D973" s="113"/>
      <c r="E973" s="54"/>
      <c r="F973" s="54"/>
      <c r="G973" s="54"/>
      <c r="H973" s="54"/>
    </row>
    <row r="974" spans="1:8" ht="15" customHeight="1">
      <c r="A974" s="59"/>
      <c r="B974" s="54"/>
      <c r="C974" s="54"/>
      <c r="D974" s="113"/>
      <c r="E974" s="54"/>
      <c r="F974" s="54"/>
      <c r="G974" s="54"/>
      <c r="H974" s="54"/>
    </row>
    <row r="975" spans="1:8" ht="15" customHeight="1">
      <c r="A975" s="59"/>
      <c r="B975" s="54"/>
      <c r="C975" s="54"/>
      <c r="D975" s="113"/>
      <c r="E975" s="54"/>
      <c r="F975" s="54"/>
      <c r="G975" s="54"/>
      <c r="H975" s="54"/>
    </row>
    <row r="976" spans="1:8" ht="15" customHeight="1">
      <c r="A976" s="59"/>
      <c r="B976" s="54"/>
      <c r="C976" s="54"/>
      <c r="D976" s="113"/>
      <c r="E976" s="54"/>
      <c r="F976" s="54"/>
      <c r="G976" s="54"/>
      <c r="H976" s="54"/>
    </row>
    <row r="977" spans="1:8" ht="15" customHeight="1">
      <c r="A977" s="59"/>
      <c r="B977" s="54"/>
      <c r="C977" s="54"/>
      <c r="D977" s="113"/>
      <c r="E977" s="54"/>
      <c r="F977" s="54"/>
      <c r="G977" s="54"/>
      <c r="H977" s="54"/>
    </row>
    <row r="978" spans="1:8" ht="15" customHeight="1">
      <c r="A978" s="59"/>
      <c r="B978" s="54"/>
      <c r="C978" s="54"/>
      <c r="D978" s="113"/>
      <c r="E978" s="54"/>
      <c r="F978" s="54"/>
      <c r="G978" s="54"/>
      <c r="H978" s="54"/>
    </row>
    <row r="979" spans="1:8" ht="15" customHeight="1">
      <c r="A979" s="59"/>
      <c r="B979" s="54"/>
      <c r="C979" s="54"/>
      <c r="D979" s="113"/>
      <c r="E979" s="54"/>
      <c r="F979" s="54"/>
      <c r="G979" s="54"/>
      <c r="H979" s="54"/>
    </row>
    <row r="980" spans="1:8" ht="15" customHeight="1">
      <c r="A980" s="59"/>
      <c r="B980" s="54"/>
      <c r="C980" s="54"/>
      <c r="D980" s="113"/>
      <c r="E980" s="54"/>
      <c r="F980" s="54"/>
      <c r="G980" s="54"/>
      <c r="H980" s="54"/>
    </row>
    <row r="981" spans="1:8" ht="15" customHeight="1">
      <c r="A981" s="59"/>
      <c r="B981" s="54"/>
      <c r="C981" s="54"/>
      <c r="D981" s="113"/>
      <c r="E981" s="54"/>
      <c r="F981" s="54"/>
      <c r="G981" s="54"/>
      <c r="H981" s="54"/>
    </row>
    <row r="982" spans="1:8" ht="15" customHeight="1">
      <c r="A982" s="59"/>
      <c r="B982" s="54"/>
      <c r="C982" s="54"/>
      <c r="D982" s="113"/>
      <c r="E982" s="54"/>
      <c r="F982" s="54"/>
      <c r="G982" s="54"/>
      <c r="H982" s="54"/>
    </row>
    <row r="983" spans="1:8" ht="15" customHeight="1">
      <c r="A983" s="59"/>
      <c r="B983" s="54"/>
      <c r="C983" s="54"/>
      <c r="D983" s="113"/>
      <c r="E983" s="54"/>
      <c r="F983" s="54"/>
      <c r="G983" s="54"/>
      <c r="H983" s="54"/>
    </row>
    <row r="984" spans="1:8" ht="15" customHeight="1">
      <c r="A984" s="59"/>
      <c r="B984" s="54"/>
      <c r="C984" s="54"/>
      <c r="D984" s="113"/>
      <c r="E984" s="54"/>
      <c r="F984" s="54"/>
      <c r="G984" s="54"/>
      <c r="H984" s="54"/>
    </row>
    <row r="985" spans="1:8" ht="15" customHeight="1">
      <c r="A985" s="59"/>
      <c r="B985" s="54"/>
      <c r="C985" s="54"/>
      <c r="D985" s="113"/>
      <c r="E985" s="54"/>
      <c r="F985" s="54"/>
      <c r="G985" s="54"/>
      <c r="H985" s="54"/>
    </row>
    <row r="986" spans="1:8" ht="15" customHeight="1">
      <c r="A986" s="59"/>
      <c r="B986" s="54"/>
      <c r="C986" s="54"/>
      <c r="D986" s="113"/>
      <c r="E986" s="54"/>
      <c r="F986" s="54"/>
      <c r="G986" s="54"/>
      <c r="H986" s="54"/>
    </row>
    <row r="987" spans="1:8" ht="15" customHeight="1">
      <c r="A987" s="59"/>
      <c r="B987" s="54"/>
      <c r="C987" s="54"/>
      <c r="D987" s="113"/>
      <c r="E987" s="54"/>
      <c r="F987" s="54"/>
      <c r="G987" s="54"/>
      <c r="H987" s="54"/>
    </row>
    <row r="988" spans="1:8" ht="15" customHeight="1">
      <c r="A988" s="59"/>
      <c r="B988" s="54"/>
      <c r="C988" s="54"/>
      <c r="D988" s="113"/>
      <c r="E988" s="54"/>
      <c r="F988" s="54"/>
      <c r="G988" s="54"/>
      <c r="H988" s="54"/>
    </row>
    <row r="989" spans="1:8" ht="15" customHeight="1">
      <c r="A989" s="59"/>
      <c r="B989" s="54"/>
      <c r="C989" s="54"/>
      <c r="D989" s="113"/>
      <c r="E989" s="54"/>
      <c r="F989" s="54"/>
      <c r="G989" s="54"/>
      <c r="H989" s="54"/>
    </row>
    <row r="990" spans="1:8" ht="15" customHeight="1">
      <c r="A990" s="59"/>
      <c r="B990" s="54"/>
      <c r="C990" s="54"/>
      <c r="D990" s="113"/>
      <c r="E990" s="54"/>
      <c r="F990" s="54"/>
      <c r="G990" s="54"/>
      <c r="H990" s="54"/>
    </row>
    <row r="991" spans="1:8" ht="15" customHeight="1">
      <c r="A991" s="59"/>
      <c r="B991" s="54"/>
      <c r="C991" s="54"/>
      <c r="D991" s="113"/>
      <c r="E991" s="54"/>
      <c r="F991" s="54"/>
      <c r="G991" s="54"/>
      <c r="H991" s="54"/>
    </row>
    <row r="992" spans="1:8" ht="15" customHeight="1">
      <c r="A992" s="59"/>
      <c r="B992" s="54"/>
      <c r="C992" s="54"/>
      <c r="D992" s="113"/>
      <c r="E992" s="54"/>
      <c r="F992" s="54"/>
      <c r="G992" s="54"/>
      <c r="H992" s="54"/>
    </row>
    <row r="993" spans="1:8" ht="15" customHeight="1">
      <c r="A993" s="59"/>
      <c r="B993" s="54"/>
      <c r="C993" s="54"/>
      <c r="D993" s="113"/>
      <c r="E993" s="54"/>
      <c r="F993" s="54"/>
      <c r="G993" s="54"/>
      <c r="H993" s="54"/>
    </row>
    <row r="994" spans="1:8" ht="15" customHeight="1">
      <c r="A994" s="59"/>
      <c r="B994" s="54"/>
      <c r="C994" s="54"/>
      <c r="D994" s="113"/>
      <c r="E994" s="54"/>
      <c r="F994" s="54"/>
      <c r="G994" s="54"/>
      <c r="H994" s="54"/>
    </row>
    <row r="995" spans="1:8" ht="15" customHeight="1">
      <c r="A995" s="59"/>
      <c r="B995" s="54"/>
      <c r="C995" s="54"/>
      <c r="D995" s="113"/>
      <c r="E995" s="54"/>
      <c r="F995" s="54"/>
      <c r="G995" s="54"/>
      <c r="H995" s="54"/>
    </row>
    <row r="996" spans="1:8" ht="15" customHeight="1">
      <c r="A996" s="59"/>
      <c r="B996" s="54"/>
      <c r="C996" s="54"/>
      <c r="D996" s="113"/>
      <c r="E996" s="54"/>
      <c r="F996" s="54"/>
      <c r="G996" s="54"/>
      <c r="H996" s="54"/>
    </row>
    <row r="997" spans="1:8" ht="15" customHeight="1">
      <c r="A997" s="59"/>
      <c r="B997" s="54"/>
      <c r="C997" s="54"/>
      <c r="D997" s="113"/>
      <c r="E997" s="54"/>
      <c r="F997" s="54"/>
      <c r="G997" s="54"/>
      <c r="H997" s="54"/>
    </row>
    <row r="998" spans="1:8" ht="15" customHeight="1">
      <c r="A998" s="59"/>
      <c r="B998" s="54"/>
      <c r="C998" s="54"/>
      <c r="D998" s="113"/>
      <c r="E998" s="54"/>
      <c r="F998" s="54"/>
      <c r="G998" s="54"/>
      <c r="H998" s="54"/>
    </row>
    <row r="999" spans="1:8" ht="15" customHeight="1">
      <c r="A999" s="59"/>
      <c r="B999" s="54"/>
      <c r="C999" s="54"/>
      <c r="D999" s="113"/>
      <c r="E999" s="54"/>
      <c r="F999" s="54"/>
      <c r="G999" s="54"/>
      <c r="H999" s="54"/>
    </row>
    <row r="1000" spans="1:8" ht="15" customHeight="1">
      <c r="A1000" s="59"/>
      <c r="B1000" s="54"/>
      <c r="C1000" s="54"/>
      <c r="D1000" s="113"/>
      <c r="E1000" s="54"/>
      <c r="F1000" s="54"/>
      <c r="G1000" s="54"/>
      <c r="H1000" s="54"/>
    </row>
    <row r="1001" spans="1:8" ht="15" customHeight="1">
      <c r="A1001" s="59"/>
      <c r="B1001" s="54"/>
      <c r="C1001" s="54"/>
      <c r="D1001" s="113"/>
      <c r="E1001" s="54"/>
      <c r="F1001" s="54"/>
      <c r="G1001" s="54"/>
      <c r="H1001" s="54"/>
    </row>
    <row r="1002" spans="1:8" ht="15" customHeight="1">
      <c r="A1002" s="59"/>
      <c r="B1002" s="54"/>
      <c r="C1002" s="54"/>
      <c r="D1002" s="113"/>
      <c r="E1002" s="54"/>
      <c r="F1002" s="54"/>
      <c r="G1002" s="54"/>
      <c r="H1002" s="54"/>
    </row>
    <row r="1003" spans="1:8" ht="15" customHeight="1">
      <c r="A1003" s="59"/>
      <c r="B1003" s="54"/>
      <c r="C1003" s="54"/>
      <c r="D1003" s="113"/>
      <c r="E1003" s="54"/>
      <c r="F1003" s="54"/>
      <c r="G1003" s="54"/>
      <c r="H1003" s="54"/>
    </row>
    <row r="1004" spans="1:8" ht="15" customHeight="1">
      <c r="A1004" s="59"/>
      <c r="B1004" s="54"/>
      <c r="C1004" s="54"/>
      <c r="D1004" s="113"/>
      <c r="E1004" s="54"/>
      <c r="F1004" s="54"/>
      <c r="G1004" s="54"/>
      <c r="H1004" s="54"/>
    </row>
    <row r="1005" spans="1:8" ht="15" customHeight="1">
      <c r="A1005" s="59"/>
      <c r="B1005" s="54"/>
      <c r="C1005" s="54"/>
      <c r="D1005" s="113"/>
      <c r="E1005" s="54"/>
      <c r="F1005" s="54"/>
      <c r="G1005" s="54"/>
      <c r="H1005" s="54"/>
    </row>
    <row r="1006" spans="1:8" ht="15" customHeight="1">
      <c r="A1006" s="59"/>
      <c r="B1006" s="54"/>
      <c r="C1006" s="54"/>
      <c r="D1006" s="113"/>
      <c r="E1006" s="54"/>
      <c r="F1006" s="54"/>
      <c r="G1006" s="54"/>
      <c r="H1006" s="54"/>
    </row>
    <row r="1007" spans="1:8" ht="15" customHeight="1">
      <c r="A1007" s="59"/>
      <c r="B1007" s="54"/>
      <c r="C1007" s="54"/>
      <c r="D1007" s="113"/>
      <c r="E1007" s="54"/>
      <c r="F1007" s="54"/>
      <c r="G1007" s="54"/>
      <c r="H1007" s="54"/>
    </row>
    <row r="1008" spans="1:8" ht="15" customHeight="1">
      <c r="A1008" s="59"/>
      <c r="B1008" s="54"/>
      <c r="C1008" s="54"/>
      <c r="D1008" s="113"/>
      <c r="E1008" s="54"/>
      <c r="F1008" s="54"/>
      <c r="G1008" s="54"/>
      <c r="H1008" s="54"/>
    </row>
    <row r="1009" spans="1:8" ht="15" customHeight="1">
      <c r="A1009" s="59"/>
      <c r="B1009" s="54"/>
      <c r="C1009" s="54"/>
      <c r="D1009" s="113"/>
      <c r="E1009" s="54"/>
      <c r="F1009" s="54"/>
      <c r="G1009" s="54"/>
      <c r="H1009" s="54"/>
    </row>
    <row r="1010" spans="1:8" ht="15" customHeight="1">
      <c r="A1010" s="59"/>
      <c r="B1010" s="54"/>
      <c r="C1010" s="54"/>
      <c r="D1010" s="113"/>
      <c r="E1010" s="54"/>
      <c r="F1010" s="54"/>
      <c r="G1010" s="54"/>
      <c r="H1010" s="54"/>
    </row>
    <row r="1011" spans="1:8" ht="15" customHeight="1">
      <c r="A1011" s="59"/>
      <c r="B1011" s="54"/>
      <c r="C1011" s="54"/>
      <c r="D1011" s="113"/>
      <c r="E1011" s="54"/>
      <c r="F1011" s="54"/>
      <c r="G1011" s="54"/>
      <c r="H1011" s="54"/>
    </row>
    <row r="1012" spans="1:8" ht="15" customHeight="1">
      <c r="A1012" s="59"/>
      <c r="B1012" s="54"/>
      <c r="C1012" s="54"/>
      <c r="D1012" s="113"/>
      <c r="E1012" s="54"/>
      <c r="F1012" s="54"/>
      <c r="G1012" s="54"/>
      <c r="H1012" s="54"/>
    </row>
    <row r="1013" spans="1:8" ht="15" customHeight="1">
      <c r="A1013" s="59"/>
      <c r="B1013" s="54"/>
      <c r="C1013" s="54"/>
      <c r="D1013" s="113"/>
      <c r="E1013" s="54"/>
      <c r="F1013" s="54"/>
      <c r="G1013" s="54"/>
      <c r="H1013" s="54"/>
    </row>
    <row r="1014" spans="1:8" ht="15" customHeight="1">
      <c r="A1014" s="59"/>
      <c r="B1014" s="54"/>
      <c r="C1014" s="54"/>
      <c r="D1014" s="113"/>
      <c r="E1014" s="54"/>
      <c r="F1014" s="54"/>
      <c r="G1014" s="54"/>
      <c r="H1014" s="54"/>
    </row>
    <row r="1015" spans="1:8" ht="15" customHeight="1">
      <c r="A1015" s="59"/>
      <c r="B1015" s="54"/>
      <c r="C1015" s="54"/>
      <c r="D1015" s="113"/>
      <c r="E1015" s="54"/>
      <c r="F1015" s="54"/>
      <c r="G1015" s="54"/>
      <c r="H1015" s="54"/>
    </row>
    <row r="1016" spans="1:8" ht="15" customHeight="1">
      <c r="A1016" s="59"/>
      <c r="B1016" s="54"/>
      <c r="C1016" s="54"/>
      <c r="D1016" s="113"/>
      <c r="E1016" s="54"/>
      <c r="F1016" s="54"/>
      <c r="G1016" s="54"/>
      <c r="H1016" s="54"/>
    </row>
    <row r="1017" spans="1:8" ht="15" customHeight="1">
      <c r="A1017" s="59"/>
      <c r="B1017" s="54"/>
      <c r="C1017" s="54"/>
      <c r="D1017" s="113"/>
      <c r="E1017" s="54"/>
      <c r="F1017" s="54"/>
      <c r="G1017" s="54"/>
      <c r="H1017" s="54"/>
    </row>
    <row r="1018" spans="1:8" ht="15" customHeight="1">
      <c r="A1018" s="59"/>
      <c r="B1018" s="54"/>
      <c r="C1018" s="54"/>
      <c r="D1018" s="113"/>
      <c r="E1018" s="54"/>
      <c r="F1018" s="54"/>
      <c r="G1018" s="54"/>
      <c r="H1018" s="54"/>
    </row>
    <row r="1019" spans="1:8" ht="15" customHeight="1">
      <c r="A1019" s="59"/>
      <c r="B1019" s="54"/>
      <c r="C1019" s="54"/>
      <c r="D1019" s="113"/>
      <c r="E1019" s="54"/>
      <c r="F1019" s="54"/>
      <c r="G1019" s="54"/>
      <c r="H1019" s="54"/>
    </row>
    <row r="1020" spans="1:8" ht="15" customHeight="1">
      <c r="A1020" s="59"/>
      <c r="B1020" s="54"/>
      <c r="C1020" s="54"/>
      <c r="D1020" s="113"/>
      <c r="E1020" s="54"/>
      <c r="F1020" s="54"/>
      <c r="G1020" s="54"/>
      <c r="H1020" s="54"/>
    </row>
    <row r="1021" spans="1:8" ht="15" customHeight="1">
      <c r="A1021" s="59"/>
      <c r="B1021" s="54"/>
      <c r="C1021" s="54"/>
      <c r="D1021" s="113"/>
      <c r="E1021" s="54"/>
      <c r="F1021" s="54"/>
      <c r="G1021" s="54"/>
      <c r="H1021" s="54"/>
    </row>
    <row r="1022" spans="1:8" ht="15" customHeight="1">
      <c r="A1022" s="59"/>
      <c r="B1022" s="54"/>
      <c r="C1022" s="54"/>
      <c r="D1022" s="113"/>
      <c r="E1022" s="54"/>
      <c r="F1022" s="54"/>
      <c r="G1022" s="54"/>
      <c r="H1022" s="54"/>
    </row>
    <row r="1023" spans="1:8" ht="15" customHeight="1">
      <c r="A1023" s="59"/>
      <c r="B1023" s="54"/>
      <c r="C1023" s="54"/>
      <c r="D1023" s="113"/>
      <c r="E1023" s="54"/>
      <c r="F1023" s="54"/>
      <c r="G1023" s="54"/>
      <c r="H1023" s="5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M23"/>
  <sheetViews>
    <sheetView workbookViewId="0">
      <selection activeCell="D14" sqref="D14"/>
    </sheetView>
  </sheetViews>
  <sheetFormatPr baseColWidth="10" defaultColWidth="14.44140625" defaultRowHeight="12.75" customHeight="1"/>
  <cols>
    <col min="1" max="1" width="35.6640625" customWidth="1"/>
    <col min="2" max="2" width="6.88671875" customWidth="1"/>
    <col min="3" max="3" width="5" customWidth="1"/>
    <col min="4" max="4" width="38.5546875" customWidth="1"/>
    <col min="5" max="5" width="2.5546875" customWidth="1"/>
    <col min="6" max="6" width="2.88671875" customWidth="1"/>
    <col min="7" max="8" width="2.5546875" customWidth="1"/>
    <col min="9" max="9" width="3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216</v>
      </c>
      <c r="B2" s="54">
        <v>1</v>
      </c>
      <c r="C2" s="61" t="s">
        <v>80</v>
      </c>
      <c r="D2" s="66" t="str">
        <f>EaD_CP_S1!D2</f>
        <v>Fritz Suarez Gardner</v>
      </c>
      <c r="E2" s="63">
        <v>6</v>
      </c>
      <c r="F2" s="59">
        <v>2</v>
      </c>
      <c r="G2" s="54">
        <v>4</v>
      </c>
      <c r="H2" s="59">
        <v>6</v>
      </c>
      <c r="I2" s="54"/>
      <c r="J2" s="54"/>
      <c r="K2" s="54"/>
      <c r="L2" s="54"/>
      <c r="M2" s="54"/>
    </row>
    <row r="3" spans="1:13" ht="15" customHeight="1">
      <c r="A3" s="54" t="s">
        <v>217</v>
      </c>
      <c r="B3" s="54">
        <v>1</v>
      </c>
      <c r="C3" s="61" t="s">
        <v>80</v>
      </c>
      <c r="D3" s="66" t="str">
        <f>EaD_CP_S1!D3</f>
        <v>Marshall Pratt Key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</row>
    <row r="4" spans="1:13" ht="15" customHeight="1">
      <c r="A4" s="54" t="s">
        <v>218</v>
      </c>
      <c r="B4" s="54">
        <v>1</v>
      </c>
      <c r="C4" s="61" t="s">
        <v>80</v>
      </c>
      <c r="D4" s="66" t="str">
        <f>EaD_CP_S1!D4</f>
        <v>Tatyana Mcneil Reed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</row>
    <row r="5" spans="1:13" ht="15" customHeight="1">
      <c r="A5" s="54" t="s">
        <v>164</v>
      </c>
      <c r="B5" s="54">
        <v>1</v>
      </c>
      <c r="C5" s="61" t="s">
        <v>80</v>
      </c>
      <c r="D5" s="66" t="str">
        <f>EaD_CP_S1!D5</f>
        <v>Deirdre Flores Hebert</v>
      </c>
      <c r="E5" s="63">
        <v>4</v>
      </c>
      <c r="F5" s="59">
        <v>2</v>
      </c>
      <c r="G5" s="54">
        <v>2</v>
      </c>
      <c r="H5" s="59">
        <v>4</v>
      </c>
    </row>
    <row r="6" spans="1:13" ht="15" customHeight="1">
      <c r="A6" s="54" t="s">
        <v>113</v>
      </c>
      <c r="B6" s="54">
        <v>1</v>
      </c>
      <c r="C6" s="61" t="s">
        <v>80</v>
      </c>
      <c r="D6" s="66" t="str">
        <f>EaD_CP_S1!D6</f>
        <v>Justin Winters Olsen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</row>
    <row r="7" spans="1:13" ht="15" customHeight="1">
      <c r="A7" s="54" t="s">
        <v>145</v>
      </c>
      <c r="B7" s="54">
        <v>1</v>
      </c>
      <c r="C7" s="61" t="s">
        <v>80</v>
      </c>
      <c r="D7" s="66" t="str">
        <f>EaD_CP_S1!D7</f>
        <v>Deirdre Brennan Santana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</row>
    <row r="8" spans="1:13" ht="15" customHeight="1">
      <c r="C8" s="55"/>
      <c r="D8" s="66">
        <f>EaD_CP_S1!D8</f>
        <v>0</v>
      </c>
      <c r="E8" s="63"/>
      <c r="I8" s="54"/>
      <c r="J8" s="54"/>
      <c r="K8" s="54"/>
      <c r="L8" s="54"/>
      <c r="M8" s="54"/>
    </row>
    <row r="9" spans="1:13" ht="15" customHeight="1">
      <c r="A9" s="54" t="s">
        <v>219</v>
      </c>
      <c r="B9" s="54">
        <v>3</v>
      </c>
      <c r="C9" s="55" t="s">
        <v>80</v>
      </c>
      <c r="D9" s="66" t="str">
        <f>EaD_CP_S1!D9</f>
        <v>Josiah Workman Mcdaniel</v>
      </c>
      <c r="E9" s="63">
        <v>6</v>
      </c>
      <c r="F9" s="54">
        <v>2</v>
      </c>
      <c r="G9" s="54">
        <v>4</v>
      </c>
      <c r="H9" s="54">
        <v>6</v>
      </c>
      <c r="I9" s="59"/>
      <c r="J9" s="59"/>
      <c r="K9" s="59"/>
      <c r="L9" s="59"/>
      <c r="M9" s="59"/>
    </row>
    <row r="10" spans="1:13" ht="15" customHeight="1">
      <c r="A10" s="54" t="s">
        <v>220</v>
      </c>
      <c r="B10" s="54">
        <v>3</v>
      </c>
      <c r="C10" s="55" t="s">
        <v>80</v>
      </c>
      <c r="D10" s="66" t="str">
        <f>EaD_CP_S1!D10</f>
        <v>Oliver Myers Frye</v>
      </c>
      <c r="E10" s="63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221</v>
      </c>
      <c r="B11" s="54">
        <v>3</v>
      </c>
      <c r="C11" s="55" t="s">
        <v>80</v>
      </c>
      <c r="D11" s="66" t="str">
        <f>EaD_CP_S1!D11</f>
        <v>Sydney Fletcher Cain</v>
      </c>
      <c r="E11" s="63">
        <v>4</v>
      </c>
      <c r="F11" s="54">
        <v>2</v>
      </c>
      <c r="G11" s="54">
        <v>2</v>
      </c>
      <c r="H11" s="54">
        <v>4</v>
      </c>
    </row>
    <row r="12" spans="1:13" ht="15" customHeight="1">
      <c r="A12" s="54" t="s">
        <v>222</v>
      </c>
      <c r="B12" s="54">
        <v>3</v>
      </c>
      <c r="C12" s="55" t="s">
        <v>80</v>
      </c>
      <c r="D12" s="66" t="str">
        <f>EaD_CP_S1!D12</f>
        <v>Rinah Walls Wright</v>
      </c>
      <c r="E12" s="63">
        <v>4</v>
      </c>
      <c r="F12" s="54">
        <v>2</v>
      </c>
      <c r="G12" s="54">
        <v>2</v>
      </c>
      <c r="H12" s="54">
        <v>4</v>
      </c>
    </row>
    <row r="13" spans="1:13" ht="15.75" customHeight="1">
      <c r="A13" s="54" t="s">
        <v>223</v>
      </c>
      <c r="B13" s="54">
        <v>3</v>
      </c>
      <c r="C13" s="55" t="s">
        <v>80</v>
      </c>
      <c r="D13" s="66" t="str">
        <f>EaD_CP_S1!D13</f>
        <v>Haley Wallace Mcconnell</v>
      </c>
      <c r="E13" s="63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224</v>
      </c>
      <c r="B14" s="54">
        <v>3</v>
      </c>
      <c r="C14" s="55" t="s">
        <v>80</v>
      </c>
      <c r="D14" s="66" t="str">
        <f>EaD_CP_S1!D14</f>
        <v>Fritz Suarez Gardner</v>
      </c>
      <c r="E14" s="63">
        <v>4</v>
      </c>
      <c r="F14" s="54">
        <v>2</v>
      </c>
      <c r="G14" s="54">
        <v>2</v>
      </c>
      <c r="H14" s="54">
        <v>4</v>
      </c>
    </row>
    <row r="15" spans="1:13" ht="15" customHeight="1">
      <c r="A15" s="95" t="s">
        <v>225</v>
      </c>
      <c r="B15" s="54">
        <v>3</v>
      </c>
      <c r="C15" s="55" t="s">
        <v>80</v>
      </c>
      <c r="D15" s="66" t="str">
        <f>EaD_CP_S1!D15</f>
        <v>Marshall Pratt Key</v>
      </c>
      <c r="E15" s="59">
        <v>4</v>
      </c>
      <c r="F15" s="59">
        <v>2</v>
      </c>
      <c r="G15" s="59">
        <v>2</v>
      </c>
      <c r="H15" s="59">
        <v>4</v>
      </c>
    </row>
    <row r="16" spans="1:13" ht="15" customHeight="1">
      <c r="D16" s="66">
        <f>EaD_CP_S1!D16</f>
        <v>0</v>
      </c>
    </row>
    <row r="17" spans="1:8" ht="15" customHeight="1">
      <c r="A17" s="54" t="s">
        <v>226</v>
      </c>
      <c r="B17" s="54">
        <v>5</v>
      </c>
      <c r="C17" s="55" t="s">
        <v>80</v>
      </c>
      <c r="D17" s="66" t="str">
        <f>EaD_CP_S1!D17</f>
        <v>Deirdre Flores Hebert</v>
      </c>
      <c r="E17" s="56">
        <v>5</v>
      </c>
      <c r="F17" s="54">
        <v>2</v>
      </c>
      <c r="G17" s="54">
        <v>3</v>
      </c>
      <c r="H17" s="54">
        <v>5</v>
      </c>
    </row>
    <row r="18" spans="1:8" ht="15" customHeight="1">
      <c r="A18" s="54" t="s">
        <v>227</v>
      </c>
      <c r="B18" s="54">
        <v>5</v>
      </c>
      <c r="C18" s="55" t="s">
        <v>80</v>
      </c>
      <c r="D18" s="66" t="str">
        <f>EaD_CP_S1!D18</f>
        <v>Justin Winters Olsen</v>
      </c>
      <c r="E18" s="56">
        <v>5</v>
      </c>
      <c r="F18" s="54">
        <v>2</v>
      </c>
      <c r="G18" s="54">
        <v>3</v>
      </c>
      <c r="H18" s="54">
        <v>5</v>
      </c>
    </row>
    <row r="19" spans="1:8" ht="15" customHeight="1">
      <c r="A19" s="54" t="s">
        <v>228</v>
      </c>
      <c r="B19" s="54">
        <v>5</v>
      </c>
      <c r="C19" s="55" t="s">
        <v>80</v>
      </c>
      <c r="D19" s="66" t="str">
        <f>EaD_CP_S1!D19</f>
        <v>Deirdre Brennan Santana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229</v>
      </c>
      <c r="B20" s="54">
        <v>5</v>
      </c>
      <c r="C20" s="55" t="s">
        <v>80</v>
      </c>
      <c r="D20" s="66" t="str">
        <f>EaD_CP_S1!D20</f>
        <v>Aidan Ross Wolf</v>
      </c>
      <c r="E20" s="56">
        <v>6</v>
      </c>
      <c r="F20" s="54">
        <v>4</v>
      </c>
      <c r="G20" s="54">
        <v>2</v>
      </c>
      <c r="H20" s="54">
        <v>6</v>
      </c>
    </row>
    <row r="21" spans="1:8" ht="15" customHeight="1">
      <c r="A21" s="59" t="s">
        <v>230</v>
      </c>
      <c r="B21" s="54">
        <v>5</v>
      </c>
      <c r="C21" s="55" t="s">
        <v>80</v>
      </c>
      <c r="D21" s="66" t="str">
        <f>EaD_CP_S1!D21</f>
        <v>Josiah Workman Mcdaniel</v>
      </c>
      <c r="E21" s="63">
        <v>4</v>
      </c>
      <c r="F21" s="54">
        <v>2</v>
      </c>
      <c r="G21" s="59">
        <v>2</v>
      </c>
      <c r="H21" s="59">
        <v>4</v>
      </c>
    </row>
    <row r="22" spans="1:8" ht="15" customHeight="1">
      <c r="A22" s="54" t="s">
        <v>156</v>
      </c>
      <c r="B22" s="54">
        <v>5</v>
      </c>
      <c r="C22" s="55" t="s">
        <v>80</v>
      </c>
      <c r="D22" s="66" t="str">
        <f>EaD_CP_S1!D22</f>
        <v>Oliver Myers Frye</v>
      </c>
      <c r="E22" s="56">
        <v>4</v>
      </c>
      <c r="F22" s="54">
        <v>0</v>
      </c>
      <c r="G22" s="54">
        <v>4</v>
      </c>
      <c r="H22" s="54">
        <v>4</v>
      </c>
    </row>
    <row r="23" spans="1:8" ht="15" customHeight="1">
      <c r="A23" s="59" t="s">
        <v>231</v>
      </c>
      <c r="B23" s="54">
        <v>5</v>
      </c>
      <c r="C23" s="55" t="s">
        <v>80</v>
      </c>
      <c r="D23" s="66" t="str">
        <f>EaD_CP_S1!D23</f>
        <v>Sydney Fletcher Cain</v>
      </c>
      <c r="E23" s="56">
        <v>4</v>
      </c>
      <c r="F23" s="54">
        <v>2</v>
      </c>
      <c r="G23" s="54">
        <v>2</v>
      </c>
      <c r="H23" s="54">
        <v>4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M12"/>
  <sheetViews>
    <sheetView workbookViewId="0">
      <selection activeCell="D8" sqref="D8"/>
    </sheetView>
  </sheetViews>
  <sheetFormatPr baseColWidth="10" defaultColWidth="14.44140625" defaultRowHeight="12.75" customHeight="1"/>
  <cols>
    <col min="1" max="1" width="38.33203125" customWidth="1"/>
    <col min="2" max="2" width="5.109375" customWidth="1"/>
    <col min="3" max="3" width="5" customWidth="1"/>
    <col min="4" max="4" width="30.332031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332031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103</v>
      </c>
      <c r="B2" s="54">
        <v>7</v>
      </c>
      <c r="C2" s="61" t="s">
        <v>80</v>
      </c>
      <c r="D2" s="132" t="s">
        <v>334</v>
      </c>
      <c r="E2" s="56">
        <v>6</v>
      </c>
      <c r="F2" s="54">
        <v>3</v>
      </c>
      <c r="G2" s="54">
        <v>3</v>
      </c>
      <c r="H2" s="54">
        <v>6</v>
      </c>
    </row>
    <row r="3" spans="1:13" ht="15" customHeight="1">
      <c r="A3" s="54" t="s">
        <v>285</v>
      </c>
      <c r="B3" s="54">
        <v>7</v>
      </c>
      <c r="C3" s="61" t="s">
        <v>80</v>
      </c>
      <c r="D3" s="132" t="s">
        <v>335</v>
      </c>
      <c r="E3" s="56">
        <v>5</v>
      </c>
      <c r="F3" s="54">
        <v>2</v>
      </c>
      <c r="G3" s="54">
        <v>3</v>
      </c>
      <c r="H3" s="54">
        <v>5</v>
      </c>
    </row>
    <row r="4" spans="1:13" ht="14.4">
      <c r="A4" s="54" t="s">
        <v>101</v>
      </c>
      <c r="B4" s="54">
        <v>7</v>
      </c>
      <c r="C4" s="61" t="s">
        <v>80</v>
      </c>
      <c r="D4" s="132" t="s">
        <v>336</v>
      </c>
      <c r="E4" s="56">
        <v>4</v>
      </c>
      <c r="F4" s="54">
        <v>0</v>
      </c>
      <c r="G4" s="54">
        <v>4</v>
      </c>
      <c r="H4" s="54">
        <v>4</v>
      </c>
    </row>
    <row r="5" spans="1:13" ht="15" customHeight="1">
      <c r="A5" s="59" t="s">
        <v>286</v>
      </c>
      <c r="B5" s="54">
        <v>7</v>
      </c>
      <c r="C5" s="61" t="s">
        <v>80</v>
      </c>
      <c r="D5" s="132" t="s">
        <v>337</v>
      </c>
      <c r="E5" s="56">
        <v>5</v>
      </c>
      <c r="F5" s="59">
        <v>1</v>
      </c>
      <c r="G5" s="59">
        <v>4</v>
      </c>
      <c r="H5" s="54">
        <v>5</v>
      </c>
    </row>
    <row r="6" spans="1:13" ht="15" customHeight="1">
      <c r="A6" s="54" t="s">
        <v>104</v>
      </c>
      <c r="B6" s="54">
        <v>7</v>
      </c>
      <c r="C6" s="61" t="s">
        <v>80</v>
      </c>
      <c r="D6" s="132" t="s">
        <v>338</v>
      </c>
      <c r="E6" s="63">
        <v>4</v>
      </c>
      <c r="F6" s="54">
        <v>2</v>
      </c>
      <c r="G6" s="59">
        <v>2</v>
      </c>
      <c r="H6" s="59">
        <v>4</v>
      </c>
    </row>
    <row r="7" spans="1:13" ht="15" customHeight="1">
      <c r="A7" s="54" t="s">
        <v>287</v>
      </c>
      <c r="B7" s="54">
        <v>7</v>
      </c>
      <c r="C7" s="61" t="s">
        <v>80</v>
      </c>
      <c r="D7" s="132" t="s">
        <v>339</v>
      </c>
      <c r="E7" s="56">
        <v>5</v>
      </c>
      <c r="F7" s="54">
        <v>2</v>
      </c>
      <c r="G7" s="54">
        <v>3</v>
      </c>
      <c r="H7" s="54">
        <v>5</v>
      </c>
    </row>
    <row r="8" spans="1:13" ht="15" customHeight="1">
      <c r="C8" s="61"/>
      <c r="D8" s="132"/>
      <c r="E8" s="56"/>
    </row>
    <row r="9" spans="1:13" ht="15" customHeight="1">
      <c r="A9" s="54" t="s">
        <v>105</v>
      </c>
      <c r="B9" s="54">
        <v>9</v>
      </c>
      <c r="C9" s="61" t="s">
        <v>80</v>
      </c>
      <c r="D9" s="132" t="s">
        <v>341</v>
      </c>
      <c r="E9" s="56">
        <v>4</v>
      </c>
      <c r="F9" s="54">
        <v>2</v>
      </c>
      <c r="G9" s="54">
        <v>2</v>
      </c>
      <c r="H9" s="54">
        <v>4</v>
      </c>
    </row>
    <row r="10" spans="1:13" ht="15" customHeight="1">
      <c r="A10" s="114" t="s">
        <v>107</v>
      </c>
      <c r="B10" s="54">
        <v>9</v>
      </c>
      <c r="C10" s="61" t="s">
        <v>80</v>
      </c>
      <c r="D10" s="132" t="s">
        <v>342</v>
      </c>
      <c r="E10" s="56">
        <v>5</v>
      </c>
      <c r="F10" s="54">
        <v>1</v>
      </c>
      <c r="G10" s="54">
        <v>4</v>
      </c>
      <c r="H10" s="54">
        <v>5</v>
      </c>
    </row>
    <row r="11" spans="1:13" ht="15" customHeight="1">
      <c r="A11" s="54" t="s">
        <v>106</v>
      </c>
      <c r="B11" s="54">
        <v>9</v>
      </c>
      <c r="C11" s="61" t="s">
        <v>80</v>
      </c>
      <c r="D11" s="132" t="s">
        <v>343</v>
      </c>
      <c r="E11" s="56">
        <v>5</v>
      </c>
      <c r="F11" s="54">
        <v>2</v>
      </c>
      <c r="G11" s="54">
        <v>3</v>
      </c>
      <c r="H11" s="54">
        <v>5</v>
      </c>
    </row>
    <row r="12" spans="1:13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fitToPage="1"/>
  </sheetPr>
  <dimension ref="A1:M22"/>
  <sheetViews>
    <sheetView zoomScale="55" zoomScaleNormal="55" workbookViewId="0"/>
  </sheetViews>
  <sheetFormatPr baseColWidth="10" defaultColWidth="14.44140625" defaultRowHeight="12.75" customHeight="1"/>
  <cols>
    <col min="1" max="1" width="38.33203125" customWidth="1"/>
    <col min="2" max="2" width="5.109375" customWidth="1"/>
    <col min="3" max="3" width="5" customWidth="1"/>
    <col min="4" max="4" width="31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332031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103</v>
      </c>
      <c r="B2" s="54">
        <v>7</v>
      </c>
      <c r="C2" s="61" t="s">
        <v>80</v>
      </c>
      <c r="D2" s="66" t="str">
        <f>EaD_ISC_S1!D2</f>
        <v>Astra Middleton Vincent</v>
      </c>
      <c r="E2" s="56">
        <v>6</v>
      </c>
      <c r="F2" s="54">
        <v>3</v>
      </c>
      <c r="G2" s="54">
        <v>3</v>
      </c>
      <c r="H2" s="54">
        <v>6</v>
      </c>
    </row>
    <row r="3" spans="1:13" ht="15" customHeight="1">
      <c r="A3" s="54" t="s">
        <v>285</v>
      </c>
      <c r="B3" s="54">
        <v>7</v>
      </c>
      <c r="C3" s="61" t="s">
        <v>80</v>
      </c>
      <c r="D3" s="66" t="str">
        <f>EaD_ISC_S1!D3</f>
        <v>Forrest Molina Underwood</v>
      </c>
      <c r="E3" s="56">
        <v>5</v>
      </c>
      <c r="F3" s="54">
        <v>2</v>
      </c>
      <c r="G3" s="54">
        <v>3</v>
      </c>
      <c r="H3" s="54">
        <v>5</v>
      </c>
    </row>
    <row r="4" spans="1:13" ht="15" customHeight="1">
      <c r="A4" s="54" t="s">
        <v>101</v>
      </c>
      <c r="B4" s="54">
        <v>7</v>
      </c>
      <c r="C4" s="61" t="s">
        <v>80</v>
      </c>
      <c r="D4" s="66" t="str">
        <f>EaD_ISC_S1!D4</f>
        <v>Quin Santana Bernard</v>
      </c>
      <c r="E4" s="56">
        <v>4</v>
      </c>
      <c r="F4" s="54">
        <v>0</v>
      </c>
      <c r="G4" s="54">
        <v>4</v>
      </c>
      <c r="H4" s="54">
        <v>4</v>
      </c>
    </row>
    <row r="5" spans="1:13" ht="15" customHeight="1">
      <c r="A5" s="59" t="s">
        <v>286</v>
      </c>
      <c r="B5" s="54">
        <v>7</v>
      </c>
      <c r="C5" s="61" t="s">
        <v>80</v>
      </c>
      <c r="D5" s="66" t="str">
        <f>EaD_ISC_S1!D5</f>
        <v>Reese Ewing Case</v>
      </c>
      <c r="E5" s="56">
        <v>5</v>
      </c>
      <c r="F5" s="59">
        <v>1</v>
      </c>
      <c r="G5" s="59">
        <v>4</v>
      </c>
      <c r="H5" s="54">
        <v>5</v>
      </c>
    </row>
    <row r="6" spans="1:13" ht="15" customHeight="1">
      <c r="A6" s="54" t="s">
        <v>104</v>
      </c>
      <c r="B6" s="54">
        <v>7</v>
      </c>
      <c r="C6" s="61" t="s">
        <v>80</v>
      </c>
      <c r="D6" s="66" t="str">
        <f>EaD_ISC_S1!D6</f>
        <v>Winter Kramer Rodgers</v>
      </c>
      <c r="E6" s="63">
        <v>4</v>
      </c>
      <c r="F6" s="54">
        <v>2</v>
      </c>
      <c r="G6" s="59">
        <v>2</v>
      </c>
      <c r="H6" s="59">
        <v>4</v>
      </c>
    </row>
    <row r="7" spans="1:13" ht="15" customHeight="1">
      <c r="A7" s="54" t="s">
        <v>287</v>
      </c>
      <c r="B7" s="54">
        <v>7</v>
      </c>
      <c r="C7" s="61" t="s">
        <v>80</v>
      </c>
      <c r="D7" s="66" t="str">
        <f>EaD_ISC_S1!D7</f>
        <v>Brendan Chang Robertson</v>
      </c>
      <c r="E7" s="56">
        <v>5</v>
      </c>
      <c r="F7" s="54">
        <v>2</v>
      </c>
      <c r="G7" s="54">
        <v>3</v>
      </c>
      <c r="H7" s="54">
        <v>5</v>
      </c>
    </row>
    <row r="8" spans="1:13" ht="15" customHeight="1">
      <c r="C8" s="61"/>
      <c r="D8" s="66">
        <f>EaD_ISC_S1!D8</f>
        <v>0</v>
      </c>
      <c r="E8" s="56"/>
    </row>
    <row r="9" spans="1:13" ht="15" customHeight="1">
      <c r="A9" s="54" t="s">
        <v>105</v>
      </c>
      <c r="B9" s="54">
        <v>9</v>
      </c>
      <c r="C9" s="61" t="s">
        <v>80</v>
      </c>
      <c r="D9" s="66" t="str">
        <f>EaD_ISC_S1!D9</f>
        <v>Alan Gates Leonard</v>
      </c>
      <c r="E9" s="56">
        <v>4</v>
      </c>
      <c r="F9" s="54">
        <v>2</v>
      </c>
      <c r="G9" s="54">
        <v>2</v>
      </c>
      <c r="H9" s="54">
        <v>4</v>
      </c>
    </row>
    <row r="10" spans="1:13" ht="15" customHeight="1">
      <c r="A10" s="114" t="s">
        <v>107</v>
      </c>
      <c r="B10" s="54">
        <v>9</v>
      </c>
      <c r="C10" s="61" t="s">
        <v>80</v>
      </c>
      <c r="D10" s="66" t="str">
        <f>EaD_ISC_S1!D10</f>
        <v>George Potter Simon</v>
      </c>
      <c r="E10" s="56">
        <v>5</v>
      </c>
      <c r="F10" s="54">
        <v>1</v>
      </c>
      <c r="G10" s="54">
        <v>4</v>
      </c>
      <c r="H10" s="54">
        <v>5</v>
      </c>
    </row>
    <row r="11" spans="1:13" ht="15" customHeight="1">
      <c r="A11" s="54" t="s">
        <v>106</v>
      </c>
      <c r="B11" s="54">
        <v>9</v>
      </c>
      <c r="C11" s="61" t="s">
        <v>80</v>
      </c>
      <c r="D11" s="66" t="str">
        <f>EaD_ISC_S1!D11</f>
        <v>Stephanie Bradshaw Mclaughlin</v>
      </c>
      <c r="E11" s="56">
        <v>5</v>
      </c>
      <c r="F11" s="54">
        <v>2</v>
      </c>
      <c r="G11" s="54">
        <v>3</v>
      </c>
      <c r="H11" s="54">
        <v>5</v>
      </c>
    </row>
    <row r="12" spans="1:13" ht="15" customHeight="1"/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Docentes</vt:lpstr>
      <vt:lpstr>ISC</vt:lpstr>
      <vt:lpstr>TICS</vt:lpstr>
      <vt:lpstr>IA</vt:lpstr>
      <vt:lpstr>IGE</vt:lpstr>
      <vt:lpstr>IEM</vt:lpstr>
      <vt:lpstr>CP</vt:lpstr>
      <vt:lpstr>IIA</vt:lpstr>
      <vt:lpstr>CP_S1</vt:lpstr>
      <vt:lpstr>CP_S2</vt:lpstr>
      <vt:lpstr>IA_S1</vt:lpstr>
      <vt:lpstr>IA_S2</vt:lpstr>
      <vt:lpstr>EaD_IA_S1</vt:lpstr>
      <vt:lpstr>EaD_IA_S2</vt:lpstr>
      <vt:lpstr>EaD_CP_S1</vt:lpstr>
      <vt:lpstr>EaD_CP_S2</vt:lpstr>
      <vt:lpstr>EaD_ISC_S1</vt:lpstr>
      <vt:lpstr>EaD_ISC_S2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Arredondo Salcedo</cp:lastModifiedBy>
  <dcterms:modified xsi:type="dcterms:W3CDTF">2021-07-19T15:18:54Z</dcterms:modified>
</cp:coreProperties>
</file>