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BitBucket\dossiertec\02 Implementación de software\02.5 Pruebas\"/>
    </mc:Choice>
  </mc:AlternateContent>
  <xr:revisionPtr revIDLastSave="0" documentId="13_ncr:1_{1D192AD6-4203-4BC2-8597-D753EE4F4EB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ocentes" sheetId="1" r:id="rId1"/>
    <sheet name="ISC" sheetId="2" r:id="rId2"/>
    <sheet name="TICS" sheetId="3" r:id="rId3"/>
    <sheet name="IA" sheetId="4" r:id="rId4"/>
    <sheet name="IGE" sheetId="5" r:id="rId5"/>
    <sheet name="IEM" sheetId="6" r:id="rId6"/>
    <sheet name="CP" sheetId="7" r:id="rId7"/>
    <sheet name="IIA" sheetId="8" r:id="rId8"/>
    <sheet name="CP_S1" sheetId="9" r:id="rId9"/>
    <sheet name="CP_S2" sheetId="10" r:id="rId10"/>
    <sheet name="IA_S1" sheetId="11" r:id="rId11"/>
    <sheet name="IA_S2" sheetId="12" r:id="rId12"/>
    <sheet name="EaD_IA_S1" sheetId="13" r:id="rId13"/>
    <sheet name="EaD_IA_S2" sheetId="14" r:id="rId14"/>
    <sheet name="EaD_CP_S1" sheetId="15" r:id="rId15"/>
    <sheet name="EaD_CP_S2" sheetId="16" r:id="rId16"/>
    <sheet name="EaD_ISC_S1" sheetId="17" r:id="rId17"/>
    <sheet name="EaD_ISC_S2" sheetId="18" r:id="rId18"/>
  </sheets>
  <definedNames>
    <definedName name="Z_731EFA40_F3EA_4D6F_B286_709D08935E9B_.wvu.FilterData" localSheetId="2" hidden="1">TICS!$A$2:$H$27</definedName>
  </definedNames>
  <calcPr calcId="191029"/>
  <customWorkbookViews>
    <customWorkbookView name="Filter 1" guid="{731EFA40-F3EA-4D6F-B286-709D08935E9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4" i="1" l="1"/>
  <c r="AM4" i="1"/>
  <c r="AN4" i="1"/>
  <c r="AO4" i="1"/>
  <c r="AL5" i="1"/>
  <c r="AM5" i="1"/>
  <c r="AN5" i="1"/>
  <c r="AO5" i="1"/>
  <c r="AL6" i="1"/>
  <c r="AM6" i="1"/>
  <c r="AN6" i="1"/>
  <c r="AO6" i="1"/>
  <c r="AL7" i="1"/>
  <c r="AM7" i="1"/>
  <c r="AN7" i="1"/>
  <c r="AO7" i="1"/>
  <c r="AL8" i="1"/>
  <c r="AM8" i="1"/>
  <c r="AN8" i="1"/>
  <c r="AO8" i="1"/>
  <c r="AL9" i="1"/>
  <c r="AM9" i="1"/>
  <c r="AN9" i="1"/>
  <c r="AO9" i="1"/>
  <c r="AL102" i="1"/>
  <c r="AL11" i="1"/>
  <c r="AM11" i="1"/>
  <c r="AN11" i="1"/>
  <c r="AO11" i="1"/>
  <c r="AL12" i="1"/>
  <c r="AM12" i="1"/>
  <c r="AN12" i="1"/>
  <c r="AO12" i="1"/>
  <c r="AL13" i="1"/>
  <c r="AM13" i="1"/>
  <c r="AN13" i="1"/>
  <c r="AO13" i="1"/>
  <c r="AL14" i="1"/>
  <c r="AM14" i="1"/>
  <c r="AN14" i="1"/>
  <c r="AO14" i="1"/>
  <c r="AL15" i="1"/>
  <c r="AM15" i="1"/>
  <c r="AN15" i="1"/>
  <c r="AO15" i="1"/>
  <c r="AL16" i="1"/>
  <c r="AM16" i="1"/>
  <c r="AN16" i="1"/>
  <c r="AO16" i="1"/>
  <c r="AL17" i="1"/>
  <c r="AM17" i="1"/>
  <c r="AN17" i="1"/>
  <c r="AO17" i="1"/>
  <c r="AL18" i="1"/>
  <c r="AM18" i="1"/>
  <c r="AN18" i="1"/>
  <c r="AO18" i="1"/>
  <c r="AL19" i="1"/>
  <c r="AM19" i="1"/>
  <c r="AN19" i="1"/>
  <c r="AO19" i="1"/>
  <c r="AL20" i="1"/>
  <c r="AM20" i="1"/>
  <c r="AN20" i="1"/>
  <c r="AO20" i="1"/>
  <c r="AL21" i="1"/>
  <c r="AM21" i="1"/>
  <c r="AN21" i="1"/>
  <c r="AO21" i="1"/>
  <c r="AL22" i="1"/>
  <c r="AM22" i="1"/>
  <c r="AN22" i="1"/>
  <c r="AO22" i="1"/>
  <c r="AL23" i="1"/>
  <c r="AM23" i="1"/>
  <c r="AN23" i="1"/>
  <c r="AO23" i="1"/>
  <c r="AL24" i="1"/>
  <c r="AM24" i="1"/>
  <c r="AN24" i="1"/>
  <c r="AO24" i="1"/>
  <c r="AL25" i="1"/>
  <c r="AM25" i="1"/>
  <c r="AN25" i="1"/>
  <c r="AO25" i="1"/>
  <c r="AL26" i="1"/>
  <c r="AM26" i="1"/>
  <c r="AN26" i="1"/>
  <c r="AO26" i="1"/>
  <c r="AL27" i="1"/>
  <c r="AM27" i="1"/>
  <c r="AN27" i="1"/>
  <c r="AO27" i="1"/>
  <c r="AL28" i="1"/>
  <c r="AM28" i="1"/>
  <c r="AN28" i="1"/>
  <c r="AO28" i="1"/>
  <c r="AL29" i="1"/>
  <c r="AM29" i="1"/>
  <c r="AN29" i="1"/>
  <c r="AO29" i="1"/>
  <c r="AL30" i="1"/>
  <c r="AM30" i="1"/>
  <c r="AN30" i="1"/>
  <c r="AO30" i="1"/>
  <c r="AL31" i="1"/>
  <c r="AM31" i="1"/>
  <c r="AN31" i="1"/>
  <c r="AO31" i="1"/>
  <c r="AL32" i="1"/>
  <c r="AM32" i="1"/>
  <c r="AN32" i="1"/>
  <c r="AO32" i="1"/>
  <c r="AL33" i="1"/>
  <c r="AM33" i="1"/>
  <c r="AN33" i="1"/>
  <c r="AO33" i="1"/>
  <c r="AL34" i="1"/>
  <c r="AM34" i="1"/>
  <c r="AN34" i="1"/>
  <c r="AO34" i="1"/>
  <c r="AL35" i="1"/>
  <c r="AM35" i="1"/>
  <c r="AN35" i="1"/>
  <c r="AO35" i="1"/>
  <c r="AL36" i="1"/>
  <c r="AM36" i="1"/>
  <c r="AN36" i="1"/>
  <c r="AO36" i="1"/>
  <c r="AL37" i="1"/>
  <c r="AM37" i="1"/>
  <c r="AN37" i="1"/>
  <c r="AO37" i="1"/>
  <c r="AL38" i="1"/>
  <c r="AM38" i="1"/>
  <c r="AN38" i="1"/>
  <c r="AO38" i="1"/>
  <c r="AL39" i="1"/>
  <c r="AM39" i="1"/>
  <c r="AN39" i="1"/>
  <c r="AO39" i="1"/>
  <c r="AL40" i="1"/>
  <c r="AM40" i="1"/>
  <c r="AN40" i="1"/>
  <c r="AO40" i="1"/>
  <c r="AL41" i="1"/>
  <c r="AM41" i="1"/>
  <c r="AN41" i="1"/>
  <c r="AO41" i="1"/>
  <c r="AL42" i="1"/>
  <c r="AM42" i="1"/>
  <c r="AN42" i="1"/>
  <c r="AO42" i="1"/>
  <c r="AL43" i="1"/>
  <c r="AM43" i="1"/>
  <c r="AN43" i="1"/>
  <c r="AO43" i="1"/>
  <c r="AL44" i="1"/>
  <c r="AM44" i="1"/>
  <c r="AN44" i="1"/>
  <c r="AO44" i="1"/>
  <c r="AL45" i="1"/>
  <c r="AM45" i="1"/>
  <c r="AN45" i="1"/>
  <c r="AO45" i="1"/>
  <c r="AL46" i="1"/>
  <c r="AM46" i="1"/>
  <c r="AN46" i="1"/>
  <c r="AO46" i="1"/>
  <c r="AL47" i="1"/>
  <c r="AM47" i="1"/>
  <c r="AN47" i="1"/>
  <c r="AO47" i="1"/>
  <c r="AL48" i="1"/>
  <c r="AM48" i="1"/>
  <c r="AN48" i="1"/>
  <c r="AO48" i="1"/>
  <c r="AL49" i="1"/>
  <c r="AM49" i="1"/>
  <c r="AN49" i="1"/>
  <c r="AO49" i="1"/>
  <c r="AL50" i="1"/>
  <c r="AM50" i="1"/>
  <c r="AN50" i="1"/>
  <c r="AO50" i="1"/>
  <c r="AL51" i="1"/>
  <c r="AM51" i="1"/>
  <c r="AN51" i="1"/>
  <c r="AO51" i="1"/>
  <c r="AL52" i="1"/>
  <c r="AM52" i="1"/>
  <c r="AN52" i="1"/>
  <c r="AO52" i="1"/>
  <c r="AL53" i="1"/>
  <c r="AM53" i="1"/>
  <c r="AN53" i="1"/>
  <c r="AO53" i="1"/>
  <c r="AL54" i="1"/>
  <c r="AM54" i="1"/>
  <c r="AN54" i="1"/>
  <c r="AO54" i="1"/>
  <c r="AL55" i="1"/>
  <c r="AM55" i="1"/>
  <c r="AN55" i="1"/>
  <c r="AO55" i="1"/>
  <c r="AL56" i="1"/>
  <c r="AM56" i="1"/>
  <c r="AN56" i="1"/>
  <c r="AO56" i="1"/>
  <c r="AL57" i="1"/>
  <c r="AM57" i="1"/>
  <c r="AN57" i="1"/>
  <c r="AO57" i="1"/>
  <c r="AL58" i="1"/>
  <c r="AM58" i="1"/>
  <c r="AN58" i="1"/>
  <c r="AO58" i="1"/>
  <c r="AL59" i="1"/>
  <c r="AM59" i="1"/>
  <c r="AN59" i="1"/>
  <c r="AO59" i="1"/>
  <c r="AL60" i="1"/>
  <c r="AM60" i="1"/>
  <c r="AN60" i="1"/>
  <c r="AO60" i="1"/>
  <c r="AL61" i="1"/>
  <c r="AM61" i="1"/>
  <c r="AN61" i="1"/>
  <c r="AO61" i="1"/>
  <c r="AL62" i="1"/>
  <c r="AM62" i="1"/>
  <c r="AN62" i="1"/>
  <c r="AO62" i="1"/>
  <c r="AL63" i="1"/>
  <c r="AM63" i="1"/>
  <c r="AN63" i="1"/>
  <c r="AO63" i="1"/>
  <c r="AL64" i="1"/>
  <c r="AM64" i="1"/>
  <c r="AN64" i="1"/>
  <c r="AO64" i="1"/>
  <c r="AL65" i="1"/>
  <c r="AM65" i="1"/>
  <c r="AN65" i="1"/>
  <c r="AO65" i="1"/>
  <c r="AL66" i="1"/>
  <c r="AM66" i="1"/>
  <c r="AN66" i="1"/>
  <c r="AO66" i="1"/>
  <c r="AL67" i="1"/>
  <c r="AM67" i="1"/>
  <c r="AN67" i="1"/>
  <c r="AO67" i="1"/>
  <c r="AL68" i="1"/>
  <c r="AM68" i="1"/>
  <c r="AN68" i="1"/>
  <c r="AO68" i="1"/>
  <c r="AL69" i="1"/>
  <c r="AM69" i="1"/>
  <c r="AN69" i="1"/>
  <c r="AO69" i="1"/>
  <c r="AL70" i="1"/>
  <c r="AM70" i="1"/>
  <c r="AN70" i="1"/>
  <c r="AO70" i="1"/>
  <c r="AL71" i="1"/>
  <c r="AM71" i="1"/>
  <c r="AN71" i="1"/>
  <c r="AO71" i="1"/>
  <c r="AL72" i="1"/>
  <c r="AM72" i="1"/>
  <c r="AN72" i="1"/>
  <c r="AO72" i="1"/>
  <c r="AL73" i="1"/>
  <c r="AM73" i="1"/>
  <c r="AN73" i="1"/>
  <c r="AO73" i="1"/>
  <c r="AL74" i="1"/>
  <c r="AM74" i="1"/>
  <c r="AN74" i="1"/>
  <c r="AO74" i="1"/>
  <c r="AL75" i="1"/>
  <c r="AM75" i="1"/>
  <c r="AN75" i="1"/>
  <c r="AO75" i="1"/>
  <c r="AL76" i="1"/>
  <c r="AM76" i="1"/>
  <c r="AN76" i="1"/>
  <c r="AO76" i="1"/>
  <c r="AL77" i="1"/>
  <c r="AM77" i="1"/>
  <c r="AN77" i="1"/>
  <c r="AO77" i="1"/>
  <c r="AL78" i="1"/>
  <c r="AM78" i="1"/>
  <c r="AN78" i="1"/>
  <c r="AO78" i="1"/>
  <c r="AL79" i="1"/>
  <c r="AM79" i="1"/>
  <c r="AN79" i="1"/>
  <c r="AO79" i="1"/>
  <c r="AL80" i="1"/>
  <c r="AM80" i="1"/>
  <c r="AN80" i="1"/>
  <c r="AO80" i="1"/>
  <c r="AL81" i="1"/>
  <c r="AM81" i="1"/>
  <c r="AN81" i="1"/>
  <c r="AO81" i="1"/>
  <c r="AL82" i="1"/>
  <c r="AM82" i="1"/>
  <c r="AN82" i="1"/>
  <c r="AO82" i="1"/>
  <c r="AL83" i="1"/>
  <c r="AM83" i="1"/>
  <c r="AN83" i="1"/>
  <c r="AO83" i="1"/>
  <c r="AL84" i="1"/>
  <c r="AM84" i="1"/>
  <c r="AN84" i="1"/>
  <c r="AO84" i="1"/>
  <c r="AL85" i="1"/>
  <c r="AM85" i="1"/>
  <c r="AN85" i="1"/>
  <c r="AO85" i="1"/>
  <c r="AL86" i="1"/>
  <c r="AM86" i="1"/>
  <c r="AN86" i="1"/>
  <c r="AO86" i="1"/>
  <c r="AL87" i="1"/>
  <c r="AM87" i="1"/>
  <c r="AN87" i="1"/>
  <c r="AO87" i="1"/>
  <c r="AL88" i="1"/>
  <c r="AM88" i="1"/>
  <c r="AN88" i="1"/>
  <c r="AO88" i="1"/>
  <c r="AL89" i="1"/>
  <c r="AM89" i="1"/>
  <c r="AN89" i="1"/>
  <c r="AO89" i="1"/>
  <c r="AL90" i="1"/>
  <c r="AM90" i="1"/>
  <c r="AN90" i="1"/>
  <c r="AO90" i="1"/>
  <c r="AL91" i="1"/>
  <c r="AM91" i="1"/>
  <c r="AN91" i="1"/>
  <c r="AO91" i="1"/>
  <c r="AL92" i="1"/>
  <c r="AM92" i="1"/>
  <c r="AN92" i="1"/>
  <c r="AO92" i="1"/>
  <c r="AL93" i="1"/>
  <c r="AM93" i="1"/>
  <c r="AN93" i="1"/>
  <c r="AO93" i="1"/>
  <c r="AL94" i="1"/>
  <c r="AM94" i="1"/>
  <c r="AN94" i="1"/>
  <c r="AO94" i="1"/>
  <c r="AL95" i="1"/>
  <c r="AM95" i="1"/>
  <c r="AN95" i="1"/>
  <c r="AO95" i="1"/>
  <c r="AL96" i="1"/>
  <c r="AM96" i="1"/>
  <c r="AN96" i="1"/>
  <c r="AO96" i="1"/>
  <c r="AL97" i="1"/>
  <c r="AM97" i="1"/>
  <c r="AN97" i="1"/>
  <c r="AO97" i="1"/>
  <c r="AL98" i="1"/>
  <c r="AM98" i="1"/>
  <c r="AN98" i="1"/>
  <c r="AO98" i="1"/>
  <c r="AL99" i="1"/>
  <c r="AM99" i="1"/>
  <c r="AN99" i="1"/>
  <c r="AO99" i="1"/>
  <c r="AL100" i="1"/>
  <c r="AM100" i="1"/>
  <c r="AN100" i="1"/>
  <c r="AO100" i="1"/>
  <c r="AL101" i="1"/>
  <c r="AM101" i="1"/>
  <c r="AN101" i="1"/>
  <c r="AO101" i="1"/>
  <c r="AO10" i="1"/>
  <c r="AN10" i="1"/>
  <c r="AM10" i="1"/>
  <c r="AL10" i="1"/>
  <c r="D11" i="18"/>
  <c r="D10" i="18"/>
  <c r="D9" i="18"/>
  <c r="D8" i="18"/>
  <c r="D7" i="18"/>
  <c r="D6" i="18"/>
  <c r="D5" i="18"/>
  <c r="AG100" i="1" s="1"/>
  <c r="D4" i="18"/>
  <c r="D3" i="18"/>
  <c r="D2" i="18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D2" i="16"/>
  <c r="D34" i="14"/>
  <c r="D33" i="14"/>
  <c r="D32" i="14"/>
  <c r="D31" i="14"/>
  <c r="D30" i="14"/>
  <c r="D29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3" i="14"/>
  <c r="D12" i="14"/>
  <c r="D11" i="14"/>
  <c r="D10" i="14"/>
  <c r="D9" i="14"/>
  <c r="AB100" i="1" s="1"/>
  <c r="D8" i="14"/>
  <c r="D7" i="14"/>
  <c r="D6" i="14"/>
  <c r="D5" i="14"/>
  <c r="D4" i="14"/>
  <c r="D3" i="14"/>
  <c r="D2" i="14"/>
  <c r="BI30" i="3"/>
  <c r="BH30" i="3" a="1"/>
  <c r="BH30" i="3" s="1"/>
  <c r="BG30" i="3"/>
  <c r="BF30" i="3"/>
  <c r="BE30" i="3"/>
  <c r="BD30" i="3"/>
  <c r="BC30" i="3"/>
  <c r="CV101" i="1"/>
  <c r="CS101" i="1"/>
  <c r="CQ101" i="1"/>
  <c r="CO101" i="1"/>
  <c r="CM101" i="1"/>
  <c r="CK101" i="1"/>
  <c r="CI101" i="1"/>
  <c r="CG101" i="1"/>
  <c r="CE101" i="1"/>
  <c r="CC101" i="1"/>
  <c r="CA101" i="1"/>
  <c r="BY101" i="1"/>
  <c r="BW101" i="1"/>
  <c r="BU101" i="1"/>
  <c r="BS101" i="1"/>
  <c r="BQ101" i="1"/>
  <c r="BO101" i="1"/>
  <c r="BM101" i="1"/>
  <c r="BK101" i="1"/>
  <c r="BI101" i="1"/>
  <c r="BG101" i="1"/>
  <c r="BE101" i="1"/>
  <c r="BC101" i="1"/>
  <c r="BA101" i="1"/>
  <c r="AY101" i="1"/>
  <c r="AW101" i="1"/>
  <c r="AU101" i="1"/>
  <c r="CW101" i="1" s="1"/>
  <c r="AS101" i="1"/>
  <c r="AI101" i="1"/>
  <c r="AH101" i="1"/>
  <c r="AE101" i="1"/>
  <c r="AD101" i="1"/>
  <c r="AA101" i="1"/>
  <c r="Z101" i="1"/>
  <c r="Y101" i="1"/>
  <c r="X101" i="1"/>
  <c r="W101" i="1"/>
  <c r="V101" i="1"/>
  <c r="U101" i="1"/>
  <c r="T101" i="1"/>
  <c r="S101" i="1"/>
  <c r="R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CV100" i="1"/>
  <c r="CS100" i="1"/>
  <c r="CQ100" i="1"/>
  <c r="CO100" i="1"/>
  <c r="CM100" i="1"/>
  <c r="CK100" i="1"/>
  <c r="CI100" i="1"/>
  <c r="CG100" i="1"/>
  <c r="CE100" i="1"/>
  <c r="CC100" i="1"/>
  <c r="CA100" i="1"/>
  <c r="BY100" i="1"/>
  <c r="BW100" i="1"/>
  <c r="BU100" i="1"/>
  <c r="BS100" i="1"/>
  <c r="BQ100" i="1"/>
  <c r="BO100" i="1"/>
  <c r="BM100" i="1"/>
  <c r="BK100" i="1"/>
  <c r="BI100" i="1"/>
  <c r="BG100" i="1"/>
  <c r="BE100" i="1"/>
  <c r="BC100" i="1"/>
  <c r="BA100" i="1"/>
  <c r="AY100" i="1"/>
  <c r="AW100" i="1"/>
  <c r="AU100" i="1"/>
  <c r="AS100" i="1"/>
  <c r="AQ100" i="1"/>
  <c r="AI100" i="1"/>
  <c r="AH100" i="1"/>
  <c r="AE100" i="1"/>
  <c r="AD100" i="1"/>
  <c r="AC100" i="1"/>
  <c r="AA100" i="1"/>
  <c r="Z100" i="1"/>
  <c r="Y100" i="1"/>
  <c r="X100" i="1"/>
  <c r="W100" i="1"/>
  <c r="V100" i="1"/>
  <c r="U100" i="1"/>
  <c r="T100" i="1"/>
  <c r="S100" i="1"/>
  <c r="R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CV99" i="1"/>
  <c r="CS99" i="1"/>
  <c r="CQ99" i="1"/>
  <c r="CO99" i="1"/>
  <c r="CM99" i="1"/>
  <c r="CK99" i="1"/>
  <c r="CI99" i="1"/>
  <c r="CG99" i="1"/>
  <c r="CE99" i="1"/>
  <c r="CC99" i="1"/>
  <c r="CA99" i="1"/>
  <c r="BY99" i="1"/>
  <c r="BW99" i="1"/>
  <c r="BU99" i="1"/>
  <c r="BS99" i="1"/>
  <c r="BQ99" i="1"/>
  <c r="BO99" i="1"/>
  <c r="BM99" i="1"/>
  <c r="BK99" i="1"/>
  <c r="BI99" i="1"/>
  <c r="BG99" i="1"/>
  <c r="BE99" i="1"/>
  <c r="BC99" i="1"/>
  <c r="BA99" i="1"/>
  <c r="AY99" i="1"/>
  <c r="AW99" i="1"/>
  <c r="AU99" i="1"/>
  <c r="AS99" i="1"/>
  <c r="AQ99" i="1"/>
  <c r="AI99" i="1"/>
  <c r="AH99" i="1"/>
  <c r="AE99" i="1"/>
  <c r="AD99" i="1"/>
  <c r="AB99" i="1"/>
  <c r="AA99" i="1"/>
  <c r="Z99" i="1"/>
  <c r="Y99" i="1"/>
  <c r="X99" i="1"/>
  <c r="W99" i="1"/>
  <c r="V99" i="1"/>
  <c r="U99" i="1"/>
  <c r="T99" i="1"/>
  <c r="S99" i="1"/>
  <c r="R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CV98" i="1"/>
  <c r="CS98" i="1"/>
  <c r="CQ98" i="1"/>
  <c r="CO98" i="1"/>
  <c r="CM98" i="1"/>
  <c r="CK98" i="1"/>
  <c r="CI98" i="1"/>
  <c r="CG98" i="1"/>
  <c r="CE98" i="1"/>
  <c r="CC98" i="1"/>
  <c r="CA98" i="1"/>
  <c r="BY98" i="1"/>
  <c r="BW98" i="1"/>
  <c r="BU98" i="1"/>
  <c r="BS98" i="1"/>
  <c r="BQ98" i="1"/>
  <c r="BO98" i="1"/>
  <c r="BM98" i="1"/>
  <c r="BK98" i="1"/>
  <c r="BI98" i="1"/>
  <c r="BG98" i="1"/>
  <c r="BE98" i="1"/>
  <c r="BC98" i="1"/>
  <c r="BA98" i="1"/>
  <c r="AY98" i="1"/>
  <c r="AW98" i="1"/>
  <c r="AU98" i="1"/>
  <c r="AS98" i="1"/>
  <c r="AQ98" i="1"/>
  <c r="AI98" i="1"/>
  <c r="AH98" i="1"/>
  <c r="AE98" i="1"/>
  <c r="AD98" i="1"/>
  <c r="AA98" i="1"/>
  <c r="Z98" i="1"/>
  <c r="Y98" i="1"/>
  <c r="X98" i="1"/>
  <c r="W98" i="1"/>
  <c r="V98" i="1"/>
  <c r="U98" i="1"/>
  <c r="T98" i="1"/>
  <c r="S98" i="1"/>
  <c r="R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CV97" i="1"/>
  <c r="CS97" i="1"/>
  <c r="CQ97" i="1"/>
  <c r="CO97" i="1"/>
  <c r="CM97" i="1"/>
  <c r="CK97" i="1"/>
  <c r="CI97" i="1"/>
  <c r="CG97" i="1"/>
  <c r="CE97" i="1"/>
  <c r="CC97" i="1"/>
  <c r="CA97" i="1"/>
  <c r="BY97" i="1"/>
  <c r="BW97" i="1"/>
  <c r="BU97" i="1"/>
  <c r="BS97" i="1"/>
  <c r="BQ97" i="1"/>
  <c r="BO97" i="1"/>
  <c r="BM97" i="1"/>
  <c r="BK97" i="1"/>
  <c r="BI97" i="1"/>
  <c r="BG97" i="1"/>
  <c r="BE97" i="1"/>
  <c r="BC97" i="1"/>
  <c r="BA97" i="1"/>
  <c r="AY97" i="1"/>
  <c r="AW97" i="1"/>
  <c r="CW97" i="1" s="1"/>
  <c r="AU97" i="1"/>
  <c r="AS97" i="1"/>
  <c r="AQ97" i="1"/>
  <c r="AI97" i="1"/>
  <c r="AH97" i="1"/>
  <c r="AE97" i="1"/>
  <c r="AD97" i="1"/>
  <c r="AA97" i="1"/>
  <c r="Z97" i="1"/>
  <c r="Y97" i="1"/>
  <c r="X97" i="1"/>
  <c r="W97" i="1"/>
  <c r="V97" i="1"/>
  <c r="U97" i="1"/>
  <c r="T97" i="1"/>
  <c r="S97" i="1"/>
  <c r="R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CV96" i="1"/>
  <c r="CS96" i="1"/>
  <c r="CQ96" i="1"/>
  <c r="CO96" i="1"/>
  <c r="CM96" i="1"/>
  <c r="CK96" i="1"/>
  <c r="CI96" i="1"/>
  <c r="CG96" i="1"/>
  <c r="CE96" i="1"/>
  <c r="CC96" i="1"/>
  <c r="CA96" i="1"/>
  <c r="BY96" i="1"/>
  <c r="BW96" i="1"/>
  <c r="BU96" i="1"/>
  <c r="BS96" i="1"/>
  <c r="BQ96" i="1"/>
  <c r="BO96" i="1"/>
  <c r="BM96" i="1"/>
  <c r="BK96" i="1"/>
  <c r="BI96" i="1"/>
  <c r="BG96" i="1"/>
  <c r="BE96" i="1"/>
  <c r="BC96" i="1"/>
  <c r="BA96" i="1"/>
  <c r="AY96" i="1"/>
  <c r="AW96" i="1"/>
  <c r="AU96" i="1"/>
  <c r="AS96" i="1"/>
  <c r="AQ96" i="1"/>
  <c r="AI96" i="1"/>
  <c r="AH96" i="1"/>
  <c r="AE96" i="1"/>
  <c r="AD96" i="1"/>
  <c r="AA96" i="1"/>
  <c r="Z96" i="1"/>
  <c r="Y96" i="1"/>
  <c r="X96" i="1"/>
  <c r="W96" i="1"/>
  <c r="V96" i="1"/>
  <c r="U96" i="1"/>
  <c r="T96" i="1"/>
  <c r="S96" i="1"/>
  <c r="R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CV95" i="1"/>
  <c r="CQ95" i="1"/>
  <c r="CO95" i="1"/>
  <c r="CM95" i="1"/>
  <c r="CK95" i="1"/>
  <c r="CI95" i="1"/>
  <c r="CG95" i="1"/>
  <c r="CE95" i="1"/>
  <c r="CC95" i="1"/>
  <c r="CA95" i="1"/>
  <c r="BY95" i="1"/>
  <c r="BW95" i="1"/>
  <c r="BU95" i="1"/>
  <c r="BS95" i="1"/>
  <c r="BQ95" i="1"/>
  <c r="BO95" i="1"/>
  <c r="BM95" i="1"/>
  <c r="BK95" i="1"/>
  <c r="BI95" i="1"/>
  <c r="BG95" i="1"/>
  <c r="BE95" i="1"/>
  <c r="BC95" i="1"/>
  <c r="BA95" i="1"/>
  <c r="AY95" i="1"/>
  <c r="AW95" i="1"/>
  <c r="AU95" i="1"/>
  <c r="AS95" i="1"/>
  <c r="AQ95" i="1"/>
  <c r="AI95" i="1"/>
  <c r="AH95" i="1"/>
  <c r="AE95" i="1"/>
  <c r="AD95" i="1"/>
  <c r="AA95" i="1"/>
  <c r="Z95" i="1"/>
  <c r="Y95" i="1"/>
  <c r="X95" i="1"/>
  <c r="W95" i="1"/>
  <c r="V95" i="1"/>
  <c r="U95" i="1"/>
  <c r="T95" i="1"/>
  <c r="S95" i="1"/>
  <c r="R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CV94" i="1"/>
  <c r="CS94" i="1"/>
  <c r="CQ94" i="1"/>
  <c r="CO94" i="1"/>
  <c r="CM94" i="1"/>
  <c r="CK94" i="1"/>
  <c r="CI94" i="1"/>
  <c r="CG94" i="1"/>
  <c r="CE94" i="1"/>
  <c r="CC94" i="1"/>
  <c r="CA94" i="1"/>
  <c r="BY94" i="1"/>
  <c r="BW94" i="1"/>
  <c r="BU94" i="1"/>
  <c r="BS94" i="1"/>
  <c r="BQ94" i="1"/>
  <c r="BO94" i="1"/>
  <c r="BM94" i="1"/>
  <c r="BK94" i="1"/>
  <c r="BI94" i="1"/>
  <c r="BG94" i="1"/>
  <c r="BE94" i="1"/>
  <c r="BC94" i="1"/>
  <c r="BA94" i="1"/>
  <c r="AY94" i="1"/>
  <c r="AW94" i="1"/>
  <c r="AU94" i="1"/>
  <c r="AS94" i="1"/>
  <c r="AQ94" i="1"/>
  <c r="AI94" i="1"/>
  <c r="AH94" i="1"/>
  <c r="AE94" i="1"/>
  <c r="AD94" i="1"/>
  <c r="AA94" i="1"/>
  <c r="Z94" i="1"/>
  <c r="Y94" i="1"/>
  <c r="X94" i="1"/>
  <c r="W94" i="1"/>
  <c r="V94" i="1"/>
  <c r="U94" i="1"/>
  <c r="T94" i="1"/>
  <c r="S94" i="1"/>
  <c r="R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CV93" i="1"/>
  <c r="CS93" i="1"/>
  <c r="CQ93" i="1"/>
  <c r="CO93" i="1"/>
  <c r="CM93" i="1"/>
  <c r="CK93" i="1"/>
  <c r="CI93" i="1"/>
  <c r="CG93" i="1"/>
  <c r="CE93" i="1"/>
  <c r="CC93" i="1"/>
  <c r="CA93" i="1"/>
  <c r="BY93" i="1"/>
  <c r="BW93" i="1"/>
  <c r="BU93" i="1"/>
  <c r="BS93" i="1"/>
  <c r="BQ93" i="1"/>
  <c r="BO93" i="1"/>
  <c r="BM93" i="1"/>
  <c r="BK93" i="1"/>
  <c r="BI93" i="1"/>
  <c r="BG93" i="1"/>
  <c r="BE93" i="1"/>
  <c r="BC93" i="1"/>
  <c r="BA93" i="1"/>
  <c r="AY93" i="1"/>
  <c r="AW93" i="1"/>
  <c r="AU93" i="1"/>
  <c r="AS93" i="1"/>
  <c r="AQ93" i="1"/>
  <c r="AI93" i="1"/>
  <c r="AH93" i="1"/>
  <c r="AE93" i="1"/>
  <c r="AD93" i="1"/>
  <c r="AA93" i="1"/>
  <c r="Z93" i="1"/>
  <c r="Y93" i="1"/>
  <c r="X93" i="1"/>
  <c r="W93" i="1"/>
  <c r="V93" i="1"/>
  <c r="U93" i="1"/>
  <c r="T93" i="1"/>
  <c r="S93" i="1"/>
  <c r="R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CV92" i="1"/>
  <c r="CS92" i="1"/>
  <c r="CQ92" i="1"/>
  <c r="CO92" i="1"/>
  <c r="CM92" i="1"/>
  <c r="CK92" i="1"/>
  <c r="CI92" i="1"/>
  <c r="CG92" i="1"/>
  <c r="CE92" i="1"/>
  <c r="CC92" i="1"/>
  <c r="CA92" i="1"/>
  <c r="BY92" i="1"/>
  <c r="BW92" i="1"/>
  <c r="BU92" i="1"/>
  <c r="BS92" i="1"/>
  <c r="BQ92" i="1"/>
  <c r="BO92" i="1"/>
  <c r="BM92" i="1"/>
  <c r="BK92" i="1"/>
  <c r="BI92" i="1"/>
  <c r="BG92" i="1"/>
  <c r="BE92" i="1"/>
  <c r="BC92" i="1"/>
  <c r="BA92" i="1"/>
  <c r="AY92" i="1"/>
  <c r="AW92" i="1"/>
  <c r="AU92" i="1"/>
  <c r="AS92" i="1"/>
  <c r="AQ92" i="1"/>
  <c r="AI92" i="1"/>
  <c r="AH92" i="1"/>
  <c r="AE92" i="1"/>
  <c r="AD92" i="1"/>
  <c r="AC92" i="1"/>
  <c r="AA92" i="1"/>
  <c r="Z92" i="1"/>
  <c r="Y92" i="1"/>
  <c r="X92" i="1"/>
  <c r="W92" i="1"/>
  <c r="V92" i="1"/>
  <c r="U92" i="1"/>
  <c r="T92" i="1"/>
  <c r="S92" i="1"/>
  <c r="R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CV91" i="1"/>
  <c r="CS91" i="1"/>
  <c r="CQ91" i="1"/>
  <c r="CO91" i="1"/>
  <c r="CM91" i="1"/>
  <c r="CK91" i="1"/>
  <c r="CI91" i="1"/>
  <c r="CG91" i="1"/>
  <c r="CE91" i="1"/>
  <c r="CC91" i="1"/>
  <c r="CA91" i="1"/>
  <c r="BY91" i="1"/>
  <c r="BW91" i="1"/>
  <c r="BU91" i="1"/>
  <c r="BS91" i="1"/>
  <c r="BQ91" i="1"/>
  <c r="BO91" i="1"/>
  <c r="BM91" i="1"/>
  <c r="BK91" i="1"/>
  <c r="BI91" i="1"/>
  <c r="BG91" i="1"/>
  <c r="BE91" i="1"/>
  <c r="BC91" i="1"/>
  <c r="BA91" i="1"/>
  <c r="AY91" i="1"/>
  <c r="AW91" i="1"/>
  <c r="AU91" i="1"/>
  <c r="AS91" i="1"/>
  <c r="AI91" i="1"/>
  <c r="AH91" i="1"/>
  <c r="AF91" i="1"/>
  <c r="AE91" i="1"/>
  <c r="AD91" i="1"/>
  <c r="AA91" i="1"/>
  <c r="Z91" i="1"/>
  <c r="Y91" i="1"/>
  <c r="X91" i="1"/>
  <c r="W91" i="1"/>
  <c r="V91" i="1"/>
  <c r="U91" i="1"/>
  <c r="T91" i="1"/>
  <c r="S91" i="1"/>
  <c r="R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CV90" i="1"/>
  <c r="CO90" i="1"/>
  <c r="CM90" i="1"/>
  <c r="CK90" i="1"/>
  <c r="CI90" i="1"/>
  <c r="CG90" i="1"/>
  <c r="CE90" i="1"/>
  <c r="CC90" i="1"/>
  <c r="CA90" i="1"/>
  <c r="BY90" i="1"/>
  <c r="BW90" i="1"/>
  <c r="BU90" i="1"/>
  <c r="BS90" i="1"/>
  <c r="BQ90" i="1"/>
  <c r="BO90" i="1"/>
  <c r="BK90" i="1"/>
  <c r="BI90" i="1"/>
  <c r="BG90" i="1"/>
  <c r="BE90" i="1"/>
  <c r="BC90" i="1"/>
  <c r="BA90" i="1"/>
  <c r="AW90" i="1"/>
  <c r="AS90" i="1"/>
  <c r="AQ90" i="1"/>
  <c r="CW90" i="1" s="1"/>
  <c r="AI90" i="1"/>
  <c r="AH90" i="1"/>
  <c r="AE90" i="1"/>
  <c r="AD90" i="1"/>
  <c r="AB90" i="1"/>
  <c r="AA90" i="1"/>
  <c r="Z90" i="1"/>
  <c r="Y90" i="1"/>
  <c r="X90" i="1"/>
  <c r="W90" i="1"/>
  <c r="V90" i="1"/>
  <c r="U90" i="1"/>
  <c r="T90" i="1"/>
  <c r="S90" i="1"/>
  <c r="R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CV89" i="1"/>
  <c r="CS89" i="1"/>
  <c r="CO89" i="1"/>
  <c r="CM89" i="1"/>
  <c r="CK89" i="1"/>
  <c r="CI89" i="1"/>
  <c r="CG89" i="1"/>
  <c r="CE89" i="1"/>
  <c r="CC89" i="1"/>
  <c r="CA89" i="1"/>
  <c r="BY89" i="1"/>
  <c r="BW89" i="1"/>
  <c r="BU89" i="1"/>
  <c r="BS89" i="1"/>
  <c r="BQ89" i="1"/>
  <c r="BO89" i="1"/>
  <c r="BM89" i="1"/>
  <c r="BK89" i="1"/>
  <c r="BI89" i="1"/>
  <c r="BG89" i="1"/>
  <c r="BE89" i="1"/>
  <c r="BC89" i="1"/>
  <c r="AY89" i="1"/>
  <c r="AW89" i="1"/>
  <c r="AS89" i="1"/>
  <c r="AQ89" i="1"/>
  <c r="AI89" i="1"/>
  <c r="AH89" i="1"/>
  <c r="AF89" i="1"/>
  <c r="AE89" i="1"/>
  <c r="AD89" i="1"/>
  <c r="AA89" i="1"/>
  <c r="Z89" i="1"/>
  <c r="Y89" i="1"/>
  <c r="X89" i="1"/>
  <c r="W89" i="1"/>
  <c r="V89" i="1"/>
  <c r="U89" i="1"/>
  <c r="T89" i="1"/>
  <c r="S89" i="1"/>
  <c r="R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CV88" i="1"/>
  <c r="CS88" i="1"/>
  <c r="CQ88" i="1"/>
  <c r="CO88" i="1"/>
  <c r="CM88" i="1"/>
  <c r="CK88" i="1"/>
  <c r="CI88" i="1"/>
  <c r="CG88" i="1"/>
  <c r="CE88" i="1"/>
  <c r="CC88" i="1"/>
  <c r="CA88" i="1"/>
  <c r="BY88" i="1"/>
  <c r="BW88" i="1"/>
  <c r="BU88" i="1"/>
  <c r="BS88" i="1"/>
  <c r="BQ88" i="1"/>
  <c r="BO88" i="1"/>
  <c r="BM88" i="1"/>
  <c r="BK88" i="1"/>
  <c r="BI88" i="1"/>
  <c r="BG88" i="1"/>
  <c r="BE88" i="1"/>
  <c r="BC88" i="1"/>
  <c r="BA88" i="1"/>
  <c r="AY88" i="1"/>
  <c r="AW88" i="1"/>
  <c r="AU88" i="1"/>
  <c r="AS88" i="1"/>
  <c r="AQ88" i="1"/>
  <c r="AI88" i="1"/>
  <c r="AH88" i="1"/>
  <c r="AE88" i="1"/>
  <c r="AD88" i="1"/>
  <c r="AA88" i="1"/>
  <c r="Z88" i="1"/>
  <c r="Y88" i="1"/>
  <c r="X88" i="1"/>
  <c r="W88" i="1"/>
  <c r="V88" i="1"/>
  <c r="U88" i="1"/>
  <c r="T88" i="1"/>
  <c r="S88" i="1"/>
  <c r="R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CV87" i="1"/>
  <c r="CS87" i="1"/>
  <c r="CQ87" i="1"/>
  <c r="CO87" i="1"/>
  <c r="CM87" i="1"/>
  <c r="CK87" i="1"/>
  <c r="CI87" i="1"/>
  <c r="CG87" i="1"/>
  <c r="CE87" i="1"/>
  <c r="CC87" i="1"/>
  <c r="CA87" i="1"/>
  <c r="BY87" i="1"/>
  <c r="BW87" i="1"/>
  <c r="BU87" i="1"/>
  <c r="BS87" i="1"/>
  <c r="BQ87" i="1"/>
  <c r="BO87" i="1"/>
  <c r="BM87" i="1"/>
  <c r="BK87" i="1"/>
  <c r="BI87" i="1"/>
  <c r="BG87" i="1"/>
  <c r="BE87" i="1"/>
  <c r="BC87" i="1"/>
  <c r="BA87" i="1"/>
  <c r="AY87" i="1"/>
  <c r="AW87" i="1"/>
  <c r="AU87" i="1"/>
  <c r="AS87" i="1"/>
  <c r="AQ87" i="1"/>
  <c r="AI87" i="1"/>
  <c r="AH87" i="1"/>
  <c r="AE87" i="1"/>
  <c r="AD87" i="1"/>
  <c r="AA87" i="1"/>
  <c r="Z87" i="1"/>
  <c r="Y87" i="1"/>
  <c r="X87" i="1"/>
  <c r="W87" i="1"/>
  <c r="V87" i="1"/>
  <c r="U87" i="1"/>
  <c r="T87" i="1"/>
  <c r="S87" i="1"/>
  <c r="R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CV86" i="1"/>
  <c r="CS86" i="1"/>
  <c r="CQ86" i="1"/>
  <c r="CO86" i="1"/>
  <c r="CM86" i="1"/>
  <c r="CK86" i="1"/>
  <c r="CI86" i="1"/>
  <c r="CG86" i="1"/>
  <c r="CE86" i="1"/>
  <c r="CC86" i="1"/>
  <c r="CA86" i="1"/>
  <c r="BY86" i="1"/>
  <c r="BW86" i="1"/>
  <c r="BU86" i="1"/>
  <c r="BS86" i="1"/>
  <c r="BQ86" i="1"/>
  <c r="BO86" i="1"/>
  <c r="BM86" i="1"/>
  <c r="BK86" i="1"/>
  <c r="BI86" i="1"/>
  <c r="BG86" i="1"/>
  <c r="BE86" i="1"/>
  <c r="BC86" i="1"/>
  <c r="BA86" i="1"/>
  <c r="AY86" i="1"/>
  <c r="AW86" i="1"/>
  <c r="AU86" i="1"/>
  <c r="CW86" i="1" s="1"/>
  <c r="AS86" i="1"/>
  <c r="AI86" i="1"/>
  <c r="AH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CV85" i="1"/>
  <c r="CS85" i="1"/>
  <c r="CQ85" i="1"/>
  <c r="CM85" i="1"/>
  <c r="CK85" i="1"/>
  <c r="CI85" i="1"/>
  <c r="CG85" i="1"/>
  <c r="CE85" i="1"/>
  <c r="CC85" i="1"/>
  <c r="CA85" i="1"/>
  <c r="BY85" i="1"/>
  <c r="BW85" i="1"/>
  <c r="BU85" i="1"/>
  <c r="BS85" i="1"/>
  <c r="BQ85" i="1"/>
  <c r="BO85" i="1"/>
  <c r="BM85" i="1"/>
  <c r="BK85" i="1"/>
  <c r="BI85" i="1"/>
  <c r="BG85" i="1"/>
  <c r="BE85" i="1"/>
  <c r="BC85" i="1"/>
  <c r="BA85" i="1"/>
  <c r="AY85" i="1"/>
  <c r="AW85" i="1"/>
  <c r="AU85" i="1"/>
  <c r="AS85" i="1"/>
  <c r="AQ85" i="1"/>
  <c r="AI85" i="1"/>
  <c r="AH85" i="1"/>
  <c r="AE85" i="1"/>
  <c r="AD85" i="1"/>
  <c r="AB85" i="1"/>
  <c r="AA85" i="1"/>
  <c r="Z85" i="1"/>
  <c r="Y85" i="1"/>
  <c r="X85" i="1"/>
  <c r="W85" i="1"/>
  <c r="V85" i="1"/>
  <c r="U85" i="1"/>
  <c r="T85" i="1"/>
  <c r="S85" i="1"/>
  <c r="R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CV84" i="1"/>
  <c r="CS84" i="1"/>
  <c r="CQ84" i="1"/>
  <c r="CO84" i="1"/>
  <c r="CM84" i="1"/>
  <c r="CK84" i="1"/>
  <c r="CI84" i="1"/>
  <c r="CG84" i="1"/>
  <c r="CE84" i="1"/>
  <c r="CC84" i="1"/>
  <c r="CA84" i="1"/>
  <c r="BY84" i="1"/>
  <c r="BW84" i="1"/>
  <c r="BU84" i="1"/>
  <c r="BS84" i="1"/>
  <c r="BQ84" i="1"/>
  <c r="BO84" i="1"/>
  <c r="BM84" i="1"/>
  <c r="BK84" i="1"/>
  <c r="BI84" i="1"/>
  <c r="BG84" i="1"/>
  <c r="BE84" i="1"/>
  <c r="BC84" i="1"/>
  <c r="CW84" i="1" s="1"/>
  <c r="BA84" i="1"/>
  <c r="AY84" i="1"/>
  <c r="AW84" i="1"/>
  <c r="AU84" i="1"/>
  <c r="AS84" i="1"/>
  <c r="AQ84" i="1"/>
  <c r="AI84" i="1"/>
  <c r="AH84" i="1"/>
  <c r="AF84" i="1"/>
  <c r="AE84" i="1"/>
  <c r="AD84" i="1"/>
  <c r="AC84" i="1"/>
  <c r="AB84" i="1"/>
  <c r="AA84" i="1"/>
  <c r="Z84" i="1"/>
  <c r="Y84" i="1"/>
  <c r="X84" i="1"/>
  <c r="W84" i="1"/>
  <c r="V84" i="1"/>
  <c r="U84" i="1"/>
  <c r="T84" i="1"/>
  <c r="S84" i="1"/>
  <c r="R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CV83" i="1"/>
  <c r="CS83" i="1"/>
  <c r="CQ83" i="1"/>
  <c r="CO83" i="1"/>
  <c r="CM83" i="1"/>
  <c r="CK83" i="1"/>
  <c r="CI83" i="1"/>
  <c r="CG83" i="1"/>
  <c r="CE83" i="1"/>
  <c r="CC83" i="1"/>
  <c r="CA83" i="1"/>
  <c r="BY83" i="1"/>
  <c r="BW83" i="1"/>
  <c r="BU83" i="1"/>
  <c r="BS83" i="1"/>
  <c r="BQ83" i="1"/>
  <c r="BO83" i="1"/>
  <c r="BM83" i="1"/>
  <c r="BK83" i="1"/>
  <c r="BI83" i="1"/>
  <c r="BG83" i="1"/>
  <c r="BE83" i="1"/>
  <c r="BC83" i="1"/>
  <c r="BA83" i="1"/>
  <c r="AY83" i="1"/>
  <c r="AW83" i="1"/>
  <c r="AU83" i="1"/>
  <c r="AS83" i="1"/>
  <c r="AQ83" i="1"/>
  <c r="AI83" i="1"/>
  <c r="AH83" i="1"/>
  <c r="AE83" i="1"/>
  <c r="AD83" i="1"/>
  <c r="AB83" i="1"/>
  <c r="AA83" i="1"/>
  <c r="Z83" i="1"/>
  <c r="Y83" i="1"/>
  <c r="X83" i="1"/>
  <c r="W83" i="1"/>
  <c r="V83" i="1"/>
  <c r="U83" i="1"/>
  <c r="T83" i="1"/>
  <c r="S83" i="1"/>
  <c r="R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CV82" i="1"/>
  <c r="CS82" i="1"/>
  <c r="CQ82" i="1"/>
  <c r="CO82" i="1"/>
  <c r="CM82" i="1"/>
  <c r="CK82" i="1"/>
  <c r="CI82" i="1"/>
  <c r="CG82" i="1"/>
  <c r="CE82" i="1"/>
  <c r="CC82" i="1"/>
  <c r="CA82" i="1"/>
  <c r="BY82" i="1"/>
  <c r="BW82" i="1"/>
  <c r="BU82" i="1"/>
  <c r="BS82" i="1"/>
  <c r="BQ82" i="1"/>
  <c r="BO82" i="1"/>
  <c r="BM82" i="1"/>
  <c r="BK82" i="1"/>
  <c r="BI82" i="1"/>
  <c r="BG82" i="1"/>
  <c r="BE82" i="1"/>
  <c r="BC82" i="1"/>
  <c r="BA82" i="1"/>
  <c r="AY82" i="1"/>
  <c r="AW82" i="1"/>
  <c r="AU82" i="1"/>
  <c r="AS82" i="1"/>
  <c r="AQ82" i="1"/>
  <c r="AI82" i="1"/>
  <c r="AH82" i="1"/>
  <c r="AG82" i="1"/>
  <c r="AE82" i="1"/>
  <c r="AD82" i="1"/>
  <c r="AA82" i="1"/>
  <c r="Z82" i="1"/>
  <c r="Y82" i="1"/>
  <c r="X82" i="1"/>
  <c r="W82" i="1"/>
  <c r="V82" i="1"/>
  <c r="U82" i="1"/>
  <c r="T82" i="1"/>
  <c r="S82" i="1"/>
  <c r="R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CV81" i="1"/>
  <c r="CS81" i="1"/>
  <c r="CQ81" i="1"/>
  <c r="CO81" i="1"/>
  <c r="CM81" i="1"/>
  <c r="CK81" i="1"/>
  <c r="CI81" i="1"/>
  <c r="CG81" i="1"/>
  <c r="CE81" i="1"/>
  <c r="CC81" i="1"/>
  <c r="CA81" i="1"/>
  <c r="BY81" i="1"/>
  <c r="BW81" i="1"/>
  <c r="BU81" i="1"/>
  <c r="BS81" i="1"/>
  <c r="BQ81" i="1"/>
  <c r="BO81" i="1"/>
  <c r="BM81" i="1"/>
  <c r="BK81" i="1"/>
  <c r="BI81" i="1"/>
  <c r="BG81" i="1"/>
  <c r="BE81" i="1"/>
  <c r="BC81" i="1"/>
  <c r="CW81" i="1" s="1"/>
  <c r="BA81" i="1"/>
  <c r="AY81" i="1"/>
  <c r="AW81" i="1"/>
  <c r="AU81" i="1"/>
  <c r="AS81" i="1"/>
  <c r="AQ81" i="1"/>
  <c r="AI81" i="1"/>
  <c r="AH81" i="1"/>
  <c r="AE81" i="1"/>
  <c r="AD81" i="1"/>
  <c r="AC81" i="1"/>
  <c r="AA81" i="1"/>
  <c r="Z81" i="1"/>
  <c r="Y81" i="1"/>
  <c r="X81" i="1"/>
  <c r="W81" i="1"/>
  <c r="V81" i="1"/>
  <c r="U81" i="1"/>
  <c r="T81" i="1"/>
  <c r="S81" i="1"/>
  <c r="R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CV80" i="1"/>
  <c r="CS80" i="1"/>
  <c r="CQ80" i="1"/>
  <c r="CO80" i="1"/>
  <c r="CM80" i="1"/>
  <c r="CK80" i="1"/>
  <c r="CI80" i="1"/>
  <c r="CG80" i="1"/>
  <c r="CE80" i="1"/>
  <c r="CC80" i="1"/>
  <c r="CA80" i="1"/>
  <c r="BY80" i="1"/>
  <c r="BW80" i="1"/>
  <c r="BU80" i="1"/>
  <c r="BS80" i="1"/>
  <c r="BQ80" i="1"/>
  <c r="BO80" i="1"/>
  <c r="BM80" i="1"/>
  <c r="BK80" i="1"/>
  <c r="BI80" i="1"/>
  <c r="BG80" i="1"/>
  <c r="BE80" i="1"/>
  <c r="BC80" i="1"/>
  <c r="BA80" i="1"/>
  <c r="AY80" i="1"/>
  <c r="AW80" i="1"/>
  <c r="AU80" i="1"/>
  <c r="AS80" i="1"/>
  <c r="AQ80" i="1"/>
  <c r="AI80" i="1"/>
  <c r="AH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CV79" i="1"/>
  <c r="CS79" i="1"/>
  <c r="CQ79" i="1"/>
  <c r="CO79" i="1"/>
  <c r="CM79" i="1"/>
  <c r="CK79" i="1"/>
  <c r="CI79" i="1"/>
  <c r="CG79" i="1"/>
  <c r="CE79" i="1"/>
  <c r="CC79" i="1"/>
  <c r="CA79" i="1"/>
  <c r="BY79" i="1"/>
  <c r="BW79" i="1"/>
  <c r="BU79" i="1"/>
  <c r="BS79" i="1"/>
  <c r="BQ79" i="1"/>
  <c r="BO79" i="1"/>
  <c r="BM79" i="1"/>
  <c r="BK79" i="1"/>
  <c r="BI79" i="1"/>
  <c r="BG79" i="1"/>
  <c r="BE79" i="1"/>
  <c r="BC79" i="1"/>
  <c r="BA79" i="1"/>
  <c r="AY79" i="1"/>
  <c r="AW79" i="1"/>
  <c r="AU79" i="1"/>
  <c r="AS79" i="1"/>
  <c r="AQ79" i="1"/>
  <c r="AI79" i="1"/>
  <c r="AH79" i="1"/>
  <c r="AE79" i="1"/>
  <c r="AD79" i="1"/>
  <c r="AC79" i="1"/>
  <c r="AB79" i="1"/>
  <c r="AA79" i="1"/>
  <c r="Z79" i="1"/>
  <c r="Y79" i="1"/>
  <c r="X79" i="1"/>
  <c r="W79" i="1"/>
  <c r="V79" i="1"/>
  <c r="U79" i="1"/>
  <c r="T79" i="1"/>
  <c r="S79" i="1"/>
  <c r="R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CV78" i="1"/>
  <c r="CS78" i="1"/>
  <c r="CO78" i="1"/>
  <c r="CM78" i="1"/>
  <c r="CK78" i="1"/>
  <c r="CI78" i="1"/>
  <c r="CG78" i="1"/>
  <c r="CE78" i="1"/>
  <c r="CC78" i="1"/>
  <c r="CA78" i="1"/>
  <c r="BY78" i="1"/>
  <c r="BW78" i="1"/>
  <c r="BU78" i="1"/>
  <c r="BS78" i="1"/>
  <c r="BQ78" i="1"/>
  <c r="BO78" i="1"/>
  <c r="BI78" i="1"/>
  <c r="BG78" i="1"/>
  <c r="BE78" i="1"/>
  <c r="BC78" i="1"/>
  <c r="AS78" i="1"/>
  <c r="AI78" i="1"/>
  <c r="AH78" i="1"/>
  <c r="AE78" i="1"/>
  <c r="AD78" i="1"/>
  <c r="AC78" i="1"/>
  <c r="AB78" i="1"/>
  <c r="AA78" i="1"/>
  <c r="Z78" i="1"/>
  <c r="Y78" i="1"/>
  <c r="X78" i="1"/>
  <c r="W78" i="1"/>
  <c r="V78" i="1"/>
  <c r="U78" i="1"/>
  <c r="T78" i="1"/>
  <c r="S78" i="1"/>
  <c r="R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CV77" i="1"/>
  <c r="CS77" i="1"/>
  <c r="CQ77" i="1"/>
  <c r="CO77" i="1"/>
  <c r="CM77" i="1"/>
  <c r="CK77" i="1"/>
  <c r="CI77" i="1"/>
  <c r="CG77" i="1"/>
  <c r="CE77" i="1"/>
  <c r="CC77" i="1"/>
  <c r="CA77" i="1"/>
  <c r="BY77" i="1"/>
  <c r="BW77" i="1"/>
  <c r="BU77" i="1"/>
  <c r="BS77" i="1"/>
  <c r="BQ77" i="1"/>
  <c r="BO77" i="1"/>
  <c r="BM77" i="1"/>
  <c r="BK77" i="1"/>
  <c r="BI77" i="1"/>
  <c r="BG77" i="1"/>
  <c r="BE77" i="1"/>
  <c r="BC77" i="1"/>
  <c r="BA77" i="1"/>
  <c r="AY77" i="1"/>
  <c r="AW77" i="1"/>
  <c r="AU77" i="1"/>
  <c r="CW77" i="1" s="1"/>
  <c r="AS77" i="1"/>
  <c r="AI77" i="1"/>
  <c r="AH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CV76" i="1"/>
  <c r="CS76" i="1"/>
  <c r="CQ76" i="1"/>
  <c r="CO76" i="1"/>
  <c r="CM76" i="1"/>
  <c r="CK76" i="1"/>
  <c r="CI76" i="1"/>
  <c r="CG76" i="1"/>
  <c r="CE76" i="1"/>
  <c r="CC76" i="1"/>
  <c r="CA76" i="1"/>
  <c r="BY76" i="1"/>
  <c r="BW76" i="1"/>
  <c r="BU76" i="1"/>
  <c r="BS76" i="1"/>
  <c r="BQ76" i="1"/>
  <c r="BO76" i="1"/>
  <c r="BM76" i="1"/>
  <c r="BK76" i="1"/>
  <c r="BI76" i="1"/>
  <c r="BG76" i="1"/>
  <c r="BE76" i="1"/>
  <c r="BC76" i="1"/>
  <c r="BA76" i="1"/>
  <c r="AY76" i="1"/>
  <c r="AW76" i="1"/>
  <c r="AS76" i="1"/>
  <c r="AQ76" i="1"/>
  <c r="AI76" i="1"/>
  <c r="AH76" i="1"/>
  <c r="AE76" i="1"/>
  <c r="AD76" i="1"/>
  <c r="AC76" i="1"/>
  <c r="AB76" i="1"/>
  <c r="AA76" i="1"/>
  <c r="Z76" i="1"/>
  <c r="Y76" i="1"/>
  <c r="X76" i="1"/>
  <c r="W76" i="1"/>
  <c r="V76" i="1"/>
  <c r="U76" i="1"/>
  <c r="T76" i="1"/>
  <c r="S76" i="1"/>
  <c r="R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CV75" i="1"/>
  <c r="CS75" i="1"/>
  <c r="CQ75" i="1"/>
  <c r="CO75" i="1"/>
  <c r="CM75" i="1"/>
  <c r="CK75" i="1"/>
  <c r="CI75" i="1"/>
  <c r="CG75" i="1"/>
  <c r="CE75" i="1"/>
  <c r="CC75" i="1"/>
  <c r="CA75" i="1"/>
  <c r="BY75" i="1"/>
  <c r="BW75" i="1"/>
  <c r="BU75" i="1"/>
  <c r="BS75" i="1"/>
  <c r="BQ75" i="1"/>
  <c r="BO75" i="1"/>
  <c r="BM75" i="1"/>
  <c r="BK75" i="1"/>
  <c r="BI75" i="1"/>
  <c r="BG75" i="1"/>
  <c r="BE75" i="1"/>
  <c r="BC75" i="1"/>
  <c r="CW75" i="1" s="1"/>
  <c r="BA75" i="1"/>
  <c r="AY75" i="1"/>
  <c r="AW75" i="1"/>
  <c r="AU75" i="1"/>
  <c r="AS75" i="1"/>
  <c r="AQ75" i="1"/>
  <c r="AI75" i="1"/>
  <c r="AH75" i="1"/>
  <c r="AE75" i="1"/>
  <c r="AD75" i="1"/>
  <c r="AC75" i="1"/>
  <c r="AB75" i="1"/>
  <c r="AA75" i="1"/>
  <c r="Z75" i="1"/>
  <c r="Y75" i="1"/>
  <c r="X75" i="1"/>
  <c r="W75" i="1"/>
  <c r="V75" i="1"/>
  <c r="U75" i="1"/>
  <c r="T75" i="1"/>
  <c r="S75" i="1"/>
  <c r="R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CV74" i="1"/>
  <c r="CS74" i="1"/>
  <c r="CQ74" i="1"/>
  <c r="CO74" i="1"/>
  <c r="CM74" i="1"/>
  <c r="CK74" i="1"/>
  <c r="CI74" i="1"/>
  <c r="CG74" i="1"/>
  <c r="CE74" i="1"/>
  <c r="CC74" i="1"/>
  <c r="CA74" i="1"/>
  <c r="BY74" i="1"/>
  <c r="BW74" i="1"/>
  <c r="BU74" i="1"/>
  <c r="BS74" i="1"/>
  <c r="BQ74" i="1"/>
  <c r="BO74" i="1"/>
  <c r="BM74" i="1"/>
  <c r="BK74" i="1"/>
  <c r="BI74" i="1"/>
  <c r="BG74" i="1"/>
  <c r="BE74" i="1"/>
  <c r="BC74" i="1"/>
  <c r="BA74" i="1"/>
  <c r="AY74" i="1"/>
  <c r="AW74" i="1"/>
  <c r="AU74" i="1"/>
  <c r="AS74" i="1"/>
  <c r="AQ74" i="1"/>
  <c r="AI74" i="1"/>
  <c r="AH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CV73" i="1"/>
  <c r="CS73" i="1"/>
  <c r="CQ73" i="1"/>
  <c r="CO73" i="1"/>
  <c r="CM73" i="1"/>
  <c r="CK73" i="1"/>
  <c r="CI73" i="1"/>
  <c r="CG73" i="1"/>
  <c r="CE73" i="1"/>
  <c r="CC73" i="1"/>
  <c r="CA73" i="1"/>
  <c r="BY73" i="1"/>
  <c r="BW73" i="1"/>
  <c r="BU73" i="1"/>
  <c r="BS73" i="1"/>
  <c r="BQ73" i="1"/>
  <c r="BO73" i="1"/>
  <c r="BM73" i="1"/>
  <c r="BK73" i="1"/>
  <c r="BI73" i="1"/>
  <c r="BG73" i="1"/>
  <c r="BC73" i="1"/>
  <c r="BA73" i="1"/>
  <c r="AY73" i="1"/>
  <c r="AW73" i="1"/>
  <c r="AU73" i="1"/>
  <c r="AS73" i="1"/>
  <c r="AQ73" i="1"/>
  <c r="AI73" i="1"/>
  <c r="AH73" i="1"/>
  <c r="AF73" i="1"/>
  <c r="AE73" i="1"/>
  <c r="AD73" i="1"/>
  <c r="AC73" i="1"/>
  <c r="AB73" i="1"/>
  <c r="AA73" i="1"/>
  <c r="Z73" i="1"/>
  <c r="Y73" i="1"/>
  <c r="X73" i="1"/>
  <c r="W73" i="1"/>
  <c r="V73" i="1"/>
  <c r="U73" i="1"/>
  <c r="T73" i="1"/>
  <c r="S73" i="1"/>
  <c r="R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CV72" i="1"/>
  <c r="CS72" i="1"/>
  <c r="CQ72" i="1"/>
  <c r="CO72" i="1"/>
  <c r="CM72" i="1"/>
  <c r="CK72" i="1"/>
  <c r="CI72" i="1"/>
  <c r="CG72" i="1"/>
  <c r="CE72" i="1"/>
  <c r="CC72" i="1"/>
  <c r="CA72" i="1"/>
  <c r="BY72" i="1"/>
  <c r="BW72" i="1"/>
  <c r="BU72" i="1"/>
  <c r="BS72" i="1"/>
  <c r="BQ72" i="1"/>
  <c r="BO72" i="1"/>
  <c r="BM72" i="1"/>
  <c r="BK72" i="1"/>
  <c r="BI72" i="1"/>
  <c r="BG72" i="1"/>
  <c r="BE72" i="1"/>
  <c r="BC72" i="1"/>
  <c r="BA72" i="1"/>
  <c r="AY72" i="1"/>
  <c r="AW72" i="1"/>
  <c r="AU72" i="1"/>
  <c r="AS72" i="1"/>
  <c r="AQ72" i="1"/>
  <c r="AJ72" i="1"/>
  <c r="AI72" i="1"/>
  <c r="AH72" i="1"/>
  <c r="AE72" i="1"/>
  <c r="AD72" i="1"/>
  <c r="AC72" i="1"/>
  <c r="AB72" i="1"/>
  <c r="AA72" i="1"/>
  <c r="Z72" i="1"/>
  <c r="Y72" i="1"/>
  <c r="X72" i="1"/>
  <c r="W72" i="1"/>
  <c r="V72" i="1"/>
  <c r="U72" i="1"/>
  <c r="T72" i="1"/>
  <c r="S72" i="1"/>
  <c r="R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CV71" i="1"/>
  <c r="CS71" i="1"/>
  <c r="CO71" i="1"/>
  <c r="CM71" i="1"/>
  <c r="CK71" i="1"/>
  <c r="CI71" i="1"/>
  <c r="CG71" i="1"/>
  <c r="CE71" i="1"/>
  <c r="CC71" i="1"/>
  <c r="CA71" i="1"/>
  <c r="BY71" i="1"/>
  <c r="BW71" i="1"/>
  <c r="BU71" i="1"/>
  <c r="BS71" i="1"/>
  <c r="BQ71" i="1"/>
  <c r="BO71" i="1"/>
  <c r="BM71" i="1"/>
  <c r="BK71" i="1"/>
  <c r="BI71" i="1"/>
  <c r="BG71" i="1"/>
  <c r="BE71" i="1"/>
  <c r="BC71" i="1"/>
  <c r="BA71" i="1"/>
  <c r="AY71" i="1"/>
  <c r="AW71" i="1"/>
  <c r="AU71" i="1"/>
  <c r="AS71" i="1"/>
  <c r="AQ71" i="1"/>
  <c r="AI71" i="1"/>
  <c r="AH71" i="1"/>
  <c r="AE71" i="1"/>
  <c r="AD71" i="1"/>
  <c r="AC71" i="1"/>
  <c r="AB71" i="1"/>
  <c r="AA71" i="1"/>
  <c r="Z71" i="1"/>
  <c r="Y71" i="1"/>
  <c r="X71" i="1"/>
  <c r="W71" i="1"/>
  <c r="V71" i="1"/>
  <c r="U71" i="1"/>
  <c r="T71" i="1"/>
  <c r="S71" i="1"/>
  <c r="R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CV70" i="1"/>
  <c r="CS70" i="1"/>
  <c r="CQ70" i="1"/>
  <c r="CO70" i="1"/>
  <c r="CM70" i="1"/>
  <c r="CK70" i="1"/>
  <c r="CI70" i="1"/>
  <c r="CG70" i="1"/>
  <c r="CE70" i="1"/>
  <c r="CC70" i="1"/>
  <c r="CA70" i="1"/>
  <c r="BY70" i="1"/>
  <c r="BW70" i="1"/>
  <c r="BU70" i="1"/>
  <c r="BS70" i="1"/>
  <c r="BQ70" i="1"/>
  <c r="BO70" i="1"/>
  <c r="BM70" i="1"/>
  <c r="BK70" i="1"/>
  <c r="BI70" i="1"/>
  <c r="BG70" i="1"/>
  <c r="BE70" i="1"/>
  <c r="BC70" i="1"/>
  <c r="BA70" i="1"/>
  <c r="AY70" i="1"/>
  <c r="AW70" i="1"/>
  <c r="AU70" i="1"/>
  <c r="AS70" i="1"/>
  <c r="AQ70" i="1"/>
  <c r="AI70" i="1"/>
  <c r="AH70" i="1"/>
  <c r="AE70" i="1"/>
  <c r="AD70" i="1"/>
  <c r="AC70" i="1"/>
  <c r="AB70" i="1"/>
  <c r="AA70" i="1"/>
  <c r="Z70" i="1"/>
  <c r="Y70" i="1"/>
  <c r="X70" i="1"/>
  <c r="W70" i="1"/>
  <c r="V70" i="1"/>
  <c r="U70" i="1"/>
  <c r="T70" i="1"/>
  <c r="S70" i="1"/>
  <c r="R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CV69" i="1"/>
  <c r="CS69" i="1"/>
  <c r="CQ69" i="1"/>
  <c r="CO69" i="1"/>
  <c r="CM69" i="1"/>
  <c r="CK69" i="1"/>
  <c r="CI69" i="1"/>
  <c r="CG69" i="1"/>
  <c r="CE69" i="1"/>
  <c r="CC69" i="1"/>
  <c r="CA69" i="1"/>
  <c r="BY69" i="1"/>
  <c r="BW69" i="1"/>
  <c r="BU69" i="1"/>
  <c r="BS69" i="1"/>
  <c r="BQ69" i="1"/>
  <c r="BO69" i="1"/>
  <c r="BM69" i="1"/>
  <c r="BK69" i="1"/>
  <c r="BI69" i="1"/>
  <c r="BG69" i="1"/>
  <c r="BE69" i="1"/>
  <c r="BC69" i="1"/>
  <c r="BA69" i="1"/>
  <c r="AY69" i="1"/>
  <c r="AW69" i="1"/>
  <c r="AU69" i="1"/>
  <c r="AS69" i="1"/>
  <c r="AQ69" i="1"/>
  <c r="AI69" i="1"/>
  <c r="AH69" i="1"/>
  <c r="AE69" i="1"/>
  <c r="AD69" i="1"/>
  <c r="AC69" i="1"/>
  <c r="AB69" i="1"/>
  <c r="AA69" i="1"/>
  <c r="Z69" i="1"/>
  <c r="Y69" i="1"/>
  <c r="X69" i="1"/>
  <c r="W69" i="1"/>
  <c r="V69" i="1"/>
  <c r="U69" i="1"/>
  <c r="T69" i="1"/>
  <c r="S69" i="1"/>
  <c r="R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CV68" i="1"/>
  <c r="CS68" i="1"/>
  <c r="CQ68" i="1"/>
  <c r="CO68" i="1"/>
  <c r="CM68" i="1"/>
  <c r="CK68" i="1"/>
  <c r="CI68" i="1"/>
  <c r="CG68" i="1"/>
  <c r="CE68" i="1"/>
  <c r="CC68" i="1"/>
  <c r="CA68" i="1"/>
  <c r="BY68" i="1"/>
  <c r="BW68" i="1"/>
  <c r="BU68" i="1"/>
  <c r="BS68" i="1"/>
  <c r="BQ68" i="1"/>
  <c r="BO68" i="1"/>
  <c r="BM68" i="1"/>
  <c r="BK68" i="1"/>
  <c r="BI68" i="1"/>
  <c r="BG68" i="1"/>
  <c r="BE68" i="1"/>
  <c r="BC68" i="1"/>
  <c r="BA68" i="1"/>
  <c r="AY68" i="1"/>
  <c r="AW68" i="1"/>
  <c r="AU68" i="1"/>
  <c r="AS68" i="1"/>
  <c r="AQ68" i="1"/>
  <c r="AI68" i="1"/>
  <c r="AH68" i="1"/>
  <c r="AG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CV67" i="1"/>
  <c r="CS67" i="1"/>
  <c r="CQ67" i="1"/>
  <c r="CO67" i="1"/>
  <c r="CM67" i="1"/>
  <c r="CK67" i="1"/>
  <c r="CI67" i="1"/>
  <c r="CG67" i="1"/>
  <c r="CE67" i="1"/>
  <c r="CC67" i="1"/>
  <c r="CA67" i="1"/>
  <c r="BY67" i="1"/>
  <c r="BW67" i="1"/>
  <c r="BU67" i="1"/>
  <c r="BS67" i="1"/>
  <c r="BQ67" i="1"/>
  <c r="BO67" i="1"/>
  <c r="BM67" i="1"/>
  <c r="BK67" i="1"/>
  <c r="BI67" i="1"/>
  <c r="BG67" i="1"/>
  <c r="BE67" i="1"/>
  <c r="BC67" i="1"/>
  <c r="BA67" i="1"/>
  <c r="AY67" i="1"/>
  <c r="AW67" i="1"/>
  <c r="AU67" i="1"/>
  <c r="AS67" i="1"/>
  <c r="AQ67" i="1"/>
  <c r="AI67" i="1"/>
  <c r="AH67" i="1"/>
  <c r="AE67" i="1"/>
  <c r="AD67" i="1"/>
  <c r="AC67" i="1"/>
  <c r="AB67" i="1"/>
  <c r="AA67" i="1"/>
  <c r="Z67" i="1"/>
  <c r="Y67" i="1"/>
  <c r="X67" i="1"/>
  <c r="W67" i="1"/>
  <c r="V67" i="1"/>
  <c r="U67" i="1"/>
  <c r="T67" i="1"/>
  <c r="S67" i="1"/>
  <c r="R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CV66" i="1"/>
  <c r="CS66" i="1"/>
  <c r="CQ66" i="1"/>
  <c r="CO66" i="1"/>
  <c r="CM66" i="1"/>
  <c r="CK66" i="1"/>
  <c r="CG66" i="1"/>
  <c r="CE66" i="1"/>
  <c r="CC66" i="1"/>
  <c r="CA66" i="1"/>
  <c r="BY66" i="1"/>
  <c r="BW66" i="1"/>
  <c r="BU66" i="1"/>
  <c r="BS66" i="1"/>
  <c r="BQ66" i="1"/>
  <c r="BO66" i="1"/>
  <c r="BM66" i="1"/>
  <c r="BK66" i="1"/>
  <c r="BI66" i="1"/>
  <c r="BG66" i="1"/>
  <c r="BE66" i="1"/>
  <c r="BC66" i="1"/>
  <c r="BA66" i="1"/>
  <c r="AY66" i="1"/>
  <c r="AW66" i="1"/>
  <c r="AU66" i="1"/>
  <c r="AS66" i="1"/>
  <c r="AQ66" i="1"/>
  <c r="AI66" i="1"/>
  <c r="AH66" i="1"/>
  <c r="AE66" i="1"/>
  <c r="AD66" i="1"/>
  <c r="AC66" i="1"/>
  <c r="AB66" i="1"/>
  <c r="AA66" i="1"/>
  <c r="Z66" i="1"/>
  <c r="Y66" i="1"/>
  <c r="X66" i="1"/>
  <c r="W66" i="1"/>
  <c r="V66" i="1"/>
  <c r="U66" i="1"/>
  <c r="T66" i="1"/>
  <c r="S66" i="1"/>
  <c r="R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CV65" i="1"/>
  <c r="CS65" i="1"/>
  <c r="CQ65" i="1"/>
  <c r="CO65" i="1"/>
  <c r="CM65" i="1"/>
  <c r="CK65" i="1"/>
  <c r="CI65" i="1"/>
  <c r="CG65" i="1"/>
  <c r="CE65" i="1"/>
  <c r="CC65" i="1"/>
  <c r="CA65" i="1"/>
  <c r="BY65" i="1"/>
  <c r="BW65" i="1"/>
  <c r="BU65" i="1"/>
  <c r="BS65" i="1"/>
  <c r="BQ65" i="1"/>
  <c r="BO65" i="1"/>
  <c r="BM65" i="1"/>
  <c r="BK65" i="1"/>
  <c r="BI65" i="1"/>
  <c r="BG65" i="1"/>
  <c r="BE65" i="1"/>
  <c r="BC65" i="1"/>
  <c r="BA65" i="1"/>
  <c r="AY65" i="1"/>
  <c r="AW65" i="1"/>
  <c r="AU65" i="1"/>
  <c r="AS65" i="1"/>
  <c r="AQ65" i="1"/>
  <c r="AI65" i="1"/>
  <c r="AH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CV64" i="1"/>
  <c r="CS64" i="1"/>
  <c r="CQ64" i="1"/>
  <c r="CO64" i="1"/>
  <c r="CM64" i="1"/>
  <c r="CK64" i="1"/>
  <c r="CG64" i="1"/>
  <c r="CE64" i="1"/>
  <c r="CC64" i="1"/>
  <c r="CA64" i="1"/>
  <c r="BY64" i="1"/>
  <c r="BW64" i="1"/>
  <c r="BU64" i="1"/>
  <c r="BS64" i="1"/>
  <c r="BQ64" i="1"/>
  <c r="BO64" i="1"/>
  <c r="BM64" i="1"/>
  <c r="BK64" i="1"/>
  <c r="BI64" i="1"/>
  <c r="BG64" i="1"/>
  <c r="BE64" i="1"/>
  <c r="BC64" i="1"/>
  <c r="BA64" i="1"/>
  <c r="AY64" i="1"/>
  <c r="AW64" i="1"/>
  <c r="AU64" i="1"/>
  <c r="AS64" i="1"/>
  <c r="AQ64" i="1"/>
  <c r="AI64" i="1"/>
  <c r="AH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CV63" i="1"/>
  <c r="CS63" i="1"/>
  <c r="CQ63" i="1"/>
  <c r="CO63" i="1"/>
  <c r="CM63" i="1"/>
  <c r="CK63" i="1"/>
  <c r="CI63" i="1"/>
  <c r="CG63" i="1"/>
  <c r="CE63" i="1"/>
  <c r="CC63" i="1"/>
  <c r="CA63" i="1"/>
  <c r="BY63" i="1"/>
  <c r="BW63" i="1"/>
  <c r="BU63" i="1"/>
  <c r="BS63" i="1"/>
  <c r="BQ63" i="1"/>
  <c r="BO63" i="1"/>
  <c r="BM63" i="1"/>
  <c r="BK63" i="1"/>
  <c r="BI63" i="1"/>
  <c r="BG63" i="1"/>
  <c r="BE63" i="1"/>
  <c r="BC63" i="1"/>
  <c r="BA63" i="1"/>
  <c r="AY63" i="1"/>
  <c r="AW63" i="1"/>
  <c r="AU63" i="1"/>
  <c r="AS63" i="1"/>
  <c r="AQ63" i="1"/>
  <c r="AI63" i="1"/>
  <c r="AH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CV62" i="1"/>
  <c r="CS62" i="1"/>
  <c r="CQ62" i="1"/>
  <c r="CO62" i="1"/>
  <c r="CM62" i="1"/>
  <c r="CK62" i="1"/>
  <c r="CI62" i="1"/>
  <c r="CG62" i="1"/>
  <c r="CE62" i="1"/>
  <c r="CC62" i="1"/>
  <c r="CA62" i="1"/>
  <c r="BY62" i="1"/>
  <c r="BW62" i="1"/>
  <c r="BU62" i="1"/>
  <c r="BS62" i="1"/>
  <c r="BQ62" i="1"/>
  <c r="BO62" i="1"/>
  <c r="BM62" i="1"/>
  <c r="BK62" i="1"/>
  <c r="BI62" i="1"/>
  <c r="BG62" i="1"/>
  <c r="BE62" i="1"/>
  <c r="BC62" i="1"/>
  <c r="BA62" i="1"/>
  <c r="AY62" i="1"/>
  <c r="AW62" i="1"/>
  <c r="AU62" i="1"/>
  <c r="AS62" i="1"/>
  <c r="AQ62" i="1"/>
  <c r="AI62" i="1"/>
  <c r="AH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CV61" i="1"/>
  <c r="CS61" i="1"/>
  <c r="CQ61" i="1"/>
  <c r="CO61" i="1"/>
  <c r="CM61" i="1"/>
  <c r="CK61" i="1"/>
  <c r="CI61" i="1"/>
  <c r="CG61" i="1"/>
  <c r="CC61" i="1"/>
  <c r="CA61" i="1"/>
  <c r="BY61" i="1"/>
  <c r="BW61" i="1"/>
  <c r="BU61" i="1"/>
  <c r="BS61" i="1"/>
  <c r="BQ61" i="1"/>
  <c r="BO61" i="1"/>
  <c r="BM61" i="1"/>
  <c r="BK61" i="1"/>
  <c r="BI61" i="1"/>
  <c r="BE61" i="1"/>
  <c r="BC61" i="1"/>
  <c r="BA61" i="1"/>
  <c r="AY61" i="1"/>
  <c r="AW61" i="1"/>
  <c r="AU61" i="1"/>
  <c r="AS61" i="1"/>
  <c r="AQ61" i="1"/>
  <c r="AI61" i="1"/>
  <c r="AH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CV60" i="1"/>
  <c r="CS60" i="1"/>
  <c r="CQ60" i="1"/>
  <c r="CO60" i="1"/>
  <c r="CM60" i="1"/>
  <c r="CK60" i="1"/>
  <c r="CI60" i="1"/>
  <c r="CG60" i="1"/>
  <c r="CE60" i="1"/>
  <c r="CC60" i="1"/>
  <c r="CA60" i="1"/>
  <c r="BY60" i="1"/>
  <c r="BW60" i="1"/>
  <c r="BU60" i="1"/>
  <c r="BS60" i="1"/>
  <c r="BQ60" i="1"/>
  <c r="BO60" i="1"/>
  <c r="BM60" i="1"/>
  <c r="BK60" i="1"/>
  <c r="BI60" i="1"/>
  <c r="BG60" i="1"/>
  <c r="BE60" i="1"/>
  <c r="BC60" i="1"/>
  <c r="BA60" i="1"/>
  <c r="AY60" i="1"/>
  <c r="AW60" i="1"/>
  <c r="AU60" i="1"/>
  <c r="AS60" i="1"/>
  <c r="AQ60" i="1"/>
  <c r="AI60" i="1"/>
  <c r="AH60" i="1"/>
  <c r="AE60" i="1"/>
  <c r="AD60" i="1"/>
  <c r="AC60" i="1"/>
  <c r="AB60" i="1"/>
  <c r="AA60" i="1"/>
  <c r="Z60" i="1"/>
  <c r="Y60" i="1"/>
  <c r="X60" i="1"/>
  <c r="W60" i="1"/>
  <c r="V60" i="1"/>
  <c r="U60" i="1"/>
  <c r="T60" i="1"/>
  <c r="S60" i="1"/>
  <c r="R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CV59" i="1"/>
  <c r="CS59" i="1"/>
  <c r="CO59" i="1"/>
  <c r="CM59" i="1"/>
  <c r="CK59" i="1"/>
  <c r="CI59" i="1"/>
  <c r="CG59" i="1"/>
  <c r="CE59" i="1"/>
  <c r="CC59" i="1"/>
  <c r="CA59" i="1"/>
  <c r="BY59" i="1"/>
  <c r="BW59" i="1"/>
  <c r="BU59" i="1"/>
  <c r="BS59" i="1"/>
  <c r="BQ59" i="1"/>
  <c r="BO59" i="1"/>
  <c r="BM59" i="1"/>
  <c r="BK59" i="1"/>
  <c r="BI59" i="1"/>
  <c r="BG59" i="1"/>
  <c r="BE59" i="1"/>
  <c r="BC59" i="1"/>
  <c r="BA59" i="1"/>
  <c r="AY59" i="1"/>
  <c r="AW59" i="1"/>
  <c r="AU59" i="1"/>
  <c r="AS59" i="1"/>
  <c r="AI59" i="1"/>
  <c r="AH59" i="1"/>
  <c r="AF59" i="1"/>
  <c r="AE59" i="1"/>
  <c r="AD59" i="1"/>
  <c r="AC59" i="1"/>
  <c r="AB59" i="1"/>
  <c r="AA59" i="1"/>
  <c r="Z59" i="1"/>
  <c r="Y59" i="1"/>
  <c r="X59" i="1"/>
  <c r="W59" i="1"/>
  <c r="V59" i="1"/>
  <c r="U59" i="1"/>
  <c r="T59" i="1"/>
  <c r="S59" i="1"/>
  <c r="R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CV58" i="1"/>
  <c r="CS58" i="1"/>
  <c r="CQ58" i="1"/>
  <c r="CO58" i="1"/>
  <c r="CM58" i="1"/>
  <c r="CK58" i="1"/>
  <c r="CI58" i="1"/>
  <c r="CG58" i="1"/>
  <c r="CE58" i="1"/>
  <c r="CC58" i="1"/>
  <c r="CA58" i="1"/>
  <c r="BY58" i="1"/>
  <c r="BW58" i="1"/>
  <c r="BU58" i="1"/>
  <c r="BS58" i="1"/>
  <c r="BQ58" i="1"/>
  <c r="BO58" i="1"/>
  <c r="BM58" i="1"/>
  <c r="BK58" i="1"/>
  <c r="BI58" i="1"/>
  <c r="BG58" i="1"/>
  <c r="BE58" i="1"/>
  <c r="BC58" i="1"/>
  <c r="BA58" i="1"/>
  <c r="AY58" i="1"/>
  <c r="AW58" i="1"/>
  <c r="AU58" i="1"/>
  <c r="AS58" i="1"/>
  <c r="AQ58" i="1"/>
  <c r="AI58" i="1"/>
  <c r="AH58" i="1"/>
  <c r="AE58" i="1"/>
  <c r="AD58" i="1"/>
  <c r="AC58" i="1"/>
  <c r="AB58" i="1"/>
  <c r="AA58" i="1"/>
  <c r="Z58" i="1"/>
  <c r="Y58" i="1"/>
  <c r="X58" i="1"/>
  <c r="W58" i="1"/>
  <c r="V58" i="1"/>
  <c r="U58" i="1"/>
  <c r="T58" i="1"/>
  <c r="S58" i="1"/>
  <c r="R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CV57" i="1"/>
  <c r="CS57" i="1"/>
  <c r="CQ57" i="1"/>
  <c r="CO57" i="1"/>
  <c r="CM57" i="1"/>
  <c r="CK57" i="1"/>
  <c r="CI57" i="1"/>
  <c r="CG57" i="1"/>
  <c r="CE57" i="1"/>
  <c r="CC57" i="1"/>
  <c r="CA57" i="1"/>
  <c r="BY57" i="1"/>
  <c r="BW57" i="1"/>
  <c r="BU57" i="1"/>
  <c r="BS57" i="1"/>
  <c r="BQ57" i="1"/>
  <c r="BO57" i="1"/>
  <c r="BK57" i="1"/>
  <c r="BI57" i="1"/>
  <c r="BG57" i="1"/>
  <c r="BC57" i="1"/>
  <c r="BA57" i="1"/>
  <c r="AY57" i="1"/>
  <c r="AW57" i="1"/>
  <c r="AS57" i="1"/>
  <c r="AQ57" i="1"/>
  <c r="AI57" i="1"/>
  <c r="AH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CV56" i="1"/>
  <c r="CS56" i="1"/>
  <c r="CQ56" i="1"/>
  <c r="CO56" i="1"/>
  <c r="CM56" i="1"/>
  <c r="CK56" i="1"/>
  <c r="CI56" i="1"/>
  <c r="CG56" i="1"/>
  <c r="CE56" i="1"/>
  <c r="CC56" i="1"/>
  <c r="CA56" i="1"/>
  <c r="BY56" i="1"/>
  <c r="BW56" i="1"/>
  <c r="BU56" i="1"/>
  <c r="BS56" i="1"/>
  <c r="BQ56" i="1"/>
  <c r="BO56" i="1"/>
  <c r="BK56" i="1"/>
  <c r="BI56" i="1"/>
  <c r="BG56" i="1"/>
  <c r="BE56" i="1"/>
  <c r="BC56" i="1"/>
  <c r="BA56" i="1"/>
  <c r="AW56" i="1"/>
  <c r="AU56" i="1"/>
  <c r="AS56" i="1"/>
  <c r="AQ56" i="1"/>
  <c r="AI56" i="1"/>
  <c r="AH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CV55" i="1"/>
  <c r="CS55" i="1"/>
  <c r="CQ55" i="1"/>
  <c r="CO55" i="1"/>
  <c r="CM55" i="1"/>
  <c r="CK55" i="1"/>
  <c r="CI55" i="1"/>
  <c r="CG55" i="1"/>
  <c r="CE55" i="1"/>
  <c r="CC55" i="1"/>
  <c r="CA55" i="1"/>
  <c r="BY55" i="1"/>
  <c r="BW55" i="1"/>
  <c r="BU55" i="1"/>
  <c r="BS55" i="1"/>
  <c r="BQ55" i="1"/>
  <c r="BO55" i="1"/>
  <c r="BM55" i="1"/>
  <c r="BK55" i="1"/>
  <c r="BI55" i="1"/>
  <c r="BG55" i="1"/>
  <c r="BE55" i="1"/>
  <c r="BC55" i="1"/>
  <c r="BA55" i="1"/>
  <c r="AW55" i="1"/>
  <c r="AU55" i="1"/>
  <c r="AS55" i="1"/>
  <c r="AQ55" i="1"/>
  <c r="AI55" i="1"/>
  <c r="AH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CV54" i="1"/>
  <c r="CS54" i="1"/>
  <c r="CQ54" i="1"/>
  <c r="CO54" i="1"/>
  <c r="CM54" i="1"/>
  <c r="CK54" i="1"/>
  <c r="CI54" i="1"/>
  <c r="CG54" i="1"/>
  <c r="CE54" i="1"/>
  <c r="CC54" i="1"/>
  <c r="CA54" i="1"/>
  <c r="BY54" i="1"/>
  <c r="BW54" i="1"/>
  <c r="BU54" i="1"/>
  <c r="BS54" i="1"/>
  <c r="BQ54" i="1"/>
  <c r="BO54" i="1"/>
  <c r="BM54" i="1"/>
  <c r="BK54" i="1"/>
  <c r="BI54" i="1"/>
  <c r="BG54" i="1"/>
  <c r="BE54" i="1"/>
  <c r="BC54" i="1"/>
  <c r="BA54" i="1"/>
  <c r="AY54" i="1"/>
  <c r="AW54" i="1"/>
  <c r="AU54" i="1"/>
  <c r="AS54" i="1"/>
  <c r="AQ54" i="1"/>
  <c r="AK54" i="1"/>
  <c r="AI54" i="1"/>
  <c r="AH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CV53" i="1"/>
  <c r="CS53" i="1"/>
  <c r="CQ53" i="1"/>
  <c r="CO53" i="1"/>
  <c r="CM53" i="1"/>
  <c r="CK53" i="1"/>
  <c r="CI53" i="1"/>
  <c r="CG53" i="1"/>
  <c r="CE53" i="1"/>
  <c r="CC53" i="1"/>
  <c r="CA53" i="1"/>
  <c r="BY53" i="1"/>
  <c r="BW53" i="1"/>
  <c r="BU53" i="1"/>
  <c r="BS53" i="1"/>
  <c r="BQ53" i="1"/>
  <c r="BO53" i="1"/>
  <c r="BM53" i="1"/>
  <c r="BK53" i="1"/>
  <c r="BI53" i="1"/>
  <c r="BG53" i="1"/>
  <c r="BE53" i="1"/>
  <c r="BC53" i="1"/>
  <c r="BA53" i="1"/>
  <c r="AY53" i="1"/>
  <c r="AW53" i="1"/>
  <c r="AU53" i="1"/>
  <c r="AS53" i="1"/>
  <c r="AQ53" i="1"/>
  <c r="AI53" i="1"/>
  <c r="AH53" i="1"/>
  <c r="AG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CV52" i="1"/>
  <c r="CS52" i="1"/>
  <c r="CQ52" i="1"/>
  <c r="CO52" i="1"/>
  <c r="CM52" i="1"/>
  <c r="CK52" i="1"/>
  <c r="CI52" i="1"/>
  <c r="CG52" i="1"/>
  <c r="CE52" i="1"/>
  <c r="CC52" i="1"/>
  <c r="CA52" i="1"/>
  <c r="BY52" i="1"/>
  <c r="BW52" i="1"/>
  <c r="BU52" i="1"/>
  <c r="BS52" i="1"/>
  <c r="BQ52" i="1"/>
  <c r="BO52" i="1"/>
  <c r="BM52" i="1"/>
  <c r="BK52" i="1"/>
  <c r="BI52" i="1"/>
  <c r="BG52" i="1"/>
  <c r="BE52" i="1"/>
  <c r="BC52" i="1"/>
  <c r="BA52" i="1"/>
  <c r="AY52" i="1"/>
  <c r="AW52" i="1"/>
  <c r="AU52" i="1"/>
  <c r="AS52" i="1"/>
  <c r="AQ52" i="1"/>
  <c r="AI52" i="1"/>
  <c r="AH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CV51" i="1"/>
  <c r="CS51" i="1"/>
  <c r="CQ51" i="1"/>
  <c r="CO51" i="1"/>
  <c r="CM51" i="1"/>
  <c r="CK51" i="1"/>
  <c r="CI51" i="1"/>
  <c r="CG51" i="1"/>
  <c r="CE51" i="1"/>
  <c r="CC51" i="1"/>
  <c r="CA51" i="1"/>
  <c r="BY51" i="1"/>
  <c r="BW51" i="1"/>
  <c r="BU51" i="1"/>
  <c r="BS51" i="1"/>
  <c r="BQ51" i="1"/>
  <c r="BO51" i="1"/>
  <c r="BM51" i="1"/>
  <c r="BK51" i="1"/>
  <c r="BI51" i="1"/>
  <c r="BG51" i="1"/>
  <c r="BE51" i="1"/>
  <c r="BC51" i="1"/>
  <c r="BA51" i="1"/>
  <c r="AY51" i="1"/>
  <c r="AW51" i="1"/>
  <c r="AU51" i="1"/>
  <c r="AS51" i="1"/>
  <c r="AQ51" i="1"/>
  <c r="CW51" i="1" s="1"/>
  <c r="AI51" i="1"/>
  <c r="AH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CV50" i="1"/>
  <c r="CS50" i="1"/>
  <c r="CQ50" i="1"/>
  <c r="CO50" i="1"/>
  <c r="CM50" i="1"/>
  <c r="CK50" i="1"/>
  <c r="CI50" i="1"/>
  <c r="CG50" i="1"/>
  <c r="CE50" i="1"/>
  <c r="CC50" i="1"/>
  <c r="CA50" i="1"/>
  <c r="BY50" i="1"/>
  <c r="BW50" i="1"/>
  <c r="BU50" i="1"/>
  <c r="BS50" i="1"/>
  <c r="BQ50" i="1"/>
  <c r="BO50" i="1"/>
  <c r="BM50" i="1"/>
  <c r="BK50" i="1"/>
  <c r="BI50" i="1"/>
  <c r="BG50" i="1"/>
  <c r="BE50" i="1"/>
  <c r="BC50" i="1"/>
  <c r="BA50" i="1"/>
  <c r="AY50" i="1"/>
  <c r="AW50" i="1"/>
  <c r="AU50" i="1"/>
  <c r="AS50" i="1"/>
  <c r="AQ50" i="1"/>
  <c r="CW50" i="1" s="1"/>
  <c r="AI50" i="1"/>
  <c r="AH50" i="1"/>
  <c r="AG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CV49" i="1"/>
  <c r="CS49" i="1"/>
  <c r="CQ49" i="1"/>
  <c r="CO49" i="1"/>
  <c r="CM49" i="1"/>
  <c r="CK49" i="1"/>
  <c r="CI49" i="1"/>
  <c r="CG49" i="1"/>
  <c r="CE49" i="1"/>
  <c r="CC49" i="1"/>
  <c r="CA49" i="1"/>
  <c r="BY49" i="1"/>
  <c r="BW49" i="1"/>
  <c r="BU49" i="1"/>
  <c r="BS49" i="1"/>
  <c r="BQ49" i="1"/>
  <c r="BO49" i="1"/>
  <c r="BM49" i="1"/>
  <c r="BK49" i="1"/>
  <c r="BI49" i="1"/>
  <c r="BG49" i="1"/>
  <c r="BE49" i="1"/>
  <c r="BC49" i="1"/>
  <c r="BA49" i="1"/>
  <c r="AY49" i="1"/>
  <c r="AW49" i="1"/>
  <c r="AU49" i="1"/>
  <c r="AS49" i="1"/>
  <c r="AQ49" i="1"/>
  <c r="AI49" i="1"/>
  <c r="AH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CV48" i="1"/>
  <c r="CS48" i="1"/>
  <c r="CQ48" i="1"/>
  <c r="CO48" i="1"/>
  <c r="CM48" i="1"/>
  <c r="CK48" i="1"/>
  <c r="CI48" i="1"/>
  <c r="CG48" i="1"/>
  <c r="CC48" i="1"/>
  <c r="CA48" i="1"/>
  <c r="BY48" i="1"/>
  <c r="BW48" i="1"/>
  <c r="BU48" i="1"/>
  <c r="BS48" i="1"/>
  <c r="BQ48" i="1"/>
  <c r="BO48" i="1"/>
  <c r="BM48" i="1"/>
  <c r="BK48" i="1"/>
  <c r="BI48" i="1"/>
  <c r="BE48" i="1"/>
  <c r="BC48" i="1"/>
  <c r="BA48" i="1"/>
  <c r="AY48" i="1"/>
  <c r="AW48" i="1"/>
  <c r="AU48" i="1"/>
  <c r="AS48" i="1"/>
  <c r="CW48" i="1" s="1"/>
  <c r="AI48" i="1"/>
  <c r="AH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CV47" i="1"/>
  <c r="CS47" i="1"/>
  <c r="CQ47" i="1"/>
  <c r="CO47" i="1"/>
  <c r="CM47" i="1"/>
  <c r="CK47" i="1"/>
  <c r="CI47" i="1"/>
  <c r="CG47" i="1"/>
  <c r="CE47" i="1"/>
  <c r="CC47" i="1"/>
  <c r="CA47" i="1"/>
  <c r="BY47" i="1"/>
  <c r="BW47" i="1"/>
  <c r="BU47" i="1"/>
  <c r="BS47" i="1"/>
  <c r="BQ47" i="1"/>
  <c r="BO47" i="1"/>
  <c r="BM47" i="1"/>
  <c r="BK47" i="1"/>
  <c r="BI47" i="1"/>
  <c r="BG47" i="1"/>
  <c r="BE47" i="1"/>
  <c r="BC47" i="1"/>
  <c r="BA47" i="1"/>
  <c r="AY47" i="1"/>
  <c r="AW47" i="1"/>
  <c r="AU47" i="1"/>
  <c r="AS47" i="1"/>
  <c r="AQ47" i="1"/>
  <c r="AI47" i="1"/>
  <c r="AH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CV46" i="1"/>
  <c r="CS46" i="1"/>
  <c r="CQ46" i="1"/>
  <c r="CO46" i="1"/>
  <c r="CM46" i="1"/>
  <c r="CK46" i="1"/>
  <c r="CI46" i="1"/>
  <c r="CG46" i="1"/>
  <c r="CE46" i="1"/>
  <c r="CC46" i="1"/>
  <c r="CA46" i="1"/>
  <c r="BW46" i="1"/>
  <c r="BU46" i="1"/>
  <c r="BS46" i="1"/>
  <c r="BQ46" i="1"/>
  <c r="BO46" i="1"/>
  <c r="BM46" i="1"/>
  <c r="BK46" i="1"/>
  <c r="BI46" i="1"/>
  <c r="BG46" i="1"/>
  <c r="BE46" i="1"/>
  <c r="BC46" i="1"/>
  <c r="BA46" i="1"/>
  <c r="AY46" i="1"/>
  <c r="AW46" i="1"/>
  <c r="AS46" i="1"/>
  <c r="AQ46" i="1"/>
  <c r="AI46" i="1"/>
  <c r="AH46" i="1"/>
  <c r="AF46" i="1"/>
  <c r="AE46" i="1"/>
  <c r="AD46" i="1"/>
  <c r="AC46" i="1"/>
  <c r="AB46" i="1"/>
  <c r="AA46" i="1"/>
  <c r="Z46" i="1"/>
  <c r="Y46" i="1"/>
  <c r="X46" i="1"/>
  <c r="W46" i="1"/>
  <c r="V46" i="1"/>
  <c r="U46" i="1"/>
  <c r="T46" i="1"/>
  <c r="S46" i="1"/>
  <c r="R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CV45" i="1"/>
  <c r="CS45" i="1"/>
  <c r="CQ45" i="1"/>
  <c r="CO45" i="1"/>
  <c r="CM45" i="1"/>
  <c r="CK45" i="1"/>
  <c r="CI45" i="1"/>
  <c r="CG45" i="1"/>
  <c r="CE45" i="1"/>
  <c r="CC45" i="1"/>
  <c r="CA45" i="1"/>
  <c r="BY45" i="1"/>
  <c r="BW45" i="1"/>
  <c r="BU45" i="1"/>
  <c r="BS45" i="1"/>
  <c r="BQ45" i="1"/>
  <c r="BO45" i="1"/>
  <c r="BK45" i="1"/>
  <c r="BI45" i="1"/>
  <c r="BG45" i="1"/>
  <c r="BE45" i="1"/>
  <c r="BC45" i="1"/>
  <c r="BA45" i="1"/>
  <c r="AW45" i="1"/>
  <c r="AU45" i="1"/>
  <c r="AS45" i="1"/>
  <c r="AQ45" i="1"/>
  <c r="AI45" i="1"/>
  <c r="AH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CV44" i="1"/>
  <c r="CS44" i="1"/>
  <c r="CQ44" i="1"/>
  <c r="CO44" i="1"/>
  <c r="CM44" i="1"/>
  <c r="CK44" i="1"/>
  <c r="CI44" i="1"/>
  <c r="CG44" i="1"/>
  <c r="CE44" i="1"/>
  <c r="CC44" i="1"/>
  <c r="CA44" i="1"/>
  <c r="BY44" i="1"/>
  <c r="BW44" i="1"/>
  <c r="BU44" i="1"/>
  <c r="BS44" i="1"/>
  <c r="BQ44" i="1"/>
  <c r="BO44" i="1"/>
  <c r="BM44" i="1"/>
  <c r="BK44" i="1"/>
  <c r="BI44" i="1"/>
  <c r="BC44" i="1"/>
  <c r="BA44" i="1"/>
  <c r="AY44" i="1"/>
  <c r="AW44" i="1"/>
  <c r="AU44" i="1"/>
  <c r="AS44" i="1"/>
  <c r="CW44" i="1" s="1"/>
  <c r="AQ44" i="1"/>
  <c r="AI44" i="1"/>
  <c r="AH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CV43" i="1"/>
  <c r="CS43" i="1"/>
  <c r="CQ43" i="1"/>
  <c r="CO43" i="1"/>
  <c r="CM43" i="1"/>
  <c r="CK43" i="1"/>
  <c r="CI43" i="1"/>
  <c r="CG43" i="1"/>
  <c r="CE43" i="1"/>
  <c r="CC43" i="1"/>
  <c r="CA43" i="1"/>
  <c r="BY43" i="1"/>
  <c r="BW43" i="1"/>
  <c r="BU43" i="1"/>
  <c r="BS43" i="1"/>
  <c r="BQ43" i="1"/>
  <c r="BO43" i="1"/>
  <c r="BM43" i="1"/>
  <c r="BK43" i="1"/>
  <c r="BI43" i="1"/>
  <c r="BG43" i="1"/>
  <c r="BE43" i="1"/>
  <c r="BC43" i="1"/>
  <c r="BA43" i="1"/>
  <c r="AY43" i="1"/>
  <c r="AW43" i="1"/>
  <c r="AU43" i="1"/>
  <c r="AS43" i="1"/>
  <c r="AQ43" i="1"/>
  <c r="AI43" i="1"/>
  <c r="AH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CV42" i="1"/>
  <c r="CS42" i="1"/>
  <c r="CQ42" i="1"/>
  <c r="CO42" i="1"/>
  <c r="CM42" i="1"/>
  <c r="CK42" i="1"/>
  <c r="CI42" i="1"/>
  <c r="CG42" i="1"/>
  <c r="CE42" i="1"/>
  <c r="CC42" i="1"/>
  <c r="CA42" i="1"/>
  <c r="BY42" i="1"/>
  <c r="BW42" i="1"/>
  <c r="BU42" i="1"/>
  <c r="BS42" i="1"/>
  <c r="BQ42" i="1"/>
  <c r="BO42" i="1"/>
  <c r="BM42" i="1"/>
  <c r="BK42" i="1"/>
  <c r="BI42" i="1"/>
  <c r="BG42" i="1"/>
  <c r="BE42" i="1"/>
  <c r="BC42" i="1"/>
  <c r="BA42" i="1"/>
  <c r="AY42" i="1"/>
  <c r="AW42" i="1"/>
  <c r="AU42" i="1"/>
  <c r="AS42" i="1"/>
  <c r="AQ42" i="1"/>
  <c r="AI42" i="1"/>
  <c r="AH42" i="1"/>
  <c r="AG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CV41" i="1"/>
  <c r="CS41" i="1"/>
  <c r="CQ41" i="1"/>
  <c r="CO41" i="1"/>
  <c r="CM41" i="1"/>
  <c r="CK41" i="1"/>
  <c r="CI41" i="1"/>
  <c r="CG41" i="1"/>
  <c r="CE41" i="1"/>
  <c r="CC41" i="1"/>
  <c r="CA41" i="1"/>
  <c r="BY41" i="1"/>
  <c r="BW41" i="1"/>
  <c r="BU41" i="1"/>
  <c r="BS41" i="1"/>
  <c r="BQ41" i="1"/>
  <c r="BO41" i="1"/>
  <c r="BM41" i="1"/>
  <c r="BK41" i="1"/>
  <c r="BI41" i="1"/>
  <c r="BG41" i="1"/>
  <c r="BE41" i="1"/>
  <c r="BC41" i="1"/>
  <c r="BA41" i="1"/>
  <c r="AY41" i="1"/>
  <c r="AW41" i="1"/>
  <c r="AU41" i="1"/>
  <c r="AS41" i="1"/>
  <c r="AQ41" i="1"/>
  <c r="AI41" i="1"/>
  <c r="AH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CV40" i="1"/>
  <c r="CS40" i="1"/>
  <c r="CQ40" i="1"/>
  <c r="CO40" i="1"/>
  <c r="CM40" i="1"/>
  <c r="CK40" i="1"/>
  <c r="CI40" i="1"/>
  <c r="CG40" i="1"/>
  <c r="CE40" i="1"/>
  <c r="CC40" i="1"/>
  <c r="CA40" i="1"/>
  <c r="BY40" i="1"/>
  <c r="BW40" i="1"/>
  <c r="BU40" i="1"/>
  <c r="BS40" i="1"/>
  <c r="BQ40" i="1"/>
  <c r="BO40" i="1"/>
  <c r="BM40" i="1"/>
  <c r="BK40" i="1"/>
  <c r="BI40" i="1"/>
  <c r="BG40" i="1"/>
  <c r="BE40" i="1"/>
  <c r="BC40" i="1"/>
  <c r="BA40" i="1"/>
  <c r="AY40" i="1"/>
  <c r="AW40" i="1"/>
  <c r="AU40" i="1"/>
  <c r="AS40" i="1"/>
  <c r="AQ40" i="1"/>
  <c r="AI40" i="1"/>
  <c r="AH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CV39" i="1"/>
  <c r="CS39" i="1"/>
  <c r="CQ39" i="1"/>
  <c r="CO39" i="1"/>
  <c r="CM39" i="1"/>
  <c r="CK39" i="1"/>
  <c r="CI39" i="1"/>
  <c r="CG39" i="1"/>
  <c r="CE39" i="1"/>
  <c r="CC39" i="1"/>
  <c r="CA39" i="1"/>
  <c r="BY39" i="1"/>
  <c r="BW39" i="1"/>
  <c r="BU39" i="1"/>
  <c r="BS39" i="1"/>
  <c r="BQ39" i="1"/>
  <c r="BO39" i="1"/>
  <c r="BM39" i="1"/>
  <c r="BK39" i="1"/>
  <c r="BI39" i="1"/>
  <c r="BG39" i="1"/>
  <c r="BE39" i="1"/>
  <c r="BC39" i="1"/>
  <c r="BA39" i="1"/>
  <c r="AY39" i="1"/>
  <c r="AW39" i="1"/>
  <c r="AU39" i="1"/>
  <c r="AS39" i="1"/>
  <c r="AQ39" i="1"/>
  <c r="CW39" i="1" s="1"/>
  <c r="AI39" i="1"/>
  <c r="AH39" i="1"/>
  <c r="AG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CV38" i="1"/>
  <c r="CS38" i="1"/>
  <c r="CQ38" i="1"/>
  <c r="CO38" i="1"/>
  <c r="CM38" i="1"/>
  <c r="CK38" i="1"/>
  <c r="CI38" i="1"/>
  <c r="CG38" i="1"/>
  <c r="CE38" i="1"/>
  <c r="CC38" i="1"/>
  <c r="CA38" i="1"/>
  <c r="BY38" i="1"/>
  <c r="BW38" i="1"/>
  <c r="BU38" i="1"/>
  <c r="BS38" i="1"/>
  <c r="BQ38" i="1"/>
  <c r="BO38" i="1"/>
  <c r="BM38" i="1"/>
  <c r="BK38" i="1"/>
  <c r="BI38" i="1"/>
  <c r="BG38" i="1"/>
  <c r="BE38" i="1"/>
  <c r="BC38" i="1"/>
  <c r="BA38" i="1"/>
  <c r="AY38" i="1"/>
  <c r="AW38" i="1"/>
  <c r="AU38" i="1"/>
  <c r="AS38" i="1"/>
  <c r="AQ38" i="1"/>
  <c r="AI38" i="1"/>
  <c r="AH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CV37" i="1"/>
  <c r="CS37" i="1"/>
  <c r="CQ37" i="1"/>
  <c r="CO37" i="1"/>
  <c r="CM37" i="1"/>
  <c r="CK37" i="1"/>
  <c r="CI37" i="1"/>
  <c r="CG37" i="1"/>
  <c r="CE37" i="1"/>
  <c r="CC37" i="1"/>
  <c r="CA37" i="1"/>
  <c r="BY37" i="1"/>
  <c r="BW37" i="1"/>
  <c r="BU37" i="1"/>
  <c r="BS37" i="1"/>
  <c r="BQ37" i="1"/>
  <c r="BO37" i="1"/>
  <c r="BM37" i="1"/>
  <c r="BK37" i="1"/>
  <c r="BI37" i="1"/>
  <c r="BG37" i="1"/>
  <c r="BE37" i="1"/>
  <c r="BC37" i="1"/>
  <c r="BA37" i="1"/>
  <c r="AY37" i="1"/>
  <c r="AW37" i="1"/>
  <c r="AU37" i="1"/>
  <c r="AS37" i="1"/>
  <c r="AQ37" i="1"/>
  <c r="AI37" i="1"/>
  <c r="AH37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CV36" i="1"/>
  <c r="CS36" i="1"/>
  <c r="CQ36" i="1"/>
  <c r="CO36" i="1"/>
  <c r="CM36" i="1"/>
  <c r="CK36" i="1"/>
  <c r="CI36" i="1"/>
  <c r="CG36" i="1"/>
  <c r="CE36" i="1"/>
  <c r="CC36" i="1"/>
  <c r="CA36" i="1"/>
  <c r="BY36" i="1"/>
  <c r="BW36" i="1"/>
  <c r="BU36" i="1"/>
  <c r="BS36" i="1"/>
  <c r="BQ36" i="1"/>
  <c r="BO36" i="1"/>
  <c r="BM36" i="1"/>
  <c r="BK36" i="1"/>
  <c r="BI36" i="1"/>
  <c r="BG36" i="1"/>
  <c r="BE36" i="1"/>
  <c r="BC36" i="1"/>
  <c r="BA36" i="1"/>
  <c r="AY36" i="1"/>
  <c r="AW36" i="1"/>
  <c r="AU36" i="1"/>
  <c r="AS36" i="1"/>
  <c r="AQ36" i="1"/>
  <c r="AI36" i="1"/>
  <c r="AH36" i="1"/>
  <c r="AF36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CV35" i="1"/>
  <c r="CS35" i="1"/>
  <c r="CQ35" i="1"/>
  <c r="CO35" i="1"/>
  <c r="CM35" i="1"/>
  <c r="CK35" i="1"/>
  <c r="CI35" i="1"/>
  <c r="CG35" i="1"/>
  <c r="CE35" i="1"/>
  <c r="CC35" i="1"/>
  <c r="CA35" i="1"/>
  <c r="BY35" i="1"/>
  <c r="BW35" i="1"/>
  <c r="BU35" i="1"/>
  <c r="BS35" i="1"/>
  <c r="BQ35" i="1"/>
  <c r="BO35" i="1"/>
  <c r="BM35" i="1"/>
  <c r="BK35" i="1"/>
  <c r="BI35" i="1"/>
  <c r="BG35" i="1"/>
  <c r="BE35" i="1"/>
  <c r="BC35" i="1"/>
  <c r="BA35" i="1"/>
  <c r="AY35" i="1"/>
  <c r="AW35" i="1"/>
  <c r="AU35" i="1"/>
  <c r="AS35" i="1"/>
  <c r="AQ35" i="1"/>
  <c r="CW35" i="1" s="1"/>
  <c r="AI35" i="1"/>
  <c r="AH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CV34" i="1"/>
  <c r="CS34" i="1"/>
  <c r="CQ34" i="1"/>
  <c r="CO34" i="1"/>
  <c r="CM34" i="1"/>
  <c r="CK34" i="1"/>
  <c r="CI34" i="1"/>
  <c r="CG34" i="1"/>
  <c r="CE34" i="1"/>
  <c r="CC34" i="1"/>
  <c r="CA34" i="1"/>
  <c r="BY34" i="1"/>
  <c r="BW34" i="1"/>
  <c r="BU34" i="1"/>
  <c r="BS34" i="1"/>
  <c r="BQ34" i="1"/>
  <c r="BO34" i="1"/>
  <c r="BM34" i="1"/>
  <c r="BK34" i="1"/>
  <c r="BI34" i="1"/>
  <c r="BG34" i="1"/>
  <c r="BE34" i="1"/>
  <c r="BC34" i="1"/>
  <c r="BA34" i="1"/>
  <c r="AY34" i="1"/>
  <c r="AW34" i="1"/>
  <c r="AS34" i="1"/>
  <c r="AQ34" i="1"/>
  <c r="AI34" i="1"/>
  <c r="AH34" i="1"/>
  <c r="AG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CV33" i="1"/>
  <c r="CS33" i="1"/>
  <c r="CQ33" i="1"/>
  <c r="CO33" i="1"/>
  <c r="CM33" i="1"/>
  <c r="CK33" i="1"/>
  <c r="CI33" i="1"/>
  <c r="CG33" i="1"/>
  <c r="CE33" i="1"/>
  <c r="CC33" i="1"/>
  <c r="CA33" i="1"/>
  <c r="BY33" i="1"/>
  <c r="BW33" i="1"/>
  <c r="BU33" i="1"/>
  <c r="BS33" i="1"/>
  <c r="BQ33" i="1"/>
  <c r="BO33" i="1"/>
  <c r="BM33" i="1"/>
  <c r="BK33" i="1"/>
  <c r="BI33" i="1"/>
  <c r="BG33" i="1"/>
  <c r="BE33" i="1"/>
  <c r="BC33" i="1"/>
  <c r="BA33" i="1"/>
  <c r="AY33" i="1"/>
  <c r="AW33" i="1"/>
  <c r="AU33" i="1"/>
  <c r="AS33" i="1"/>
  <c r="AQ33" i="1"/>
  <c r="AI33" i="1"/>
  <c r="AH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CV32" i="1"/>
  <c r="CS32" i="1"/>
  <c r="CQ32" i="1"/>
  <c r="CO32" i="1"/>
  <c r="CM32" i="1"/>
  <c r="CK32" i="1"/>
  <c r="CI32" i="1"/>
  <c r="CG32" i="1"/>
  <c r="CE32" i="1"/>
  <c r="CC32" i="1"/>
  <c r="CA32" i="1"/>
  <c r="BY32" i="1"/>
  <c r="BW32" i="1"/>
  <c r="BU32" i="1"/>
  <c r="BS32" i="1"/>
  <c r="BQ32" i="1"/>
  <c r="BO32" i="1"/>
  <c r="BM32" i="1"/>
  <c r="BK32" i="1"/>
  <c r="BI32" i="1"/>
  <c r="BG32" i="1"/>
  <c r="BE32" i="1"/>
  <c r="BC32" i="1"/>
  <c r="BA32" i="1"/>
  <c r="AY32" i="1"/>
  <c r="AW32" i="1"/>
  <c r="AU32" i="1"/>
  <c r="AS32" i="1"/>
  <c r="AQ32" i="1"/>
  <c r="CW32" i="1" s="1"/>
  <c r="AI32" i="1"/>
  <c r="AH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CV31" i="1"/>
  <c r="CS31" i="1"/>
  <c r="CQ31" i="1"/>
  <c r="CO31" i="1"/>
  <c r="CM31" i="1"/>
  <c r="CK31" i="1"/>
  <c r="CI31" i="1"/>
  <c r="CG31" i="1"/>
  <c r="CE31" i="1"/>
  <c r="CC31" i="1"/>
  <c r="CA31" i="1"/>
  <c r="BY31" i="1"/>
  <c r="BW31" i="1"/>
  <c r="BU31" i="1"/>
  <c r="BS31" i="1"/>
  <c r="BQ31" i="1"/>
  <c r="BM31" i="1"/>
  <c r="BK31" i="1"/>
  <c r="BI31" i="1"/>
  <c r="BG31" i="1"/>
  <c r="BE31" i="1"/>
  <c r="BC31" i="1"/>
  <c r="BA31" i="1"/>
  <c r="AY31" i="1"/>
  <c r="AW31" i="1"/>
  <c r="AU31" i="1"/>
  <c r="AS31" i="1"/>
  <c r="AQ31" i="1"/>
  <c r="AI31" i="1"/>
  <c r="AH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CV30" i="1"/>
  <c r="CS30" i="1"/>
  <c r="CO30" i="1"/>
  <c r="CM30" i="1"/>
  <c r="CK30" i="1"/>
  <c r="CI30" i="1"/>
  <c r="CG30" i="1"/>
  <c r="CE30" i="1"/>
  <c r="CC30" i="1"/>
  <c r="CA30" i="1"/>
  <c r="BY30" i="1"/>
  <c r="BW30" i="1"/>
  <c r="BU30" i="1"/>
  <c r="BS30" i="1"/>
  <c r="BQ30" i="1"/>
  <c r="BO30" i="1"/>
  <c r="BM30" i="1"/>
  <c r="BK30" i="1"/>
  <c r="BI30" i="1"/>
  <c r="BG30" i="1"/>
  <c r="BE30" i="1"/>
  <c r="BC30" i="1"/>
  <c r="AY30" i="1"/>
  <c r="AW30" i="1"/>
  <c r="AU30" i="1"/>
  <c r="AI30" i="1"/>
  <c r="AH30" i="1"/>
  <c r="AG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CV29" i="1"/>
  <c r="CS29" i="1"/>
  <c r="CQ29" i="1"/>
  <c r="CO29" i="1"/>
  <c r="CM29" i="1"/>
  <c r="CK29" i="1"/>
  <c r="CI29" i="1"/>
  <c r="CG29" i="1"/>
  <c r="CE29" i="1"/>
  <c r="CC29" i="1"/>
  <c r="CA29" i="1"/>
  <c r="BY29" i="1"/>
  <c r="BW29" i="1"/>
  <c r="BU29" i="1"/>
  <c r="BS29" i="1"/>
  <c r="BQ29" i="1"/>
  <c r="BO29" i="1"/>
  <c r="BM29" i="1"/>
  <c r="BK29" i="1"/>
  <c r="BI29" i="1"/>
  <c r="BG29" i="1"/>
  <c r="BE29" i="1"/>
  <c r="BC29" i="1"/>
  <c r="BA29" i="1"/>
  <c r="AY29" i="1"/>
  <c r="AW29" i="1"/>
  <c r="AU29" i="1"/>
  <c r="AQ29" i="1"/>
  <c r="CW29" i="1" s="1"/>
  <c r="AI29" i="1"/>
  <c r="AH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CV28" i="1"/>
  <c r="CS28" i="1"/>
  <c r="CQ28" i="1"/>
  <c r="CO28" i="1"/>
  <c r="CM28" i="1"/>
  <c r="CK28" i="1"/>
  <c r="CI28" i="1"/>
  <c r="CG28" i="1"/>
  <c r="CE28" i="1"/>
  <c r="CC28" i="1"/>
  <c r="CA28" i="1"/>
  <c r="BY28" i="1"/>
  <c r="BW28" i="1"/>
  <c r="BU28" i="1"/>
  <c r="BS28" i="1"/>
  <c r="BQ28" i="1"/>
  <c r="BO28" i="1"/>
  <c r="BM28" i="1"/>
  <c r="BK28" i="1"/>
  <c r="BI28" i="1"/>
  <c r="BG28" i="1"/>
  <c r="BE28" i="1"/>
  <c r="BC28" i="1"/>
  <c r="AY28" i="1"/>
  <c r="AW28" i="1"/>
  <c r="AU28" i="1"/>
  <c r="AS28" i="1"/>
  <c r="AQ28" i="1"/>
  <c r="AI28" i="1"/>
  <c r="AH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CV27" i="1"/>
  <c r="CS27" i="1"/>
  <c r="CQ27" i="1"/>
  <c r="CO27" i="1"/>
  <c r="CM27" i="1"/>
  <c r="CK27" i="1"/>
  <c r="CI27" i="1"/>
  <c r="CG27" i="1"/>
  <c r="CE27" i="1"/>
  <c r="CC27" i="1"/>
  <c r="CA27" i="1"/>
  <c r="BY27" i="1"/>
  <c r="BW27" i="1"/>
  <c r="BU27" i="1"/>
  <c r="BS27" i="1"/>
  <c r="BQ27" i="1"/>
  <c r="BO27" i="1"/>
  <c r="BM27" i="1"/>
  <c r="BK27" i="1"/>
  <c r="BI27" i="1"/>
  <c r="BE27" i="1"/>
  <c r="BC27" i="1"/>
  <c r="BA27" i="1"/>
  <c r="AY27" i="1"/>
  <c r="AW27" i="1"/>
  <c r="AU27" i="1"/>
  <c r="AS27" i="1"/>
  <c r="AQ27" i="1"/>
  <c r="AI27" i="1"/>
  <c r="AH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CV26" i="1"/>
  <c r="CS26" i="1"/>
  <c r="CO26" i="1"/>
  <c r="CM26" i="1"/>
  <c r="CK26" i="1"/>
  <c r="CI26" i="1"/>
  <c r="CG26" i="1"/>
  <c r="CE26" i="1"/>
  <c r="CC26" i="1"/>
  <c r="CA26" i="1"/>
  <c r="BY26" i="1"/>
  <c r="BW26" i="1"/>
  <c r="BU26" i="1"/>
  <c r="BS26" i="1"/>
  <c r="BQ26" i="1"/>
  <c r="BO26" i="1"/>
  <c r="BM26" i="1"/>
  <c r="BK26" i="1"/>
  <c r="BI26" i="1"/>
  <c r="BG26" i="1"/>
  <c r="BE26" i="1"/>
  <c r="BC26" i="1"/>
  <c r="BA26" i="1"/>
  <c r="AY26" i="1"/>
  <c r="AW26" i="1"/>
  <c r="AU26" i="1"/>
  <c r="AS26" i="1"/>
  <c r="AI26" i="1"/>
  <c r="AH26" i="1"/>
  <c r="AG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CV25" i="1"/>
  <c r="CS25" i="1"/>
  <c r="CO25" i="1"/>
  <c r="CM25" i="1"/>
  <c r="CK25" i="1"/>
  <c r="CI25" i="1"/>
  <c r="CG25" i="1"/>
  <c r="CE25" i="1"/>
  <c r="CC25" i="1"/>
  <c r="CA25" i="1"/>
  <c r="BY25" i="1"/>
  <c r="BW25" i="1"/>
  <c r="BU25" i="1"/>
  <c r="BS25" i="1"/>
  <c r="BQ25" i="1"/>
  <c r="BO25" i="1"/>
  <c r="BM25" i="1"/>
  <c r="BK25" i="1"/>
  <c r="BI25" i="1"/>
  <c r="BG25" i="1"/>
  <c r="BE25" i="1"/>
  <c r="BC25" i="1"/>
  <c r="BA25" i="1"/>
  <c r="AY25" i="1"/>
  <c r="AW25" i="1"/>
  <c r="AK25" i="1"/>
  <c r="AI25" i="1"/>
  <c r="AH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CV24" i="1"/>
  <c r="CS24" i="1"/>
  <c r="CQ24" i="1"/>
  <c r="CO24" i="1"/>
  <c r="CM24" i="1"/>
  <c r="CK24" i="1"/>
  <c r="CI24" i="1"/>
  <c r="CG24" i="1"/>
  <c r="CE24" i="1"/>
  <c r="CC24" i="1"/>
  <c r="CA24" i="1"/>
  <c r="BY24" i="1"/>
  <c r="BW24" i="1"/>
  <c r="BU24" i="1"/>
  <c r="BS24" i="1"/>
  <c r="BQ24" i="1"/>
  <c r="BO24" i="1"/>
  <c r="BM24" i="1"/>
  <c r="BK24" i="1"/>
  <c r="BI24" i="1"/>
  <c r="BG24" i="1"/>
  <c r="BE24" i="1"/>
  <c r="BC24" i="1"/>
  <c r="BA24" i="1"/>
  <c r="AY24" i="1"/>
  <c r="AW24" i="1"/>
  <c r="AU24" i="1"/>
  <c r="AS24" i="1"/>
  <c r="AQ24" i="1"/>
  <c r="AI24" i="1"/>
  <c r="AH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CV23" i="1"/>
  <c r="CS23" i="1"/>
  <c r="CQ23" i="1"/>
  <c r="CO23" i="1"/>
  <c r="CM23" i="1"/>
  <c r="CK23" i="1"/>
  <c r="CI23" i="1"/>
  <c r="CG23" i="1"/>
  <c r="CE23" i="1"/>
  <c r="CC23" i="1"/>
  <c r="CA23" i="1"/>
  <c r="BY23" i="1"/>
  <c r="BW23" i="1"/>
  <c r="BU23" i="1"/>
  <c r="BS23" i="1"/>
  <c r="BQ23" i="1"/>
  <c r="BO23" i="1"/>
  <c r="BM23" i="1"/>
  <c r="BK23" i="1"/>
  <c r="BI23" i="1"/>
  <c r="BG23" i="1"/>
  <c r="BE23" i="1"/>
  <c r="BC23" i="1"/>
  <c r="BA23" i="1"/>
  <c r="AY23" i="1"/>
  <c r="AW23" i="1"/>
  <c r="AU23" i="1"/>
  <c r="AS23" i="1"/>
  <c r="AQ23" i="1"/>
  <c r="AI23" i="1"/>
  <c r="AH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CV22" i="1"/>
  <c r="CS22" i="1"/>
  <c r="CQ22" i="1"/>
  <c r="CO22" i="1"/>
  <c r="CM22" i="1"/>
  <c r="CK22" i="1"/>
  <c r="CI22" i="1"/>
  <c r="CG22" i="1"/>
  <c r="CE22" i="1"/>
  <c r="CC22" i="1"/>
  <c r="CA22" i="1"/>
  <c r="BY22" i="1"/>
  <c r="BW22" i="1"/>
  <c r="BU22" i="1"/>
  <c r="BS22" i="1"/>
  <c r="BQ22" i="1"/>
  <c r="BO22" i="1"/>
  <c r="BM22" i="1"/>
  <c r="BK22" i="1"/>
  <c r="BI22" i="1"/>
  <c r="BG22" i="1"/>
  <c r="BE22" i="1"/>
  <c r="BC22" i="1"/>
  <c r="BA22" i="1"/>
  <c r="AY22" i="1"/>
  <c r="AW22" i="1"/>
  <c r="AU22" i="1"/>
  <c r="AS22" i="1"/>
  <c r="AQ22" i="1"/>
  <c r="AI22" i="1"/>
  <c r="AH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CV21" i="1"/>
  <c r="CS21" i="1"/>
  <c r="CQ21" i="1"/>
  <c r="CO21" i="1"/>
  <c r="CM21" i="1"/>
  <c r="CK21" i="1"/>
  <c r="CI21" i="1"/>
  <c r="CG21" i="1"/>
  <c r="CE21" i="1"/>
  <c r="CC21" i="1"/>
  <c r="CA21" i="1"/>
  <c r="BY21" i="1"/>
  <c r="BW21" i="1"/>
  <c r="BU21" i="1"/>
  <c r="BS21" i="1"/>
  <c r="BQ21" i="1"/>
  <c r="BO21" i="1"/>
  <c r="BM21" i="1"/>
  <c r="BK21" i="1"/>
  <c r="BI21" i="1"/>
  <c r="BG21" i="1"/>
  <c r="BE21" i="1"/>
  <c r="BC21" i="1"/>
  <c r="BA21" i="1"/>
  <c r="AY21" i="1"/>
  <c r="AW21" i="1"/>
  <c r="AU21" i="1"/>
  <c r="AS21" i="1"/>
  <c r="AQ21" i="1"/>
  <c r="AI21" i="1"/>
  <c r="AH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CV20" i="1"/>
  <c r="CS20" i="1"/>
  <c r="CQ20" i="1"/>
  <c r="CO20" i="1"/>
  <c r="CM20" i="1"/>
  <c r="CK20" i="1"/>
  <c r="CI20" i="1"/>
  <c r="CG20" i="1"/>
  <c r="CE20" i="1"/>
  <c r="CC20" i="1"/>
  <c r="CA20" i="1"/>
  <c r="BY20" i="1"/>
  <c r="BW20" i="1"/>
  <c r="BU20" i="1"/>
  <c r="BS20" i="1"/>
  <c r="BQ20" i="1"/>
  <c r="BO20" i="1"/>
  <c r="BM20" i="1"/>
  <c r="BK20" i="1"/>
  <c r="BI20" i="1"/>
  <c r="BG20" i="1"/>
  <c r="BE20" i="1"/>
  <c r="BC20" i="1"/>
  <c r="BA20" i="1"/>
  <c r="AY20" i="1"/>
  <c r="AW20" i="1"/>
  <c r="AU20" i="1"/>
  <c r="AS20" i="1"/>
  <c r="AQ20" i="1"/>
  <c r="AI20" i="1"/>
  <c r="AH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CV19" i="1"/>
  <c r="CS19" i="1"/>
  <c r="CQ19" i="1"/>
  <c r="CO19" i="1"/>
  <c r="CM19" i="1"/>
  <c r="CK19" i="1"/>
  <c r="CI19" i="1"/>
  <c r="CG19" i="1"/>
  <c r="CE19" i="1"/>
  <c r="CC19" i="1"/>
  <c r="CA19" i="1"/>
  <c r="BY19" i="1"/>
  <c r="BW19" i="1"/>
  <c r="BU19" i="1"/>
  <c r="BS19" i="1"/>
  <c r="BQ19" i="1"/>
  <c r="BO19" i="1"/>
  <c r="BM19" i="1"/>
  <c r="BK19" i="1"/>
  <c r="BI19" i="1"/>
  <c r="BG19" i="1"/>
  <c r="BE19" i="1"/>
  <c r="BC19" i="1"/>
  <c r="BA19" i="1"/>
  <c r="AY19" i="1"/>
  <c r="AW19" i="1"/>
  <c r="AU19" i="1"/>
  <c r="AS19" i="1"/>
  <c r="AQ19" i="1"/>
  <c r="AI19" i="1"/>
  <c r="AH19" i="1"/>
  <c r="AG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CV18" i="1"/>
  <c r="CS18" i="1"/>
  <c r="CQ18" i="1"/>
  <c r="CO18" i="1"/>
  <c r="CM18" i="1"/>
  <c r="CK18" i="1"/>
  <c r="CI18" i="1"/>
  <c r="CG18" i="1"/>
  <c r="CE18" i="1"/>
  <c r="CC18" i="1"/>
  <c r="CA18" i="1"/>
  <c r="BY18" i="1"/>
  <c r="BW18" i="1"/>
  <c r="BU18" i="1"/>
  <c r="BS18" i="1"/>
  <c r="BQ18" i="1"/>
  <c r="BO18" i="1"/>
  <c r="BM18" i="1"/>
  <c r="BK18" i="1"/>
  <c r="BI18" i="1"/>
  <c r="BG18" i="1"/>
  <c r="BE18" i="1"/>
  <c r="BC18" i="1"/>
  <c r="BA18" i="1"/>
  <c r="AY18" i="1"/>
  <c r="AW18" i="1"/>
  <c r="AU18" i="1"/>
  <c r="AS18" i="1"/>
  <c r="AQ18" i="1"/>
  <c r="AI18" i="1"/>
  <c r="AH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CV17" i="1"/>
  <c r="CS17" i="1"/>
  <c r="CQ17" i="1"/>
  <c r="CO17" i="1"/>
  <c r="CM17" i="1"/>
  <c r="CK17" i="1"/>
  <c r="CI17" i="1"/>
  <c r="CG17" i="1"/>
  <c r="CE17" i="1"/>
  <c r="CC17" i="1"/>
  <c r="CA17" i="1"/>
  <c r="BY17" i="1"/>
  <c r="BW17" i="1"/>
  <c r="BU17" i="1"/>
  <c r="BS17" i="1"/>
  <c r="BQ17" i="1"/>
  <c r="BO17" i="1"/>
  <c r="BM17" i="1"/>
  <c r="BK17" i="1"/>
  <c r="BI17" i="1"/>
  <c r="BG17" i="1"/>
  <c r="BE17" i="1"/>
  <c r="BC17" i="1"/>
  <c r="BA17" i="1"/>
  <c r="AY17" i="1"/>
  <c r="AW17" i="1"/>
  <c r="AU17" i="1"/>
  <c r="AS17" i="1"/>
  <c r="AQ17" i="1"/>
  <c r="CW17" i="1" s="1"/>
  <c r="AI17" i="1"/>
  <c r="AH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CV16" i="1"/>
  <c r="CS16" i="1"/>
  <c r="CQ16" i="1"/>
  <c r="CO16" i="1"/>
  <c r="CM16" i="1"/>
  <c r="CK16" i="1"/>
  <c r="CI16" i="1"/>
  <c r="CG16" i="1"/>
  <c r="CE16" i="1"/>
  <c r="CC16" i="1"/>
  <c r="CA16" i="1"/>
  <c r="BY16" i="1"/>
  <c r="BW16" i="1"/>
  <c r="BU16" i="1"/>
  <c r="BS16" i="1"/>
  <c r="BQ16" i="1"/>
  <c r="BO16" i="1"/>
  <c r="BM16" i="1"/>
  <c r="BK16" i="1"/>
  <c r="BI16" i="1"/>
  <c r="BG16" i="1"/>
  <c r="BE16" i="1"/>
  <c r="BC16" i="1"/>
  <c r="BA16" i="1"/>
  <c r="AY16" i="1"/>
  <c r="AW16" i="1"/>
  <c r="AU16" i="1"/>
  <c r="AS16" i="1"/>
  <c r="AQ16" i="1"/>
  <c r="CW16" i="1" s="1"/>
  <c r="AI16" i="1"/>
  <c r="AH16" i="1"/>
  <c r="AG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CV15" i="1"/>
  <c r="CS15" i="1"/>
  <c r="CQ15" i="1"/>
  <c r="CO15" i="1"/>
  <c r="CM15" i="1"/>
  <c r="CK15" i="1"/>
  <c r="CI15" i="1"/>
  <c r="CG15" i="1"/>
  <c r="CE15" i="1"/>
  <c r="CC15" i="1"/>
  <c r="CA15" i="1"/>
  <c r="BY15" i="1"/>
  <c r="BW15" i="1"/>
  <c r="BU15" i="1"/>
  <c r="BS15" i="1"/>
  <c r="BQ15" i="1"/>
  <c r="BO15" i="1"/>
  <c r="BM15" i="1"/>
  <c r="BK15" i="1"/>
  <c r="BI15" i="1"/>
  <c r="BG15" i="1"/>
  <c r="BE15" i="1"/>
  <c r="BC15" i="1"/>
  <c r="BA15" i="1"/>
  <c r="AY15" i="1"/>
  <c r="AW15" i="1"/>
  <c r="AU15" i="1"/>
  <c r="AS15" i="1"/>
  <c r="AQ15" i="1"/>
  <c r="AI15" i="1"/>
  <c r="AH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CV14" i="1"/>
  <c r="CS14" i="1"/>
  <c r="CO14" i="1"/>
  <c r="CM14" i="1"/>
  <c r="CK14" i="1"/>
  <c r="CI14" i="1"/>
  <c r="CG14" i="1"/>
  <c r="CE14" i="1"/>
  <c r="CC14" i="1"/>
  <c r="CA14" i="1"/>
  <c r="BY14" i="1"/>
  <c r="BW14" i="1"/>
  <c r="BU14" i="1"/>
  <c r="BS14" i="1"/>
  <c r="BQ14" i="1"/>
  <c r="BO14" i="1"/>
  <c r="BM14" i="1"/>
  <c r="BK14" i="1"/>
  <c r="BI14" i="1"/>
  <c r="BG14" i="1"/>
  <c r="BE14" i="1"/>
  <c r="BC14" i="1"/>
  <c r="BA14" i="1"/>
  <c r="AY14" i="1"/>
  <c r="AW14" i="1"/>
  <c r="AU14" i="1"/>
  <c r="AS14" i="1"/>
  <c r="AI14" i="1"/>
  <c r="AH14" i="1"/>
  <c r="AG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CV13" i="1"/>
  <c r="CS13" i="1"/>
  <c r="CQ13" i="1"/>
  <c r="CO13" i="1"/>
  <c r="CM13" i="1"/>
  <c r="CK13" i="1"/>
  <c r="CI13" i="1"/>
  <c r="CG13" i="1"/>
  <c r="CE13" i="1"/>
  <c r="CC13" i="1"/>
  <c r="CA13" i="1"/>
  <c r="BY13" i="1"/>
  <c r="BW13" i="1"/>
  <c r="BU13" i="1"/>
  <c r="BS13" i="1"/>
  <c r="BQ13" i="1"/>
  <c r="BO13" i="1"/>
  <c r="BM13" i="1"/>
  <c r="BK13" i="1"/>
  <c r="BI13" i="1"/>
  <c r="BG13" i="1"/>
  <c r="BE13" i="1"/>
  <c r="BC13" i="1"/>
  <c r="BA13" i="1"/>
  <c r="AY13" i="1"/>
  <c r="AW13" i="1"/>
  <c r="AS13" i="1"/>
  <c r="AQ13" i="1"/>
  <c r="AI13" i="1"/>
  <c r="AH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CV12" i="1"/>
  <c r="CS12" i="1"/>
  <c r="CQ12" i="1"/>
  <c r="CO12" i="1"/>
  <c r="CM12" i="1"/>
  <c r="CK12" i="1"/>
  <c r="CI12" i="1"/>
  <c r="CG12" i="1"/>
  <c r="CE12" i="1"/>
  <c r="CC12" i="1"/>
  <c r="CA12" i="1"/>
  <c r="BY12" i="1"/>
  <c r="BW12" i="1"/>
  <c r="BU12" i="1"/>
  <c r="BS12" i="1"/>
  <c r="BQ12" i="1"/>
  <c r="BO12" i="1"/>
  <c r="BM12" i="1"/>
  <c r="BK12" i="1"/>
  <c r="BI12" i="1"/>
  <c r="BG12" i="1"/>
  <c r="BE12" i="1"/>
  <c r="BC12" i="1"/>
  <c r="BA12" i="1"/>
  <c r="AY12" i="1"/>
  <c r="AW12" i="1"/>
  <c r="AS12" i="1"/>
  <c r="AQ12" i="1"/>
  <c r="AI12" i="1"/>
  <c r="AH12" i="1"/>
  <c r="AG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CV11" i="1"/>
  <c r="CS11" i="1"/>
  <c r="CQ11" i="1"/>
  <c r="CO11" i="1"/>
  <c r="CM11" i="1"/>
  <c r="CK11" i="1"/>
  <c r="CI11" i="1"/>
  <c r="CG11" i="1"/>
  <c r="CE11" i="1"/>
  <c r="CC11" i="1"/>
  <c r="CA11" i="1"/>
  <c r="BY11" i="1"/>
  <c r="BW11" i="1"/>
  <c r="BU11" i="1"/>
  <c r="BS11" i="1"/>
  <c r="BQ11" i="1"/>
  <c r="BO11" i="1"/>
  <c r="BM11" i="1"/>
  <c r="BK11" i="1"/>
  <c r="BI11" i="1"/>
  <c r="BG11" i="1"/>
  <c r="BE11" i="1"/>
  <c r="BC11" i="1"/>
  <c r="BA11" i="1"/>
  <c r="AY11" i="1"/>
  <c r="AW11" i="1"/>
  <c r="AU11" i="1"/>
  <c r="AS11" i="1"/>
  <c r="AQ11" i="1"/>
  <c r="AI11" i="1"/>
  <c r="AH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CV10" i="1"/>
  <c r="CS10" i="1"/>
  <c r="CO10" i="1"/>
  <c r="CM10" i="1"/>
  <c r="CK10" i="1"/>
  <c r="CI10" i="1"/>
  <c r="CG10" i="1"/>
  <c r="CE10" i="1"/>
  <c r="CC10" i="1"/>
  <c r="CA10" i="1"/>
  <c r="BY10" i="1"/>
  <c r="BW10" i="1"/>
  <c r="BU10" i="1"/>
  <c r="BS10" i="1"/>
  <c r="BQ10" i="1"/>
  <c r="BO10" i="1"/>
  <c r="BM10" i="1"/>
  <c r="BK10" i="1"/>
  <c r="BI10" i="1"/>
  <c r="BE10" i="1"/>
  <c r="BC10" i="1"/>
  <c r="AY10" i="1"/>
  <c r="AU10" i="1"/>
  <c r="AS10" i="1"/>
  <c r="AQ10" i="1"/>
  <c r="CW10" i="1" s="1"/>
  <c r="AI10" i="1"/>
  <c r="AH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CV9" i="1"/>
  <c r="CS9" i="1"/>
  <c r="CO9" i="1"/>
  <c r="CM9" i="1"/>
  <c r="CK9" i="1"/>
  <c r="CI9" i="1"/>
  <c r="CG9" i="1"/>
  <c r="CE9" i="1"/>
  <c r="CC9" i="1"/>
  <c r="CA9" i="1"/>
  <c r="BY9" i="1"/>
  <c r="BW9" i="1"/>
  <c r="BU9" i="1"/>
  <c r="BS9" i="1"/>
  <c r="BQ9" i="1"/>
  <c r="BO9" i="1"/>
  <c r="BM9" i="1"/>
  <c r="BK9" i="1"/>
  <c r="BI9" i="1"/>
  <c r="BG9" i="1"/>
  <c r="BE9" i="1"/>
  <c r="BC9" i="1"/>
  <c r="BA9" i="1"/>
  <c r="AY9" i="1"/>
  <c r="AW9" i="1"/>
  <c r="AU9" i="1"/>
  <c r="AS9" i="1"/>
  <c r="AQ9" i="1"/>
  <c r="AI9" i="1"/>
  <c r="AH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CV8" i="1"/>
  <c r="CS8" i="1"/>
  <c r="CQ8" i="1"/>
  <c r="CO8" i="1"/>
  <c r="CM8" i="1"/>
  <c r="CK8" i="1"/>
  <c r="CI8" i="1"/>
  <c r="CG8" i="1"/>
  <c r="CE8" i="1"/>
  <c r="CC8" i="1"/>
  <c r="CA8" i="1"/>
  <c r="BY8" i="1"/>
  <c r="BW8" i="1"/>
  <c r="BU8" i="1"/>
  <c r="BS8" i="1"/>
  <c r="BQ8" i="1"/>
  <c r="BO8" i="1"/>
  <c r="BM8" i="1"/>
  <c r="BK8" i="1"/>
  <c r="BI8" i="1"/>
  <c r="BG8" i="1"/>
  <c r="BE8" i="1"/>
  <c r="BC8" i="1"/>
  <c r="BA8" i="1"/>
  <c r="AY8" i="1"/>
  <c r="AW8" i="1"/>
  <c r="AU8" i="1"/>
  <c r="AS8" i="1"/>
  <c r="AQ8" i="1"/>
  <c r="AI8" i="1"/>
  <c r="AH8" i="1"/>
  <c r="AG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CV7" i="1"/>
  <c r="CS7" i="1"/>
  <c r="CQ7" i="1"/>
  <c r="CO7" i="1"/>
  <c r="CM7" i="1"/>
  <c r="CK7" i="1"/>
  <c r="CI7" i="1"/>
  <c r="CG7" i="1"/>
  <c r="CE7" i="1"/>
  <c r="CC7" i="1"/>
  <c r="CA7" i="1"/>
  <c r="BY7" i="1"/>
  <c r="BW7" i="1"/>
  <c r="BU7" i="1"/>
  <c r="BS7" i="1"/>
  <c r="BQ7" i="1"/>
  <c r="BO7" i="1"/>
  <c r="BM7" i="1"/>
  <c r="BK7" i="1"/>
  <c r="BI7" i="1"/>
  <c r="BG7" i="1"/>
  <c r="BE7" i="1"/>
  <c r="BC7" i="1"/>
  <c r="BA7" i="1"/>
  <c r="AY7" i="1"/>
  <c r="AW7" i="1"/>
  <c r="AU7" i="1"/>
  <c r="AS7" i="1"/>
  <c r="AQ7" i="1"/>
  <c r="AI7" i="1"/>
  <c r="AH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CV6" i="1"/>
  <c r="CS6" i="1"/>
  <c r="CQ6" i="1"/>
  <c r="CO6" i="1"/>
  <c r="CM6" i="1"/>
  <c r="CK6" i="1"/>
  <c r="CI6" i="1"/>
  <c r="CG6" i="1"/>
  <c r="CE6" i="1"/>
  <c r="CC6" i="1"/>
  <c r="CA6" i="1"/>
  <c r="BY6" i="1"/>
  <c r="BW6" i="1"/>
  <c r="BU6" i="1"/>
  <c r="BS6" i="1"/>
  <c r="BQ6" i="1"/>
  <c r="BO6" i="1"/>
  <c r="BM6" i="1"/>
  <c r="BK6" i="1"/>
  <c r="BI6" i="1"/>
  <c r="BG6" i="1"/>
  <c r="BE6" i="1"/>
  <c r="BC6" i="1"/>
  <c r="BA6" i="1"/>
  <c r="AY6" i="1"/>
  <c r="AW6" i="1"/>
  <c r="AU6" i="1"/>
  <c r="AS6" i="1"/>
  <c r="AQ6" i="1"/>
  <c r="AI6" i="1"/>
  <c r="AH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CV5" i="1"/>
  <c r="CS5" i="1"/>
  <c r="CQ5" i="1"/>
  <c r="CO5" i="1"/>
  <c r="CM5" i="1"/>
  <c r="CK5" i="1"/>
  <c r="CI5" i="1"/>
  <c r="CG5" i="1"/>
  <c r="CE5" i="1"/>
  <c r="CC5" i="1"/>
  <c r="CA5" i="1"/>
  <c r="BY5" i="1"/>
  <c r="BW5" i="1"/>
  <c r="BU5" i="1"/>
  <c r="BS5" i="1"/>
  <c r="BQ5" i="1"/>
  <c r="BO5" i="1"/>
  <c r="BK5" i="1"/>
  <c r="BI5" i="1"/>
  <c r="BG5" i="1"/>
  <c r="BE5" i="1"/>
  <c r="BC5" i="1"/>
  <c r="BA5" i="1"/>
  <c r="AW5" i="1"/>
  <c r="AQ5" i="1"/>
  <c r="AI5" i="1"/>
  <c r="AH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CV4" i="1"/>
  <c r="CS4" i="1"/>
  <c r="CQ4" i="1"/>
  <c r="CO4" i="1"/>
  <c r="CM4" i="1"/>
  <c r="CK4" i="1"/>
  <c r="CI4" i="1"/>
  <c r="CG4" i="1"/>
  <c r="CE4" i="1"/>
  <c r="CC4" i="1"/>
  <c r="CA4" i="1"/>
  <c r="BY4" i="1"/>
  <c r="BW4" i="1"/>
  <c r="BU4" i="1"/>
  <c r="BS4" i="1"/>
  <c r="BQ4" i="1"/>
  <c r="BO4" i="1"/>
  <c r="BM4" i="1"/>
  <c r="BK4" i="1"/>
  <c r="BI4" i="1"/>
  <c r="BE4" i="1"/>
  <c r="BC4" i="1"/>
  <c r="AY4" i="1"/>
  <c r="AW4" i="1"/>
  <c r="AU4" i="1"/>
  <c r="AS4" i="1"/>
  <c r="AI4" i="1"/>
  <c r="AH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CW20" i="1" l="1"/>
  <c r="CW28" i="1"/>
  <c r="CW34" i="1"/>
  <c r="CW91" i="1"/>
  <c r="CW14" i="1"/>
  <c r="CW37" i="1"/>
  <c r="CW53" i="1"/>
  <c r="CW96" i="1"/>
  <c r="CW99" i="1"/>
  <c r="CW4" i="1"/>
  <c r="CW5" i="1"/>
  <c r="CW7" i="1"/>
  <c r="CW33" i="1"/>
  <c r="CW38" i="1"/>
  <c r="CW40" i="1"/>
  <c r="CW59" i="1"/>
  <c r="CW63" i="1"/>
  <c r="CW67" i="1"/>
  <c r="CW94" i="1"/>
  <c r="CW12" i="1"/>
  <c r="CW18" i="1"/>
  <c r="CW23" i="1"/>
  <c r="CW43" i="1"/>
  <c r="CW52" i="1"/>
  <c r="CW54" i="1"/>
  <c r="CW70" i="1"/>
  <c r="CW72" i="1"/>
  <c r="CW82" i="1"/>
  <c r="CW93" i="1"/>
  <c r="CW27" i="1"/>
  <c r="CW30" i="1"/>
  <c r="CW79" i="1"/>
  <c r="CW88" i="1"/>
  <c r="CW100" i="1"/>
  <c r="CW6" i="1"/>
  <c r="CW9" i="1"/>
  <c r="CW22" i="1"/>
  <c r="CW31" i="1"/>
  <c r="CW47" i="1"/>
  <c r="CW56" i="1"/>
  <c r="CW62" i="1"/>
  <c r="CW65" i="1"/>
  <c r="CW73" i="1"/>
  <c r="CW76" i="1"/>
  <c r="CW41" i="1"/>
  <c r="CW46" i="1"/>
  <c r="CW60" i="1"/>
  <c r="CW61" i="1"/>
  <c r="CW69" i="1"/>
  <c r="CW71" i="1"/>
  <c r="AG101" i="1"/>
  <c r="AF21" i="1"/>
  <c r="AG4" i="1"/>
  <c r="AG6" i="1"/>
  <c r="AG17" i="1"/>
  <c r="DE17" i="1" s="1"/>
  <c r="AF8" i="1"/>
  <c r="AF12" i="1"/>
  <c r="AF14" i="1"/>
  <c r="AF16" i="1"/>
  <c r="AF19" i="1"/>
  <c r="AG22" i="1"/>
  <c r="AF26" i="1"/>
  <c r="AG28" i="1"/>
  <c r="AF30" i="1"/>
  <c r="AF34" i="1"/>
  <c r="AF39" i="1"/>
  <c r="AF42" i="1"/>
  <c r="AF50" i="1"/>
  <c r="AF53" i="1"/>
  <c r="AG56" i="1"/>
  <c r="AG66" i="1"/>
  <c r="AF68" i="1"/>
  <c r="AG71" i="1"/>
  <c r="AG76" i="1"/>
  <c r="AG78" i="1"/>
  <c r="AF82" i="1"/>
  <c r="AG93" i="1"/>
  <c r="AG96" i="1"/>
  <c r="AF101" i="1"/>
  <c r="AF57" i="1"/>
  <c r="AG59" i="1"/>
  <c r="AG61" i="1"/>
  <c r="AG63" i="1"/>
  <c r="AF65" i="1"/>
  <c r="AF70" i="1"/>
  <c r="AG73" i="1"/>
  <c r="AF75" i="1"/>
  <c r="AG80" i="1"/>
  <c r="AG84" i="1"/>
  <c r="AG86" i="1"/>
  <c r="AG89" i="1"/>
  <c r="AF90" i="1"/>
  <c r="AG91" i="1"/>
  <c r="AF94" i="1"/>
  <c r="AF97" i="1"/>
  <c r="AF99" i="1"/>
  <c r="AF44" i="1"/>
  <c r="AG46" i="1"/>
  <c r="AG48" i="1"/>
  <c r="AF4" i="1"/>
  <c r="AF7" i="1"/>
  <c r="AF11" i="1"/>
  <c r="AF15" i="1"/>
  <c r="AF18" i="1"/>
  <c r="AG21" i="1"/>
  <c r="AF27" i="1"/>
  <c r="AF29" i="1"/>
  <c r="AF33" i="1"/>
  <c r="AF38" i="1"/>
  <c r="AF41" i="1"/>
  <c r="AG44" i="1"/>
  <c r="DE44" i="1" s="1"/>
  <c r="AF49" i="1"/>
  <c r="AF52" i="1"/>
  <c r="AF55" i="1"/>
  <c r="AG57" i="1"/>
  <c r="AG65" i="1"/>
  <c r="AF67" i="1"/>
  <c r="AG70" i="1"/>
  <c r="AF72" i="1"/>
  <c r="AG75" i="1"/>
  <c r="AF77" i="1"/>
  <c r="AF87" i="1"/>
  <c r="AG90" i="1"/>
  <c r="AG94" i="1"/>
  <c r="AG97" i="1"/>
  <c r="AG99" i="1"/>
  <c r="AG10" i="1"/>
  <c r="AG24" i="1"/>
  <c r="AG31" i="1"/>
  <c r="AG7" i="1"/>
  <c r="AF13" i="1"/>
  <c r="AG15" i="1"/>
  <c r="AF23" i="1"/>
  <c r="AG27" i="1"/>
  <c r="AG29" i="1"/>
  <c r="DB29" i="1" s="1"/>
  <c r="AG33" i="1"/>
  <c r="AF35" i="1"/>
  <c r="AG38" i="1"/>
  <c r="AG41" i="1"/>
  <c r="AF47" i="1"/>
  <c r="AG49" i="1"/>
  <c r="AG52" i="1"/>
  <c r="AG55" i="1"/>
  <c r="AF58" i="1"/>
  <c r="AF60" i="1"/>
  <c r="AF62" i="1"/>
  <c r="AG67" i="1"/>
  <c r="AG72" i="1"/>
  <c r="AG77" i="1"/>
  <c r="AF79" i="1"/>
  <c r="AF83" i="1"/>
  <c r="AG87" i="1"/>
  <c r="AF92" i="1"/>
  <c r="AG36" i="1"/>
  <c r="AG11" i="1"/>
  <c r="AG18" i="1"/>
  <c r="AF5" i="1"/>
  <c r="AF9" i="1"/>
  <c r="AG13" i="1"/>
  <c r="DE13" i="1" s="1"/>
  <c r="AF20" i="1"/>
  <c r="AG23" i="1"/>
  <c r="AF32" i="1"/>
  <c r="AG35" i="1"/>
  <c r="AF43" i="1"/>
  <c r="AG47" i="1"/>
  <c r="AF54" i="1"/>
  <c r="AG58" i="1"/>
  <c r="DE58" i="1" s="1"/>
  <c r="AG60" i="1"/>
  <c r="AG62" i="1"/>
  <c r="AF69" i="1"/>
  <c r="AF74" i="1"/>
  <c r="AG79" i="1"/>
  <c r="AF81" i="1"/>
  <c r="AG83" i="1"/>
  <c r="AF85" i="1"/>
  <c r="AG92" i="1"/>
  <c r="AF95" i="1"/>
  <c r="AG5" i="1"/>
  <c r="AF6" i="1"/>
  <c r="AG9" i="1"/>
  <c r="AF17" i="1"/>
  <c r="AG20" i="1"/>
  <c r="AF25" i="1"/>
  <c r="AG32" i="1"/>
  <c r="AF37" i="1"/>
  <c r="AF40" i="1"/>
  <c r="AG43" i="1"/>
  <c r="AF45" i="1"/>
  <c r="AF51" i="1"/>
  <c r="AG54" i="1"/>
  <c r="AF64" i="1"/>
  <c r="AG69" i="1"/>
  <c r="AG74" i="1"/>
  <c r="AG81" i="1"/>
  <c r="AG85" i="1"/>
  <c r="AF88" i="1"/>
  <c r="AG95" i="1"/>
  <c r="AF98" i="1"/>
  <c r="AF100" i="1"/>
  <c r="AF22" i="1"/>
  <c r="AG25" i="1"/>
  <c r="AF28" i="1"/>
  <c r="AG37" i="1"/>
  <c r="AG40" i="1"/>
  <c r="AG45" i="1"/>
  <c r="AG51" i="1"/>
  <c r="AF56" i="1"/>
  <c r="AG64" i="1"/>
  <c r="AF66" i="1"/>
  <c r="AF71" i="1"/>
  <c r="AF76" i="1"/>
  <c r="AF78" i="1"/>
  <c r="AG88" i="1"/>
  <c r="AF93" i="1"/>
  <c r="AF96" i="1"/>
  <c r="AG98" i="1"/>
  <c r="AK95" i="1"/>
  <c r="AK89" i="1"/>
  <c r="AK98" i="1"/>
  <c r="AJ35" i="1"/>
  <c r="AJ24" i="1"/>
  <c r="AJ26" i="1"/>
  <c r="AK48" i="1"/>
  <c r="AJ53" i="1"/>
  <c r="AJ7" i="1"/>
  <c r="AJ66" i="1"/>
  <c r="AJ4" i="1"/>
  <c r="AK12" i="1"/>
  <c r="AK17" i="1"/>
  <c r="AK23" i="1"/>
  <c r="AJ30" i="1"/>
  <c r="AJ47" i="1"/>
  <c r="AJ61" i="1"/>
  <c r="AJ44" i="1"/>
  <c r="AK6" i="1"/>
  <c r="AJ11" i="1"/>
  <c r="AK16" i="1"/>
  <c r="AK78" i="1"/>
  <c r="AJ92" i="1"/>
  <c r="AJ97" i="1"/>
  <c r="AK73" i="1"/>
  <c r="DE73" i="1" s="1"/>
  <c r="AK8" i="1"/>
  <c r="AJ22" i="1"/>
  <c r="AK27" i="1"/>
  <c r="AJ15" i="1"/>
  <c r="AK36" i="1"/>
  <c r="AJ82" i="1"/>
  <c r="AJ95" i="1"/>
  <c r="AJ6" i="1"/>
  <c r="AK7" i="1"/>
  <c r="AK11" i="1"/>
  <c r="AK15" i="1"/>
  <c r="AJ23" i="1"/>
  <c r="AK24" i="1"/>
  <c r="AK35" i="1"/>
  <c r="AJ43" i="1"/>
  <c r="AK44" i="1"/>
  <c r="AK47" i="1"/>
  <c r="AJ52" i="1"/>
  <c r="AK53" i="1"/>
  <c r="AJ57" i="1"/>
  <c r="AJ60" i="1"/>
  <c r="AK61" i="1"/>
  <c r="DE61" i="1" s="1"/>
  <c r="AJ65" i="1"/>
  <c r="AK66" i="1"/>
  <c r="AK72" i="1"/>
  <c r="AJ77" i="1"/>
  <c r="AK82" i="1"/>
  <c r="AJ86" i="1"/>
  <c r="AK92" i="1"/>
  <c r="AK97" i="1"/>
  <c r="AK100" i="1"/>
  <c r="AK43" i="1"/>
  <c r="AJ50" i="1"/>
  <c r="AJ51" i="1"/>
  <c r="AK52" i="1"/>
  <c r="AK57" i="1"/>
  <c r="AK60" i="1"/>
  <c r="AK65" i="1"/>
  <c r="DE65" i="1" s="1"/>
  <c r="AJ71" i="1"/>
  <c r="AK77" i="1"/>
  <c r="AK86" i="1"/>
  <c r="AJ88" i="1"/>
  <c r="AJ90" i="1"/>
  <c r="AJ94" i="1"/>
  <c r="AJ100" i="1"/>
  <c r="AK22" i="1"/>
  <c r="DE22" i="1" s="1"/>
  <c r="AK30" i="1"/>
  <c r="AJ32" i="1"/>
  <c r="AJ33" i="1"/>
  <c r="AK34" i="1"/>
  <c r="AJ41" i="1"/>
  <c r="AK42" i="1"/>
  <c r="AJ46" i="1"/>
  <c r="AJ49" i="1"/>
  <c r="AK50" i="1"/>
  <c r="AK51" i="1"/>
  <c r="DE51" i="1" s="1"/>
  <c r="AJ64" i="1"/>
  <c r="AJ70" i="1"/>
  <c r="AK71" i="1"/>
  <c r="AJ76" i="1"/>
  <c r="AJ81" i="1"/>
  <c r="AJ85" i="1"/>
  <c r="AK88" i="1"/>
  <c r="AK90" i="1"/>
  <c r="AJ91" i="1"/>
  <c r="AK94" i="1"/>
  <c r="AJ96" i="1"/>
  <c r="AK4" i="1"/>
  <c r="AJ21" i="1"/>
  <c r="AJ10" i="1"/>
  <c r="AK14" i="1"/>
  <c r="AJ20" i="1"/>
  <c r="AK21" i="1"/>
  <c r="AK29" i="1"/>
  <c r="AK32" i="1"/>
  <c r="AK33" i="1"/>
  <c r="AJ39" i="1"/>
  <c r="AJ40" i="1"/>
  <c r="AK41" i="1"/>
  <c r="AK46" i="1"/>
  <c r="AK49" i="1"/>
  <c r="DE49" i="1" s="1"/>
  <c r="AJ56" i="1"/>
  <c r="AJ59" i="1"/>
  <c r="AJ63" i="1"/>
  <c r="AK64" i="1"/>
  <c r="AJ69" i="1"/>
  <c r="AK70" i="1"/>
  <c r="AJ75" i="1"/>
  <c r="AK76" i="1"/>
  <c r="AK81" i="1"/>
  <c r="AK85" i="1"/>
  <c r="AK91" i="1"/>
  <c r="AK96" i="1"/>
  <c r="AJ99" i="1"/>
  <c r="AK26" i="1"/>
  <c r="AK10" i="1"/>
  <c r="AJ13" i="1"/>
  <c r="AJ19" i="1"/>
  <c r="AK20" i="1"/>
  <c r="AJ28" i="1"/>
  <c r="AJ31" i="1"/>
  <c r="AJ38" i="1"/>
  <c r="AK39" i="1"/>
  <c r="AK40" i="1"/>
  <c r="AK56" i="1"/>
  <c r="AJ58" i="1"/>
  <c r="AK59" i="1"/>
  <c r="AJ62" i="1"/>
  <c r="AK63" i="1"/>
  <c r="DE63" i="1" s="1"/>
  <c r="AJ68" i="1"/>
  <c r="AK69" i="1"/>
  <c r="AJ74" i="1"/>
  <c r="CU74" i="1" s="1"/>
  <c r="AK75" i="1"/>
  <c r="AJ80" i="1"/>
  <c r="AJ84" i="1"/>
  <c r="AJ87" i="1"/>
  <c r="AJ93" i="1"/>
  <c r="AK99" i="1"/>
  <c r="AJ34" i="1"/>
  <c r="AJ42" i="1"/>
  <c r="AJ29" i="1"/>
  <c r="AJ5" i="1"/>
  <c r="AJ9" i="1"/>
  <c r="AK13" i="1"/>
  <c r="AJ18" i="1"/>
  <c r="AK19" i="1"/>
  <c r="AK28" i="1"/>
  <c r="AK31" i="1"/>
  <c r="AJ37" i="1"/>
  <c r="AK38" i="1"/>
  <c r="AJ45" i="1"/>
  <c r="AJ55" i="1"/>
  <c r="AK58" i="1"/>
  <c r="AK62" i="1"/>
  <c r="AJ67" i="1"/>
  <c r="AK68" i="1"/>
  <c r="AK74" i="1"/>
  <c r="AJ79" i="1"/>
  <c r="AK80" i="1"/>
  <c r="AJ83" i="1"/>
  <c r="AK84" i="1"/>
  <c r="AK87" i="1"/>
  <c r="AK93" i="1"/>
  <c r="AJ98" i="1"/>
  <c r="AJ14" i="1"/>
  <c r="AK5" i="1"/>
  <c r="AJ8" i="1"/>
  <c r="AK9" i="1"/>
  <c r="AJ12" i="1"/>
  <c r="AJ16" i="1"/>
  <c r="AJ17" i="1"/>
  <c r="AK18" i="1"/>
  <c r="AJ25" i="1"/>
  <c r="AJ27" i="1"/>
  <c r="AJ36" i="1"/>
  <c r="AK37" i="1"/>
  <c r="AK45" i="1"/>
  <c r="DE45" i="1" s="1"/>
  <c r="AJ48" i="1"/>
  <c r="AJ54" i="1"/>
  <c r="AK55" i="1"/>
  <c r="AK67" i="1"/>
  <c r="AJ73" i="1"/>
  <c r="AJ78" i="1"/>
  <c r="AK79" i="1"/>
  <c r="AK83" i="1"/>
  <c r="AJ89" i="1"/>
  <c r="AC85" i="1"/>
  <c r="DE85" i="1" s="1"/>
  <c r="AB91" i="1"/>
  <c r="AB97" i="1"/>
  <c r="AB98" i="1"/>
  <c r="AC99" i="1"/>
  <c r="AB89" i="1"/>
  <c r="AC91" i="1"/>
  <c r="AB96" i="1"/>
  <c r="AC97" i="1"/>
  <c r="AC98" i="1"/>
  <c r="DE98" i="1" s="1"/>
  <c r="AB82" i="1"/>
  <c r="AC83" i="1"/>
  <c r="AB88" i="1"/>
  <c r="AC89" i="1"/>
  <c r="AC96" i="1"/>
  <c r="DE43" i="1"/>
  <c r="AB81" i="1"/>
  <c r="AC82" i="1"/>
  <c r="AB87" i="1"/>
  <c r="AC88" i="1"/>
  <c r="AB95" i="1"/>
  <c r="AC87" i="1"/>
  <c r="AB94" i="1"/>
  <c r="AC95" i="1"/>
  <c r="AB101" i="1"/>
  <c r="AB93" i="1"/>
  <c r="AC94" i="1"/>
  <c r="DE94" i="1" s="1"/>
  <c r="AC101" i="1"/>
  <c r="AC90" i="1"/>
  <c r="AB92" i="1"/>
  <c r="AC93" i="1"/>
  <c r="DE93" i="1" s="1"/>
  <c r="DE99" i="1"/>
  <c r="CT87" i="1"/>
  <c r="CU86" i="1"/>
  <c r="DD55" i="1"/>
  <c r="DD45" i="1"/>
  <c r="Q88" i="1"/>
  <c r="DC88" i="1" s="1"/>
  <c r="P85" i="1"/>
  <c r="P86" i="1"/>
  <c r="P87" i="1"/>
  <c r="Q97" i="1"/>
  <c r="P8" i="1"/>
  <c r="P101" i="1"/>
  <c r="P6" i="1"/>
  <c r="P89" i="1"/>
  <c r="DE84" i="1"/>
  <c r="P24" i="1"/>
  <c r="Q25" i="1"/>
  <c r="CZ25" i="1"/>
  <c r="DD33" i="1"/>
  <c r="Q69" i="1"/>
  <c r="DC69" i="1" s="1"/>
  <c r="P74" i="1"/>
  <c r="DD68" i="1"/>
  <c r="Q70" i="1"/>
  <c r="Q76" i="1"/>
  <c r="Q17" i="1"/>
  <c r="P5" i="1"/>
  <c r="Q8" i="1"/>
  <c r="DE46" i="1"/>
  <c r="Q90" i="1"/>
  <c r="Q5" i="1"/>
  <c r="DD15" i="1"/>
  <c r="DE15" i="1"/>
  <c r="P32" i="1"/>
  <c r="P43" i="1"/>
  <c r="P59" i="1"/>
  <c r="Q60" i="1"/>
  <c r="DC60" i="1" s="1"/>
  <c r="Q62" i="1"/>
  <c r="DC62" i="1" s="1"/>
  <c r="DD80" i="1"/>
  <c r="P42" i="1"/>
  <c r="DE83" i="1"/>
  <c r="Q91" i="1"/>
  <c r="DC91" i="1" s="1"/>
  <c r="Q12" i="1"/>
  <c r="CT47" i="1"/>
  <c r="DD95" i="1"/>
  <c r="DD4" i="1"/>
  <c r="P30" i="1"/>
  <c r="DE33" i="1"/>
  <c r="Q40" i="1"/>
  <c r="DB50" i="1"/>
  <c r="DE50" i="1"/>
  <c r="DD54" i="1"/>
  <c r="DE54" i="1"/>
  <c r="DD56" i="1"/>
  <c r="DE56" i="1"/>
  <c r="P77" i="1"/>
  <c r="P78" i="1"/>
  <c r="P95" i="1"/>
  <c r="DE42" i="1"/>
  <c r="P47" i="1"/>
  <c r="Q48" i="1"/>
  <c r="Q51" i="1"/>
  <c r="DC51" i="1" s="1"/>
  <c r="DE75" i="1"/>
  <c r="DE76" i="1"/>
  <c r="Q77" i="1"/>
  <c r="DC77" i="1" s="1"/>
  <c r="DE80" i="1"/>
  <c r="P18" i="1"/>
  <c r="Q19" i="1"/>
  <c r="DC19" i="1" s="1"/>
  <c r="DE28" i="1"/>
  <c r="Q39" i="1"/>
  <c r="Q43" i="1"/>
  <c r="P46" i="1"/>
  <c r="P49" i="1"/>
  <c r="P75" i="1"/>
  <c r="Q18" i="1"/>
  <c r="DC18" i="1" s="1"/>
  <c r="P13" i="1"/>
  <c r="P23" i="1"/>
  <c r="DE24" i="1"/>
  <c r="P26" i="1"/>
  <c r="Q29" i="1"/>
  <c r="DC29" i="1" s="1"/>
  <c r="DD29" i="1"/>
  <c r="Q33" i="1"/>
  <c r="DC33" i="1" s="1"/>
  <c r="DD35" i="1"/>
  <c r="DE35" i="1"/>
  <c r="DD36" i="1"/>
  <c r="DE36" i="1"/>
  <c r="P37" i="1"/>
  <c r="Q50" i="1"/>
  <c r="DD53" i="1"/>
  <c r="DE53" i="1"/>
  <c r="P54" i="1"/>
  <c r="Q55" i="1"/>
  <c r="DC55" i="1" s="1"/>
  <c r="Q61" i="1"/>
  <c r="DC61" i="1" s="1"/>
  <c r="P65" i="1"/>
  <c r="Q75" i="1"/>
  <c r="DC75" i="1" s="1"/>
  <c r="P90" i="1"/>
  <c r="CY90" i="1"/>
  <c r="DD91" i="1"/>
  <c r="DE92" i="1"/>
  <c r="CY95" i="1"/>
  <c r="P97" i="1"/>
  <c r="P98" i="1"/>
  <c r="Q99" i="1"/>
  <c r="DC99" i="1" s="1"/>
  <c r="Q78" i="1"/>
  <c r="DC78" i="1" s="1"/>
  <c r="P9" i="1"/>
  <c r="Q15" i="1"/>
  <c r="Q27" i="1"/>
  <c r="DE27" i="1"/>
  <c r="Q28" i="1"/>
  <c r="DE30" i="1"/>
  <c r="Q32" i="1"/>
  <c r="DC32" i="1" s="1"/>
  <c r="DE32" i="1"/>
  <c r="P34" i="1"/>
  <c r="P35" i="1"/>
  <c r="P40" i="1"/>
  <c r="DE41" i="1"/>
  <c r="DD44" i="1"/>
  <c r="DE52" i="1"/>
  <c r="Q56" i="1"/>
  <c r="DC56" i="1" s="1"/>
  <c r="DD59" i="1"/>
  <c r="Q64" i="1"/>
  <c r="DC64" i="1" s="1"/>
  <c r="DD64" i="1"/>
  <c r="DE64" i="1"/>
  <c r="Q82" i="1"/>
  <c r="P88" i="1"/>
  <c r="Q98" i="1"/>
  <c r="DC98" i="1" s="1"/>
  <c r="P7" i="1"/>
  <c r="Q7" i="1"/>
  <c r="Q9" i="1"/>
  <c r="DD11" i="1"/>
  <c r="DE11" i="1"/>
  <c r="P15" i="1"/>
  <c r="P16" i="1"/>
  <c r="DD22" i="1"/>
  <c r="Q24" i="1"/>
  <c r="DC24" i="1" s="1"/>
  <c r="P27" i="1"/>
  <c r="P31" i="1"/>
  <c r="DE34" i="1"/>
  <c r="Q35" i="1"/>
  <c r="DC35" i="1" s="1"/>
  <c r="Q36" i="1"/>
  <c r="DC36" i="1" s="1"/>
  <c r="Q38" i="1"/>
  <c r="DC38" i="1" s="1"/>
  <c r="P41" i="1"/>
  <c r="P44" i="1"/>
  <c r="P51" i="1"/>
  <c r="P52" i="1"/>
  <c r="Q53" i="1"/>
  <c r="Q63" i="1"/>
  <c r="CU65" i="1"/>
  <c r="P80" i="1"/>
  <c r="P81" i="1"/>
  <c r="P83" i="1"/>
  <c r="P84" i="1"/>
  <c r="P91" i="1"/>
  <c r="Q92" i="1"/>
  <c r="DC92" i="1" s="1"/>
  <c r="Q21" i="1"/>
  <c r="DD23" i="1"/>
  <c r="Q30" i="1"/>
  <c r="DC30" i="1" s="1"/>
  <c r="P36" i="1"/>
  <c r="DD39" i="1"/>
  <c r="DE39" i="1"/>
  <c r="Q41" i="1"/>
  <c r="Q44" i="1"/>
  <c r="DD46" i="1"/>
  <c r="Q52" i="1"/>
  <c r="DC52" i="1" s="1"/>
  <c r="DE57" i="1"/>
  <c r="P58" i="1"/>
  <c r="Q59" i="1"/>
  <c r="DC59" i="1" s="1"/>
  <c r="P62" i="1"/>
  <c r="P63" i="1"/>
  <c r="CU63" i="1" s="1"/>
  <c r="Q65" i="1"/>
  <c r="DC65" i="1" s="1"/>
  <c r="Q72" i="1"/>
  <c r="DC72" i="1" s="1"/>
  <c r="DD72" i="1"/>
  <c r="DE72" i="1"/>
  <c r="P73" i="1"/>
  <c r="CT75" i="1"/>
  <c r="Q81" i="1"/>
  <c r="DC81" i="1" s="1"/>
  <c r="Q84" i="1"/>
  <c r="DC84" i="1" s="1"/>
  <c r="P92" i="1"/>
  <c r="Q93" i="1"/>
  <c r="DC93" i="1" s="1"/>
  <c r="P94" i="1"/>
  <c r="Q95" i="1"/>
  <c r="DC95" i="1" s="1"/>
  <c r="Q47" i="1"/>
  <c r="DC47" i="1" s="1"/>
  <c r="P22" i="1"/>
  <c r="Q26" i="1"/>
  <c r="DC26" i="1" s="1"/>
  <c r="DD26" i="1"/>
  <c r="P4" i="1"/>
  <c r="Q11" i="1"/>
  <c r="DC11" i="1" s="1"/>
  <c r="DE19" i="1"/>
  <c r="P21" i="1"/>
  <c r="Q22" i="1"/>
  <c r="Q34" i="1"/>
  <c r="DC34" i="1" s="1"/>
  <c r="P39" i="1"/>
  <c r="DD40" i="1"/>
  <c r="DE48" i="1"/>
  <c r="DD50" i="1"/>
  <c r="P56" i="1"/>
  <c r="P57" i="1"/>
  <c r="DE60" i="1"/>
  <c r="DD61" i="1"/>
  <c r="DD62" i="1"/>
  <c r="P64" i="1"/>
  <c r="Q66" i="1"/>
  <c r="DC66" i="1" s="1"/>
  <c r="P68" i="1"/>
  <c r="DE69" i="1"/>
  <c r="P71" i="1"/>
  <c r="P72" i="1"/>
  <c r="DD74" i="1"/>
  <c r="DD88" i="1"/>
  <c r="P96" i="1"/>
  <c r="DE16" i="1"/>
  <c r="Q4" i="1"/>
  <c r="DC4" i="1" s="1"/>
  <c r="DE4" i="1"/>
  <c r="Q6" i="1"/>
  <c r="DD6" i="1"/>
  <c r="DD8" i="1"/>
  <c r="P20" i="1"/>
  <c r="Q23" i="1"/>
  <c r="DC23" i="1" s="1"/>
  <c r="P29" i="1"/>
  <c r="DD30" i="1"/>
  <c r="DD32" i="1"/>
  <c r="P38" i="1"/>
  <c r="Q42" i="1"/>
  <c r="DC42" i="1" s="1"/>
  <c r="DE47" i="1"/>
  <c r="P50" i="1"/>
  <c r="DD51" i="1"/>
  <c r="Q57" i="1"/>
  <c r="DC57" i="1" s="1"/>
  <c r="P60" i="1"/>
  <c r="P69" i="1"/>
  <c r="DD76" i="1"/>
  <c r="Q85" i="1"/>
  <c r="Q87" i="1"/>
  <c r="Q96" i="1"/>
  <c r="DC96" i="1" s="1"/>
  <c r="DD96" i="1"/>
  <c r="DE97" i="1"/>
  <c r="P10" i="1"/>
  <c r="DE6" i="1"/>
  <c r="DE8" i="1"/>
  <c r="P11" i="1"/>
  <c r="Q16" i="1"/>
  <c r="P12" i="1"/>
  <c r="DD28" i="1"/>
  <c r="DC39" i="1"/>
  <c r="DC5" i="1"/>
  <c r="DC50" i="1"/>
  <c r="DD34" i="1"/>
  <c r="CW8" i="1"/>
  <c r="DE10" i="1"/>
  <c r="CW11" i="1"/>
  <c r="DD13" i="1"/>
  <c r="Q14" i="1"/>
  <c r="Q20" i="1"/>
  <c r="CW26" i="1"/>
  <c r="P28" i="1"/>
  <c r="Q31" i="1"/>
  <c r="DE37" i="1"/>
  <c r="DC43" i="1"/>
  <c r="DD47" i="1"/>
  <c r="DD41" i="1"/>
  <c r="DE7" i="1"/>
  <c r="DD19" i="1"/>
  <c r="DD16" i="1"/>
  <c r="DD18" i="1"/>
  <c r="CZ18" i="1"/>
  <c r="DD5" i="1"/>
  <c r="DD7" i="1"/>
  <c r="Q10" i="1"/>
  <c r="DD10" i="1"/>
  <c r="Q13" i="1"/>
  <c r="DD24" i="1"/>
  <c r="DC25" i="1"/>
  <c r="CW36" i="1"/>
  <c r="DD37" i="1"/>
  <c r="DD20" i="1"/>
  <c r="P33" i="1"/>
  <c r="DD9" i="1"/>
  <c r="DE9" i="1"/>
  <c r="DD12" i="1"/>
  <c r="DE12" i="1"/>
  <c r="CZ15" i="1"/>
  <c r="P25" i="1"/>
  <c r="DE26" i="1"/>
  <c r="CW42" i="1"/>
  <c r="DD58" i="1"/>
  <c r="CW13" i="1"/>
  <c r="P17" i="1"/>
  <c r="DD17" i="1"/>
  <c r="P19" i="1"/>
  <c r="DE20" i="1"/>
  <c r="Q37" i="1"/>
  <c r="DC40" i="1"/>
  <c r="DE14" i="1"/>
  <c r="CW24" i="1"/>
  <c r="DD14" i="1"/>
  <c r="CU27" i="1"/>
  <c r="P14" i="1"/>
  <c r="DC15" i="1"/>
  <c r="CW15" i="1"/>
  <c r="CW19" i="1"/>
  <c r="CW21" i="1"/>
  <c r="CW25" i="1"/>
  <c r="DC44" i="1"/>
  <c r="DD21" i="1"/>
  <c r="DD25" i="1"/>
  <c r="DD31" i="1"/>
  <c r="DD38" i="1"/>
  <c r="DD42" i="1"/>
  <c r="CW45" i="1"/>
  <c r="DC53" i="1"/>
  <c r="Q54" i="1"/>
  <c r="DC97" i="1"/>
  <c r="DD48" i="1"/>
  <c r="DD49" i="1"/>
  <c r="CW55" i="1"/>
  <c r="CW57" i="1"/>
  <c r="CW58" i="1"/>
  <c r="DD27" i="1"/>
  <c r="DD43" i="1"/>
  <c r="CW49" i="1"/>
  <c r="DA63" i="1"/>
  <c r="P45" i="1"/>
  <c r="Q46" i="1"/>
  <c r="CZ40" i="1"/>
  <c r="Q45" i="1"/>
  <c r="Q49" i="1"/>
  <c r="DD52" i="1"/>
  <c r="P48" i="1"/>
  <c r="P53" i="1"/>
  <c r="P55" i="1"/>
  <c r="DD57" i="1"/>
  <c r="Q58" i="1"/>
  <c r="DD60" i="1"/>
  <c r="DD65" i="1"/>
  <c r="CU90" i="1"/>
  <c r="DD67" i="1"/>
  <c r="CW68" i="1"/>
  <c r="DD73" i="1"/>
  <c r="CW74" i="1"/>
  <c r="CW83" i="1"/>
  <c r="DD83" i="1"/>
  <c r="DD97" i="1"/>
  <c r="DD63" i="1"/>
  <c r="CW66" i="1"/>
  <c r="P70" i="1"/>
  <c r="DE70" i="1"/>
  <c r="DD70" i="1"/>
  <c r="DD75" i="1"/>
  <c r="P76" i="1"/>
  <c r="DD77" i="1"/>
  <c r="DE77" i="1"/>
  <c r="CW78" i="1"/>
  <c r="DD79" i="1"/>
  <c r="CW80" i="1"/>
  <c r="CW89" i="1"/>
  <c r="CZ53" i="1"/>
  <c r="P61" i="1"/>
  <c r="DD71" i="1"/>
  <c r="DD81" i="1"/>
  <c r="P82" i="1"/>
  <c r="DD82" i="1"/>
  <c r="DD85" i="1"/>
  <c r="CW87" i="1"/>
  <c r="DD92" i="1"/>
  <c r="DD98" i="1"/>
  <c r="Q67" i="1"/>
  <c r="DD69" i="1"/>
  <c r="Q71" i="1"/>
  <c r="DD84" i="1"/>
  <c r="DD86" i="1"/>
  <c r="DE86" i="1"/>
  <c r="DD87" i="1"/>
  <c r="DD99" i="1"/>
  <c r="DD101" i="1"/>
  <c r="P67" i="1"/>
  <c r="Q68" i="1"/>
  <c r="Q74" i="1"/>
  <c r="Q79" i="1"/>
  <c r="Q83" i="1"/>
  <c r="CW85" i="1"/>
  <c r="DD89" i="1"/>
  <c r="DD90" i="1"/>
  <c r="P93" i="1"/>
  <c r="DD94" i="1"/>
  <c r="P99" i="1"/>
  <c r="DE100" i="1"/>
  <c r="CZ50" i="1"/>
  <c r="CW64" i="1"/>
  <c r="P66" i="1"/>
  <c r="DE66" i="1"/>
  <c r="Q73" i="1"/>
  <c r="DD78" i="1"/>
  <c r="DE78" i="1"/>
  <c r="P79" i="1"/>
  <c r="Q80" i="1"/>
  <c r="Q86" i="1"/>
  <c r="Q89" i="1"/>
  <c r="CW92" i="1"/>
  <c r="DD93" i="1"/>
  <c r="CW95" i="1"/>
  <c r="CW98" i="1"/>
  <c r="P100" i="1"/>
  <c r="Q101" i="1"/>
  <c r="Q94" i="1"/>
  <c r="Q100" i="1"/>
  <c r="DD100" i="1"/>
  <c r="DD66" i="1"/>
  <c r="CZ97" i="1"/>
  <c r="AJ101" i="1"/>
  <c r="AK101" i="1"/>
  <c r="DE62" i="1" l="1"/>
  <c r="DA12" i="1"/>
  <c r="DE95" i="1"/>
  <c r="CY74" i="1"/>
  <c r="DB22" i="1"/>
  <c r="DB64" i="1"/>
  <c r="DE18" i="1"/>
  <c r="CU15" i="1"/>
  <c r="DE29" i="1"/>
  <c r="DE79" i="1"/>
  <c r="DE82" i="1"/>
  <c r="CZ44" i="1"/>
  <c r="DB44" i="1"/>
  <c r="DB88" i="1"/>
  <c r="CZ88" i="1"/>
  <c r="CZ77" i="1"/>
  <c r="DE68" i="1"/>
  <c r="CU71" i="1"/>
  <c r="DE81" i="1"/>
  <c r="DE21" i="1"/>
  <c r="DE71" i="1"/>
  <c r="CZ5" i="1"/>
  <c r="CT27" i="1"/>
  <c r="DB55" i="1"/>
  <c r="DB25" i="1"/>
  <c r="CT44" i="1"/>
  <c r="CZ95" i="1"/>
  <c r="DA97" i="1"/>
  <c r="CZ43" i="1"/>
  <c r="CY86" i="1"/>
  <c r="DB97" i="1"/>
  <c r="CT63" i="1"/>
  <c r="CU44" i="1"/>
  <c r="CT97" i="1"/>
  <c r="DA90" i="1"/>
  <c r="CZ62" i="1"/>
  <c r="DB53" i="1"/>
  <c r="DB40" i="1"/>
  <c r="DB18" i="1"/>
  <c r="DE59" i="1"/>
  <c r="DE40" i="1"/>
  <c r="DE23" i="1"/>
  <c r="DE25" i="1"/>
  <c r="DA92" i="1"/>
  <c r="DB62" i="1"/>
  <c r="DA95" i="1"/>
  <c r="DA88" i="1"/>
  <c r="DB9" i="1"/>
  <c r="DB5" i="1"/>
  <c r="DE38" i="1"/>
  <c r="DB7" i="1"/>
  <c r="DB38" i="1"/>
  <c r="DE87" i="1"/>
  <c r="DE5" i="1"/>
  <c r="CT86" i="1"/>
  <c r="DB12" i="1"/>
  <c r="DB76" i="1"/>
  <c r="DE31" i="1"/>
  <c r="DE67" i="1"/>
  <c r="DE55" i="1"/>
  <c r="DE74" i="1"/>
  <c r="CZ6" i="1"/>
  <c r="CT7" i="1"/>
  <c r="CZ64" i="1"/>
  <c r="DB85" i="1"/>
  <c r="CY27" i="1"/>
  <c r="DE90" i="1"/>
  <c r="DB16" i="1"/>
  <c r="CY56" i="1"/>
  <c r="DE101" i="1"/>
  <c r="DE89" i="1"/>
  <c r="DE91" i="1"/>
  <c r="DB94" i="1"/>
  <c r="CT68" i="1"/>
  <c r="DA59" i="1"/>
  <c r="CU87" i="1"/>
  <c r="DA87" i="1"/>
  <c r="CU97" i="1"/>
  <c r="CY87" i="1"/>
  <c r="CY47" i="1"/>
  <c r="CU50" i="1"/>
  <c r="CU96" i="1"/>
  <c r="CU34" i="1"/>
  <c r="DE88" i="1"/>
  <c r="DE96" i="1"/>
  <c r="DA44" i="1"/>
  <c r="DB98" i="1"/>
  <c r="CU13" i="1"/>
  <c r="CU9" i="1"/>
  <c r="DB39" i="1"/>
  <c r="CU20" i="1"/>
  <c r="CU11" i="1"/>
  <c r="DB41" i="1"/>
  <c r="CY71" i="1"/>
  <c r="CY23" i="1"/>
  <c r="CZ85" i="1"/>
  <c r="CZ63" i="1"/>
  <c r="CU81" i="1"/>
  <c r="DA49" i="1"/>
  <c r="DB95" i="1"/>
  <c r="DA73" i="1"/>
  <c r="DB15" i="1"/>
  <c r="DA86" i="1"/>
  <c r="DB27" i="1"/>
  <c r="CU94" i="1"/>
  <c r="CU51" i="1"/>
  <c r="DB82" i="1"/>
  <c r="CU60" i="1"/>
  <c r="CU29" i="1"/>
  <c r="DA4" i="1"/>
  <c r="CU58" i="1"/>
  <c r="DA91" i="1"/>
  <c r="CU5" i="1"/>
  <c r="CU8" i="1"/>
  <c r="DA69" i="1"/>
  <c r="CU41" i="1"/>
  <c r="DB28" i="1"/>
  <c r="CU40" i="1"/>
  <c r="DA30" i="1"/>
  <c r="DA42" i="1"/>
  <c r="DB70" i="1"/>
  <c r="CU24" i="1"/>
  <c r="CU10" i="1"/>
  <c r="DB90" i="1"/>
  <c r="DA43" i="1"/>
  <c r="CU6" i="1"/>
  <c r="CU18" i="1"/>
  <c r="DB17" i="1"/>
  <c r="CY97" i="1"/>
  <c r="CT90" i="1"/>
  <c r="CT64" i="1"/>
  <c r="CT89" i="1"/>
  <c r="CT38" i="1"/>
  <c r="CY72" i="1"/>
  <c r="CT85" i="1"/>
  <c r="CT57" i="1"/>
  <c r="CZ8" i="1"/>
  <c r="CY98" i="1"/>
  <c r="CZ48" i="1"/>
  <c r="CZ55" i="1"/>
  <c r="CT35" i="1"/>
  <c r="CT92" i="1"/>
  <c r="CT77" i="1"/>
  <c r="CT32" i="1"/>
  <c r="CT80" i="1"/>
  <c r="CT46" i="1"/>
  <c r="CY21" i="1"/>
  <c r="CY63" i="1"/>
  <c r="CT84" i="1"/>
  <c r="CT52" i="1"/>
  <c r="CY88" i="1"/>
  <c r="CY75" i="1"/>
  <c r="CT95" i="1"/>
  <c r="CT74" i="1"/>
  <c r="CT37" i="1"/>
  <c r="CT62" i="1"/>
  <c r="CZ21" i="1"/>
  <c r="CT65" i="1"/>
  <c r="CY39" i="1"/>
  <c r="CT83" i="1"/>
  <c r="CT31" i="1"/>
  <c r="CY78" i="1"/>
  <c r="CY13" i="1"/>
  <c r="CY8" i="1"/>
  <c r="DA8" i="1"/>
  <c r="DA5" i="1"/>
  <c r="DC76" i="1"/>
  <c r="CZ76" i="1"/>
  <c r="DA74" i="1"/>
  <c r="DA75" i="1"/>
  <c r="DC90" i="1"/>
  <c r="CT98" i="1"/>
  <c r="CZ90" i="1"/>
  <c r="DA46" i="1"/>
  <c r="CY37" i="1"/>
  <c r="DA85" i="1"/>
  <c r="CY85" i="1"/>
  <c r="CU85" i="1"/>
  <c r="DC48" i="1"/>
  <c r="CY91" i="1"/>
  <c r="DA13" i="1"/>
  <c r="DA37" i="1"/>
  <c r="CT8" i="1"/>
  <c r="DA98" i="1"/>
  <c r="CT96" i="1"/>
  <c r="CU75" i="1"/>
  <c r="DA35" i="1"/>
  <c r="CZ29" i="1"/>
  <c r="CZ35" i="1"/>
  <c r="DA34" i="1"/>
  <c r="CT88" i="1"/>
  <c r="CU35" i="1"/>
  <c r="CZ65" i="1"/>
  <c r="CZ66" i="1"/>
  <c r="CT91" i="1"/>
  <c r="DB66" i="1"/>
  <c r="CT69" i="1"/>
  <c r="CU98" i="1"/>
  <c r="CZ39" i="1"/>
  <c r="CY84" i="1"/>
  <c r="DB77" i="1"/>
  <c r="CZ28" i="1"/>
  <c r="CY35" i="1"/>
  <c r="CY34" i="1"/>
  <c r="CU91" i="1"/>
  <c r="CU80" i="1"/>
  <c r="DA21" i="1"/>
  <c r="CY46" i="1"/>
  <c r="CY64" i="1"/>
  <c r="CY52" i="1"/>
  <c r="CT34" i="1"/>
  <c r="CU95" i="1"/>
  <c r="DC28" i="1"/>
  <c r="CY6" i="1"/>
  <c r="CU52" i="1"/>
  <c r="DA41" i="1"/>
  <c r="DB24" i="1"/>
  <c r="CY69" i="1"/>
  <c r="DA84" i="1"/>
  <c r="DA58" i="1"/>
  <c r="CT41" i="1"/>
  <c r="DA52" i="1"/>
  <c r="CZ52" i="1"/>
  <c r="CU84" i="1"/>
  <c r="DB52" i="1"/>
  <c r="CZ51" i="1"/>
  <c r="CY41" i="1"/>
  <c r="DC12" i="1"/>
  <c r="CY49" i="1"/>
  <c r="CZ75" i="1"/>
  <c r="CZ99" i="1"/>
  <c r="CY77" i="1"/>
  <c r="CT23" i="1"/>
  <c r="DB8" i="1"/>
  <c r="CY43" i="1"/>
  <c r="DA77" i="1"/>
  <c r="DC17" i="1"/>
  <c r="DA32" i="1"/>
  <c r="DC8" i="1"/>
  <c r="CT43" i="1"/>
  <c r="DA23" i="1"/>
  <c r="CU77" i="1"/>
  <c r="CU32" i="1"/>
  <c r="CZ61" i="1"/>
  <c r="CU43" i="1"/>
  <c r="DA6" i="1"/>
  <c r="DB99" i="1"/>
  <c r="DB81" i="1"/>
  <c r="CZ17" i="1"/>
  <c r="CT6" i="1"/>
  <c r="CY80" i="1"/>
  <c r="CT58" i="1"/>
  <c r="CT13" i="1"/>
  <c r="CY68" i="1"/>
  <c r="DB65" i="1"/>
  <c r="DA68" i="1"/>
  <c r="DA96" i="1"/>
  <c r="DA56" i="1"/>
  <c r="CY18" i="1"/>
  <c r="CT15" i="1"/>
  <c r="CT49" i="1"/>
  <c r="CT101" i="1"/>
  <c r="CY101" i="1"/>
  <c r="CT56" i="1"/>
  <c r="CZ42" i="1"/>
  <c r="DB75" i="1"/>
  <c r="DA18" i="1"/>
  <c r="DB42" i="1"/>
  <c r="CU68" i="1"/>
  <c r="CY58" i="1"/>
  <c r="CZ24" i="1"/>
  <c r="CU46" i="1"/>
  <c r="CU49" i="1"/>
  <c r="DB51" i="1"/>
  <c r="CU57" i="1"/>
  <c r="DA15" i="1"/>
  <c r="CZ47" i="1"/>
  <c r="CU7" i="1"/>
  <c r="CZ33" i="1"/>
  <c r="CZ36" i="1"/>
  <c r="CY57" i="1"/>
  <c r="CY7" i="1"/>
  <c r="DA7" i="1"/>
  <c r="CU59" i="1"/>
  <c r="CZ19" i="1"/>
  <c r="DB32" i="1"/>
  <c r="CU72" i="1"/>
  <c r="CZ32" i="1"/>
  <c r="DC27" i="1"/>
  <c r="DB93" i="1"/>
  <c r="CY59" i="1"/>
  <c r="CZ78" i="1"/>
  <c r="CT59" i="1"/>
  <c r="DB78" i="1"/>
  <c r="CU78" i="1"/>
  <c r="DB19" i="1"/>
  <c r="DA78" i="1"/>
  <c r="CZ57" i="1"/>
  <c r="DB43" i="1"/>
  <c r="CU69" i="1"/>
  <c r="CU56" i="1"/>
  <c r="CY4" i="1"/>
  <c r="CY96" i="1"/>
  <c r="DB48" i="1"/>
  <c r="DB91" i="1"/>
  <c r="DC85" i="1"/>
  <c r="DA20" i="1"/>
  <c r="CY32" i="1"/>
  <c r="CZ69" i="1"/>
  <c r="DA38" i="1"/>
  <c r="CT9" i="1"/>
  <c r="DB6" i="1"/>
  <c r="CZ22" i="1"/>
  <c r="CT73" i="1"/>
  <c r="CY5" i="1"/>
  <c r="CU47" i="1"/>
  <c r="CT51" i="1"/>
  <c r="CU83" i="1"/>
  <c r="CY20" i="1"/>
  <c r="CU21" i="1"/>
  <c r="CU89" i="1"/>
  <c r="CT60" i="1"/>
  <c r="DA40" i="1"/>
  <c r="DA72" i="1"/>
  <c r="CZ72" i="1"/>
  <c r="CZ98" i="1"/>
  <c r="DC70" i="1"/>
  <c r="CT72" i="1"/>
  <c r="CY89" i="1"/>
  <c r="DB69" i="1"/>
  <c r="DA51" i="1"/>
  <c r="DB21" i="1"/>
  <c r="CZ41" i="1"/>
  <c r="CY65" i="1"/>
  <c r="CT21" i="1"/>
  <c r="CT42" i="1"/>
  <c r="CT24" i="1"/>
  <c r="CT30" i="1"/>
  <c r="DB96" i="1"/>
  <c r="CY60" i="1"/>
  <c r="CY83" i="1"/>
  <c r="DC82" i="1"/>
  <c r="CT40" i="1"/>
  <c r="CT10" i="1"/>
  <c r="DC41" i="1"/>
  <c r="CT12" i="1"/>
  <c r="CZ96" i="1"/>
  <c r="CY94" i="1"/>
  <c r="DA89" i="1"/>
  <c r="DB60" i="1"/>
  <c r="DA60" i="1"/>
  <c r="CU62" i="1"/>
  <c r="DA83" i="1"/>
  <c r="CZ82" i="1"/>
  <c r="DB30" i="1"/>
  <c r="DA24" i="1"/>
  <c r="CU42" i="1"/>
  <c r="DA39" i="1"/>
  <c r="DC9" i="1"/>
  <c r="DB72" i="1"/>
  <c r="CY92" i="1"/>
  <c r="CZ70" i="1"/>
  <c r="CU30" i="1"/>
  <c r="CY15" i="1"/>
  <c r="DB33" i="1"/>
  <c r="CT94" i="1"/>
  <c r="CZ91" i="1"/>
  <c r="DA94" i="1"/>
  <c r="DA62" i="1"/>
  <c r="CZ30" i="1"/>
  <c r="CY42" i="1"/>
  <c r="DC21" i="1"/>
  <c r="CU39" i="1"/>
  <c r="CY24" i="1"/>
  <c r="DC16" i="1"/>
  <c r="CZ26" i="1"/>
  <c r="CZ9" i="1"/>
  <c r="DA65" i="1"/>
  <c r="CZ60" i="1"/>
  <c r="CY62" i="1"/>
  <c r="DB57" i="1"/>
  <c r="DC22" i="1"/>
  <c r="CZ16" i="1"/>
  <c r="CU4" i="1"/>
  <c r="DB47" i="1"/>
  <c r="CT36" i="1"/>
  <c r="DB36" i="1"/>
  <c r="CT39" i="1"/>
  <c r="CU38" i="1"/>
  <c r="CZ27" i="1"/>
  <c r="CZ87" i="1"/>
  <c r="DA10" i="1"/>
  <c r="CT4" i="1"/>
  <c r="DA36" i="1"/>
  <c r="CY22" i="1"/>
  <c r="CZ34" i="1"/>
  <c r="CU22" i="1"/>
  <c r="CZ93" i="1"/>
  <c r="CZ59" i="1"/>
  <c r="DB92" i="1"/>
  <c r="CT16" i="1"/>
  <c r="CT78" i="1"/>
  <c r="DA57" i="1"/>
  <c r="CT5" i="1"/>
  <c r="CZ23" i="1"/>
  <c r="CT50" i="1"/>
  <c r="CU36" i="1"/>
  <c r="DC6" i="1"/>
  <c r="CZ92" i="1"/>
  <c r="DB59" i="1"/>
  <c r="CT81" i="1"/>
  <c r="CY50" i="1"/>
  <c r="CZ12" i="1"/>
  <c r="DA47" i="1"/>
  <c r="CY36" i="1"/>
  <c r="CY44" i="1"/>
  <c r="CY81" i="1"/>
  <c r="DA50" i="1"/>
  <c r="DB23" i="1"/>
  <c r="DA81" i="1"/>
  <c r="DB61" i="1"/>
  <c r="CZ81" i="1"/>
  <c r="CT20" i="1"/>
  <c r="CU23" i="1"/>
  <c r="CY38" i="1"/>
  <c r="DA80" i="1"/>
  <c r="CU64" i="1"/>
  <c r="DA54" i="1"/>
  <c r="CU26" i="1"/>
  <c r="CZ84" i="1"/>
  <c r="DB87" i="1"/>
  <c r="DB34" i="1"/>
  <c r="CT18" i="1"/>
  <c r="CU12" i="1"/>
  <c r="CY11" i="1"/>
  <c r="CU16" i="1"/>
  <c r="CY9" i="1"/>
  <c r="CY40" i="1"/>
  <c r="DC87" i="1"/>
  <c r="CT71" i="1"/>
  <c r="CZ56" i="1"/>
  <c r="CU31" i="1"/>
  <c r="DA22" i="1"/>
  <c r="CY29" i="1"/>
  <c r="CT11" i="1"/>
  <c r="CZ7" i="1"/>
  <c r="DA9" i="1"/>
  <c r="CT54" i="1"/>
  <c r="DB56" i="1"/>
  <c r="CY31" i="1"/>
  <c r="CY26" i="1"/>
  <c r="CT22" i="1"/>
  <c r="CZ4" i="1"/>
  <c r="DA29" i="1"/>
  <c r="DC7" i="1"/>
  <c r="CU54" i="1"/>
  <c r="DA31" i="1"/>
  <c r="CT26" i="1"/>
  <c r="CZ38" i="1"/>
  <c r="DA26" i="1"/>
  <c r="DA11" i="1"/>
  <c r="DB4" i="1"/>
  <c r="CT29" i="1"/>
  <c r="CY54" i="1"/>
  <c r="DB84" i="1"/>
  <c r="DB63" i="1"/>
  <c r="DA27" i="1"/>
  <c r="CZ11" i="1"/>
  <c r="CY12" i="1"/>
  <c r="CY16" i="1"/>
  <c r="DB26" i="1"/>
  <c r="CU73" i="1"/>
  <c r="CY51" i="1"/>
  <c r="CU37" i="1"/>
  <c r="DA64" i="1"/>
  <c r="CY73" i="1"/>
  <c r="DC63" i="1"/>
  <c r="DB11" i="1"/>
  <c r="DA16" i="1"/>
  <c r="DB35" i="1"/>
  <c r="DA101" i="1"/>
  <c r="CU101" i="1"/>
  <c r="DB73" i="1"/>
  <c r="CZ73" i="1"/>
  <c r="DC73" i="1"/>
  <c r="DC46" i="1"/>
  <c r="DB46" i="1"/>
  <c r="CZ46" i="1"/>
  <c r="DC80" i="1"/>
  <c r="CZ80" i="1"/>
  <c r="DB80" i="1"/>
  <c r="CU93" i="1"/>
  <c r="CT93" i="1"/>
  <c r="CY93" i="1"/>
  <c r="DA93" i="1"/>
  <c r="DC68" i="1"/>
  <c r="CZ68" i="1"/>
  <c r="DB68" i="1"/>
  <c r="CY45" i="1"/>
  <c r="DA45" i="1"/>
  <c r="CU45" i="1"/>
  <c r="CT45" i="1"/>
  <c r="CU100" i="1"/>
  <c r="CT100" i="1"/>
  <c r="CY100" i="1"/>
  <c r="DA100" i="1"/>
  <c r="DC86" i="1"/>
  <c r="CZ86" i="1"/>
  <c r="DB86" i="1"/>
  <c r="CY79" i="1"/>
  <c r="CU79" i="1"/>
  <c r="CT79" i="1"/>
  <c r="DA79" i="1"/>
  <c r="DA66" i="1"/>
  <c r="CU66" i="1"/>
  <c r="CY66" i="1"/>
  <c r="CT66" i="1"/>
  <c r="CY67" i="1"/>
  <c r="DA67" i="1"/>
  <c r="CU67" i="1"/>
  <c r="CT67" i="1"/>
  <c r="DA82" i="1"/>
  <c r="CU82" i="1"/>
  <c r="CT82" i="1"/>
  <c r="CY82" i="1"/>
  <c r="CY61" i="1"/>
  <c r="CU61" i="1"/>
  <c r="CT61" i="1"/>
  <c r="DA61" i="1"/>
  <c r="DA70" i="1"/>
  <c r="CU70" i="1"/>
  <c r="CT70" i="1"/>
  <c r="CY70" i="1"/>
  <c r="DC58" i="1"/>
  <c r="DB58" i="1"/>
  <c r="CZ58" i="1"/>
  <c r="CY53" i="1"/>
  <c r="CU53" i="1"/>
  <c r="CT53" i="1"/>
  <c r="DA53" i="1"/>
  <c r="CU33" i="1"/>
  <c r="CT33" i="1"/>
  <c r="DA33" i="1"/>
  <c r="CY33" i="1"/>
  <c r="DA28" i="1"/>
  <c r="CY28" i="1"/>
  <c r="CT28" i="1"/>
  <c r="CU28" i="1"/>
  <c r="DB14" i="1"/>
  <c r="CZ14" i="1"/>
  <c r="DC14" i="1"/>
  <c r="CT25" i="1"/>
  <c r="DA25" i="1"/>
  <c r="CY25" i="1"/>
  <c r="CU25" i="1"/>
  <c r="DC100" i="1"/>
  <c r="DB100" i="1"/>
  <c r="CZ100" i="1"/>
  <c r="DC31" i="1"/>
  <c r="DB31" i="1"/>
  <c r="CZ31" i="1"/>
  <c r="CZ94" i="1"/>
  <c r="DC94" i="1"/>
  <c r="DC83" i="1"/>
  <c r="DB83" i="1"/>
  <c r="CZ83" i="1"/>
  <c r="DC71" i="1"/>
  <c r="DB71" i="1"/>
  <c r="CZ71" i="1"/>
  <c r="DB79" i="1"/>
  <c r="CZ79" i="1"/>
  <c r="DC79" i="1"/>
  <c r="CT76" i="1"/>
  <c r="DA76" i="1"/>
  <c r="CY76" i="1"/>
  <c r="CU76" i="1"/>
  <c r="CT55" i="1"/>
  <c r="DA55" i="1"/>
  <c r="CY55" i="1"/>
  <c r="CU55" i="1"/>
  <c r="CZ45" i="1"/>
  <c r="DC45" i="1"/>
  <c r="DB45" i="1"/>
  <c r="CY30" i="1"/>
  <c r="CZ20" i="1"/>
  <c r="DC20" i="1"/>
  <c r="DB20" i="1"/>
  <c r="DB37" i="1"/>
  <c r="CZ37" i="1"/>
  <c r="DC37" i="1"/>
  <c r="DB13" i="1"/>
  <c r="DC13" i="1"/>
  <c r="CZ13" i="1"/>
  <c r="DB101" i="1"/>
  <c r="DC89" i="1"/>
  <c r="DB89" i="1"/>
  <c r="CZ89" i="1"/>
  <c r="DB67" i="1"/>
  <c r="CZ67" i="1"/>
  <c r="DC67" i="1"/>
  <c r="CU17" i="1"/>
  <c r="CT17" i="1"/>
  <c r="DA17" i="1"/>
  <c r="CY17" i="1"/>
  <c r="DB10" i="1"/>
  <c r="DC10" i="1"/>
  <c r="CZ10" i="1"/>
  <c r="CY10" i="1"/>
  <c r="CU99" i="1"/>
  <c r="CT99" i="1"/>
  <c r="CY99" i="1"/>
  <c r="DA99" i="1"/>
  <c r="CZ49" i="1"/>
  <c r="DB49" i="1"/>
  <c r="DC49" i="1"/>
  <c r="CY19" i="1"/>
  <c r="CU19" i="1"/>
  <c r="DA19" i="1"/>
  <c r="CT19" i="1"/>
  <c r="DC101" i="1"/>
  <c r="CZ101" i="1"/>
  <c r="DC74" i="1"/>
  <c r="CZ74" i="1"/>
  <c r="DB74" i="1"/>
  <c r="CY48" i="1"/>
  <c r="DA48" i="1"/>
  <c r="CU48" i="1"/>
  <c r="CT48" i="1"/>
  <c r="CZ54" i="1"/>
  <c r="DC54" i="1"/>
  <c r="DB54" i="1"/>
  <c r="DA14" i="1"/>
  <c r="CY14" i="1"/>
  <c r="CU14" i="1"/>
  <c r="CT14" i="1"/>
  <c r="CU88" i="1" l="1"/>
  <c r="DA71" i="1"/>
  <c r="CU92" i="1"/>
</calcChain>
</file>

<file path=xl/sharedStrings.xml><?xml version="1.0" encoding="utf-8"?>
<sst xmlns="http://schemas.openxmlformats.org/spreadsheetml/2006/main" count="1882" uniqueCount="387">
  <si>
    <t xml:space="preserve">  </t>
  </si>
  <si>
    <t>TICS</t>
  </si>
  <si>
    <t>ISC</t>
  </si>
  <si>
    <t>IA</t>
  </si>
  <si>
    <t>IGE</t>
  </si>
  <si>
    <t>CP</t>
  </si>
  <si>
    <t>IEM</t>
  </si>
  <si>
    <t>IIA</t>
  </si>
  <si>
    <t>ESCOLARIZADO</t>
  </si>
  <si>
    <t>IA_S1</t>
  </si>
  <si>
    <t>IA_S2</t>
  </si>
  <si>
    <t>CP_S1</t>
  </si>
  <si>
    <t>CP_S2</t>
  </si>
  <si>
    <t>EaD IA_S1</t>
  </si>
  <si>
    <t>EaD IA_S2</t>
  </si>
  <si>
    <t>EaD ISC_S1</t>
  </si>
  <si>
    <t>EaD ISC_S2</t>
  </si>
  <si>
    <t>EaD_CP_S1</t>
  </si>
  <si>
    <t>EaD_CP_S2</t>
  </si>
  <si>
    <t>S1</t>
  </si>
  <si>
    <t>S2</t>
  </si>
  <si>
    <t>INVEST</t>
  </si>
  <si>
    <t>ACAD</t>
  </si>
  <si>
    <t>ACRED</t>
  </si>
  <si>
    <t>POSGR</t>
  </si>
  <si>
    <t>INNOV</t>
  </si>
  <si>
    <t>TUTORIA</t>
  </si>
  <si>
    <t>ASES</t>
  </si>
  <si>
    <t>TALLER</t>
  </si>
  <si>
    <t>DOC. TUT.</t>
  </si>
  <si>
    <t>DOC. ASE.</t>
  </si>
  <si>
    <t>TRANSP</t>
  </si>
  <si>
    <t>SEG. EGR.</t>
  </si>
  <si>
    <t>SEG. REPR.</t>
  </si>
  <si>
    <t>CDC</t>
  </si>
  <si>
    <t>ESPECIAL</t>
  </si>
  <si>
    <t>AMBIENTAL</t>
  </si>
  <si>
    <t>C. BASICAS</t>
  </si>
  <si>
    <t>EXT. ACAD.</t>
  </si>
  <si>
    <t>PROMOCIÓN</t>
  </si>
  <si>
    <t>CLUB CIENC.</t>
  </si>
  <si>
    <t>APOYO SIST.</t>
  </si>
  <si>
    <t>SINDICATO</t>
  </si>
  <si>
    <t>MAR. FISCAL</t>
  </si>
  <si>
    <t>APOYO VINC.</t>
  </si>
  <si>
    <t>CRED COMPL</t>
  </si>
  <si>
    <t>RIP</t>
  </si>
  <si>
    <t>RP</t>
  </si>
  <si>
    <t>COORD. TUT.</t>
  </si>
  <si>
    <t>CLASES</t>
  </si>
  <si>
    <t>DESCARGA</t>
  </si>
  <si>
    <t>SEM</t>
  </si>
  <si>
    <t>1ER TRIM</t>
  </si>
  <si>
    <t>2DO TRIM</t>
  </si>
  <si>
    <t>Participa en</t>
  </si>
  <si>
    <t>DOCENTE</t>
  </si>
  <si>
    <t>Hrs</t>
  </si>
  <si>
    <t>Grup</t>
  </si>
  <si>
    <t>1T</t>
  </si>
  <si>
    <t>2T</t>
  </si>
  <si>
    <t>PAS</t>
  </si>
  <si>
    <t>Esc</t>
  </si>
  <si>
    <t>Semi</t>
  </si>
  <si>
    <t>EaD</t>
  </si>
  <si>
    <t>NA</t>
  </si>
  <si>
    <t>Contador Nuevo</t>
  </si>
  <si>
    <t>Totales</t>
  </si>
  <si>
    <t>Materia</t>
  </si>
  <si>
    <t>Sem</t>
  </si>
  <si>
    <t>Gpo</t>
  </si>
  <si>
    <t>Docente</t>
  </si>
  <si>
    <t>H</t>
  </si>
  <si>
    <t>T</t>
  </si>
  <si>
    <t>P</t>
  </si>
  <si>
    <t>C</t>
  </si>
  <si>
    <t>Candidato 1</t>
  </si>
  <si>
    <t>Candidato 2</t>
  </si>
  <si>
    <t>Candidato 3</t>
  </si>
  <si>
    <t>Justificación</t>
  </si>
  <si>
    <t>Cálculo diferencial</t>
  </si>
  <si>
    <t>A</t>
  </si>
  <si>
    <t>Fundamentos de programación</t>
  </si>
  <si>
    <t>Taller de ética</t>
  </si>
  <si>
    <t>Matemáticas discretas</t>
  </si>
  <si>
    <t>Taller de administración</t>
  </si>
  <si>
    <t>Fundamentos de investigación</t>
  </si>
  <si>
    <t>B</t>
  </si>
  <si>
    <t>Cálculo vectorial</t>
  </si>
  <si>
    <t>Estructura de datos</t>
  </si>
  <si>
    <t>Cultura empresarial</t>
  </si>
  <si>
    <t>Investigación de operaciones</t>
  </si>
  <si>
    <t>Desarrollo Sustentable</t>
  </si>
  <si>
    <t>Física general</t>
  </si>
  <si>
    <t>Graficación</t>
  </si>
  <si>
    <t>Fundamentos de telecomunicaciones</t>
  </si>
  <si>
    <t>Sistemas Operativos</t>
  </si>
  <si>
    <t>Taller de base de datos</t>
  </si>
  <si>
    <t>Fundamentos de Ingenieria de Software</t>
  </si>
  <si>
    <t>Arquitectura de computadoras</t>
  </si>
  <si>
    <t>Lenguajes Automatas II</t>
  </si>
  <si>
    <t>Comunicacion y Enrutamiento de Redes de Datos</t>
  </si>
  <si>
    <t>Taller de Investigacion I</t>
  </si>
  <si>
    <t>Desarrollo Ágil de Software</t>
  </si>
  <si>
    <t>Gestión de Proyectos de Software</t>
  </si>
  <si>
    <t>Sistemas Programables</t>
  </si>
  <si>
    <t>Inteligencia Artificial</t>
  </si>
  <si>
    <t>Modelado de Negocios e Ingenieria de Req.</t>
  </si>
  <si>
    <t>Proceso de Software en Equipo</t>
  </si>
  <si>
    <t>Calculo Diferencial</t>
  </si>
  <si>
    <t>Fundamentos de Programación</t>
  </si>
  <si>
    <t>Matematicas Discretas I</t>
  </si>
  <si>
    <t>Introducción a las TICS</t>
  </si>
  <si>
    <t>Taller de Etica</t>
  </si>
  <si>
    <t>Fundamentos de Investigación</t>
  </si>
  <si>
    <t>Estructura y Organización de Datos</t>
  </si>
  <si>
    <t>Matemáticas para la Toma de Desiciones</t>
  </si>
  <si>
    <t>Fundamentos de Base de Datos</t>
  </si>
  <si>
    <t>Electricidad y Magnetismo</t>
  </si>
  <si>
    <t>Administración Gerencial</t>
  </si>
  <si>
    <t>Analisis de Señales y Sistemas de Comunicación</t>
  </si>
  <si>
    <t>Administracion de Proyectos</t>
  </si>
  <si>
    <t>Redes de Computadoras</t>
  </si>
  <si>
    <t>Base de Datos Distribuidas</t>
  </si>
  <si>
    <t>Arquitectura de Computadoras</t>
  </si>
  <si>
    <t>Taller de Ingenieria de Software</t>
  </si>
  <si>
    <t>Redes Emergentes</t>
  </si>
  <si>
    <t>Desarrollo de Aplicaciones para Dispositivos Moviles</t>
  </si>
  <si>
    <t>Sistemas Operativos II</t>
  </si>
  <si>
    <t>Negocios Electronicos I</t>
  </si>
  <si>
    <t>Interaccion Humano Computadora</t>
  </si>
  <si>
    <t>Taller de Desarrollo Profesional</t>
  </si>
  <si>
    <t>Topicos Selectos de Diseño Digital</t>
  </si>
  <si>
    <t>Topicos Avanzados de Tics</t>
  </si>
  <si>
    <t>Diseño Web Y Mercadotecnia Digital</t>
  </si>
  <si>
    <t>Administracion Avanzada de Redes</t>
  </si>
  <si>
    <t>Dinámica Social</t>
  </si>
  <si>
    <t>Taller de Administración I</t>
  </si>
  <si>
    <t>Contabilidad aplicada a la ingeniería</t>
  </si>
  <si>
    <t>Calculo diferencial</t>
  </si>
  <si>
    <t xml:space="preserve">Tecnología de la información </t>
  </si>
  <si>
    <t>Inovación Tecnológica I</t>
  </si>
  <si>
    <t>Derecho laboral</t>
  </si>
  <si>
    <t>Matematicas Financieras</t>
  </si>
  <si>
    <t>Comunicación organizacional</t>
  </si>
  <si>
    <t>Estadística I</t>
  </si>
  <si>
    <t>Algebra Lineal</t>
  </si>
  <si>
    <t>Derecho Fiscal</t>
  </si>
  <si>
    <t>Macroeconomía</t>
  </si>
  <si>
    <t>Administración Financiera I</t>
  </si>
  <si>
    <t>Mezcla de Mercadotecnia</t>
  </si>
  <si>
    <t>Investigación de Operaciones</t>
  </si>
  <si>
    <t>Capital Humano II</t>
  </si>
  <si>
    <t>Administración de la Calidad</t>
  </si>
  <si>
    <t>Economía Internacional</t>
  </si>
  <si>
    <t>Diseño Organizacional</t>
  </si>
  <si>
    <t>Mercadotecnia Electrónica</t>
  </si>
  <si>
    <t>Taller de Investigación II</t>
  </si>
  <si>
    <t>Habilidades Directivas</t>
  </si>
  <si>
    <t>Capacitación y Desarrollo</t>
  </si>
  <si>
    <t>Estrategias de Negociación</t>
  </si>
  <si>
    <t>Gerencia de Marca</t>
  </si>
  <si>
    <t>Marketing Digital</t>
  </si>
  <si>
    <t>Imagen Corporativa</t>
  </si>
  <si>
    <t>Fundamentos de Investigacion</t>
  </si>
  <si>
    <t>Desarrollo Humano</t>
  </si>
  <si>
    <t>Fundamentos de Gestion Empresarial</t>
  </si>
  <si>
    <t>Fundamentos de Fisica</t>
  </si>
  <si>
    <t>Fundamentos de Quimica</t>
  </si>
  <si>
    <t xml:space="preserve">Marco Legal de las Organizaciones </t>
  </si>
  <si>
    <t xml:space="preserve">Probabilidad y Estadistica Descriptiva </t>
  </si>
  <si>
    <t xml:space="preserve">Costos Empresariales </t>
  </si>
  <si>
    <t>Habilidades Directivas I</t>
  </si>
  <si>
    <t xml:space="preserve">Economia Empresarial </t>
  </si>
  <si>
    <t xml:space="preserve">Algebra Lineal </t>
  </si>
  <si>
    <t>Taller de Investigación I</t>
  </si>
  <si>
    <t>Estadística Inferencial II</t>
  </si>
  <si>
    <t xml:space="preserve">Ingeniería de Procesos </t>
  </si>
  <si>
    <t xml:space="preserve">Gestión del Capital Humano </t>
  </si>
  <si>
    <t>Finanzas en las organizaciones</t>
  </si>
  <si>
    <t xml:space="preserve">Mercadotecnia </t>
  </si>
  <si>
    <t>Calidad aplicada a la GE</t>
  </si>
  <si>
    <t>Plan de negocios</t>
  </si>
  <si>
    <t>Gestión de la Producción II</t>
  </si>
  <si>
    <t>Gestión Estratégica</t>
  </si>
  <si>
    <t>Desarrollo sustentable</t>
  </si>
  <si>
    <t>Mercadotecnia electrónica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</si>
  <si>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</si>
  <si>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Quimica</t>
  </si>
  <si>
    <t>1°</t>
  </si>
  <si>
    <t>Taller de etica</t>
  </si>
  <si>
    <t>Introducción a la Programación</t>
  </si>
  <si>
    <t>Dinámica</t>
  </si>
  <si>
    <t>3°</t>
  </si>
  <si>
    <t>Mecánica de Materiales</t>
  </si>
  <si>
    <t>Probabilidad y Estadística</t>
  </si>
  <si>
    <t>Calculo Vectorial</t>
  </si>
  <si>
    <t>Procesos de Manufactura</t>
  </si>
  <si>
    <t>Diseño de elementos de máquinas</t>
  </si>
  <si>
    <t>5º</t>
  </si>
  <si>
    <t>Diseño e Ing. Asistidos por Com.</t>
  </si>
  <si>
    <t>Anális de circuitos electricos de CA</t>
  </si>
  <si>
    <t>Transferencia de calor</t>
  </si>
  <si>
    <t>Electrónica Digital</t>
  </si>
  <si>
    <t>Sistemas y Máquinas de Fluidos</t>
  </si>
  <si>
    <t>Máquinas y equipos Térmicos II</t>
  </si>
  <si>
    <t>7°</t>
  </si>
  <si>
    <t>Sistemas Electricos de potencia</t>
  </si>
  <si>
    <t>Controles Electricos</t>
  </si>
  <si>
    <t>Taller de investigación II</t>
  </si>
  <si>
    <t>Controladores lógicos Programables</t>
  </si>
  <si>
    <t>Ingeniería de Control Clásico</t>
  </si>
  <si>
    <t>7º</t>
  </si>
  <si>
    <t>Electronica de Potencia</t>
  </si>
  <si>
    <t>9º</t>
  </si>
  <si>
    <t>Ingenieria de Control Moderno</t>
  </si>
  <si>
    <t>Electronica Digital Avanzada</t>
  </si>
  <si>
    <t>Introduccion a la Contabilidad Financiera</t>
  </si>
  <si>
    <t>Administración</t>
  </si>
  <si>
    <t>Fundamentos de Derecho</t>
  </si>
  <si>
    <t>Contabilidad financiera II</t>
  </si>
  <si>
    <t>Mercadotecnia</t>
  </si>
  <si>
    <t>Taller de Informatica I</t>
  </si>
  <si>
    <t>Gestion del Talento Humano</t>
  </si>
  <si>
    <t>Estadistica Administrativa II</t>
  </si>
  <si>
    <t>matematicas financieras</t>
  </si>
  <si>
    <t>Derecho Laboral y Seg.social</t>
  </si>
  <si>
    <t>Contabilidad Avanzada</t>
  </si>
  <si>
    <t>Sistemas de Costos Predeterminados</t>
  </si>
  <si>
    <t>Macroeconomia</t>
  </si>
  <si>
    <t>Impuestos Personas Morales</t>
  </si>
  <si>
    <t>Fundamentos de Auditoria</t>
  </si>
  <si>
    <t>Administración de la producción y las operaciones</t>
  </si>
  <si>
    <t>Seminario de Contaduria</t>
  </si>
  <si>
    <t>Auditoria para efectos fiscales</t>
  </si>
  <si>
    <t>Elaboracion y evaluacion de proyectos de inversion</t>
  </si>
  <si>
    <t>Otros impuestos y contribuciones</t>
  </si>
  <si>
    <t>Taller de informática II</t>
  </si>
  <si>
    <t>Alternativas de inversion y financiamiento</t>
  </si>
  <si>
    <t>Biologia</t>
  </si>
  <si>
    <t>Quimica inorganica</t>
  </si>
  <si>
    <t>Fundamentos de investigacion</t>
  </si>
  <si>
    <t>Introduccion a la industria alimentaria</t>
  </si>
  <si>
    <t>Bioquímica de alimentos I</t>
  </si>
  <si>
    <t>Ecuaciones Diferenciales</t>
  </si>
  <si>
    <t>Termodinámica</t>
  </si>
  <si>
    <t>Analisis de Alimentos</t>
  </si>
  <si>
    <t>Diseños experimentales</t>
  </si>
  <si>
    <t>Evaluación Sensorial</t>
  </si>
  <si>
    <t>Tecnología de Frutas, Hortalizas y Confitería</t>
  </si>
  <si>
    <t>Operaciones de Transferencia de Calor</t>
  </si>
  <si>
    <t>Tecnologias de Conservacion</t>
  </si>
  <si>
    <t>Microbiología de Alimentos</t>
  </si>
  <si>
    <t>Tecnologia de Lácteos</t>
  </si>
  <si>
    <t>Tecnología de Cereales y Oleaginosas</t>
  </si>
  <si>
    <t>Diseño de Plantas Alimentarias</t>
  </si>
  <si>
    <t>Operaciones Mecanicas</t>
  </si>
  <si>
    <t>Inducción a la Administración y Economía</t>
  </si>
  <si>
    <t>?</t>
  </si>
  <si>
    <t>Formulacion y evaluacion de proyectos</t>
  </si>
  <si>
    <t>Estadística Administrativa II</t>
  </si>
  <si>
    <t>Der Laboral y Seg. Social</t>
  </si>
  <si>
    <t>Taller de Investigacion II</t>
  </si>
  <si>
    <t>Alternativas de Inversion y Financiamiento</t>
  </si>
  <si>
    <t>Taller de Informatica II</t>
  </si>
  <si>
    <t xml:space="preserve"> </t>
  </si>
  <si>
    <t>Matemáticas Financieras</t>
  </si>
  <si>
    <t>Contabilidad Financiera II</t>
  </si>
  <si>
    <t>Sist de Costos Predeterminados</t>
  </si>
  <si>
    <t>Seminario de Contaduría</t>
  </si>
  <si>
    <t>Otros Impuestos y Contribuciones</t>
  </si>
  <si>
    <t>Elab y Eval de Proyectos</t>
  </si>
  <si>
    <t>Contabilidad aplic a la ingenieria</t>
  </si>
  <si>
    <t>Cálculo Diferencial</t>
  </si>
  <si>
    <t>Comunicacion Organizacional</t>
  </si>
  <si>
    <t>Investigacion de Operaciones</t>
  </si>
  <si>
    <t>Economia Internacional</t>
  </si>
  <si>
    <t>Taller de Administracion</t>
  </si>
  <si>
    <t>Tecnologias de la Información</t>
  </si>
  <si>
    <t>Innovacion Tecnologica I</t>
  </si>
  <si>
    <t>Derecho Laboral</t>
  </si>
  <si>
    <t>Mezcla de Mercdotecnia</t>
  </si>
  <si>
    <t>Administracion Financiera I</t>
  </si>
  <si>
    <t>Administracion de la Calidad</t>
  </si>
  <si>
    <t>Contabilidad Aplic a la Ingeneiria</t>
  </si>
  <si>
    <t>Admiistracion de la Calidad</t>
  </si>
  <si>
    <t>Lenguajes Autómatas II</t>
  </si>
  <si>
    <t>Desarrollo Agil de Software</t>
  </si>
  <si>
    <t>Com y Enrutamiento de redes de datos</t>
  </si>
  <si>
    <t>Kamal Horn Hodge</t>
  </si>
  <si>
    <t>Herrod Golden Hester</t>
  </si>
  <si>
    <t>Zachery Stark Terry</t>
  </si>
  <si>
    <t>Emery Mccarty Cohen</t>
  </si>
  <si>
    <t>Blythe Daugherty Price</t>
  </si>
  <si>
    <t>Declan Pitts Velazquez</t>
  </si>
  <si>
    <t>Orla Salazar Hardin</t>
  </si>
  <si>
    <t>Jana Salazar Dickson</t>
  </si>
  <si>
    <t>Tanner Harrison Anthony</t>
  </si>
  <si>
    <t>Cain Mccarty Rogers</t>
  </si>
  <si>
    <t>Lillith Norman Warner</t>
  </si>
  <si>
    <t>Adrian Blake Leonard</t>
  </si>
  <si>
    <t>Zorita Bennett Browning</t>
  </si>
  <si>
    <t>Joseph Roy Barron</t>
  </si>
  <si>
    <t>Damian Elliott Estrada</t>
  </si>
  <si>
    <t>Nelle Reyes Blevins</t>
  </si>
  <si>
    <t>Selma Whitehead Pacheco</t>
  </si>
  <si>
    <t>Zenia Schultz Erickson</t>
  </si>
  <si>
    <t>Emmanuel William Wilder</t>
  </si>
  <si>
    <t>Paki Neal Farley</t>
  </si>
  <si>
    <t>Luke Frost Goodwin</t>
  </si>
  <si>
    <t>Fritz Suarez Gardner</t>
  </si>
  <si>
    <t>Marshall Pratt Key</t>
  </si>
  <si>
    <t>Tatyana Mcneil Reed</t>
  </si>
  <si>
    <t>Deirdre Flores Hebert</t>
  </si>
  <si>
    <t>Justin Winters Olsen</t>
  </si>
  <si>
    <t>Deirdre Brennan Santana</t>
  </si>
  <si>
    <t>Aidan Ross Wolf</t>
  </si>
  <si>
    <t>Josiah Workman Mcdaniel</t>
  </si>
  <si>
    <t>Oliver Myers Frye</t>
  </si>
  <si>
    <t>Sydney Fletcher Cain</t>
  </si>
  <si>
    <t>Rinah Walls Wright</t>
  </si>
  <si>
    <t>Haley Wallace Mcconnell</t>
  </si>
  <si>
    <t>Martha Brennan Peterson</t>
  </si>
  <si>
    <t>Katell Garrett Wall</t>
  </si>
  <si>
    <t>Christine Pearson Franco</t>
  </si>
  <si>
    <t>Rinah Lucas Brady</t>
  </si>
  <si>
    <t>Wyatt Mclaughlin Garcia</t>
  </si>
  <si>
    <t>Tamekah Lloyd Holman</t>
  </si>
  <si>
    <t>Illana Holcomb Black</t>
  </si>
  <si>
    <t>Galvin Bruce Norman</t>
  </si>
  <si>
    <t>Cassandra Russo Craft</t>
  </si>
  <si>
    <t>Jonah Merrill Carson</t>
  </si>
  <si>
    <t>Duncan Reid Dodson</t>
  </si>
  <si>
    <t>Joelle Hester Fisher</t>
  </si>
  <si>
    <t>Otto Gilmore Stafford</t>
  </si>
  <si>
    <t>Astra Middleton Vincent</t>
  </si>
  <si>
    <t>Forrest Molina Underwood</t>
  </si>
  <si>
    <t>Quin Santana Bernard</t>
  </si>
  <si>
    <t>Reese Ewing Case</t>
  </si>
  <si>
    <t>Winter Kramer Rodgers</t>
  </si>
  <si>
    <t>Brendan Chang Robertson</t>
  </si>
  <si>
    <t>Alvin Grant Hebert</t>
  </si>
  <si>
    <t>Alan Gates Leonard</t>
  </si>
  <si>
    <t>George Potter Simon</t>
  </si>
  <si>
    <t>Stephanie Bradshaw Mclaughlin</t>
  </si>
  <si>
    <t>Reed Pena Ortiz</t>
  </si>
  <si>
    <t>Oscar Flowers Bruce</t>
  </si>
  <si>
    <t>Palmer Sawyer Carroll</t>
  </si>
  <si>
    <t>Blaine Doyle Sweet</t>
  </si>
  <si>
    <t>Elizabeth Vaughan Burch</t>
  </si>
  <si>
    <t>Tyler Mcmahon Reid</t>
  </si>
  <si>
    <t>Nero Guzman Myers</t>
  </si>
  <si>
    <t>Felix Duffy Faulkner</t>
  </si>
  <si>
    <t>Deirdre Bender Simmons</t>
  </si>
  <si>
    <t>Cadman Blackburn Talley</t>
  </si>
  <si>
    <t>Hope Wiley Gallegos</t>
  </si>
  <si>
    <t>Travis Farley Bird</t>
  </si>
  <si>
    <t>Dahlia Heath York</t>
  </si>
  <si>
    <t>Kelly Valentine Beach</t>
  </si>
  <si>
    <t>Macey Chen Blankenship</t>
  </si>
  <si>
    <t>Nichole Holcomb Pate</t>
  </si>
  <si>
    <t>Iliana Price Mcleod</t>
  </si>
  <si>
    <t>Colorado Hebert Carney</t>
  </si>
  <si>
    <t>Danielle Graves Craft</t>
  </si>
  <si>
    <t>Conan Boone Underwood</t>
  </si>
  <si>
    <t>Jin Howard Baxter</t>
  </si>
  <si>
    <t>Wade Rivera Blanchard</t>
  </si>
  <si>
    <t>Gwendolyn Alexander Carney</t>
  </si>
  <si>
    <t>Jin Vasquez Dickerson</t>
  </si>
  <si>
    <t>Macon Singleton Burt</t>
  </si>
  <si>
    <t>Reagan Johnson Carver</t>
  </si>
  <si>
    <t>Melissa Maynard Murray</t>
  </si>
  <si>
    <t>Amanda Morgan Mercer</t>
  </si>
  <si>
    <t>Kai Simon Hays</t>
  </si>
  <si>
    <t>Julian Johnson Lucas</t>
  </si>
  <si>
    <t>Fallon Warren Benton</t>
  </si>
  <si>
    <t>Xandra Lowery Welch</t>
  </si>
  <si>
    <t>Quentin Crane Fulton</t>
  </si>
  <si>
    <t>Quin Kim Rivas</t>
  </si>
  <si>
    <t>Price Frye Hebert</t>
  </si>
  <si>
    <t>Warren Bryant Cabrera</t>
  </si>
  <si>
    <t>Denise Jefferson Gonzalez</t>
  </si>
  <si>
    <t>Veda Walls Carr</t>
  </si>
  <si>
    <t>Alexa Shepard Swanson</t>
  </si>
  <si>
    <t>Timon Spence Rivera</t>
  </si>
  <si>
    <t>Hedley Mccray Bass</t>
  </si>
  <si>
    <t>Iliana Mcleod Rivera</t>
  </si>
  <si>
    <t>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</si>
</sst>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\-yyyy"/>
  </numFmts>
  <fonts count="15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Inconsolata"/>
    </font>
    <font>
      <b/>
      <sz val="11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sz val="9"/>
      <color rgb="FF000000"/>
      <name val="Roboto"/>
    </font>
    <font>
      <sz val="11"/>
      <name val="Arial"/>
    </font>
    <font>
      <sz val="10"/>
      <name val="Arial"/>
    </font>
    <font>
      <sz val="9"/>
      <name val="Arial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93C47D"/>
        <bgColor rgb="FF93C47D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76A5AF"/>
        <bgColor rgb="FF76A5AF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52"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12" borderId="6" xfId="0" applyFont="1" applyFill="1" applyBorder="1" applyAlignment="1">
      <alignment horizontal="center" wrapText="1"/>
    </xf>
    <xf numFmtId="0" fontId="0" fillId="13" borderId="6" xfId="0" applyFont="1" applyFill="1" applyBorder="1" applyAlignment="1">
      <alignment horizontal="center"/>
    </xf>
    <xf numFmtId="0" fontId="0" fillId="14" borderId="6" xfId="0" applyFont="1" applyFill="1" applyBorder="1" applyAlignment="1">
      <alignment horizontal="center"/>
    </xf>
    <xf numFmtId="0" fontId="0" fillId="16" borderId="6" xfId="0" applyFont="1" applyFill="1" applyBorder="1" applyAlignment="1">
      <alignment horizontal="center"/>
    </xf>
    <xf numFmtId="0" fontId="0" fillId="16" borderId="2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15" borderId="6" xfId="0" applyFont="1" applyFill="1" applyBorder="1" applyAlignment="1">
      <alignment horizontal="left"/>
    </xf>
    <xf numFmtId="0" fontId="0" fillId="15" borderId="6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center"/>
    </xf>
    <xf numFmtId="0" fontId="0" fillId="15" borderId="6" xfId="0" applyFont="1" applyFill="1" applyBorder="1" applyAlignment="1">
      <alignment horizontal="left" wrapText="1"/>
    </xf>
    <xf numFmtId="0" fontId="2" fillId="15" borderId="6" xfId="0" applyFont="1" applyFill="1" applyBorder="1" applyAlignment="1">
      <alignment horizontal="left"/>
    </xf>
    <xf numFmtId="0" fontId="0" fillId="17" borderId="6" xfId="0" applyFont="1" applyFill="1" applyBorder="1" applyAlignment="1">
      <alignment horizontal="left"/>
    </xf>
    <xf numFmtId="0" fontId="0" fillId="1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wrapText="1"/>
    </xf>
    <xf numFmtId="0" fontId="0" fillId="15" borderId="2" xfId="0" applyFont="1" applyFill="1" applyBorder="1" applyAlignment="1">
      <alignment horizontal="center"/>
    </xf>
    <xf numFmtId="0" fontId="1" fillId="15" borderId="0" xfId="0" applyFont="1" applyFill="1" applyAlignment="1">
      <alignment horizontal="left" wrapText="1"/>
    </xf>
    <xf numFmtId="0" fontId="0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2" fillId="0" borderId="7" xfId="0" applyFont="1" applyBorder="1" applyAlignment="1">
      <alignment horizontal="center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7" fillId="15" borderId="6" xfId="0" applyFont="1" applyFill="1" applyBorder="1" applyAlignment="1">
      <alignment horizontal="left"/>
    </xf>
    <xf numFmtId="0" fontId="3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7" fillId="0" borderId="6" xfId="0" applyFont="1" applyBorder="1" applyAlignment="1">
      <alignment horizontal="left"/>
    </xf>
    <xf numFmtId="0" fontId="3" fillId="0" borderId="7" xfId="0" applyFont="1" applyBorder="1" applyAlignment="1">
      <alignment wrapText="1"/>
    </xf>
    <xf numFmtId="0" fontId="7" fillId="15" borderId="6" xfId="0" applyFont="1" applyFill="1" applyBorder="1" applyAlignment="1">
      <alignment horizontal="left"/>
    </xf>
    <xf numFmtId="0" fontId="3" fillId="15" borderId="0" xfId="0" applyFont="1" applyFill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15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164" fontId="3" fillId="0" borderId="0" xfId="0" applyNumberFormat="1" applyFont="1" applyAlignment="1">
      <alignment wrapText="1"/>
    </xf>
    <xf numFmtId="0" fontId="7" fillId="0" borderId="6" xfId="0" applyFont="1" applyBorder="1" applyAlignment="1">
      <alignment horizontal="left"/>
    </xf>
    <xf numFmtId="0" fontId="3" fillId="12" borderId="6" xfId="0" applyFont="1" applyFill="1" applyBorder="1" applyAlignment="1">
      <alignment wrapText="1"/>
    </xf>
    <xf numFmtId="0" fontId="3" fillId="0" borderId="0" xfId="0" applyFont="1" applyAlignment="1"/>
    <xf numFmtId="0" fontId="8" fillId="15" borderId="6" xfId="0" applyFont="1" applyFill="1" applyBorder="1" applyAlignment="1">
      <alignment horizontal="left"/>
    </xf>
    <xf numFmtId="0" fontId="9" fillId="15" borderId="0" xfId="0" applyFont="1" applyFill="1" applyAlignment="1">
      <alignment horizontal="left"/>
    </xf>
    <xf numFmtId="0" fontId="3" fillId="0" borderId="0" xfId="0" applyFont="1" applyAlignment="1"/>
    <xf numFmtId="0" fontId="3" fillId="0" borderId="6" xfId="0" applyFont="1" applyBorder="1" applyAlignment="1">
      <alignment horizontal="center" wrapText="1"/>
    </xf>
    <xf numFmtId="0" fontId="3" fillId="0" borderId="0" xfId="0" applyFont="1" applyAlignment="1"/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0" fillId="0" borderId="0" xfId="0" applyFont="1" applyAlignment="1"/>
    <xf numFmtId="0" fontId="7" fillId="15" borderId="7" xfId="0" applyFont="1" applyFill="1" applyBorder="1" applyAlignment="1">
      <alignment horizontal="left"/>
    </xf>
    <xf numFmtId="0" fontId="3" fillId="0" borderId="1" xfId="0" applyFont="1" applyBorder="1" applyAlignment="1">
      <alignment wrapText="1"/>
    </xf>
    <xf numFmtId="0" fontId="11" fillId="15" borderId="0" xfId="0" applyFont="1" applyFill="1" applyAlignment="1">
      <alignment horizontal="left"/>
    </xf>
    <xf numFmtId="0" fontId="12" fillId="15" borderId="6" xfId="0" applyFont="1" applyFill="1" applyBorder="1" applyAlignment="1">
      <alignment horizontal="left"/>
    </xf>
    <xf numFmtId="0" fontId="9" fillId="15" borderId="0" xfId="0" applyFont="1" applyFill="1" applyAlignment="1">
      <alignment horizontal="left" wrapText="1"/>
    </xf>
    <xf numFmtId="0" fontId="8" fillId="15" borderId="0" xfId="0" applyFont="1" applyFill="1" applyAlignment="1">
      <alignment horizontal="left" wrapText="1"/>
    </xf>
    <xf numFmtId="0" fontId="11" fillId="15" borderId="0" xfId="0" applyFont="1" applyFill="1" applyAlignment="1">
      <alignment horizontal="left" wrapText="1"/>
    </xf>
    <xf numFmtId="0" fontId="7" fillId="0" borderId="6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3" fillId="15" borderId="0" xfId="0" applyFont="1" applyFill="1" applyAlignment="1">
      <alignment wrapText="1"/>
    </xf>
    <xf numFmtId="0" fontId="7" fillId="0" borderId="0" xfId="0" applyFont="1" applyAlignment="1">
      <alignment horizontal="left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3" fillId="0" borderId="12" xfId="0" applyFont="1" applyBorder="1" applyAlignment="1">
      <alignment horizontal="center" wrapText="1"/>
    </xf>
    <xf numFmtId="0" fontId="13" fillId="0" borderId="5" xfId="0" applyFont="1" applyBorder="1" applyAlignment="1">
      <alignment horizontal="center" wrapText="1"/>
    </xf>
    <xf numFmtId="0" fontId="13" fillId="0" borderId="5" xfId="0" applyFont="1" applyBorder="1" applyAlignment="1">
      <alignment wrapText="1"/>
    </xf>
    <xf numFmtId="0" fontId="13" fillId="0" borderId="12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9" fillId="15" borderId="0" xfId="0" applyFont="1" applyFill="1" applyAlignment="1">
      <alignment horizontal="center" wrapText="1"/>
    </xf>
    <xf numFmtId="0" fontId="14" fillId="0" borderId="6" xfId="0" applyFont="1" applyBorder="1" applyAlignment="1">
      <alignment wrapText="1"/>
    </xf>
    <xf numFmtId="0" fontId="10" fillId="0" borderId="6" xfId="0" applyFont="1" applyBorder="1" applyAlignment="1"/>
    <xf numFmtId="0" fontId="9" fillId="0" borderId="6" xfId="0" applyFont="1" applyBorder="1" applyAlignment="1">
      <alignment horizontal="right"/>
    </xf>
    <xf numFmtId="0" fontId="9" fillId="0" borderId="6" xfId="0" applyFont="1" applyBorder="1" applyAlignment="1"/>
    <xf numFmtId="0" fontId="7" fillId="15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10" fillId="0" borderId="0" xfId="1"/>
    <xf numFmtId="0" fontId="0" fillId="0" borderId="1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13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12" borderId="2" xfId="0" applyFont="1" applyFill="1" applyBorder="1" applyAlignment="1">
      <alignment horizontal="center"/>
    </xf>
  </cellXfs>
  <cellStyles count="2">
    <cellStyle name="Normal" xfId="0" builtinId="0"/>
    <cellStyle name="Normal 2" xfId="1" xr:uid="{FF41CFC3-C9F3-4822-9E82-28CF52DFBA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E1102"/>
  <sheetViews>
    <sheetView workbookViewId="0">
      <pane xSplit="1" ySplit="3" topLeftCell="CI4" activePane="bottomRight" state="frozen"/>
      <selection pane="topRight" activeCell="B1" sqref="B1"/>
      <selection pane="bottomLeft" activeCell="A4" sqref="A4"/>
      <selection pane="bottomRight" activeCell="AL10" sqref="AL4:AO10"/>
    </sheetView>
  </sheetViews>
  <sheetFormatPr baseColWidth="10" defaultColWidth="14.44140625" defaultRowHeight="12.75" customHeight="1"/>
  <cols>
    <col min="1" max="1" width="37.88671875" customWidth="1"/>
    <col min="2" max="15" width="5.88671875" customWidth="1"/>
    <col min="16" max="17" width="8.88671875" customWidth="1"/>
    <col min="18" max="33" width="5.88671875" customWidth="1"/>
    <col min="34" max="34" width="6.33203125" customWidth="1"/>
    <col min="35" max="35" width="6.6640625" customWidth="1"/>
    <col min="36" max="36" width="6" customWidth="1"/>
    <col min="37" max="37" width="6.44140625" customWidth="1"/>
    <col min="38" max="41" width="8.88671875" customWidth="1"/>
    <col min="42" max="43" width="4.33203125" customWidth="1"/>
    <col min="44" max="47" width="5.33203125" customWidth="1"/>
    <col min="48" max="51" width="5.109375" customWidth="1"/>
    <col min="52" max="53" width="4.88671875" customWidth="1"/>
    <col min="54" max="55" width="5" customWidth="1"/>
    <col min="56" max="97" width="6.33203125" customWidth="1"/>
    <col min="98" max="98" width="10" customWidth="1"/>
    <col min="99" max="102" width="6.33203125" customWidth="1"/>
    <col min="103" max="106" width="9.33203125" customWidth="1"/>
    <col min="107" max="107" width="8" customWidth="1"/>
    <col min="108" max="108" width="7.5546875" customWidth="1"/>
    <col min="109" max="109" width="7.109375" customWidth="1"/>
  </cols>
  <sheetData>
    <row r="1" spans="1:109" ht="39.6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3"/>
      <c r="AL1" s="3"/>
      <c r="AM1" s="3"/>
      <c r="AN1" s="3"/>
      <c r="AO1" s="3"/>
      <c r="AP1" s="133" t="s">
        <v>386</v>
      </c>
      <c r="AQ1" s="133"/>
      <c r="AR1" s="133"/>
      <c r="AS1" s="133"/>
      <c r="AT1" s="133"/>
      <c r="AU1" s="133"/>
      <c r="AV1" s="133"/>
      <c r="AW1" s="133"/>
      <c r="AX1" s="133"/>
      <c r="AY1" s="133"/>
      <c r="AZ1" s="133"/>
      <c r="BA1" s="133"/>
      <c r="BB1" s="133"/>
      <c r="BC1" s="133"/>
      <c r="BD1" s="133"/>
      <c r="BE1" s="133"/>
      <c r="BF1" s="133"/>
      <c r="BG1" s="133"/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  <c r="CB1" s="133"/>
      <c r="CC1" s="133"/>
      <c r="CD1" s="133"/>
      <c r="CE1" s="133"/>
      <c r="CF1" s="133"/>
      <c r="CG1" s="133"/>
      <c r="CH1" s="133"/>
      <c r="CI1" s="133"/>
      <c r="CJ1" s="133"/>
      <c r="CK1" s="133"/>
      <c r="CL1" s="133"/>
      <c r="CM1" s="133"/>
      <c r="CN1" s="133"/>
      <c r="CO1" s="133"/>
      <c r="CP1" s="133"/>
      <c r="CQ1" s="133"/>
      <c r="CR1" s="133"/>
      <c r="CS1" s="133"/>
      <c r="CT1" s="2"/>
      <c r="CU1" s="2"/>
      <c r="CV1" s="2"/>
      <c r="CW1" s="2"/>
      <c r="CX1" s="2"/>
      <c r="CY1" s="2"/>
      <c r="CZ1" s="2"/>
      <c r="DA1" s="2"/>
      <c r="DB1" s="2"/>
      <c r="DC1" s="4"/>
      <c r="DD1" s="4"/>
      <c r="DE1" s="4"/>
    </row>
    <row r="2" spans="1:109" ht="15" customHeight="1">
      <c r="A2" s="1" t="s">
        <v>0</v>
      </c>
      <c r="B2" s="134" t="s">
        <v>1</v>
      </c>
      <c r="C2" s="135"/>
      <c r="D2" s="136" t="s">
        <v>2</v>
      </c>
      <c r="E2" s="137"/>
      <c r="F2" s="138" t="s">
        <v>3</v>
      </c>
      <c r="G2" s="137"/>
      <c r="H2" s="139" t="s">
        <v>4</v>
      </c>
      <c r="I2" s="137"/>
      <c r="J2" s="140" t="s">
        <v>5</v>
      </c>
      <c r="K2" s="137"/>
      <c r="L2" s="141" t="s">
        <v>6</v>
      </c>
      <c r="M2" s="137"/>
      <c r="N2" s="142" t="s">
        <v>7</v>
      </c>
      <c r="O2" s="137"/>
      <c r="P2" s="143" t="s">
        <v>8</v>
      </c>
      <c r="Q2" s="137"/>
      <c r="R2" s="144" t="s">
        <v>9</v>
      </c>
      <c r="S2" s="137"/>
      <c r="T2" s="144" t="s">
        <v>10</v>
      </c>
      <c r="U2" s="137"/>
      <c r="V2" s="145" t="s">
        <v>11</v>
      </c>
      <c r="W2" s="137"/>
      <c r="X2" s="145" t="s">
        <v>12</v>
      </c>
      <c r="Y2" s="137"/>
      <c r="Z2" s="146" t="s">
        <v>13</v>
      </c>
      <c r="AA2" s="137"/>
      <c r="AB2" s="146" t="s">
        <v>14</v>
      </c>
      <c r="AC2" s="137"/>
      <c r="AD2" s="146" t="s">
        <v>15</v>
      </c>
      <c r="AE2" s="137"/>
      <c r="AF2" s="146" t="s">
        <v>16</v>
      </c>
      <c r="AG2" s="135"/>
      <c r="AH2" s="147" t="s">
        <v>17</v>
      </c>
      <c r="AI2" s="135"/>
      <c r="AJ2" s="147" t="s">
        <v>18</v>
      </c>
      <c r="AK2" s="135"/>
      <c r="AL2" s="148" t="s">
        <v>19</v>
      </c>
      <c r="AM2" s="135"/>
      <c r="AN2" s="147" t="s">
        <v>20</v>
      </c>
      <c r="AO2" s="135"/>
      <c r="AP2" s="146" t="s">
        <v>21</v>
      </c>
      <c r="AQ2" s="135"/>
      <c r="AR2" s="146" t="s">
        <v>22</v>
      </c>
      <c r="AS2" s="135"/>
      <c r="AT2" s="146" t="s">
        <v>23</v>
      </c>
      <c r="AU2" s="135"/>
      <c r="AV2" s="146" t="s">
        <v>24</v>
      </c>
      <c r="AW2" s="135"/>
      <c r="AX2" s="146" t="s">
        <v>25</v>
      </c>
      <c r="AY2" s="135"/>
      <c r="AZ2" s="146" t="s">
        <v>26</v>
      </c>
      <c r="BA2" s="135"/>
      <c r="BB2" s="146" t="s">
        <v>27</v>
      </c>
      <c r="BC2" s="135"/>
      <c r="BD2" s="146" t="s">
        <v>28</v>
      </c>
      <c r="BE2" s="135"/>
      <c r="BF2" s="146" t="s">
        <v>29</v>
      </c>
      <c r="BG2" s="135"/>
      <c r="BH2" s="146" t="s">
        <v>30</v>
      </c>
      <c r="BI2" s="135"/>
      <c r="BJ2" s="146" t="s">
        <v>31</v>
      </c>
      <c r="BK2" s="135"/>
      <c r="BL2" s="146" t="s">
        <v>32</v>
      </c>
      <c r="BM2" s="135"/>
      <c r="BN2" s="146" t="s">
        <v>33</v>
      </c>
      <c r="BO2" s="135"/>
      <c r="BP2" s="146" t="s">
        <v>34</v>
      </c>
      <c r="BQ2" s="135"/>
      <c r="BR2" s="146" t="s">
        <v>35</v>
      </c>
      <c r="BS2" s="135"/>
      <c r="BT2" s="146" t="s">
        <v>36</v>
      </c>
      <c r="BU2" s="135"/>
      <c r="BV2" s="146" t="s">
        <v>37</v>
      </c>
      <c r="BW2" s="135"/>
      <c r="BX2" s="146" t="s">
        <v>38</v>
      </c>
      <c r="BY2" s="135"/>
      <c r="BZ2" s="146" t="s">
        <v>39</v>
      </c>
      <c r="CA2" s="135"/>
      <c r="CB2" s="146" t="s">
        <v>40</v>
      </c>
      <c r="CC2" s="135"/>
      <c r="CD2" s="146" t="s">
        <v>41</v>
      </c>
      <c r="CE2" s="135"/>
      <c r="CF2" s="146" t="s">
        <v>42</v>
      </c>
      <c r="CG2" s="135"/>
      <c r="CH2" s="146" t="s">
        <v>43</v>
      </c>
      <c r="CI2" s="135"/>
      <c r="CJ2" s="146" t="s">
        <v>44</v>
      </c>
      <c r="CK2" s="135"/>
      <c r="CL2" s="146" t="s">
        <v>45</v>
      </c>
      <c r="CM2" s="135"/>
      <c r="CN2" s="146" t="s">
        <v>46</v>
      </c>
      <c r="CO2" s="135"/>
      <c r="CP2" s="146" t="s">
        <v>47</v>
      </c>
      <c r="CQ2" s="135"/>
      <c r="CR2" s="146" t="s">
        <v>48</v>
      </c>
      <c r="CS2" s="135"/>
      <c r="CT2" s="151" t="s">
        <v>49</v>
      </c>
      <c r="CU2" s="135"/>
      <c r="CV2" s="149" t="s">
        <v>50</v>
      </c>
      <c r="CW2" s="135"/>
      <c r="CX2" s="7" t="s">
        <v>51</v>
      </c>
      <c r="CY2" s="146" t="s">
        <v>52</v>
      </c>
      <c r="CZ2" s="137"/>
      <c r="DA2" s="146" t="s">
        <v>53</v>
      </c>
      <c r="DB2" s="137"/>
      <c r="DC2" s="150" t="s">
        <v>54</v>
      </c>
      <c r="DD2" s="137"/>
      <c r="DE2" s="135"/>
    </row>
    <row r="3" spans="1:109" ht="15" customHeight="1">
      <c r="A3" s="9" t="s">
        <v>55</v>
      </c>
      <c r="B3" s="9" t="s">
        <v>56</v>
      </c>
      <c r="C3" s="9" t="s">
        <v>57</v>
      </c>
      <c r="D3" s="10" t="s">
        <v>56</v>
      </c>
      <c r="E3" s="10" t="s">
        <v>57</v>
      </c>
      <c r="F3" s="10" t="s">
        <v>56</v>
      </c>
      <c r="G3" s="10" t="s">
        <v>57</v>
      </c>
      <c r="H3" s="10" t="s">
        <v>56</v>
      </c>
      <c r="I3" s="10" t="s">
        <v>57</v>
      </c>
      <c r="J3" s="10" t="s">
        <v>56</v>
      </c>
      <c r="K3" s="10" t="s">
        <v>57</v>
      </c>
      <c r="L3" s="10" t="s">
        <v>56</v>
      </c>
      <c r="M3" s="10" t="s">
        <v>57</v>
      </c>
      <c r="N3" s="10" t="s">
        <v>56</v>
      </c>
      <c r="O3" s="10" t="s">
        <v>57</v>
      </c>
      <c r="P3" s="10" t="s">
        <v>56</v>
      </c>
      <c r="Q3" s="10" t="s">
        <v>57</v>
      </c>
      <c r="R3" s="10" t="s">
        <v>56</v>
      </c>
      <c r="S3" s="10" t="s">
        <v>57</v>
      </c>
      <c r="T3" s="10" t="s">
        <v>56</v>
      </c>
      <c r="U3" s="10" t="s">
        <v>57</v>
      </c>
      <c r="V3" s="10" t="s">
        <v>56</v>
      </c>
      <c r="W3" s="10" t="s">
        <v>57</v>
      </c>
      <c r="X3" s="10" t="s">
        <v>56</v>
      </c>
      <c r="Y3" s="10" t="s">
        <v>57</v>
      </c>
      <c r="Z3" s="10" t="s">
        <v>56</v>
      </c>
      <c r="AA3" s="10" t="s">
        <v>57</v>
      </c>
      <c r="AB3" s="10" t="s">
        <v>56</v>
      </c>
      <c r="AC3" s="10" t="s">
        <v>57</v>
      </c>
      <c r="AD3" s="10" t="s">
        <v>56</v>
      </c>
      <c r="AE3" s="10" t="s">
        <v>57</v>
      </c>
      <c r="AF3" s="10" t="s">
        <v>56</v>
      </c>
      <c r="AG3" s="10" t="s">
        <v>57</v>
      </c>
      <c r="AH3" s="11" t="s">
        <v>56</v>
      </c>
      <c r="AI3" s="11" t="s">
        <v>57</v>
      </c>
      <c r="AJ3" s="11" t="s">
        <v>56</v>
      </c>
      <c r="AK3" s="11" t="s">
        <v>57</v>
      </c>
      <c r="AL3" s="10" t="s">
        <v>56</v>
      </c>
      <c r="AM3" s="10" t="s">
        <v>57</v>
      </c>
      <c r="AN3" s="10" t="s">
        <v>56</v>
      </c>
      <c r="AO3" s="10" t="s">
        <v>57</v>
      </c>
      <c r="AP3" s="11" t="s">
        <v>58</v>
      </c>
      <c r="AQ3" s="11" t="s">
        <v>59</v>
      </c>
      <c r="AR3" s="11" t="s">
        <v>58</v>
      </c>
      <c r="AS3" s="11" t="s">
        <v>59</v>
      </c>
      <c r="AT3" s="11" t="s">
        <v>58</v>
      </c>
      <c r="AU3" s="11" t="s">
        <v>59</v>
      </c>
      <c r="AV3" s="11" t="s">
        <v>58</v>
      </c>
      <c r="AW3" s="11" t="s">
        <v>59</v>
      </c>
      <c r="AX3" s="11" t="s">
        <v>58</v>
      </c>
      <c r="AY3" s="11" t="s">
        <v>59</v>
      </c>
      <c r="AZ3" s="11" t="s">
        <v>58</v>
      </c>
      <c r="BA3" s="11" t="s">
        <v>59</v>
      </c>
      <c r="BB3" s="11" t="s">
        <v>58</v>
      </c>
      <c r="BC3" s="11" t="s">
        <v>59</v>
      </c>
      <c r="BD3" s="11" t="s">
        <v>58</v>
      </c>
      <c r="BE3" s="11" t="s">
        <v>59</v>
      </c>
      <c r="BF3" s="11" t="s">
        <v>58</v>
      </c>
      <c r="BG3" s="11" t="s">
        <v>59</v>
      </c>
      <c r="BH3" s="11" t="s">
        <v>58</v>
      </c>
      <c r="BI3" s="11" t="s">
        <v>59</v>
      </c>
      <c r="BJ3" s="11" t="s">
        <v>58</v>
      </c>
      <c r="BK3" s="11" t="s">
        <v>59</v>
      </c>
      <c r="BL3" s="11" t="s">
        <v>58</v>
      </c>
      <c r="BM3" s="11" t="s">
        <v>59</v>
      </c>
      <c r="BN3" s="11" t="s">
        <v>58</v>
      </c>
      <c r="BO3" s="11" t="s">
        <v>59</v>
      </c>
      <c r="BP3" s="11" t="s">
        <v>58</v>
      </c>
      <c r="BQ3" s="11" t="s">
        <v>59</v>
      </c>
      <c r="BR3" s="11" t="s">
        <v>58</v>
      </c>
      <c r="BS3" s="11" t="s">
        <v>59</v>
      </c>
      <c r="BT3" s="11" t="s">
        <v>58</v>
      </c>
      <c r="BU3" s="11" t="s">
        <v>59</v>
      </c>
      <c r="BV3" s="11" t="s">
        <v>58</v>
      </c>
      <c r="BW3" s="11" t="s">
        <v>59</v>
      </c>
      <c r="BX3" s="11" t="s">
        <v>58</v>
      </c>
      <c r="BY3" s="11" t="s">
        <v>59</v>
      </c>
      <c r="BZ3" s="11" t="s">
        <v>58</v>
      </c>
      <c r="CA3" s="11" t="s">
        <v>59</v>
      </c>
      <c r="CB3" s="11" t="s">
        <v>58</v>
      </c>
      <c r="CC3" s="11" t="s">
        <v>59</v>
      </c>
      <c r="CD3" s="11" t="s">
        <v>58</v>
      </c>
      <c r="CE3" s="11" t="s">
        <v>59</v>
      </c>
      <c r="CF3" s="11" t="s">
        <v>58</v>
      </c>
      <c r="CG3" s="11" t="s">
        <v>59</v>
      </c>
      <c r="CH3" s="11" t="s">
        <v>58</v>
      </c>
      <c r="CI3" s="11" t="s">
        <v>59</v>
      </c>
      <c r="CJ3" s="11" t="s">
        <v>58</v>
      </c>
      <c r="CK3" s="11" t="s">
        <v>59</v>
      </c>
      <c r="CL3" s="11" t="s">
        <v>58</v>
      </c>
      <c r="CM3" s="11" t="s">
        <v>59</v>
      </c>
      <c r="CN3" s="11" t="s">
        <v>58</v>
      </c>
      <c r="CO3" s="11" t="s">
        <v>59</v>
      </c>
      <c r="CP3" s="11" t="s">
        <v>58</v>
      </c>
      <c r="CQ3" s="11" t="s">
        <v>59</v>
      </c>
      <c r="CR3" s="11" t="s">
        <v>58</v>
      </c>
      <c r="CS3" s="11" t="s">
        <v>59</v>
      </c>
      <c r="CT3" s="12" t="s">
        <v>58</v>
      </c>
      <c r="CU3" s="12" t="s">
        <v>59</v>
      </c>
      <c r="CV3" s="13" t="s">
        <v>58</v>
      </c>
      <c r="CW3" s="13" t="s">
        <v>59</v>
      </c>
      <c r="CX3" s="14" t="s">
        <v>60</v>
      </c>
      <c r="CY3" s="10" t="s">
        <v>56</v>
      </c>
      <c r="CZ3" s="10" t="s">
        <v>57</v>
      </c>
      <c r="DA3" s="10" t="s">
        <v>56</v>
      </c>
      <c r="DB3" s="6" t="s">
        <v>57</v>
      </c>
      <c r="DC3" s="8" t="s">
        <v>61</v>
      </c>
      <c r="DD3" s="8" t="s">
        <v>62</v>
      </c>
      <c r="DE3" s="15" t="s">
        <v>63</v>
      </c>
    </row>
    <row r="4" spans="1:109" ht="15" customHeight="1">
      <c r="A4" s="29" t="s">
        <v>288</v>
      </c>
      <c r="B4" s="16">
        <f>SUMIF(TICS!$D$2:$D$214,$A4,TICS!$E$2:$E$214)</f>
        <v>0</v>
      </c>
      <c r="C4" s="16">
        <f>COUNTIF(TICS!$D$2:$D$214,$A4)</f>
        <v>0</v>
      </c>
      <c r="D4" s="16">
        <f>SUMIF(ISC!$D$2:$D$223,$A4,ISC!$E$2:$E$223)</f>
        <v>5</v>
      </c>
      <c r="E4" s="16">
        <f>COUNTIF(ISC!$D$2:$D$228,$A4)</f>
        <v>1</v>
      </c>
      <c r="F4" s="16">
        <f>SUMIF(IA!$D$2:$D$280,$A4,IA!$E$2:$E$280)</f>
        <v>5</v>
      </c>
      <c r="G4" s="16">
        <f>COUNTIF(IA!$D$2:$D$281,$A4)</f>
        <v>1</v>
      </c>
      <c r="H4" s="16">
        <f>SUMIF(IGE!$D$3:$D$298,$A4,IGE!$E$3:$E$298)</f>
        <v>0</v>
      </c>
      <c r="I4" s="16">
        <f>COUNTIF(IGE!$D$3:$D$299,$A4)</f>
        <v>0</v>
      </c>
      <c r="J4" s="16">
        <f>SUMIF(CP!$D$2:$D$246,$A4,CP!$E$2:$E$246)</f>
        <v>0</v>
      </c>
      <c r="K4" s="16">
        <f>COUNTIF(CP!$D$2:$D$253,$A4)</f>
        <v>0</v>
      </c>
      <c r="L4" s="16">
        <f>SUMIF(IEM!$D$2:$D$259,$A4,IEM!$E$2:$E$259)</f>
        <v>0</v>
      </c>
      <c r="M4" s="16">
        <f>COUNTIF(IEM!$D$2:$D$266,$A4)</f>
        <v>0</v>
      </c>
      <c r="N4" s="16">
        <f>SUMIF(IIA!$D$2:$D$215,$A4,IIA!$E$2:$E$215)</f>
        <v>5</v>
      </c>
      <c r="O4" s="16">
        <f>COUNTIF(IIA!$D$2:$D$214,$A4)</f>
        <v>1</v>
      </c>
      <c r="P4" s="17">
        <f t="shared" ref="P4:Q4" si="0">SUM(B4,D4,F4,H4,J4,L4,N4)</f>
        <v>15</v>
      </c>
      <c r="Q4" s="17">
        <f t="shared" si="0"/>
        <v>3</v>
      </c>
      <c r="R4" s="16">
        <f>SUMIF(IA_S1!$D$2:$D$201,$A4,IA_S1!$E$2:$E$201)</f>
        <v>0</v>
      </c>
      <c r="S4" s="16">
        <f>COUNTIF(IA_S1!$D$2:$D$200,$A4)</f>
        <v>0</v>
      </c>
      <c r="T4" s="16">
        <f>SUMIF(IA_S2!$D$2:$D$201,$A4,IA_S2!$E$2:$E$201)</f>
        <v>0</v>
      </c>
      <c r="U4" s="16">
        <f>COUNTIF(IA_S2!$D$2:$D$200,$A4)</f>
        <v>0</v>
      </c>
      <c r="V4" s="16">
        <f>SUMIF(CP_S1!$D$2:$D$204,$A4,CP_S1!$E$2:$E$204)</f>
        <v>0</v>
      </c>
      <c r="W4" s="16">
        <f>COUNTIF(CP_S1!$D$2:$D$203,$A4)</f>
        <v>0</v>
      </c>
      <c r="X4" s="16">
        <f>SUMIF(CP_S2!$D$2:$D$198,$A4,CP_S2!$E$2:$E$198)</f>
        <v>0</v>
      </c>
      <c r="Y4" s="16">
        <f>COUNTIF(CP_S2!$D$2:$D$197,$A4)</f>
        <v>0</v>
      </c>
      <c r="Z4" s="16">
        <f>SUMIF(EaD_IA_S1!$D$2:$D$236,$A4,EaD_IA_S1!$E$2:$E$236)</f>
        <v>0</v>
      </c>
      <c r="AA4" s="16">
        <f>COUNTIF(EaD_IA_S1!$D$2:$D$235,$A4)</f>
        <v>0</v>
      </c>
      <c r="AB4" s="16">
        <f>SUMIF(EaD_IA_S2!$D$2:$D$1223,$A4,EaD_IA_S2!$E$2:$E$1223)</f>
        <v>0</v>
      </c>
      <c r="AC4" s="16">
        <f>COUNTIF(EaD_IA_S2!$D$2:$D$1222,$A4)</f>
        <v>0</v>
      </c>
      <c r="AD4" s="16">
        <f>SUMIF(EaD_ISC_S1!$D$2:$D$214,$A4,EaD_ISC_S1!$E$2:$E$214)</f>
        <v>0</v>
      </c>
      <c r="AE4" s="16">
        <f>COUNTIF(EaD_ISC_S1!$D$2:$D$213,$A4)</f>
        <v>0</v>
      </c>
      <c r="AF4" s="16">
        <f>SUMIF(EaD_ISC_S2!$D$2:$D$224,$A4,EaD_ISC_S2!$E$2:$E$224)</f>
        <v>0</v>
      </c>
      <c r="AG4" s="16">
        <f>COUNTIF(EaD_ISC_S2!$D$2:$D$223,$A4)</f>
        <v>0</v>
      </c>
      <c r="AH4" s="16">
        <f>SUMIF(EaD_CP_S1!$D$2:$D$1050,$A4,EaD_CP_S1!$E$2:$E$1050)</f>
        <v>0</v>
      </c>
      <c r="AI4" s="16">
        <f>COUNTIF(EaD_CP_S1!$D$2:$D$1050,$A4)</f>
        <v>0</v>
      </c>
      <c r="AJ4" s="16">
        <f>SUMIF(EaD_CP_S2!$D$2:$D$50,$A4,EaD_CP_S2!$E$2:$E$50)</f>
        <v>0</v>
      </c>
      <c r="AK4" s="16">
        <f>COUNTIF(EaD_CP_S2!$D$2:$D$50,$A4)</f>
        <v>0</v>
      </c>
      <c r="AL4" s="17">
        <f t="shared" ref="AL4:AL9" si="1">((R4+V4)+Z4+AD4+AH4)</f>
        <v>0</v>
      </c>
      <c r="AM4" s="17">
        <f t="shared" ref="AM4:AM9" si="2">((S4+W4)+AA4+AE4+AI4)</f>
        <v>0</v>
      </c>
      <c r="AN4" s="17">
        <f t="shared" ref="AN4:AN9" si="3">((T4+X4)+AB4+AF4+AJ4)</f>
        <v>0</v>
      </c>
      <c r="AO4" s="17">
        <f t="shared" ref="AO4:AO9" si="4">((U4+Y4)+AC4+AG4+AK4)</f>
        <v>0</v>
      </c>
      <c r="AP4" s="18">
        <v>8</v>
      </c>
      <c r="AQ4" s="18">
        <v>8</v>
      </c>
      <c r="AR4" s="16"/>
      <c r="AS4" s="18">
        <f>AR4</f>
        <v>0</v>
      </c>
      <c r="AT4" s="16"/>
      <c r="AU4" s="18">
        <f>AT4</f>
        <v>0</v>
      </c>
      <c r="AV4" s="16"/>
      <c r="AW4" s="18">
        <f t="shared" ref="AW4:AW9" si="5">AV4</f>
        <v>0</v>
      </c>
      <c r="AX4" s="16"/>
      <c r="AY4" s="18">
        <f>AX4</f>
        <v>0</v>
      </c>
      <c r="AZ4" s="18">
        <v>2</v>
      </c>
      <c r="BA4" s="18">
        <v>2</v>
      </c>
      <c r="BB4" s="16"/>
      <c r="BC4" s="18">
        <f t="shared" ref="BC4:BC101" si="6">BB4</f>
        <v>0</v>
      </c>
      <c r="BD4" s="16"/>
      <c r="BE4" s="18">
        <f t="shared" ref="BE4:BE43" si="7">BD4</f>
        <v>0</v>
      </c>
      <c r="BF4" s="18">
        <v>1</v>
      </c>
      <c r="BG4" s="18">
        <v>1</v>
      </c>
      <c r="BH4" s="16"/>
      <c r="BI4" s="18">
        <f t="shared" ref="BI4:BI101" si="8">BH4</f>
        <v>0</v>
      </c>
      <c r="BJ4" s="16"/>
      <c r="BK4" s="18">
        <f t="shared" ref="BK4:BK77" si="9">BJ4</f>
        <v>0</v>
      </c>
      <c r="BL4" s="16"/>
      <c r="BM4" s="18">
        <f>BL4</f>
        <v>0</v>
      </c>
      <c r="BN4" s="16"/>
      <c r="BO4" s="18">
        <f t="shared" ref="BO4:BO30" si="10">BN4</f>
        <v>0</v>
      </c>
      <c r="BP4" s="16"/>
      <c r="BQ4" s="18">
        <f t="shared" ref="BQ4:BQ101" si="11">BP4</f>
        <v>0</v>
      </c>
      <c r="BR4" s="16"/>
      <c r="BS4" s="18">
        <f t="shared" ref="BS4:BS101" si="12">BR4</f>
        <v>0</v>
      </c>
      <c r="BT4" s="16"/>
      <c r="BU4" s="18">
        <f t="shared" ref="BU4:BU101" si="13">BT4</f>
        <v>0</v>
      </c>
      <c r="BV4" s="16"/>
      <c r="BW4" s="18">
        <f t="shared" ref="BW4:BW101" si="14">BV4</f>
        <v>0</v>
      </c>
      <c r="BX4" s="16"/>
      <c r="BY4" s="18">
        <f t="shared" ref="BY4:BY45" si="15">BX4</f>
        <v>0</v>
      </c>
      <c r="BZ4" s="16"/>
      <c r="CA4" s="18">
        <f t="shared" ref="CA4:CA101" si="16">BZ4</f>
        <v>0</v>
      </c>
      <c r="CB4" s="16"/>
      <c r="CC4" s="18">
        <f t="shared" ref="CC4:CC101" si="17">CB4</f>
        <v>0</v>
      </c>
      <c r="CD4" s="16"/>
      <c r="CE4" s="18">
        <f t="shared" ref="CE4:CE47" si="18">CD4</f>
        <v>0</v>
      </c>
      <c r="CF4" s="16"/>
      <c r="CG4" s="18">
        <f t="shared" ref="CG4:CG101" si="19">CF4</f>
        <v>0</v>
      </c>
      <c r="CH4" s="16"/>
      <c r="CI4" s="18">
        <f t="shared" ref="CI4:CI63" si="20">CH4</f>
        <v>0</v>
      </c>
      <c r="CJ4" s="16"/>
      <c r="CK4" s="18">
        <f t="shared" ref="CK4:CK101" si="21">CJ4</f>
        <v>0</v>
      </c>
      <c r="CL4" s="16"/>
      <c r="CM4" s="18">
        <f t="shared" ref="CM4:CM101" si="22">CL4</f>
        <v>0</v>
      </c>
      <c r="CN4" s="16"/>
      <c r="CO4" s="18">
        <f t="shared" ref="CO4:CO84" si="23">CN4</f>
        <v>0</v>
      </c>
      <c r="CP4" s="18">
        <v>2</v>
      </c>
      <c r="CQ4" s="18">
        <f t="shared" ref="CQ4:CQ8" si="24">CP4</f>
        <v>2</v>
      </c>
      <c r="CR4" s="16"/>
      <c r="CS4" s="18">
        <f t="shared" ref="CS4:CS89" si="25">CR4</f>
        <v>0</v>
      </c>
      <c r="CT4" s="19">
        <f t="shared" ref="CT4:CT101" si="26">P4+AL4</f>
        <v>15</v>
      </c>
      <c r="CU4" s="19">
        <f t="shared" ref="CU4:CU101" si="27">P4+AN4</f>
        <v>15</v>
      </c>
      <c r="CV4" s="20">
        <f t="shared" ref="CV4:CW4" si="28">SUM(AP4,AR4,AT4,AV4,AX4,AZ4,BB4,BD4,BF4,BH4,BJ4,BL4,BN4,BP4,BR4,BT4,BV4,BX4,BZ4,CB4,CD4,CF4,CH4,CJ4,CL4,CN4,CP4,CR4)</f>
        <v>13</v>
      </c>
      <c r="CW4" s="20">
        <f t="shared" si="28"/>
        <v>13</v>
      </c>
      <c r="CX4" s="21">
        <v>40</v>
      </c>
      <c r="CY4" s="22">
        <f t="shared" ref="CY4:CY101" si="29">P4+AL4+CV4</f>
        <v>28</v>
      </c>
      <c r="CZ4" s="22">
        <f t="shared" ref="CZ4:CZ101" si="30">Q4+AM4</f>
        <v>3</v>
      </c>
      <c r="DA4" s="22">
        <f t="shared" ref="DA4:DA101" si="31">P4+AN4+CW4</f>
        <v>28</v>
      </c>
      <c r="DB4" s="23">
        <f t="shared" ref="DB4:DB101" si="32">Q4+AO4</f>
        <v>3</v>
      </c>
      <c r="DC4" s="24" t="str">
        <f t="shared" ref="DC4:DC101" si="33">IF(Q4&gt;0,"SI","NO")</f>
        <v>SI</v>
      </c>
      <c r="DD4" s="25" t="e">
        <f t="shared" ref="DD4:DD101" si="34">IF(S4+U4+W4+Y4+""+""&gt;0,"SI","NO")</f>
        <v>#VALUE!</v>
      </c>
      <c r="DE4" s="26" t="str">
        <f t="shared" ref="DE4:DE101" si="35">IF(AA4+AC4+AE4+AG4+AI4+AK4&gt;0,"SI","NO")</f>
        <v>NO</v>
      </c>
    </row>
    <row r="5" spans="1:109" ht="15" customHeight="1">
      <c r="A5" s="28" t="s">
        <v>289</v>
      </c>
      <c r="B5" s="16">
        <f>SUMIF(TICS!$D$2:$D$214,$A5,TICS!$E$2:$E$214)</f>
        <v>0</v>
      </c>
      <c r="C5" s="16">
        <f>COUNTIF(TICS!$D$2:$D$214,$A5)</f>
        <v>0</v>
      </c>
      <c r="D5" s="16">
        <f>SUMIF(ISC!$D$2:$D$228,$A5,ISC!$E$2:$E$228)</f>
        <v>5</v>
      </c>
      <c r="E5" s="16">
        <f>COUNTIF(ISC!$D$2:$D$228,$A5)</f>
        <v>1</v>
      </c>
      <c r="F5" s="16">
        <f>SUMIF(IA!$D$2:$D$281,$A5,IA!$E$2:$E$281)</f>
        <v>5</v>
      </c>
      <c r="G5" s="16">
        <f>COUNTIF(IA!$D$2:$D$281,$A5)</f>
        <v>1</v>
      </c>
      <c r="H5" s="16">
        <f>SUMIF(IGE!$D$3:$D$298,$A5,IGE!$E$3:$E$298)</f>
        <v>5</v>
      </c>
      <c r="I5" s="16">
        <f>COUNTIF(IGE!$D$3:$D$299,$A5)</f>
        <v>1</v>
      </c>
      <c r="J5" s="16">
        <f>SUMIF(CP!$D$2:$D$253,$A5,CP!$E$2:$E$253)</f>
        <v>0</v>
      </c>
      <c r="K5" s="16">
        <f>COUNTIF(CP!$D$2:$D$253,$A5)</f>
        <v>0</v>
      </c>
      <c r="L5" s="16">
        <f>SUMIF(IEM!$D$2:$D$266,$A5,IEM!$E$2:$E$266)</f>
        <v>0</v>
      </c>
      <c r="M5" s="16">
        <f>COUNTIF(IEM!$D$2:$D$266,$A5)</f>
        <v>0</v>
      </c>
      <c r="N5" s="16">
        <f>SUMIF(IIA!$D$2:$D$214,$A5,IIA!$E$2:$E$214)</f>
        <v>5</v>
      </c>
      <c r="O5" s="16">
        <f>COUNTIF(IIA!$D$2:$D$214,$A5)</f>
        <v>1</v>
      </c>
      <c r="P5" s="17">
        <f t="shared" ref="P5:Q5" si="36">SUM(B5,D5,F5,H5,J5,L5,N5)</f>
        <v>20</v>
      </c>
      <c r="Q5" s="17">
        <f t="shared" si="36"/>
        <v>4</v>
      </c>
      <c r="R5" s="16">
        <f>SUMIF(IA_S1!$D$2:$D$201,$A5,IA_S1!$E$2:$E$201)</f>
        <v>0</v>
      </c>
      <c r="S5" s="16">
        <f>COUNTIF(IA_S1!$D$2:$D$200,$A5)</f>
        <v>0</v>
      </c>
      <c r="T5" s="16">
        <f>SUMIF(IA_S2!$D$2:$D$201,$A5,IA_S2!$E$2:$E$201)</f>
        <v>0</v>
      </c>
      <c r="U5" s="16">
        <f>COUNTIF(IA_S2!$D$2:$D$200,$A5)</f>
        <v>0</v>
      </c>
      <c r="V5" s="16">
        <f>SUMIF(CP_S1!$D$2:$D$204,$A5,CP_S1!$E$2:$E$204)</f>
        <v>0</v>
      </c>
      <c r="W5" s="16">
        <f>COUNTIF(CP_S1!$D$2:$D$203,$A5)</f>
        <v>0</v>
      </c>
      <c r="X5" s="16">
        <f>SUMIF(CP_S2!$D$2:$D$198,$A5,CP_S2!$E$2:$E$198)</f>
        <v>0</v>
      </c>
      <c r="Y5" s="16">
        <f>COUNTIF(CP_S2!$D$2:$D$197,$A5)</f>
        <v>0</v>
      </c>
      <c r="Z5" s="16">
        <f>SUMIF(EaD_IA_S1!$D$2:$D$236,$A5,EaD_IA_S1!$E$2:$E$236)</f>
        <v>0</v>
      </c>
      <c r="AA5" s="16">
        <f>COUNTIF(EaD_IA_S1!$D$2:$D$235,$A5)</f>
        <v>0</v>
      </c>
      <c r="AB5" s="16">
        <f>SUMIF(EaD_IA_S2!$D$2:$D$1223,$A5,EaD_IA_S2!$E$2:$E$1223)</f>
        <v>0</v>
      </c>
      <c r="AC5" s="16">
        <f>COUNTIF(EaD_IA_S2!$D$2:$D$1222,$A5)</f>
        <v>0</v>
      </c>
      <c r="AD5" s="16">
        <f>SUMIF(EaD_ISC_S1!$D$2:$D$214,$A5,EaD_ISC_S1!$E$2:$E$214)</f>
        <v>0</v>
      </c>
      <c r="AE5" s="16">
        <f>COUNTIF(EaD_ISC_S1!$D$2:$D$213,$A5)</f>
        <v>0</v>
      </c>
      <c r="AF5" s="16">
        <f>SUMIF(EaD_ISC_S2!$D$2:$D$224,$A5,EaD_ISC_S2!$E$2:$E$224)</f>
        <v>0</v>
      </c>
      <c r="AG5" s="16">
        <f>COUNTIF(EaD_ISC_S2!$D$2:$D$223,$A5)</f>
        <v>0</v>
      </c>
      <c r="AH5" s="16">
        <f>SUMIF(EaD_CP_S1!$D$2:$D$1050,$A5,EaD_CP_S1!$E$2:$E$1050)</f>
        <v>0</v>
      </c>
      <c r="AI5" s="16">
        <f>COUNTIF(EaD_CP_S1!$D$2:$D$1050,$A5)</f>
        <v>0</v>
      </c>
      <c r="AJ5" s="16">
        <f>SUMIF(EaD_CP_S2!$D$2:$D$50,$A5,EaD_CP_S2!$E$2:$E$50)</f>
        <v>0</v>
      </c>
      <c r="AK5" s="16">
        <f>COUNTIF(EaD_CP_S2!$D$2:$D$50,$A5)</f>
        <v>0</v>
      </c>
      <c r="AL5" s="17">
        <f t="shared" si="1"/>
        <v>0</v>
      </c>
      <c r="AM5" s="17">
        <f t="shared" si="2"/>
        <v>0</v>
      </c>
      <c r="AN5" s="17">
        <f t="shared" si="3"/>
        <v>0</v>
      </c>
      <c r="AO5" s="17">
        <f t="shared" si="4"/>
        <v>0</v>
      </c>
      <c r="AP5" s="18"/>
      <c r="AQ5" s="18">
        <f t="shared" ref="AQ5:AQ13" si="37">AP5</f>
        <v>0</v>
      </c>
      <c r="AR5" s="18"/>
      <c r="AS5" s="18"/>
      <c r="AT5" s="18"/>
      <c r="AU5" s="18"/>
      <c r="AV5" s="16"/>
      <c r="AW5" s="18">
        <f t="shared" si="5"/>
        <v>0</v>
      </c>
      <c r="AX5" s="18">
        <v>4</v>
      </c>
      <c r="AY5" s="18">
        <v>0</v>
      </c>
      <c r="AZ5" s="16"/>
      <c r="BA5" s="18">
        <f t="shared" ref="BA5:BA9" si="38">AZ5</f>
        <v>0</v>
      </c>
      <c r="BB5" s="16"/>
      <c r="BC5" s="18">
        <f t="shared" si="6"/>
        <v>0</v>
      </c>
      <c r="BD5" s="16"/>
      <c r="BE5" s="18">
        <f t="shared" si="7"/>
        <v>0</v>
      </c>
      <c r="BF5" s="16"/>
      <c r="BG5" s="18">
        <f t="shared" ref="BG5:BG9" si="39">BF5</f>
        <v>0</v>
      </c>
      <c r="BH5" s="16"/>
      <c r="BI5" s="18">
        <f t="shared" si="8"/>
        <v>0</v>
      </c>
      <c r="BJ5" s="18">
        <v>4</v>
      </c>
      <c r="BK5" s="18">
        <f t="shared" si="9"/>
        <v>4</v>
      </c>
      <c r="BL5" s="18"/>
      <c r="BM5" s="18"/>
      <c r="BN5" s="16"/>
      <c r="BO5" s="18">
        <f t="shared" si="10"/>
        <v>0</v>
      </c>
      <c r="BP5" s="16"/>
      <c r="BQ5" s="18">
        <f t="shared" si="11"/>
        <v>0</v>
      </c>
      <c r="BR5" s="16"/>
      <c r="BS5" s="18">
        <f t="shared" si="12"/>
        <v>0</v>
      </c>
      <c r="BT5" s="16"/>
      <c r="BU5" s="18">
        <f t="shared" si="13"/>
        <v>0</v>
      </c>
      <c r="BV5" s="16"/>
      <c r="BW5" s="18">
        <f t="shared" si="14"/>
        <v>0</v>
      </c>
      <c r="BX5" s="16"/>
      <c r="BY5" s="18">
        <f t="shared" si="15"/>
        <v>0</v>
      </c>
      <c r="BZ5" s="16"/>
      <c r="CA5" s="18">
        <f t="shared" si="16"/>
        <v>0</v>
      </c>
      <c r="CB5" s="16"/>
      <c r="CC5" s="18">
        <f t="shared" si="17"/>
        <v>0</v>
      </c>
      <c r="CD5" s="16"/>
      <c r="CE5" s="18">
        <f t="shared" si="18"/>
        <v>0</v>
      </c>
      <c r="CF5" s="16"/>
      <c r="CG5" s="18">
        <f t="shared" si="19"/>
        <v>0</v>
      </c>
      <c r="CH5" s="16"/>
      <c r="CI5" s="18">
        <f t="shared" si="20"/>
        <v>0</v>
      </c>
      <c r="CJ5" s="16"/>
      <c r="CK5" s="18">
        <f t="shared" si="21"/>
        <v>0</v>
      </c>
      <c r="CL5" s="16"/>
      <c r="CM5" s="18">
        <f t="shared" si="22"/>
        <v>0</v>
      </c>
      <c r="CN5" s="16"/>
      <c r="CO5" s="18">
        <f t="shared" si="23"/>
        <v>0</v>
      </c>
      <c r="CP5" s="18"/>
      <c r="CQ5" s="18">
        <f t="shared" si="24"/>
        <v>0</v>
      </c>
      <c r="CR5" s="18"/>
      <c r="CS5" s="18">
        <f t="shared" si="25"/>
        <v>0</v>
      </c>
      <c r="CT5" s="19">
        <f t="shared" si="26"/>
        <v>20</v>
      </c>
      <c r="CU5" s="19">
        <f t="shared" si="27"/>
        <v>20</v>
      </c>
      <c r="CV5" s="20">
        <f t="shared" ref="CV5:CW5" si="40">SUM(AP5,AR5,AT5,AV5,AX5,AZ5,BB5,BD5,BF5,BH5,BJ5,BL5,BN5,BP5,BR5,BT5,BV5,BX5,BZ5,CB5,CD5,CF5,CH5,CJ5,CL5,CN5,CP5,CR5)</f>
        <v>8</v>
      </c>
      <c r="CW5" s="20">
        <f t="shared" si="40"/>
        <v>4</v>
      </c>
      <c r="CX5" s="21">
        <v>31</v>
      </c>
      <c r="CY5" s="22">
        <f t="shared" si="29"/>
        <v>28</v>
      </c>
      <c r="CZ5" s="22">
        <f t="shared" si="30"/>
        <v>4</v>
      </c>
      <c r="DA5" s="22">
        <f t="shared" si="31"/>
        <v>24</v>
      </c>
      <c r="DB5" s="23">
        <f t="shared" si="32"/>
        <v>4</v>
      </c>
      <c r="DC5" s="24" t="str">
        <f t="shared" si="33"/>
        <v>SI</v>
      </c>
      <c r="DD5" s="25" t="e">
        <f t="shared" si="34"/>
        <v>#VALUE!</v>
      </c>
      <c r="DE5" s="26" t="str">
        <f t="shared" si="35"/>
        <v>NO</v>
      </c>
    </row>
    <row r="6" spans="1:109" ht="15" customHeight="1">
      <c r="A6" s="29" t="s">
        <v>290</v>
      </c>
      <c r="B6" s="16">
        <f>SUMIF(TICS!$D$2:$D$214,$A6,TICS!$E$2:$E$214)</f>
        <v>0</v>
      </c>
      <c r="C6" s="16">
        <f>COUNTIF(TICS!$D$2:$D$214,$A6)</f>
        <v>0</v>
      </c>
      <c r="D6" s="16">
        <f>SUMIF(ISC!$D$2:$D$228,$A6,ISC!$E$2:$E$228)</f>
        <v>4</v>
      </c>
      <c r="E6" s="16">
        <f>COUNTIF(ISC!$D$2:$D$228,$A6)</f>
        <v>1</v>
      </c>
      <c r="F6" s="16">
        <f>SUMIF(IA!$D$2:$D$281,$A6,IA!$E$2:$E$281)</f>
        <v>6</v>
      </c>
      <c r="G6" s="16">
        <f>COUNTIF(IA!$D$2:$D$281,$A6)</f>
        <v>1</v>
      </c>
      <c r="H6" s="16">
        <f>SUMIF(IGE!$D$3:$D$298,$A6,IGE!$E$3:$E$298)</f>
        <v>4</v>
      </c>
      <c r="I6" s="16">
        <f>COUNTIF(IGE!$D$3:$D$299,$A6)</f>
        <v>1</v>
      </c>
      <c r="J6" s="16">
        <f>SUMIF(CP!$D$2:$D$253,$A6,CP!$E$2:$E$253)</f>
        <v>0</v>
      </c>
      <c r="K6" s="16">
        <f>COUNTIF(CP!$D$2:$D$253,$A6)</f>
        <v>0</v>
      </c>
      <c r="L6" s="16">
        <f>SUMIF(IEM!$D$2:$D$266,$A6,IEM!$E$2:$E$266)</f>
        <v>0</v>
      </c>
      <c r="M6" s="16">
        <f>COUNTIF(IEM!$D$2:$D$266,$A6)</f>
        <v>0</v>
      </c>
      <c r="N6" s="16">
        <f>SUMIF(IIA!$D$2:$D$214,$A6,IIA!$E$2:$E$214)</f>
        <v>5</v>
      </c>
      <c r="O6" s="16">
        <f>COUNTIF(IIA!$D$2:$D$214,$A6)</f>
        <v>1</v>
      </c>
      <c r="P6" s="17">
        <f t="shared" ref="P6:Q6" si="41">SUM(B6,D6,F6,H6,J6,L6,N6)</f>
        <v>19</v>
      </c>
      <c r="Q6" s="17">
        <f t="shared" si="41"/>
        <v>4</v>
      </c>
      <c r="R6" s="16">
        <f>SUMIF(IA_S1!$D$2:$D$201,$A6,IA_S1!$E$2:$E$201)</f>
        <v>0</v>
      </c>
      <c r="S6" s="16">
        <f>COUNTIF(IA_S1!$D$2:$D$200,$A6)</f>
        <v>0</v>
      </c>
      <c r="T6" s="16">
        <f>SUMIF(IA_S2!$D$2:$D$201,$A6,IA_S2!$E$2:$E$201)</f>
        <v>0</v>
      </c>
      <c r="U6" s="16">
        <f>COUNTIF(IA_S2!$D$2:$D$200,$A6)</f>
        <v>0</v>
      </c>
      <c r="V6" s="16">
        <f>SUMIF(CP_S1!$D$2:$D$204,$A6,CP_S1!$E$2:$E$204)</f>
        <v>0</v>
      </c>
      <c r="W6" s="16">
        <f>COUNTIF(CP_S1!$D$2:$D$203,$A6)</f>
        <v>0</v>
      </c>
      <c r="X6" s="16">
        <f>SUMIF(CP_S2!$D$2:$D$198,$A6,CP_S2!$E$2:$E$198)</f>
        <v>0</v>
      </c>
      <c r="Y6" s="16">
        <f>COUNTIF(CP_S2!$D$2:$D$197,$A6)</f>
        <v>0</v>
      </c>
      <c r="Z6" s="16">
        <f>SUMIF(EaD_IA_S1!$D$2:$D$236,$A6,EaD_IA_S1!$E$2:$E$236)</f>
        <v>0</v>
      </c>
      <c r="AA6" s="16">
        <f>COUNTIF(EaD_IA_S1!$D$2:$D$235,$A6)</f>
        <v>0</v>
      </c>
      <c r="AB6" s="16">
        <f>SUMIF(EaD_IA_S2!$D$2:$D$1223,$A6,EaD_IA_S2!$E$2:$E$1223)</f>
        <v>0</v>
      </c>
      <c r="AC6" s="16">
        <f>COUNTIF(EaD_IA_S2!$D$2:$D$1222,$A6)</f>
        <v>0</v>
      </c>
      <c r="AD6" s="16">
        <f>SUMIF(EaD_ISC_S1!$D$2:$D$214,$A6,EaD_ISC_S1!$E$2:$E$214)</f>
        <v>0</v>
      </c>
      <c r="AE6" s="16">
        <f>COUNTIF(EaD_ISC_S1!$D$2:$D$213,$A6)</f>
        <v>0</v>
      </c>
      <c r="AF6" s="16">
        <f>SUMIF(EaD_ISC_S2!$D$2:$D$224,$A6,EaD_ISC_S2!$E$2:$E$224)</f>
        <v>0</v>
      </c>
      <c r="AG6" s="16">
        <f>COUNTIF(EaD_ISC_S2!$D$2:$D$223,$A6)</f>
        <v>0</v>
      </c>
      <c r="AH6" s="16">
        <f>SUMIF(EaD_CP_S1!$D$2:$D$1050,$A6,EaD_CP_S1!$E$2:$E$1050)</f>
        <v>0</v>
      </c>
      <c r="AI6" s="16">
        <f>COUNTIF(EaD_CP_S1!$D$2:$D$1050,$A6)</f>
        <v>0</v>
      </c>
      <c r="AJ6" s="16">
        <f>SUMIF(EaD_CP_S2!$D$2:$D$50,$A6,EaD_CP_S2!$E$2:$E$50)</f>
        <v>0</v>
      </c>
      <c r="AK6" s="16">
        <f>COUNTIF(EaD_CP_S2!$D$2:$D$50,$A6)</f>
        <v>0</v>
      </c>
      <c r="AL6" s="17">
        <f t="shared" si="1"/>
        <v>0</v>
      </c>
      <c r="AM6" s="17">
        <f t="shared" si="2"/>
        <v>0</v>
      </c>
      <c r="AN6" s="17">
        <f t="shared" si="3"/>
        <v>0</v>
      </c>
      <c r="AO6" s="17">
        <f t="shared" si="4"/>
        <v>0</v>
      </c>
      <c r="AP6" s="16"/>
      <c r="AQ6" s="18">
        <f t="shared" si="37"/>
        <v>0</v>
      </c>
      <c r="AR6" s="28"/>
      <c r="AS6" s="18">
        <f t="shared" ref="AS6:AS24" si="42">AR6</f>
        <v>0</v>
      </c>
      <c r="AT6" s="16"/>
      <c r="AU6" s="18">
        <f t="shared" ref="AU6:AU11" si="43">AT6</f>
        <v>0</v>
      </c>
      <c r="AV6" s="16"/>
      <c r="AW6" s="18">
        <f t="shared" si="5"/>
        <v>0</v>
      </c>
      <c r="AX6" s="16"/>
      <c r="AY6" s="18">
        <f t="shared" ref="AY6:AY44" si="44">AX6</f>
        <v>0</v>
      </c>
      <c r="AZ6" s="16"/>
      <c r="BA6" s="18">
        <f t="shared" si="38"/>
        <v>0</v>
      </c>
      <c r="BB6" s="16"/>
      <c r="BC6" s="18">
        <f t="shared" si="6"/>
        <v>0</v>
      </c>
      <c r="BD6" s="16"/>
      <c r="BE6" s="18">
        <f t="shared" si="7"/>
        <v>0</v>
      </c>
      <c r="BF6" s="16"/>
      <c r="BG6" s="18">
        <f t="shared" si="39"/>
        <v>0</v>
      </c>
      <c r="BH6" s="16"/>
      <c r="BI6" s="18">
        <f t="shared" si="8"/>
        <v>0</v>
      </c>
      <c r="BJ6" s="16"/>
      <c r="BK6" s="18">
        <f t="shared" si="9"/>
        <v>0</v>
      </c>
      <c r="BL6" s="16"/>
      <c r="BM6" s="18">
        <f t="shared" ref="BM6:BM44" si="45">BL6</f>
        <v>0</v>
      </c>
      <c r="BN6" s="16"/>
      <c r="BO6" s="18">
        <f t="shared" si="10"/>
        <v>0</v>
      </c>
      <c r="BP6" s="16"/>
      <c r="BQ6" s="18">
        <f t="shared" si="11"/>
        <v>0</v>
      </c>
      <c r="BR6" s="16"/>
      <c r="BS6" s="18">
        <f t="shared" si="12"/>
        <v>0</v>
      </c>
      <c r="BT6" s="16"/>
      <c r="BU6" s="18">
        <f t="shared" si="13"/>
        <v>0</v>
      </c>
      <c r="BV6" s="16"/>
      <c r="BW6" s="18">
        <f t="shared" si="14"/>
        <v>0</v>
      </c>
      <c r="BX6" s="16"/>
      <c r="BY6" s="18">
        <f t="shared" si="15"/>
        <v>0</v>
      </c>
      <c r="BZ6" s="16"/>
      <c r="CA6" s="18">
        <f t="shared" si="16"/>
        <v>0</v>
      </c>
      <c r="CB6" s="16"/>
      <c r="CC6" s="18">
        <f t="shared" si="17"/>
        <v>0</v>
      </c>
      <c r="CD6" s="16"/>
      <c r="CE6" s="18">
        <f t="shared" si="18"/>
        <v>0</v>
      </c>
      <c r="CF6" s="16"/>
      <c r="CG6" s="18">
        <f t="shared" si="19"/>
        <v>0</v>
      </c>
      <c r="CH6" s="16"/>
      <c r="CI6" s="18">
        <f t="shared" si="20"/>
        <v>0</v>
      </c>
      <c r="CJ6" s="16"/>
      <c r="CK6" s="18">
        <f t="shared" si="21"/>
        <v>0</v>
      </c>
      <c r="CL6" s="16"/>
      <c r="CM6" s="18">
        <f t="shared" si="22"/>
        <v>0</v>
      </c>
      <c r="CN6" s="16"/>
      <c r="CO6" s="18">
        <f t="shared" si="23"/>
        <v>0</v>
      </c>
      <c r="CP6" s="16"/>
      <c r="CQ6" s="18">
        <f t="shared" si="24"/>
        <v>0</v>
      </c>
      <c r="CR6" s="16"/>
      <c r="CS6" s="18">
        <f t="shared" si="25"/>
        <v>0</v>
      </c>
      <c r="CT6" s="19">
        <f t="shared" si="26"/>
        <v>19</v>
      </c>
      <c r="CU6" s="19">
        <f t="shared" si="27"/>
        <v>19</v>
      </c>
      <c r="CV6" s="20">
        <f t="shared" ref="CV6:CW6" si="46">SUM(AP6,AR6,AT6,AV6,AX6,AZ6,BB6,BD6,BF6,BH6,BJ6,BL6,BN6,BP6,BR6,BT6,BV6,BX6,BZ6,CB6,CD6,CF6,CH6,CJ6,CL6,CN6,CP6,CR6)</f>
        <v>0</v>
      </c>
      <c r="CW6" s="20">
        <f t="shared" si="46"/>
        <v>0</v>
      </c>
      <c r="CX6" s="21" t="s">
        <v>64</v>
      </c>
      <c r="CY6" s="22">
        <f t="shared" si="29"/>
        <v>19</v>
      </c>
      <c r="CZ6" s="22">
        <f t="shared" si="30"/>
        <v>4</v>
      </c>
      <c r="DA6" s="22">
        <f t="shared" si="31"/>
        <v>19</v>
      </c>
      <c r="DB6" s="23">
        <f t="shared" si="32"/>
        <v>4</v>
      </c>
      <c r="DC6" s="24" t="str">
        <f t="shared" si="33"/>
        <v>SI</v>
      </c>
      <c r="DD6" s="25" t="e">
        <f t="shared" si="34"/>
        <v>#VALUE!</v>
      </c>
      <c r="DE6" s="26" t="str">
        <f t="shared" si="35"/>
        <v>NO</v>
      </c>
    </row>
    <row r="7" spans="1:109" ht="15" customHeight="1">
      <c r="A7" s="28" t="s">
        <v>291</v>
      </c>
      <c r="B7" s="16">
        <f>SUMIF(TICS!$D$2:$D$214,$A7,TICS!$E$2:$E$214)</f>
        <v>0</v>
      </c>
      <c r="C7" s="16">
        <f>COUNTIF(TICS!$D$2:$D$214,$A7)</f>
        <v>0</v>
      </c>
      <c r="D7" s="16">
        <f>SUMIF(ISC!$D$2:$D$228,$A7,ISC!$E$2:$E$228)</f>
        <v>5</v>
      </c>
      <c r="E7" s="16">
        <f>COUNTIF(ISC!$D$2:$D$228,$A7)</f>
        <v>1</v>
      </c>
      <c r="F7" s="16">
        <f>SUMIF(IA!$D$2:$D$281,$A7,IA!$E$2:$E$281)</f>
        <v>4</v>
      </c>
      <c r="G7" s="16">
        <f>COUNTIF(IA!$D$2:$D$281,$A7)</f>
        <v>1</v>
      </c>
      <c r="H7" s="16">
        <f>SUMIF(IGE!$D$3:$D$298,$A7,IGE!$E$3:$E$298)</f>
        <v>5</v>
      </c>
      <c r="I7" s="16">
        <f>COUNTIF(IGE!$D$3:$D$299,$A7)</f>
        <v>1</v>
      </c>
      <c r="J7" s="16">
        <f>SUMIF(CP!$D$2:$D$253,$A7,CP!$E$2:$E$253)</f>
        <v>0</v>
      </c>
      <c r="K7" s="16">
        <f>COUNTIF(CP!$D$2:$D$253,$A7)</f>
        <v>0</v>
      </c>
      <c r="L7" s="16">
        <f>SUMIF(IEM!$D$2:$D$266,$A7,IEM!$E$2:$E$266)</f>
        <v>0</v>
      </c>
      <c r="M7" s="16">
        <f>COUNTIF(IEM!$D$2:$D$266,$A7)</f>
        <v>0</v>
      </c>
      <c r="N7" s="16">
        <f>SUMIF(IIA!$D$2:$D$214,$A7,IIA!$E$2:$E$214)</f>
        <v>4</v>
      </c>
      <c r="O7" s="16">
        <f>COUNTIF(IIA!$D$2:$D$214,$A7)</f>
        <v>1</v>
      </c>
      <c r="P7" s="17">
        <f t="shared" ref="P7:Q7" si="47">SUM(B7,D7,F7,H7,J7,L7,N7)</f>
        <v>18</v>
      </c>
      <c r="Q7" s="17">
        <f t="shared" si="47"/>
        <v>4</v>
      </c>
      <c r="R7" s="16">
        <f>SUMIF(IA_S1!$D$2:$D$201,$A7,IA_S1!$E$2:$E$201)</f>
        <v>0</v>
      </c>
      <c r="S7" s="16">
        <f>COUNTIF(IA_S1!$D$2:$D$200,$A7)</f>
        <v>0</v>
      </c>
      <c r="T7" s="16">
        <f>SUMIF(IA_S2!$D$2:$D$201,$A7,IA_S2!$E$2:$E$201)</f>
        <v>0</v>
      </c>
      <c r="U7" s="16">
        <f>COUNTIF(IA_S2!$D$2:$D$200,$A7)</f>
        <v>0</v>
      </c>
      <c r="V7" s="16">
        <f>SUMIF(CP_S1!$D$2:$D$204,$A7,CP_S1!$E$2:$E$204)</f>
        <v>0</v>
      </c>
      <c r="W7" s="16">
        <f>COUNTIF(CP_S1!$D$2:$D$203,$A7)</f>
        <v>0</v>
      </c>
      <c r="X7" s="16">
        <f>SUMIF(CP_S2!$D$2:$D$198,$A7,CP_S2!$E$2:$E$198)</f>
        <v>0</v>
      </c>
      <c r="Y7" s="16">
        <f>COUNTIF(CP_S2!$D$2:$D$197,$A7)</f>
        <v>0</v>
      </c>
      <c r="Z7" s="16">
        <f>SUMIF(EaD_IA_S1!$D$2:$D$236,$A7,EaD_IA_S1!$E$2:$E$236)</f>
        <v>0</v>
      </c>
      <c r="AA7" s="16">
        <f>COUNTIF(EaD_IA_S1!$D$2:$D$235,$A7)</f>
        <v>0</v>
      </c>
      <c r="AB7" s="16">
        <f>SUMIF(EaD_IA_S2!$D$2:$D$1223,$A7,EaD_IA_S2!$E$2:$E$1223)</f>
        <v>0</v>
      </c>
      <c r="AC7" s="16">
        <f>COUNTIF(EaD_IA_S2!$D$2:$D$1222,$A7)</f>
        <v>0</v>
      </c>
      <c r="AD7" s="16">
        <f>SUMIF(EaD_ISC_S1!$D$2:$D$214,$A7,EaD_ISC_S1!$E$2:$E$214)</f>
        <v>0</v>
      </c>
      <c r="AE7" s="16">
        <f>COUNTIF(EaD_ISC_S1!$D$2:$D$213,$A7)</f>
        <v>0</v>
      </c>
      <c r="AF7" s="16">
        <f>SUMIF(EaD_ISC_S2!$D$2:$D$224,$A7,EaD_ISC_S2!$E$2:$E$224)</f>
        <v>0</v>
      </c>
      <c r="AG7" s="16">
        <f>COUNTIF(EaD_ISC_S2!$D$2:$D$223,$A7)</f>
        <v>0</v>
      </c>
      <c r="AH7" s="16">
        <f>SUMIF(EaD_CP_S1!$D$2:$D$1050,$A7,EaD_CP_S1!$E$2:$E$1050)</f>
        <v>0</v>
      </c>
      <c r="AI7" s="16">
        <f>COUNTIF(EaD_CP_S1!$D$2:$D$1050,$A7)</f>
        <v>0</v>
      </c>
      <c r="AJ7" s="16">
        <f>SUMIF(EaD_CP_S2!$D$2:$D$50,$A7,EaD_CP_S2!$E$2:$E$50)</f>
        <v>0</v>
      </c>
      <c r="AK7" s="16">
        <f>COUNTIF(EaD_CP_S2!$D$2:$D$50,$A7)</f>
        <v>0</v>
      </c>
      <c r="AL7" s="17">
        <f t="shared" si="1"/>
        <v>0</v>
      </c>
      <c r="AM7" s="17">
        <f t="shared" si="2"/>
        <v>0</v>
      </c>
      <c r="AN7" s="17">
        <f t="shared" si="3"/>
        <v>0</v>
      </c>
      <c r="AO7" s="17">
        <f t="shared" si="4"/>
        <v>0</v>
      </c>
      <c r="AP7" s="16"/>
      <c r="AQ7" s="18">
        <f t="shared" si="37"/>
        <v>0</v>
      </c>
      <c r="AR7" s="16"/>
      <c r="AS7" s="18">
        <f t="shared" si="42"/>
        <v>0</v>
      </c>
      <c r="AT7" s="16"/>
      <c r="AU7" s="18">
        <f t="shared" si="43"/>
        <v>0</v>
      </c>
      <c r="AV7" s="16"/>
      <c r="AW7" s="18">
        <f t="shared" si="5"/>
        <v>0</v>
      </c>
      <c r="AX7" s="16"/>
      <c r="AY7" s="18">
        <f t="shared" si="44"/>
        <v>0</v>
      </c>
      <c r="AZ7" s="18">
        <v>5</v>
      </c>
      <c r="BA7" s="18">
        <f t="shared" si="38"/>
        <v>5</v>
      </c>
      <c r="BB7" s="16"/>
      <c r="BC7" s="18">
        <f t="shared" si="6"/>
        <v>0</v>
      </c>
      <c r="BD7" s="16"/>
      <c r="BE7" s="18">
        <f t="shared" si="7"/>
        <v>0</v>
      </c>
      <c r="BF7" s="18">
        <v>1</v>
      </c>
      <c r="BG7" s="18">
        <f t="shared" si="39"/>
        <v>1</v>
      </c>
      <c r="BH7" s="16"/>
      <c r="BI7" s="18">
        <f t="shared" si="8"/>
        <v>0</v>
      </c>
      <c r="BJ7" s="16"/>
      <c r="BK7" s="18">
        <f t="shared" si="9"/>
        <v>0</v>
      </c>
      <c r="BL7" s="16"/>
      <c r="BM7" s="18">
        <f t="shared" si="45"/>
        <v>0</v>
      </c>
      <c r="BN7" s="18">
        <v>3</v>
      </c>
      <c r="BO7" s="18">
        <f t="shared" si="10"/>
        <v>3</v>
      </c>
      <c r="BP7" s="16"/>
      <c r="BQ7" s="18">
        <f t="shared" si="11"/>
        <v>0</v>
      </c>
      <c r="BR7" s="16"/>
      <c r="BS7" s="18">
        <f t="shared" si="12"/>
        <v>0</v>
      </c>
      <c r="BT7" s="16"/>
      <c r="BU7" s="18">
        <f t="shared" si="13"/>
        <v>0</v>
      </c>
      <c r="BV7" s="16"/>
      <c r="BW7" s="18">
        <f t="shared" si="14"/>
        <v>0</v>
      </c>
      <c r="BX7" s="16"/>
      <c r="BY7" s="18">
        <f t="shared" si="15"/>
        <v>0</v>
      </c>
      <c r="BZ7" s="16"/>
      <c r="CA7" s="18">
        <f t="shared" si="16"/>
        <v>0</v>
      </c>
      <c r="CB7" s="16"/>
      <c r="CC7" s="18">
        <f t="shared" si="17"/>
        <v>0</v>
      </c>
      <c r="CD7" s="16"/>
      <c r="CE7" s="18">
        <f t="shared" si="18"/>
        <v>0</v>
      </c>
      <c r="CF7" s="16"/>
      <c r="CG7" s="18">
        <f t="shared" si="19"/>
        <v>0</v>
      </c>
      <c r="CH7" s="16"/>
      <c r="CI7" s="18">
        <f t="shared" si="20"/>
        <v>0</v>
      </c>
      <c r="CJ7" s="16"/>
      <c r="CK7" s="18">
        <f t="shared" si="21"/>
        <v>0</v>
      </c>
      <c r="CL7" s="16"/>
      <c r="CM7" s="18">
        <f t="shared" si="22"/>
        <v>0</v>
      </c>
      <c r="CN7" s="16"/>
      <c r="CO7" s="18">
        <f t="shared" si="23"/>
        <v>0</v>
      </c>
      <c r="CP7" s="18">
        <v>2</v>
      </c>
      <c r="CQ7" s="18">
        <f t="shared" si="24"/>
        <v>2</v>
      </c>
      <c r="CR7" s="16"/>
      <c r="CS7" s="18">
        <f t="shared" si="25"/>
        <v>0</v>
      </c>
      <c r="CT7" s="19">
        <f t="shared" si="26"/>
        <v>18</v>
      </c>
      <c r="CU7" s="19">
        <f t="shared" si="27"/>
        <v>18</v>
      </c>
      <c r="CV7" s="20">
        <f t="shared" ref="CV7:CW7" si="48">SUM(AP7,AR7,AT7,AV7,AX7,AZ7,BB7,BD7,BF7,BH7,BJ7,BL7,BN7,BP7,BR7,BT7,BV7,BX7,BZ7,CB7,CD7,CF7,CH7,CJ7,CL7,CN7,CP7,CR7)</f>
        <v>11</v>
      </c>
      <c r="CW7" s="20">
        <f t="shared" si="48"/>
        <v>11</v>
      </c>
      <c r="CX7" s="21">
        <v>37</v>
      </c>
      <c r="CY7" s="22">
        <f t="shared" si="29"/>
        <v>29</v>
      </c>
      <c r="CZ7" s="22">
        <f t="shared" si="30"/>
        <v>4</v>
      </c>
      <c r="DA7" s="22">
        <f t="shared" si="31"/>
        <v>29</v>
      </c>
      <c r="DB7" s="23">
        <f t="shared" si="32"/>
        <v>4</v>
      </c>
      <c r="DC7" s="24" t="str">
        <f t="shared" si="33"/>
        <v>SI</v>
      </c>
      <c r="DD7" s="25" t="e">
        <f t="shared" si="34"/>
        <v>#VALUE!</v>
      </c>
      <c r="DE7" s="26" t="str">
        <f t="shared" si="35"/>
        <v>NO</v>
      </c>
    </row>
    <row r="8" spans="1:109" ht="15" customHeight="1">
      <c r="A8" s="29" t="s">
        <v>292</v>
      </c>
      <c r="B8" s="16">
        <f>SUMIF(TICS!$D$2:$D$214,$A8,TICS!$E$2:$E$214)</f>
        <v>0</v>
      </c>
      <c r="C8" s="16">
        <f>COUNTIF(TICS!$D$2:$D$214,$A8)</f>
        <v>0</v>
      </c>
      <c r="D8" s="16">
        <f>SUMIF(ISC!$D$2:$D$228,$A8,ISC!$E$2:$E$228)</f>
        <v>4</v>
      </c>
      <c r="E8" s="16">
        <f>COUNTIF(ISC!$D$2:$D$228,$A8)</f>
        <v>1</v>
      </c>
      <c r="F8" s="16">
        <f>SUMIF(IA!$D$2:$D$281,$A8,IA!$E$2:$E$281)</f>
        <v>5</v>
      </c>
      <c r="G8" s="16">
        <f>COUNTIF(IA!$D$2:$D$281,$A8)</f>
        <v>1</v>
      </c>
      <c r="H8" s="16">
        <f>SUMIF(IGE!$D$3:$D$298,$A8,IGE!$E$3:$E$298)</f>
        <v>4</v>
      </c>
      <c r="I8" s="16">
        <f>COUNTIF(IGE!$D$3:$D$299,$A8)</f>
        <v>1</v>
      </c>
      <c r="J8" s="16">
        <f>SUMIF(CP!$D$2:$D$253,$A8,CP!$E$2:$E$253)</f>
        <v>0</v>
      </c>
      <c r="K8" s="16">
        <f>COUNTIF(CP!$D$2:$D$253,$A8)</f>
        <v>0</v>
      </c>
      <c r="L8" s="16">
        <f>SUMIF(IEM!$D$2:$D$266,$A8,IEM!$E$2:$E$266)</f>
        <v>0</v>
      </c>
      <c r="M8" s="16">
        <f>COUNTIF(IEM!$D$2:$D$266,$A8)</f>
        <v>0</v>
      </c>
      <c r="N8" s="16">
        <f>SUMIF(IIA!$D$2:$D$214,$A8,IIA!$E$2:$E$214)</f>
        <v>4</v>
      </c>
      <c r="O8" s="16">
        <f>COUNTIF(IIA!$D$2:$D$214,$A8)</f>
        <v>1</v>
      </c>
      <c r="P8" s="17">
        <f t="shared" ref="P8:Q8" si="49">SUM(B8,D8,F8,H8,J8,L8,N8)</f>
        <v>17</v>
      </c>
      <c r="Q8" s="17">
        <f t="shared" si="49"/>
        <v>4</v>
      </c>
      <c r="R8" s="16">
        <f>SUMIF(IA_S1!$D$2:$D$201,$A8,IA_S1!$E$2:$E$201)</f>
        <v>0</v>
      </c>
      <c r="S8" s="16">
        <f>COUNTIF(IA_S1!$D$2:$D$200,$A8)</f>
        <v>0</v>
      </c>
      <c r="T8" s="16">
        <f>SUMIF(IA_S2!$D$2:$D$201,$A8,IA_S2!$E$2:$E$201)</f>
        <v>0</v>
      </c>
      <c r="U8" s="16">
        <f>COUNTIF(IA_S2!$D$2:$D$200,$A8)</f>
        <v>0</v>
      </c>
      <c r="V8" s="16">
        <f>SUMIF(CP_S1!$D$2:$D$204,$A8,CP_S1!$E$2:$E$204)</f>
        <v>0</v>
      </c>
      <c r="W8" s="16">
        <f>COUNTIF(CP_S1!$D$2:$D$203,$A8)</f>
        <v>0</v>
      </c>
      <c r="X8" s="16">
        <f>SUMIF(CP_S2!$D$2:$D$198,$A8,CP_S2!$E$2:$E$198)</f>
        <v>0</v>
      </c>
      <c r="Y8" s="16">
        <f>COUNTIF(CP_S2!$D$2:$D$197,$A8)</f>
        <v>0</v>
      </c>
      <c r="Z8" s="16">
        <f>SUMIF(EaD_IA_S1!$D$2:$D$236,$A8,EaD_IA_S1!$E$2:$E$236)</f>
        <v>0</v>
      </c>
      <c r="AA8" s="16">
        <f>COUNTIF(EaD_IA_S1!$D$2:$D$235,$A8)</f>
        <v>0</v>
      </c>
      <c r="AB8" s="16">
        <f>SUMIF(EaD_IA_S2!$D$2:$D$1223,$A8,EaD_IA_S2!$E$2:$E$1223)</f>
        <v>0</v>
      </c>
      <c r="AC8" s="16">
        <f>COUNTIF(EaD_IA_S2!$D$2:$D$1222,$A8)</f>
        <v>0</v>
      </c>
      <c r="AD8" s="16">
        <f>SUMIF(EaD_ISC_S1!$D$2:$D$214,$A8,EaD_ISC_S1!$E$2:$E$214)</f>
        <v>0</v>
      </c>
      <c r="AE8" s="16">
        <f>COUNTIF(EaD_ISC_S1!$D$2:$D$213,$A8)</f>
        <v>0</v>
      </c>
      <c r="AF8" s="16">
        <f>SUMIF(EaD_ISC_S2!$D$2:$D$224,$A8,EaD_ISC_S2!$E$2:$E$224)</f>
        <v>0</v>
      </c>
      <c r="AG8" s="16">
        <f>COUNTIF(EaD_ISC_S2!$D$2:$D$223,$A8)</f>
        <v>0</v>
      </c>
      <c r="AH8" s="16">
        <f>SUMIF(EaD_CP_S1!$D$2:$D$1050,$A8,EaD_CP_S1!$E$2:$E$1050)</f>
        <v>0</v>
      </c>
      <c r="AI8" s="16">
        <f>COUNTIF(EaD_CP_S1!$D$2:$D$1050,$A8)</f>
        <v>0</v>
      </c>
      <c r="AJ8" s="16">
        <f>SUMIF(EaD_CP_S2!$D$2:$D$50,$A8,EaD_CP_S2!$E$2:$E$50)</f>
        <v>0</v>
      </c>
      <c r="AK8" s="16">
        <f>COUNTIF(EaD_CP_S2!$D$2:$D$50,$A8)</f>
        <v>0</v>
      </c>
      <c r="AL8" s="17">
        <f t="shared" si="1"/>
        <v>0</v>
      </c>
      <c r="AM8" s="17">
        <f t="shared" si="2"/>
        <v>0</v>
      </c>
      <c r="AN8" s="17">
        <f t="shared" si="3"/>
        <v>0</v>
      </c>
      <c r="AO8" s="17">
        <f t="shared" si="4"/>
        <v>0</v>
      </c>
      <c r="AP8" s="18">
        <v>3</v>
      </c>
      <c r="AQ8" s="18">
        <f t="shared" si="37"/>
        <v>3</v>
      </c>
      <c r="AR8" s="16"/>
      <c r="AS8" s="18">
        <f t="shared" si="42"/>
        <v>0</v>
      </c>
      <c r="AT8" s="18">
        <v>3</v>
      </c>
      <c r="AU8" s="18">
        <f t="shared" si="43"/>
        <v>3</v>
      </c>
      <c r="AV8" s="16"/>
      <c r="AW8" s="18">
        <f t="shared" si="5"/>
        <v>0</v>
      </c>
      <c r="AX8" s="16"/>
      <c r="AY8" s="18">
        <f t="shared" si="44"/>
        <v>0</v>
      </c>
      <c r="AZ8" s="18">
        <v>2</v>
      </c>
      <c r="BA8" s="18">
        <f t="shared" si="38"/>
        <v>2</v>
      </c>
      <c r="BB8" s="16"/>
      <c r="BC8" s="18">
        <f t="shared" si="6"/>
        <v>0</v>
      </c>
      <c r="BD8" s="16"/>
      <c r="BE8" s="18">
        <f t="shared" si="7"/>
        <v>0</v>
      </c>
      <c r="BF8" s="18">
        <v>1</v>
      </c>
      <c r="BG8" s="18">
        <f t="shared" si="39"/>
        <v>1</v>
      </c>
      <c r="BH8" s="16"/>
      <c r="BI8" s="18">
        <f t="shared" si="8"/>
        <v>0</v>
      </c>
      <c r="BJ8" s="16"/>
      <c r="BK8" s="18">
        <f t="shared" si="9"/>
        <v>0</v>
      </c>
      <c r="BL8" s="16"/>
      <c r="BM8" s="18">
        <f t="shared" si="45"/>
        <v>0</v>
      </c>
      <c r="BN8" s="16"/>
      <c r="BO8" s="18">
        <f t="shared" si="10"/>
        <v>0</v>
      </c>
      <c r="BP8" s="16"/>
      <c r="BQ8" s="18">
        <f t="shared" si="11"/>
        <v>0</v>
      </c>
      <c r="BR8" s="16"/>
      <c r="BS8" s="18">
        <f t="shared" si="12"/>
        <v>0</v>
      </c>
      <c r="BT8" s="16"/>
      <c r="BU8" s="18">
        <f t="shared" si="13"/>
        <v>0</v>
      </c>
      <c r="BV8" s="16"/>
      <c r="BW8" s="18">
        <f t="shared" si="14"/>
        <v>0</v>
      </c>
      <c r="BX8" s="16"/>
      <c r="BY8" s="18">
        <f t="shared" si="15"/>
        <v>0</v>
      </c>
      <c r="BZ8" s="16"/>
      <c r="CA8" s="18">
        <f t="shared" si="16"/>
        <v>0</v>
      </c>
      <c r="CB8" s="16"/>
      <c r="CC8" s="18">
        <f t="shared" si="17"/>
        <v>0</v>
      </c>
      <c r="CD8" s="16"/>
      <c r="CE8" s="18">
        <f t="shared" si="18"/>
        <v>0</v>
      </c>
      <c r="CF8" s="16"/>
      <c r="CG8" s="18">
        <f t="shared" si="19"/>
        <v>0</v>
      </c>
      <c r="CH8" s="16"/>
      <c r="CI8" s="18">
        <f t="shared" si="20"/>
        <v>0</v>
      </c>
      <c r="CJ8" s="16"/>
      <c r="CK8" s="18">
        <f t="shared" si="21"/>
        <v>0</v>
      </c>
      <c r="CL8" s="16"/>
      <c r="CM8" s="18">
        <f t="shared" si="22"/>
        <v>0</v>
      </c>
      <c r="CN8" s="16"/>
      <c r="CO8" s="18">
        <f t="shared" si="23"/>
        <v>0</v>
      </c>
      <c r="CP8" s="18">
        <v>1</v>
      </c>
      <c r="CQ8" s="18">
        <f t="shared" si="24"/>
        <v>1</v>
      </c>
      <c r="CR8" s="16"/>
      <c r="CS8" s="18">
        <f t="shared" si="25"/>
        <v>0</v>
      </c>
      <c r="CT8" s="19">
        <f t="shared" si="26"/>
        <v>17</v>
      </c>
      <c r="CU8" s="19">
        <f t="shared" si="27"/>
        <v>17</v>
      </c>
      <c r="CV8" s="20">
        <f t="shared" ref="CV8:CW8" si="50">SUM(AP8,AR8,AT8,AV8,AX8,AZ8,BB8,BD8,BF8,BH8,BJ8,BL8,BN8,BP8,BR8,BT8,BV8,BX8,BZ8,CB8,CD8,CF8,CH8,CJ8,CL8,CN8,CP8,CR8)</f>
        <v>10</v>
      </c>
      <c r="CW8" s="20">
        <f t="shared" si="50"/>
        <v>10</v>
      </c>
      <c r="CX8" s="21">
        <v>39</v>
      </c>
      <c r="CY8" s="22">
        <f t="shared" si="29"/>
        <v>27</v>
      </c>
      <c r="CZ8" s="22">
        <f t="shared" si="30"/>
        <v>4</v>
      </c>
      <c r="DA8" s="22">
        <f t="shared" si="31"/>
        <v>27</v>
      </c>
      <c r="DB8" s="23">
        <f t="shared" si="32"/>
        <v>4</v>
      </c>
      <c r="DC8" s="24" t="str">
        <f t="shared" si="33"/>
        <v>SI</v>
      </c>
      <c r="DD8" s="25" t="e">
        <f t="shared" si="34"/>
        <v>#VALUE!</v>
      </c>
      <c r="DE8" s="26" t="str">
        <f t="shared" si="35"/>
        <v>NO</v>
      </c>
    </row>
    <row r="9" spans="1:109" ht="15" customHeight="1">
      <c r="A9" s="32" t="s">
        <v>293</v>
      </c>
      <c r="B9" s="16">
        <f>SUMIF(TICS!$D$2:$D$214,$A9,TICS!$E$2:$E$214)</f>
        <v>0</v>
      </c>
      <c r="C9" s="16">
        <f>COUNTIF(TICS!$D$2:$D$214,$A9)</f>
        <v>0</v>
      </c>
      <c r="D9" s="16">
        <f>SUMIF(ISC!$D$2:$D$228,$A9,ISC!$E$2:$E$228)</f>
        <v>4</v>
      </c>
      <c r="E9" s="16">
        <f>COUNTIF(ISC!$D$2:$D$228,$A9)</f>
        <v>1</v>
      </c>
      <c r="F9" s="16">
        <f>SUMIF(IA!$D$2:$D$281,$A9,IA!$E$2:$E$281)</f>
        <v>5</v>
      </c>
      <c r="G9" s="16">
        <f>COUNTIF(IA!$D$2:$D$281,$A9)</f>
        <v>1</v>
      </c>
      <c r="H9" s="16">
        <f>SUMIF(IGE!$D$3:$D$298,$A9,IGE!$E$3:$E$298)</f>
        <v>5</v>
      </c>
      <c r="I9" s="16">
        <f>COUNTIF(IGE!$D$3:$D$299,$A9)</f>
        <v>1</v>
      </c>
      <c r="J9" s="16">
        <f>SUMIF(CP!$D$2:$D$253,$A9,CP!$E$2:$E$253)</f>
        <v>0</v>
      </c>
      <c r="K9" s="16">
        <f>COUNTIF(CP!$D$2:$D$253,$A9)</f>
        <v>0</v>
      </c>
      <c r="L9" s="16">
        <f>SUMIF(IEM!$D$2:$D$266,$A9,IEM!$E$2:$E$266)</f>
        <v>0</v>
      </c>
      <c r="M9" s="16">
        <f>COUNTIF(IEM!$D$2:$D$266,$A9)</f>
        <v>0</v>
      </c>
      <c r="N9" s="16">
        <f>SUMIF(IIA!$D$2:$D$214,$A9,IIA!$E$2:$E$214)</f>
        <v>3</v>
      </c>
      <c r="O9" s="16">
        <f>COUNTIF(IIA!$D$2:$D$214,$A9)</f>
        <v>1</v>
      </c>
      <c r="P9" s="17">
        <f t="shared" ref="P9:Q9" si="51">SUM(B9,D9,F9,H9,J9,L9,N9)</f>
        <v>17</v>
      </c>
      <c r="Q9" s="17">
        <f t="shared" si="51"/>
        <v>4</v>
      </c>
      <c r="R9" s="16">
        <f>SUMIF(IA_S1!$D$2:$D$201,$A9,IA_S1!$E$2:$E$201)</f>
        <v>0</v>
      </c>
      <c r="S9" s="16">
        <f>COUNTIF(IA_S1!$D$2:$D$200,$A9)</f>
        <v>0</v>
      </c>
      <c r="T9" s="16">
        <f>SUMIF(IA_S2!$D$2:$D$201,$A9,IA_S2!$E$2:$E$201)</f>
        <v>0</v>
      </c>
      <c r="U9" s="16">
        <f>COUNTIF(IA_S2!$D$2:$D$200,$A9)</f>
        <v>0</v>
      </c>
      <c r="V9" s="16">
        <f>SUMIF(CP_S1!$D$2:$D$204,$A9,CP_S1!$E$2:$E$204)</f>
        <v>0</v>
      </c>
      <c r="W9" s="16">
        <f>COUNTIF(CP_S1!$D$2:$D$203,$A9)</f>
        <v>0</v>
      </c>
      <c r="X9" s="16">
        <f>SUMIF(CP_S2!$D$2:$D$198,$A9,CP_S2!$E$2:$E$198)</f>
        <v>0</v>
      </c>
      <c r="Y9" s="16">
        <f>COUNTIF(CP_S2!$D$2:$D$197,$A9)</f>
        <v>0</v>
      </c>
      <c r="Z9" s="16">
        <f>SUMIF(EaD_IA_S1!$D$2:$D$236,$A9,EaD_IA_S1!$E$2:$E$236)</f>
        <v>0</v>
      </c>
      <c r="AA9" s="16">
        <f>COUNTIF(EaD_IA_S1!$D$2:$D$235,$A9)</f>
        <v>0</v>
      </c>
      <c r="AB9" s="16">
        <f>SUMIF(EaD_IA_S2!$D$2:$D$1223,$A9,EaD_IA_S2!$E$2:$E$1223)</f>
        <v>0</v>
      </c>
      <c r="AC9" s="16">
        <f>COUNTIF(EaD_IA_S2!$D$2:$D$1222,$A9)</f>
        <v>0</v>
      </c>
      <c r="AD9" s="16">
        <f>SUMIF(EaD_ISC_S1!$D$2:$D$214,$A9,EaD_ISC_S1!$E$2:$E$214)</f>
        <v>0</v>
      </c>
      <c r="AE9" s="16">
        <f>COUNTIF(EaD_ISC_S1!$D$2:$D$213,$A9)</f>
        <v>0</v>
      </c>
      <c r="AF9" s="16">
        <f>SUMIF(EaD_ISC_S2!$D$2:$D$224,$A9,EaD_ISC_S2!$E$2:$E$224)</f>
        <v>0</v>
      </c>
      <c r="AG9" s="16">
        <f>COUNTIF(EaD_ISC_S2!$D$2:$D$223,$A9)</f>
        <v>0</v>
      </c>
      <c r="AH9" s="16">
        <f>SUMIF(EaD_CP_S1!$D$2:$D$1050,$A9,EaD_CP_S1!$E$2:$E$1050)</f>
        <v>0</v>
      </c>
      <c r="AI9" s="16">
        <f>COUNTIF(EaD_CP_S1!$D$2:$D$1050,$A9)</f>
        <v>0</v>
      </c>
      <c r="AJ9" s="16">
        <f>SUMIF(EaD_CP_S2!$D$2:$D$50,$A9,EaD_CP_S2!$E$2:$E$50)</f>
        <v>0</v>
      </c>
      <c r="AK9" s="16">
        <f>COUNTIF(EaD_CP_S2!$D$2:$D$50,$A9)</f>
        <v>0</v>
      </c>
      <c r="AL9" s="17">
        <f t="shared" si="1"/>
        <v>0</v>
      </c>
      <c r="AM9" s="17">
        <f t="shared" si="2"/>
        <v>0</v>
      </c>
      <c r="AN9" s="17">
        <f t="shared" si="3"/>
        <v>0</v>
      </c>
      <c r="AO9" s="17">
        <f t="shared" si="4"/>
        <v>0</v>
      </c>
      <c r="AP9" s="18">
        <v>9</v>
      </c>
      <c r="AQ9" s="18">
        <f t="shared" si="37"/>
        <v>9</v>
      </c>
      <c r="AR9" s="16"/>
      <c r="AS9" s="18">
        <f t="shared" si="42"/>
        <v>0</v>
      </c>
      <c r="AT9" s="16"/>
      <c r="AU9" s="18">
        <f t="shared" si="43"/>
        <v>0</v>
      </c>
      <c r="AV9" s="16"/>
      <c r="AW9" s="18">
        <f t="shared" si="5"/>
        <v>0</v>
      </c>
      <c r="AX9" s="16"/>
      <c r="AY9" s="18">
        <f t="shared" si="44"/>
        <v>0</v>
      </c>
      <c r="AZ9" s="18"/>
      <c r="BA9" s="18">
        <f t="shared" si="38"/>
        <v>0</v>
      </c>
      <c r="BB9" s="16"/>
      <c r="BC9" s="18">
        <f t="shared" si="6"/>
        <v>0</v>
      </c>
      <c r="BD9" s="16"/>
      <c r="BE9" s="18">
        <f t="shared" si="7"/>
        <v>0</v>
      </c>
      <c r="BF9" s="16"/>
      <c r="BG9" s="18">
        <f t="shared" si="39"/>
        <v>0</v>
      </c>
      <c r="BH9" s="16"/>
      <c r="BI9" s="18">
        <f t="shared" si="8"/>
        <v>0</v>
      </c>
      <c r="BJ9" s="16"/>
      <c r="BK9" s="18">
        <f t="shared" si="9"/>
        <v>0</v>
      </c>
      <c r="BL9" s="16"/>
      <c r="BM9" s="18">
        <f t="shared" si="45"/>
        <v>0</v>
      </c>
      <c r="BN9" s="16"/>
      <c r="BO9" s="18">
        <f t="shared" si="10"/>
        <v>0</v>
      </c>
      <c r="BP9" s="16"/>
      <c r="BQ9" s="18">
        <f t="shared" si="11"/>
        <v>0</v>
      </c>
      <c r="BR9" s="16"/>
      <c r="BS9" s="18">
        <f t="shared" si="12"/>
        <v>0</v>
      </c>
      <c r="BT9" s="16"/>
      <c r="BU9" s="18">
        <f t="shared" si="13"/>
        <v>0</v>
      </c>
      <c r="BV9" s="16"/>
      <c r="BW9" s="18">
        <f t="shared" si="14"/>
        <v>0</v>
      </c>
      <c r="BX9" s="16"/>
      <c r="BY9" s="18">
        <f t="shared" si="15"/>
        <v>0</v>
      </c>
      <c r="BZ9" s="16"/>
      <c r="CA9" s="18">
        <f t="shared" si="16"/>
        <v>0</v>
      </c>
      <c r="CB9" s="16"/>
      <c r="CC9" s="18">
        <f t="shared" si="17"/>
        <v>0</v>
      </c>
      <c r="CD9" s="16"/>
      <c r="CE9" s="18">
        <f t="shared" si="18"/>
        <v>0</v>
      </c>
      <c r="CF9" s="16"/>
      <c r="CG9" s="18">
        <f t="shared" si="19"/>
        <v>0</v>
      </c>
      <c r="CH9" s="16"/>
      <c r="CI9" s="18">
        <f t="shared" si="20"/>
        <v>0</v>
      </c>
      <c r="CJ9" s="16"/>
      <c r="CK9" s="18">
        <f t="shared" si="21"/>
        <v>0</v>
      </c>
      <c r="CL9" s="16"/>
      <c r="CM9" s="18">
        <f t="shared" si="22"/>
        <v>0</v>
      </c>
      <c r="CN9" s="16"/>
      <c r="CO9" s="18">
        <f t="shared" si="23"/>
        <v>0</v>
      </c>
      <c r="CP9" s="18">
        <v>2</v>
      </c>
      <c r="CQ9" s="18">
        <v>2</v>
      </c>
      <c r="CR9" s="16"/>
      <c r="CS9" s="18">
        <f t="shared" si="25"/>
        <v>0</v>
      </c>
      <c r="CT9" s="19">
        <f t="shared" si="26"/>
        <v>17</v>
      </c>
      <c r="CU9" s="19">
        <f t="shared" si="27"/>
        <v>17</v>
      </c>
      <c r="CV9" s="20">
        <f t="shared" ref="CV9:CW9" si="52">SUM(AP9,AR9,AT9,AV9,AX9,AZ9,BB9,BD9,BF9,BH9,BJ9,BL9,BN9,BP9,BR9,BT9,BV9,BX9,BZ9,CB9,CD9,CF9,CH9,CJ9,CL9,CN9,CP9,CR9)</f>
        <v>11</v>
      </c>
      <c r="CW9" s="20">
        <f t="shared" si="52"/>
        <v>11</v>
      </c>
      <c r="CX9" s="21">
        <v>35</v>
      </c>
      <c r="CY9" s="22">
        <f t="shared" si="29"/>
        <v>28</v>
      </c>
      <c r="CZ9" s="22">
        <f t="shared" si="30"/>
        <v>4</v>
      </c>
      <c r="DA9" s="22">
        <f t="shared" si="31"/>
        <v>28</v>
      </c>
      <c r="DB9" s="23">
        <f t="shared" si="32"/>
        <v>4</v>
      </c>
      <c r="DC9" s="24" t="str">
        <f t="shared" si="33"/>
        <v>SI</v>
      </c>
      <c r="DD9" s="25" t="e">
        <f t="shared" si="34"/>
        <v>#VALUE!</v>
      </c>
      <c r="DE9" s="26" t="str">
        <f t="shared" si="35"/>
        <v>NO</v>
      </c>
    </row>
    <row r="10" spans="1:109" ht="15" customHeight="1">
      <c r="A10" s="29" t="s">
        <v>294</v>
      </c>
      <c r="B10" s="16">
        <f>SUMIF(TICS!$D$2:$D$214,$A10,TICS!$E$2:$E$214)</f>
        <v>0</v>
      </c>
      <c r="C10" s="16">
        <f>COUNTIF(TICS!$D$2:$D$214,$A10)</f>
        <v>0</v>
      </c>
      <c r="D10" s="16">
        <f>SUMIF(ISC!$D$2:$D$228,$A10,ISC!$E$2:$E$228)</f>
        <v>0</v>
      </c>
      <c r="E10" s="16">
        <f>COUNTIF(ISC!$D$2:$D$228,$A10)</f>
        <v>0</v>
      </c>
      <c r="F10" s="16">
        <f>SUMIF(IA!$D$2:$D$281,$A10,IA!$E$2:$E$281)</f>
        <v>0</v>
      </c>
      <c r="G10" s="16">
        <f>COUNTIF(IA!$D$2:$D$281,$A10)</f>
        <v>0</v>
      </c>
      <c r="H10" s="16">
        <f>SUMIF(IGE!$D$3:$D$298,$A10,IGE!$E$3:$E$298)</f>
        <v>0</v>
      </c>
      <c r="I10" s="16">
        <f>COUNTIF(IGE!$D$3:$D$299,$A10)</f>
        <v>0</v>
      </c>
      <c r="J10" s="16">
        <f>SUMIF(CP!$D$2:$D$253,$A10,CP!$E$2:$E$253)</f>
        <v>0</v>
      </c>
      <c r="K10" s="16">
        <f>COUNTIF(CP!$D$2:$D$253,$A10)</f>
        <v>0</v>
      </c>
      <c r="L10" s="16">
        <f>SUMIF(IEM!$D$2:$D$266,$A10,IEM!$E$2:$E$266)</f>
        <v>0</v>
      </c>
      <c r="M10" s="16">
        <f>COUNTIF(IEM!$D$2:$D$266,$A10)</f>
        <v>0</v>
      </c>
      <c r="N10" s="16">
        <f>SUMIF(IIA!$D$2:$D$214,$A10,IIA!$E$2:$E$214)</f>
        <v>0</v>
      </c>
      <c r="O10" s="16">
        <f>COUNTIF(IIA!$D$2:$D$214,$A10)</f>
        <v>0</v>
      </c>
      <c r="P10" s="17">
        <f t="shared" ref="P10:Q10" si="53">SUM(B10,D10,F10,H10,J10,L10,N10)</f>
        <v>0</v>
      </c>
      <c r="Q10" s="17">
        <f t="shared" si="53"/>
        <v>0</v>
      </c>
      <c r="R10" s="16">
        <f>SUMIF(IA_S1!$D$2:$D$201,$A10,IA_S1!$E$2:$E$201)</f>
        <v>0</v>
      </c>
      <c r="S10" s="16">
        <f>COUNTIF(IA_S1!$D$2:$D$200,$A10)</f>
        <v>0</v>
      </c>
      <c r="T10" s="16">
        <f>SUMIF(IA_S2!$D$2:$D$201,$A10,IA_S2!$E$2:$E$201)</f>
        <v>0</v>
      </c>
      <c r="U10" s="16">
        <f>COUNTIF(IA_S2!$D$2:$D$200,$A10)</f>
        <v>0</v>
      </c>
      <c r="V10" s="16">
        <f>SUMIF(CP_S1!$D$2:$D$204,$A10,CP_S1!$E$2:$E$204)</f>
        <v>0</v>
      </c>
      <c r="W10" s="16">
        <f>COUNTIF(CP_S1!$D$2:$D$203,$A10)</f>
        <v>0</v>
      </c>
      <c r="X10" s="16">
        <f>SUMIF(CP_S2!$D$2:$D$198,$A10,CP_S2!$E$2:$E$198)</f>
        <v>0</v>
      </c>
      <c r="Y10" s="16">
        <f>COUNTIF(CP_S2!$D$2:$D$197,$A10)</f>
        <v>0</v>
      </c>
      <c r="Z10" s="16">
        <f>SUMIF(EaD_IA_S1!$D$2:$D$236,$A10,EaD_IA_S1!$E$2:$E$236)</f>
        <v>0</v>
      </c>
      <c r="AA10" s="16">
        <f>COUNTIF(EaD_IA_S1!$D$2:$D$235,$A10)</f>
        <v>0</v>
      </c>
      <c r="AB10" s="16">
        <f>SUMIF(EaD_IA_S2!$D$2:$D$1223,$A10,EaD_IA_S2!$E$2:$E$1223)</f>
        <v>0</v>
      </c>
      <c r="AC10" s="16">
        <f>COUNTIF(EaD_IA_S2!$D$2:$D$1222,$A10)</f>
        <v>0</v>
      </c>
      <c r="AD10" s="16">
        <f>SUMIF(EaD_ISC_S1!$D$2:$D$214,$A10,EaD_ISC_S1!$E$2:$E$214)</f>
        <v>0</v>
      </c>
      <c r="AE10" s="16">
        <f>COUNTIF(EaD_ISC_S1!$D$2:$D$213,$A10)</f>
        <v>0</v>
      </c>
      <c r="AF10" s="16">
        <f>SUMIF(EaD_ISC_S2!$D$2:$D$224,$A10,EaD_ISC_S2!$E$2:$E$224)</f>
        <v>0</v>
      </c>
      <c r="AG10" s="16">
        <f>COUNTIF(EaD_ISC_S2!$D$2:$D$223,$A10)</f>
        <v>0</v>
      </c>
      <c r="AH10" s="16">
        <f>SUMIF(EaD_CP_S1!$D$2:$D$1050,$A10,EaD_CP_S1!$E$2:$E$1050)</f>
        <v>0</v>
      </c>
      <c r="AI10" s="16">
        <f>COUNTIF(EaD_CP_S1!$D$2:$D$1050,$A10)</f>
        <v>0</v>
      </c>
      <c r="AJ10" s="16">
        <f>SUMIF(EaD_CP_S2!$D$2:$D$50,$A10,EaD_CP_S2!$E$2:$E$50)</f>
        <v>0</v>
      </c>
      <c r="AK10" s="16">
        <f>COUNTIF(EaD_CP_S2!$D$2:$D$50,$A10)</f>
        <v>0</v>
      </c>
      <c r="AL10" s="17">
        <f>((R10+V10)+Z10+AD10+AH10)</f>
        <v>0</v>
      </c>
      <c r="AM10" s="17">
        <f>((S10+W10)+AA10+AE10+AI10)</f>
        <v>0</v>
      </c>
      <c r="AN10" s="17">
        <f>((T10+X10)+AB10+AF10+AJ10)</f>
        <v>0</v>
      </c>
      <c r="AO10" s="17">
        <f>((U10+Y10)+AC10+AG10+AK10)</f>
        <v>0</v>
      </c>
      <c r="AP10" s="16"/>
      <c r="AQ10" s="18">
        <f t="shared" si="37"/>
        <v>0</v>
      </c>
      <c r="AR10" s="16"/>
      <c r="AS10" s="18">
        <f t="shared" si="42"/>
        <v>0</v>
      </c>
      <c r="AT10" s="16"/>
      <c r="AU10" s="18">
        <f t="shared" si="43"/>
        <v>0</v>
      </c>
      <c r="AV10" s="18">
        <v>5</v>
      </c>
      <c r="AW10" s="18">
        <v>5</v>
      </c>
      <c r="AX10" s="16"/>
      <c r="AY10" s="18">
        <f t="shared" si="44"/>
        <v>0</v>
      </c>
      <c r="AZ10" s="18">
        <v>5</v>
      </c>
      <c r="BA10" s="18">
        <v>5</v>
      </c>
      <c r="BB10" s="16"/>
      <c r="BC10" s="18">
        <f t="shared" si="6"/>
        <v>0</v>
      </c>
      <c r="BD10" s="18">
        <v>14</v>
      </c>
      <c r="BE10" s="18">
        <f t="shared" si="7"/>
        <v>14</v>
      </c>
      <c r="BF10" s="18">
        <v>1</v>
      </c>
      <c r="BG10" s="18">
        <v>1</v>
      </c>
      <c r="BH10" s="16"/>
      <c r="BI10" s="18">
        <f t="shared" si="8"/>
        <v>0</v>
      </c>
      <c r="BJ10" s="16"/>
      <c r="BK10" s="18">
        <f t="shared" si="9"/>
        <v>0</v>
      </c>
      <c r="BL10" s="16"/>
      <c r="BM10" s="18">
        <f t="shared" si="45"/>
        <v>0</v>
      </c>
      <c r="BN10" s="16"/>
      <c r="BO10" s="18">
        <f t="shared" si="10"/>
        <v>0</v>
      </c>
      <c r="BP10" s="16"/>
      <c r="BQ10" s="18">
        <f t="shared" si="11"/>
        <v>0</v>
      </c>
      <c r="BR10" s="16"/>
      <c r="BS10" s="18">
        <f t="shared" si="12"/>
        <v>0</v>
      </c>
      <c r="BT10" s="16"/>
      <c r="BU10" s="18">
        <f t="shared" si="13"/>
        <v>0</v>
      </c>
      <c r="BV10" s="16"/>
      <c r="BW10" s="18">
        <f t="shared" si="14"/>
        <v>0</v>
      </c>
      <c r="BX10" s="16"/>
      <c r="BY10" s="18">
        <f t="shared" si="15"/>
        <v>0</v>
      </c>
      <c r="BZ10" s="16"/>
      <c r="CA10" s="18">
        <f t="shared" si="16"/>
        <v>0</v>
      </c>
      <c r="CB10" s="16"/>
      <c r="CC10" s="18">
        <f t="shared" si="17"/>
        <v>0</v>
      </c>
      <c r="CD10" s="16"/>
      <c r="CE10" s="18">
        <f t="shared" si="18"/>
        <v>0</v>
      </c>
      <c r="CF10" s="16"/>
      <c r="CG10" s="18">
        <f t="shared" si="19"/>
        <v>0</v>
      </c>
      <c r="CH10" s="16"/>
      <c r="CI10" s="18">
        <f t="shared" si="20"/>
        <v>0</v>
      </c>
      <c r="CJ10" s="16"/>
      <c r="CK10" s="18">
        <f t="shared" si="21"/>
        <v>0</v>
      </c>
      <c r="CL10" s="16"/>
      <c r="CM10" s="18">
        <f t="shared" si="22"/>
        <v>0</v>
      </c>
      <c r="CN10" s="16"/>
      <c r="CO10" s="18">
        <f t="shared" si="23"/>
        <v>0</v>
      </c>
      <c r="CP10" s="18"/>
      <c r="CQ10" s="18"/>
      <c r="CR10" s="18"/>
      <c r="CS10" s="18">
        <f t="shared" si="25"/>
        <v>0</v>
      </c>
      <c r="CT10" s="19">
        <f t="shared" si="26"/>
        <v>0</v>
      </c>
      <c r="CU10" s="19">
        <f t="shared" si="27"/>
        <v>0</v>
      </c>
      <c r="CV10" s="20">
        <f t="shared" ref="CV10:CW10" si="54">SUM(AP10,AR10,AT10,AV10,AX10,AZ10,BB10,BD10,BF10,BH10,BJ10,BL10,BN10,BP10,BR10,BT10,BV10,BX10,BZ10,CB10,CD10,CF10,CH10,CJ10,CL10,CN10,CP10,CR10)</f>
        <v>25</v>
      </c>
      <c r="CW10" s="20">
        <f t="shared" si="54"/>
        <v>25</v>
      </c>
      <c r="CX10" s="21">
        <v>39</v>
      </c>
      <c r="CY10" s="22">
        <f t="shared" si="29"/>
        <v>25</v>
      </c>
      <c r="CZ10" s="22">
        <f t="shared" si="30"/>
        <v>0</v>
      </c>
      <c r="DA10" s="22">
        <f t="shared" si="31"/>
        <v>25</v>
      </c>
      <c r="DB10" s="23">
        <f t="shared" si="32"/>
        <v>0</v>
      </c>
      <c r="DC10" s="24" t="str">
        <f t="shared" si="33"/>
        <v>NO</v>
      </c>
      <c r="DD10" s="25" t="e">
        <f t="shared" si="34"/>
        <v>#VALUE!</v>
      </c>
      <c r="DE10" s="26" t="str">
        <f t="shared" si="35"/>
        <v>NO</v>
      </c>
    </row>
    <row r="11" spans="1:109" ht="15" customHeight="1">
      <c r="A11" s="28" t="s">
        <v>295</v>
      </c>
      <c r="B11" s="16">
        <f>SUMIF(TICS!$D$2:$D$214,$A11,TICS!$E$2:$E$214)</f>
        <v>0</v>
      </c>
      <c r="C11" s="16">
        <f>COUNTIF(TICS!$D$2:$D$214,$A11)</f>
        <v>0</v>
      </c>
      <c r="D11" s="16">
        <f>SUMIF(ISC!$D$2:$D$228,$A11,ISC!$E$2:$E$228)</f>
        <v>5</v>
      </c>
      <c r="E11" s="16">
        <f>COUNTIF(ISC!$D$2:$D$228,$A11)</f>
        <v>1</v>
      </c>
      <c r="F11" s="16">
        <f>SUMIF(IA!$D$2:$D$281,$A11,IA!$E$2:$E$281)</f>
        <v>0</v>
      </c>
      <c r="G11" s="16">
        <f>COUNTIF(IA!$D$2:$D$281,$A11)</f>
        <v>0</v>
      </c>
      <c r="H11" s="16">
        <f>SUMIF(IGE!$D$3:$D$298,$A11,IGE!$E$3:$E$298)</f>
        <v>5</v>
      </c>
      <c r="I11" s="16">
        <f>COUNTIF(IGE!$D$3:$D$299,$A11)</f>
        <v>1</v>
      </c>
      <c r="J11" s="16">
        <f>SUMIF(CP!$D$2:$D$253,$A11,CP!$E$2:$E$253)</f>
        <v>0</v>
      </c>
      <c r="K11" s="16">
        <f>COUNTIF(CP!$D$2:$D$253,$A11)</f>
        <v>0</v>
      </c>
      <c r="L11" s="16">
        <f>SUMIF(IEM!$D$2:$D$266,$A11,IEM!$E$2:$E$266)</f>
        <v>0</v>
      </c>
      <c r="M11" s="16">
        <f>COUNTIF(IEM!$D$2:$D$266,$A11)</f>
        <v>0</v>
      </c>
      <c r="N11" s="16">
        <f>SUMIF(IIA!$D$2:$D$214,$A11,IIA!$E$2:$E$214)</f>
        <v>0</v>
      </c>
      <c r="O11" s="16">
        <f>COUNTIF(IIA!$D$2:$D$214,$A11)</f>
        <v>0</v>
      </c>
      <c r="P11" s="17">
        <f t="shared" ref="P11:Q11" si="55">SUM(B11,D11,F11,H11,J11,L11,N11)</f>
        <v>10</v>
      </c>
      <c r="Q11" s="17">
        <f t="shared" si="55"/>
        <v>2</v>
      </c>
      <c r="R11" s="16">
        <f>SUMIF(IA_S1!$D$2:$D$201,$A11,IA_S1!$E$2:$E$201)</f>
        <v>0</v>
      </c>
      <c r="S11" s="16">
        <f>COUNTIF(IA_S1!$D$2:$D$200,$A11)</f>
        <v>0</v>
      </c>
      <c r="T11" s="16">
        <f>SUMIF(IA_S2!$D$2:$D$201,$A11,IA_S2!$E$2:$E$201)</f>
        <v>0</v>
      </c>
      <c r="U11" s="16">
        <f>COUNTIF(IA_S2!$D$2:$D$200,$A11)</f>
        <v>0</v>
      </c>
      <c r="V11" s="16">
        <f>SUMIF(CP_S1!$D$2:$D$204,$A11,CP_S1!$E$2:$E$204)</f>
        <v>0</v>
      </c>
      <c r="W11" s="16">
        <f>COUNTIF(CP_S1!$D$2:$D$203,$A11)</f>
        <v>0</v>
      </c>
      <c r="X11" s="16">
        <f>SUMIF(CP_S2!$D$2:$D$198,$A11,CP_S2!$E$2:$E$198)</f>
        <v>0</v>
      </c>
      <c r="Y11" s="16">
        <f>COUNTIF(CP_S2!$D$2:$D$197,$A11)</f>
        <v>0</v>
      </c>
      <c r="Z11" s="16">
        <f>SUMIF(EaD_IA_S1!$D$2:$D$236,$A11,EaD_IA_S1!$E$2:$E$236)</f>
        <v>0</v>
      </c>
      <c r="AA11" s="16">
        <f>COUNTIF(EaD_IA_S1!$D$2:$D$235,$A11)</f>
        <v>0</v>
      </c>
      <c r="AB11" s="16">
        <f>SUMIF(EaD_IA_S2!$D$2:$D$1223,$A11,EaD_IA_S2!$E$2:$E$1223)</f>
        <v>0</v>
      </c>
      <c r="AC11" s="16">
        <f>COUNTIF(EaD_IA_S2!$D$2:$D$1222,$A11)</f>
        <v>0</v>
      </c>
      <c r="AD11" s="16">
        <f>SUMIF(EaD_ISC_S1!$D$2:$D$214,$A11,EaD_ISC_S1!$E$2:$E$214)</f>
        <v>0</v>
      </c>
      <c r="AE11" s="16">
        <f>COUNTIF(EaD_ISC_S1!$D$2:$D$213,$A11)</f>
        <v>0</v>
      </c>
      <c r="AF11" s="16">
        <f>SUMIF(EaD_ISC_S2!$D$2:$D$224,$A11,EaD_ISC_S2!$E$2:$E$224)</f>
        <v>0</v>
      </c>
      <c r="AG11" s="16">
        <f>COUNTIF(EaD_ISC_S2!$D$2:$D$223,$A11)</f>
        <v>0</v>
      </c>
      <c r="AH11" s="16">
        <f>SUMIF(EaD_CP_S1!$D$2:$D$1050,$A11,EaD_CP_S1!$E$2:$E$1050)</f>
        <v>0</v>
      </c>
      <c r="AI11" s="16">
        <f>COUNTIF(EaD_CP_S1!$D$2:$D$1050,$A11)</f>
        <v>0</v>
      </c>
      <c r="AJ11" s="16">
        <f>SUMIF(EaD_CP_S2!$D$2:$D$50,$A11,EaD_CP_S2!$E$2:$E$50)</f>
        <v>0</v>
      </c>
      <c r="AK11" s="16">
        <f>COUNTIF(EaD_CP_S2!$D$2:$D$50,$A11)</f>
        <v>0</v>
      </c>
      <c r="AL11" s="17">
        <f t="shared" ref="AL11:AL74" si="56">((R11+V11)+Z11+AD11+AH11)</f>
        <v>0</v>
      </c>
      <c r="AM11" s="17">
        <f t="shared" ref="AM11:AM74" si="57">((S11+W11)+AA11+AE11+AI11)</f>
        <v>0</v>
      </c>
      <c r="AN11" s="17">
        <f t="shared" ref="AN11:AN74" si="58">((T11+X11)+AB11+AF11+AJ11)</f>
        <v>0</v>
      </c>
      <c r="AO11" s="17">
        <f t="shared" ref="AO11:AO74" si="59">((U11+Y11)+AC11+AG11+AK11)</f>
        <v>0</v>
      </c>
      <c r="AP11" s="16"/>
      <c r="AQ11" s="18">
        <f t="shared" si="37"/>
        <v>0</v>
      </c>
      <c r="AR11" s="16"/>
      <c r="AS11" s="18">
        <f t="shared" si="42"/>
        <v>0</v>
      </c>
      <c r="AT11" s="16"/>
      <c r="AU11" s="18">
        <f t="shared" si="43"/>
        <v>0</v>
      </c>
      <c r="AV11" s="16"/>
      <c r="AW11" s="18">
        <f t="shared" ref="AW11:AW77" si="60">AV11</f>
        <v>0</v>
      </c>
      <c r="AX11" s="16"/>
      <c r="AY11" s="18">
        <f t="shared" si="44"/>
        <v>0</v>
      </c>
      <c r="AZ11" s="16"/>
      <c r="BA11" s="18">
        <f t="shared" ref="BA11:BA27" si="61">AZ11</f>
        <v>0</v>
      </c>
      <c r="BB11" s="16"/>
      <c r="BC11" s="18">
        <f t="shared" si="6"/>
        <v>0</v>
      </c>
      <c r="BD11" s="16"/>
      <c r="BE11" s="18">
        <f t="shared" si="7"/>
        <v>0</v>
      </c>
      <c r="BF11" s="16"/>
      <c r="BG11" s="18">
        <f t="shared" ref="BG11:BG26" si="62">BF11</f>
        <v>0</v>
      </c>
      <c r="BH11" s="16"/>
      <c r="BI11" s="18">
        <f t="shared" si="8"/>
        <v>0</v>
      </c>
      <c r="BJ11" s="16"/>
      <c r="BK11" s="18">
        <f t="shared" si="9"/>
        <v>0</v>
      </c>
      <c r="BL11" s="16"/>
      <c r="BM11" s="18">
        <f t="shared" si="45"/>
        <v>0</v>
      </c>
      <c r="BN11" s="16"/>
      <c r="BO11" s="18">
        <f t="shared" si="10"/>
        <v>0</v>
      </c>
      <c r="BP11" s="16"/>
      <c r="BQ11" s="18">
        <f t="shared" si="11"/>
        <v>0</v>
      </c>
      <c r="BR11" s="16"/>
      <c r="BS11" s="18">
        <f t="shared" si="12"/>
        <v>0</v>
      </c>
      <c r="BT11" s="16"/>
      <c r="BU11" s="18">
        <f t="shared" si="13"/>
        <v>0</v>
      </c>
      <c r="BV11" s="16"/>
      <c r="BW11" s="18">
        <f t="shared" si="14"/>
        <v>0</v>
      </c>
      <c r="BX11" s="16"/>
      <c r="BY11" s="18">
        <f t="shared" si="15"/>
        <v>0</v>
      </c>
      <c r="BZ11" s="16"/>
      <c r="CA11" s="18">
        <f t="shared" si="16"/>
        <v>0</v>
      </c>
      <c r="CB11" s="16"/>
      <c r="CC11" s="18">
        <f t="shared" si="17"/>
        <v>0</v>
      </c>
      <c r="CD11" s="16"/>
      <c r="CE11" s="18">
        <f t="shared" si="18"/>
        <v>0</v>
      </c>
      <c r="CF11" s="16"/>
      <c r="CG11" s="18">
        <f t="shared" si="19"/>
        <v>0</v>
      </c>
      <c r="CH11" s="16"/>
      <c r="CI11" s="18">
        <f t="shared" si="20"/>
        <v>0</v>
      </c>
      <c r="CJ11" s="16"/>
      <c r="CK11" s="18">
        <f t="shared" si="21"/>
        <v>0</v>
      </c>
      <c r="CL11" s="16"/>
      <c r="CM11" s="18">
        <f t="shared" si="22"/>
        <v>0</v>
      </c>
      <c r="CN11" s="16"/>
      <c r="CO11" s="18">
        <f t="shared" si="23"/>
        <v>0</v>
      </c>
      <c r="CP11" s="16"/>
      <c r="CQ11" s="18">
        <f t="shared" ref="CQ11:CQ13" si="63">CP11</f>
        <v>0</v>
      </c>
      <c r="CR11" s="16"/>
      <c r="CS11" s="18">
        <f t="shared" si="25"/>
        <v>0</v>
      </c>
      <c r="CT11" s="19">
        <f t="shared" si="26"/>
        <v>10</v>
      </c>
      <c r="CU11" s="19">
        <f t="shared" si="27"/>
        <v>10</v>
      </c>
      <c r="CV11" s="20">
        <f t="shared" ref="CV11:CW11" si="64">SUM(AP11,AR11,AT11,AV11,AX11,AZ11,BB11,BD11,BF11,BH11,BJ11,BL11,BN11,BP11,BR11,BT11,BV11,BX11,BZ11,CB11,CD11,CF11,CH11,CJ11,CL11,CN11,CP11,CR11)</f>
        <v>0</v>
      </c>
      <c r="CW11" s="20">
        <f t="shared" si="64"/>
        <v>0</v>
      </c>
      <c r="CX11" s="21" t="s">
        <v>64</v>
      </c>
      <c r="CY11" s="22">
        <f t="shared" si="29"/>
        <v>10</v>
      </c>
      <c r="CZ11" s="22">
        <f t="shared" si="30"/>
        <v>2</v>
      </c>
      <c r="DA11" s="22">
        <f t="shared" si="31"/>
        <v>10</v>
      </c>
      <c r="DB11" s="23">
        <f t="shared" si="32"/>
        <v>2</v>
      </c>
      <c r="DC11" s="24" t="str">
        <f t="shared" si="33"/>
        <v>SI</v>
      </c>
      <c r="DD11" s="25" t="e">
        <f t="shared" si="34"/>
        <v>#VALUE!</v>
      </c>
      <c r="DE11" s="26" t="str">
        <f t="shared" si="35"/>
        <v>NO</v>
      </c>
    </row>
    <row r="12" spans="1:109" ht="15" customHeight="1">
      <c r="A12" s="29" t="s">
        <v>296</v>
      </c>
      <c r="B12" s="16">
        <f>SUMIF(TICS!$D$2:$D$214,$A12,TICS!$E$2:$E$214)</f>
        <v>0</v>
      </c>
      <c r="C12" s="16">
        <f>COUNTIF(TICS!$D$2:$D$214,$A12)</f>
        <v>0</v>
      </c>
      <c r="D12" s="30">
        <f>SUMIF(ISC!$D$2:$D$228,$A12,ISC!$E$2:$E$228)</f>
        <v>5</v>
      </c>
      <c r="E12" s="30">
        <f>COUNTIF(ISC!$D$2:$D$228,$A12)</f>
        <v>1</v>
      </c>
      <c r="F12" s="30">
        <f>SUMIF(IA!$D$2:$D$281,$A12,IA!$E$2:$E$281)</f>
        <v>5</v>
      </c>
      <c r="G12" s="30">
        <f>COUNTIF(IA!$D$2:$D$281,$A12)</f>
        <v>1</v>
      </c>
      <c r="H12" s="16">
        <f>SUMIF(IGE!$D$3:$D$298,$A12,IGE!$E$3:$E$298)</f>
        <v>5</v>
      </c>
      <c r="I12" s="16">
        <f>COUNTIF(IGE!$D$3:$D$299,$A12)</f>
        <v>1</v>
      </c>
      <c r="J12" s="30">
        <f>SUMIF(CP!$D$2:$D$253,$A12,CP!$E$2:$E$253)</f>
        <v>0</v>
      </c>
      <c r="K12" s="30">
        <f>COUNTIF(CP!$D$2:$D$253,$A12)</f>
        <v>0</v>
      </c>
      <c r="L12" s="30">
        <f>SUMIF(IEM!$D$2:$D$266,$A12,IEM!$E$2:$E$266)</f>
        <v>0</v>
      </c>
      <c r="M12" s="16">
        <f>COUNTIF(IEM!$D$2:$D$266,$A12)</f>
        <v>0</v>
      </c>
      <c r="N12" s="16">
        <f>SUMIF(IIA!$D$2:$D$214,$A12,IIA!$E$2:$E$214)</f>
        <v>5</v>
      </c>
      <c r="O12" s="16">
        <f>COUNTIF(IIA!$D$2:$D$214,$A12)</f>
        <v>1</v>
      </c>
      <c r="P12" s="17">
        <f t="shared" ref="P12:Q12" si="65">SUM(B12,D12,F12,H12,J12,L12,N12)</f>
        <v>20</v>
      </c>
      <c r="Q12" s="17">
        <f t="shared" si="65"/>
        <v>4</v>
      </c>
      <c r="R12" s="30">
        <f>SUMIF(IA_S1!$D$2:$D$201,$A12,IA_S1!$E$2:$E$201)</f>
        <v>0</v>
      </c>
      <c r="S12" s="30">
        <f>COUNTIF(IA_S1!$D$2:$D$200,$A12)</f>
        <v>0</v>
      </c>
      <c r="T12" s="30">
        <f>SUMIF(IA_S2!$D$2:$D$201,$A12,IA_S2!$E$2:$E$201)</f>
        <v>0</v>
      </c>
      <c r="U12" s="30">
        <f>COUNTIF(IA_S2!$D$2:$D$200,$A12)</f>
        <v>0</v>
      </c>
      <c r="V12" s="30">
        <f>SUMIF(CP_S1!$D$2:$D$204,$A12,CP_S1!$E$2:$E$204)</f>
        <v>0</v>
      </c>
      <c r="W12" s="30">
        <f>COUNTIF(CP_S1!$D$2:$D$203,$A12)</f>
        <v>0</v>
      </c>
      <c r="X12" s="30">
        <f>SUMIF(CP_S2!$D$2:$D$198,$A12,CP_S2!$E$2:$E$198)</f>
        <v>0</v>
      </c>
      <c r="Y12" s="30">
        <f>COUNTIF(CP_S2!$D$2:$D$197,$A12)</f>
        <v>0</v>
      </c>
      <c r="Z12" s="30">
        <f>SUMIF(EaD_IA_S1!$D$2:$D$236,$A12,EaD_IA_S1!$E$2:$E$236)</f>
        <v>0</v>
      </c>
      <c r="AA12" s="30">
        <f>COUNTIF(EaD_IA_S1!$D$2:$D$235,$A12)</f>
        <v>0</v>
      </c>
      <c r="AB12" s="30">
        <f>SUMIF(EaD_IA_S2!$D$2:$D$1223,$A12,EaD_IA_S2!$E$2:$E$1223)</f>
        <v>0</v>
      </c>
      <c r="AC12" s="30">
        <f>COUNTIF(EaD_IA_S2!$D$2:$D$1222,$A12)</f>
        <v>0</v>
      </c>
      <c r="AD12" s="30">
        <f>SUMIF(EaD_ISC_S1!$D$2:$D$214,$A12,EaD_ISC_S1!$E$2:$E$214)</f>
        <v>0</v>
      </c>
      <c r="AE12" s="30">
        <f>COUNTIF(EaD_ISC_S1!$D$2:$D$213,$A12)</f>
        <v>0</v>
      </c>
      <c r="AF12" s="30">
        <f>SUMIF(EaD_ISC_S2!$D$2:$D$224,$A12,EaD_ISC_S2!$E$2:$E$224)</f>
        <v>0</v>
      </c>
      <c r="AG12" s="30">
        <f>COUNTIF(EaD_ISC_S2!$D$2:$D$223,$A12)</f>
        <v>0</v>
      </c>
      <c r="AH12" s="16">
        <f>SUMIF(EaD_CP_S1!$D$2:$D$1050,$A12,EaD_CP_S1!$E$2:$E$1050)</f>
        <v>0</v>
      </c>
      <c r="AI12" s="16">
        <f>COUNTIF(EaD_CP_S1!$D$2:$D$1050,$A12)</f>
        <v>0</v>
      </c>
      <c r="AJ12" s="16">
        <f>SUMIF(EaD_CP_S2!$D$2:$D$50,$A12,EaD_CP_S2!$E$2:$E$50)</f>
        <v>0</v>
      </c>
      <c r="AK12" s="16">
        <f>COUNTIF(EaD_CP_S2!$D$2:$D$50,$A12)</f>
        <v>0</v>
      </c>
      <c r="AL12" s="17">
        <f t="shared" si="56"/>
        <v>0</v>
      </c>
      <c r="AM12" s="17">
        <f t="shared" si="57"/>
        <v>0</v>
      </c>
      <c r="AN12" s="17">
        <f t="shared" si="58"/>
        <v>0</v>
      </c>
      <c r="AO12" s="17">
        <f t="shared" si="59"/>
        <v>0</v>
      </c>
      <c r="AP12" s="30"/>
      <c r="AQ12" s="18">
        <f t="shared" si="37"/>
        <v>0</v>
      </c>
      <c r="AR12" s="30"/>
      <c r="AS12" s="18">
        <f t="shared" si="42"/>
        <v>0</v>
      </c>
      <c r="AT12" s="31"/>
      <c r="AU12" s="18"/>
      <c r="AV12" s="30"/>
      <c r="AW12" s="18">
        <f t="shared" si="60"/>
        <v>0</v>
      </c>
      <c r="AX12" s="30"/>
      <c r="AY12" s="18">
        <f t="shared" si="44"/>
        <v>0</v>
      </c>
      <c r="AZ12" s="30"/>
      <c r="BA12" s="18">
        <f t="shared" si="61"/>
        <v>0</v>
      </c>
      <c r="BB12" s="30"/>
      <c r="BC12" s="18">
        <f t="shared" si="6"/>
        <v>0</v>
      </c>
      <c r="BD12" s="30"/>
      <c r="BE12" s="18">
        <f t="shared" si="7"/>
        <v>0</v>
      </c>
      <c r="BF12" s="30"/>
      <c r="BG12" s="18">
        <f t="shared" si="62"/>
        <v>0</v>
      </c>
      <c r="BH12" s="30"/>
      <c r="BI12" s="18">
        <f t="shared" si="8"/>
        <v>0</v>
      </c>
      <c r="BJ12" s="30"/>
      <c r="BK12" s="18">
        <f t="shared" si="9"/>
        <v>0</v>
      </c>
      <c r="BL12" s="30"/>
      <c r="BM12" s="18">
        <f t="shared" si="45"/>
        <v>0</v>
      </c>
      <c r="BN12" s="30"/>
      <c r="BO12" s="18">
        <f t="shared" si="10"/>
        <v>0</v>
      </c>
      <c r="BP12" s="30"/>
      <c r="BQ12" s="18">
        <f t="shared" si="11"/>
        <v>0</v>
      </c>
      <c r="BR12" s="30"/>
      <c r="BS12" s="18">
        <f t="shared" si="12"/>
        <v>0</v>
      </c>
      <c r="BT12" s="30"/>
      <c r="BU12" s="18">
        <f t="shared" si="13"/>
        <v>0</v>
      </c>
      <c r="BV12" s="30"/>
      <c r="BW12" s="18">
        <f t="shared" si="14"/>
        <v>0</v>
      </c>
      <c r="BX12" s="30"/>
      <c r="BY12" s="18">
        <f t="shared" si="15"/>
        <v>0</v>
      </c>
      <c r="BZ12" s="30"/>
      <c r="CA12" s="18">
        <f t="shared" si="16"/>
        <v>0</v>
      </c>
      <c r="CB12" s="30"/>
      <c r="CC12" s="18">
        <f t="shared" si="17"/>
        <v>0</v>
      </c>
      <c r="CD12" s="30"/>
      <c r="CE12" s="18">
        <f t="shared" si="18"/>
        <v>0</v>
      </c>
      <c r="CF12" s="30"/>
      <c r="CG12" s="18">
        <f t="shared" si="19"/>
        <v>0</v>
      </c>
      <c r="CH12" s="30"/>
      <c r="CI12" s="18">
        <f t="shared" si="20"/>
        <v>0</v>
      </c>
      <c r="CJ12" s="30"/>
      <c r="CK12" s="18">
        <f t="shared" si="21"/>
        <v>0</v>
      </c>
      <c r="CL12" s="30"/>
      <c r="CM12" s="18">
        <f t="shared" si="22"/>
        <v>0</v>
      </c>
      <c r="CN12" s="30"/>
      <c r="CO12" s="18">
        <f t="shared" si="23"/>
        <v>0</v>
      </c>
      <c r="CP12" s="30"/>
      <c r="CQ12" s="18">
        <f t="shared" si="63"/>
        <v>0</v>
      </c>
      <c r="CR12" s="30"/>
      <c r="CS12" s="18">
        <f t="shared" si="25"/>
        <v>0</v>
      </c>
      <c r="CT12" s="19">
        <f t="shared" si="26"/>
        <v>20</v>
      </c>
      <c r="CU12" s="19">
        <f t="shared" si="27"/>
        <v>20</v>
      </c>
      <c r="CV12" s="20">
        <f t="shared" ref="CV12:CW12" si="66">SUM(AP12,AR12,AT12,AV12,AX12,AZ12,BB12,BD12,BF12,BH12,BJ12,BL12,BN12,BP12,BR12,BT12,BV12,BX12,BZ12,CB12,CD12,CF12,CH12,CJ12,CL12,CN12,CP12,CR12)</f>
        <v>0</v>
      </c>
      <c r="CW12" s="20">
        <f t="shared" si="66"/>
        <v>0</v>
      </c>
      <c r="CX12" s="21" t="s">
        <v>64</v>
      </c>
      <c r="CY12" s="22">
        <f t="shared" si="29"/>
        <v>20</v>
      </c>
      <c r="CZ12" s="22">
        <f t="shared" si="30"/>
        <v>4</v>
      </c>
      <c r="DA12" s="22">
        <f t="shared" si="31"/>
        <v>20</v>
      </c>
      <c r="DB12" s="23">
        <f t="shared" si="32"/>
        <v>4</v>
      </c>
      <c r="DC12" s="24" t="str">
        <f t="shared" si="33"/>
        <v>SI</v>
      </c>
      <c r="DD12" s="25" t="e">
        <f t="shared" si="34"/>
        <v>#VALUE!</v>
      </c>
      <c r="DE12" s="26" t="str">
        <f t="shared" si="35"/>
        <v>NO</v>
      </c>
    </row>
    <row r="13" spans="1:109" ht="15" customHeight="1">
      <c r="A13" s="32" t="s">
        <v>297</v>
      </c>
      <c r="B13" s="16">
        <f>SUMIF(TICS!$D$2:$D$214,$A13,TICS!$E$2:$E$214)</f>
        <v>0</v>
      </c>
      <c r="C13" s="16">
        <f>COUNTIF(TICS!$D$2:$D$214,$A13)</f>
        <v>0</v>
      </c>
      <c r="D13" s="16">
        <f>SUMIF(ISC!$D$2:$D$228,$A13,ISC!$E$2:$E$228)</f>
        <v>8</v>
      </c>
      <c r="E13" s="16">
        <f>COUNTIF(ISC!$D$2:$D$228,$A13)</f>
        <v>2</v>
      </c>
      <c r="F13" s="16">
        <f>SUMIF(IA!$D$2:$D$281,$A13,IA!$E$2:$E$281)</f>
        <v>5</v>
      </c>
      <c r="G13" s="16">
        <f>COUNTIF(IA!$D$2:$D$281,$A13)</f>
        <v>1</v>
      </c>
      <c r="H13" s="16">
        <f>SUMIF(IGE!$D$3:$D$298,$A13,IGE!$E$3:$E$298)</f>
        <v>5</v>
      </c>
      <c r="I13" s="16">
        <f>COUNTIF(IGE!$D$3:$D$299,$A13)</f>
        <v>1</v>
      </c>
      <c r="J13" s="16">
        <f>SUMIF(CP!$D$2:$D$253,$A13,CP!$E$2:$E$253)</f>
        <v>0</v>
      </c>
      <c r="K13" s="16">
        <f>COUNTIF(CP!$D$2:$D$253,$A13)</f>
        <v>0</v>
      </c>
      <c r="L13" s="16">
        <f>SUMIF(IEM!$D$2:$D$266,$A13,IEM!$E$2:$E$266)</f>
        <v>0</v>
      </c>
      <c r="M13" s="16">
        <f>COUNTIF(IEM!$D$2:$D$266,$A13)</f>
        <v>0</v>
      </c>
      <c r="N13" s="16">
        <f>SUMIF(IIA!$D$2:$D$214,$A13,IIA!$E$2:$E$214)</f>
        <v>5</v>
      </c>
      <c r="O13" s="16">
        <f>COUNTIF(IIA!$D$2:$D$214,$A13)</f>
        <v>1</v>
      </c>
      <c r="P13" s="17">
        <f t="shared" ref="P13:Q13" si="67">SUM(B13,D13,F13,H13,J13,L13,N13)</f>
        <v>23</v>
      </c>
      <c r="Q13" s="17">
        <f t="shared" si="67"/>
        <v>5</v>
      </c>
      <c r="R13" s="16">
        <f>SUMIF(IA_S1!$D$2:$D$201,$A13,IA_S1!$E$2:$E$201)</f>
        <v>0</v>
      </c>
      <c r="S13" s="16">
        <f>COUNTIF(IA_S1!$D$2:$D$200,$A13)</f>
        <v>0</v>
      </c>
      <c r="T13" s="16">
        <f>SUMIF(IA_S2!$D$2:$D$201,$A13,IA_S2!$E$2:$E$201)</f>
        <v>0</v>
      </c>
      <c r="U13" s="16">
        <f>COUNTIF(IA_S2!$D$2:$D$200,$A13)</f>
        <v>0</v>
      </c>
      <c r="V13" s="16">
        <f>SUMIF(CP_S1!$D$2:$D$204,$A13,CP_S1!$E$2:$E$204)</f>
        <v>0</v>
      </c>
      <c r="W13" s="16">
        <f>COUNTIF(CP_S1!$D$2:$D$203,$A13)</f>
        <v>0</v>
      </c>
      <c r="X13" s="16">
        <f>SUMIF(CP_S2!$D$2:$D$198,$A13,CP_S2!$E$2:$E$198)</f>
        <v>0</v>
      </c>
      <c r="Y13" s="16">
        <f>COUNTIF(CP_S2!$D$2:$D$197,$A13)</f>
        <v>0</v>
      </c>
      <c r="Z13" s="16">
        <f>SUMIF(EaD_IA_S1!$D$2:$D$236,$A13,EaD_IA_S1!$E$2:$E$236)</f>
        <v>0</v>
      </c>
      <c r="AA13" s="16">
        <f>COUNTIF(EaD_IA_S1!$D$2:$D$235,$A13)</f>
        <v>0</v>
      </c>
      <c r="AB13" s="16">
        <f>SUMIF(EaD_IA_S2!$D$2:$D$1223,$A13,EaD_IA_S2!$E$2:$E$1223)</f>
        <v>0</v>
      </c>
      <c r="AC13" s="16">
        <f>COUNTIF(EaD_IA_S2!$D$2:$D$1222,$A13)</f>
        <v>0</v>
      </c>
      <c r="AD13" s="16">
        <f>SUMIF(EaD_ISC_S1!$D$2:$D$214,$A13,EaD_ISC_S1!$E$2:$E$214)</f>
        <v>0</v>
      </c>
      <c r="AE13" s="16">
        <f>COUNTIF(EaD_ISC_S1!$D$2:$D$213,$A13)</f>
        <v>0</v>
      </c>
      <c r="AF13" s="16">
        <f>SUMIF(EaD_ISC_S2!$D$2:$D$224,$A13,EaD_ISC_S2!$E$2:$E$224)</f>
        <v>0</v>
      </c>
      <c r="AG13" s="16">
        <f>COUNTIF(EaD_ISC_S2!$D$2:$D$223,$A13)</f>
        <v>0</v>
      </c>
      <c r="AH13" s="16">
        <f>SUMIF(EaD_CP_S1!$D$2:$D$1050,$A13,EaD_CP_S1!$E$2:$E$1050)</f>
        <v>0</v>
      </c>
      <c r="AI13" s="16">
        <f>COUNTIF(EaD_CP_S1!$D$2:$D$1050,$A13)</f>
        <v>0</v>
      </c>
      <c r="AJ13" s="16">
        <f>SUMIF(EaD_CP_S2!$D$2:$D$50,$A13,EaD_CP_S2!$E$2:$E$50)</f>
        <v>0</v>
      </c>
      <c r="AK13" s="16">
        <f>COUNTIF(EaD_CP_S2!$D$2:$D$50,$A13)</f>
        <v>0</v>
      </c>
      <c r="AL13" s="17">
        <f t="shared" si="56"/>
        <v>0</v>
      </c>
      <c r="AM13" s="17">
        <f t="shared" si="57"/>
        <v>0</v>
      </c>
      <c r="AN13" s="17">
        <f t="shared" si="58"/>
        <v>0</v>
      </c>
      <c r="AO13" s="17">
        <f t="shared" si="59"/>
        <v>0</v>
      </c>
      <c r="AP13" s="18">
        <v>8</v>
      </c>
      <c r="AQ13" s="18">
        <f t="shared" si="37"/>
        <v>8</v>
      </c>
      <c r="AR13" s="16"/>
      <c r="AS13" s="18">
        <f t="shared" si="42"/>
        <v>0</v>
      </c>
      <c r="AT13" s="18">
        <v>3</v>
      </c>
      <c r="AU13" s="18">
        <v>3</v>
      </c>
      <c r="AV13" s="16"/>
      <c r="AW13" s="18">
        <f t="shared" si="60"/>
        <v>0</v>
      </c>
      <c r="AX13" s="16"/>
      <c r="AY13" s="18">
        <f t="shared" si="44"/>
        <v>0</v>
      </c>
      <c r="AZ13" s="16"/>
      <c r="BA13" s="18">
        <f t="shared" si="61"/>
        <v>0</v>
      </c>
      <c r="BB13" s="16"/>
      <c r="BC13" s="18">
        <f t="shared" si="6"/>
        <v>0</v>
      </c>
      <c r="BD13" s="16"/>
      <c r="BE13" s="18">
        <f t="shared" si="7"/>
        <v>0</v>
      </c>
      <c r="BF13" s="16"/>
      <c r="BG13" s="18">
        <f t="shared" si="62"/>
        <v>0</v>
      </c>
      <c r="BH13" s="16"/>
      <c r="BI13" s="18">
        <f t="shared" si="8"/>
        <v>0</v>
      </c>
      <c r="BJ13" s="16"/>
      <c r="BK13" s="18">
        <f t="shared" si="9"/>
        <v>0</v>
      </c>
      <c r="BL13" s="16"/>
      <c r="BM13" s="18">
        <f t="shared" si="45"/>
        <v>0</v>
      </c>
      <c r="BN13" s="16"/>
      <c r="BO13" s="18">
        <f t="shared" si="10"/>
        <v>0</v>
      </c>
      <c r="BP13" s="16"/>
      <c r="BQ13" s="18">
        <f t="shared" si="11"/>
        <v>0</v>
      </c>
      <c r="BR13" s="16"/>
      <c r="BS13" s="18">
        <f t="shared" si="12"/>
        <v>0</v>
      </c>
      <c r="BT13" s="16"/>
      <c r="BU13" s="18">
        <f t="shared" si="13"/>
        <v>0</v>
      </c>
      <c r="BV13" s="16"/>
      <c r="BW13" s="18">
        <f t="shared" si="14"/>
        <v>0</v>
      </c>
      <c r="BX13" s="16"/>
      <c r="BY13" s="18">
        <f t="shared" si="15"/>
        <v>0</v>
      </c>
      <c r="BZ13" s="16"/>
      <c r="CA13" s="18">
        <f t="shared" si="16"/>
        <v>0</v>
      </c>
      <c r="CB13" s="16"/>
      <c r="CC13" s="18">
        <f t="shared" si="17"/>
        <v>0</v>
      </c>
      <c r="CD13" s="16"/>
      <c r="CE13" s="18">
        <f t="shared" si="18"/>
        <v>0</v>
      </c>
      <c r="CF13" s="16"/>
      <c r="CG13" s="18">
        <f t="shared" si="19"/>
        <v>0</v>
      </c>
      <c r="CH13" s="16"/>
      <c r="CI13" s="18">
        <f t="shared" si="20"/>
        <v>0</v>
      </c>
      <c r="CJ13" s="16"/>
      <c r="CK13" s="18">
        <f t="shared" si="21"/>
        <v>0</v>
      </c>
      <c r="CL13" s="16"/>
      <c r="CM13" s="18">
        <f t="shared" si="22"/>
        <v>0</v>
      </c>
      <c r="CN13" s="16"/>
      <c r="CO13" s="18">
        <f t="shared" si="23"/>
        <v>0</v>
      </c>
      <c r="CP13" s="18">
        <v>1</v>
      </c>
      <c r="CQ13" s="18">
        <f t="shared" si="63"/>
        <v>1</v>
      </c>
      <c r="CR13" s="18"/>
      <c r="CS13" s="18">
        <f t="shared" si="25"/>
        <v>0</v>
      </c>
      <c r="CT13" s="19">
        <f t="shared" si="26"/>
        <v>23</v>
      </c>
      <c r="CU13" s="19">
        <f t="shared" si="27"/>
        <v>23</v>
      </c>
      <c r="CV13" s="20">
        <f t="shared" ref="CV13:CW13" si="68">SUM(AP13,AR13,AT13,AV13,AX13,AZ13,BB13,BD13,BF13,BH13,BJ13,BL13,BN13,BP13,BR13,BT13,BV13,BX13,BZ13,CB13,CD13,CF13,CH13,CJ13,CL13,CN13,CP13,CR13)</f>
        <v>12</v>
      </c>
      <c r="CW13" s="20">
        <f t="shared" si="68"/>
        <v>12</v>
      </c>
      <c r="CX13" s="21">
        <v>39</v>
      </c>
      <c r="CY13" s="22">
        <f t="shared" si="29"/>
        <v>35</v>
      </c>
      <c r="CZ13" s="22">
        <f t="shared" si="30"/>
        <v>5</v>
      </c>
      <c r="DA13" s="22">
        <f t="shared" si="31"/>
        <v>35</v>
      </c>
      <c r="DB13" s="23">
        <f t="shared" si="32"/>
        <v>5</v>
      </c>
      <c r="DC13" s="24" t="str">
        <f t="shared" si="33"/>
        <v>SI</v>
      </c>
      <c r="DD13" s="25" t="e">
        <f t="shared" si="34"/>
        <v>#VALUE!</v>
      </c>
      <c r="DE13" s="26" t="str">
        <f t="shared" si="35"/>
        <v>NO</v>
      </c>
    </row>
    <row r="14" spans="1:109" ht="15" customHeight="1">
      <c r="A14" s="29" t="s">
        <v>298</v>
      </c>
      <c r="B14" s="16">
        <f>SUMIF(TICS!$D$2:$D$214,$A14,TICS!$E$2:$E$214)</f>
        <v>0</v>
      </c>
      <c r="C14" s="16">
        <f>COUNTIF(TICS!$D$2:$D$214,$A14)</f>
        <v>0</v>
      </c>
      <c r="D14" s="30">
        <f>SUMIF(ISC!$D$2:$D$228,$A14,ISC!$E$2:$E$228)</f>
        <v>10</v>
      </c>
      <c r="E14" s="30">
        <f>COUNTIF(ISC!$D$2:$D$228,$A14)</f>
        <v>2</v>
      </c>
      <c r="F14" s="30">
        <f>SUMIF(IA!$D$2:$D$281,$A14,IA!$E$2:$E$281)</f>
        <v>6</v>
      </c>
      <c r="G14" s="30">
        <f>COUNTIF(IA!$D$2:$D$281,$A14)</f>
        <v>1</v>
      </c>
      <c r="H14" s="16">
        <f>SUMIF(IGE!$D$3:$D$298,$A14,IGE!$E$3:$E$298)</f>
        <v>4</v>
      </c>
      <c r="I14" s="16">
        <f>COUNTIF(IGE!$D$3:$D$299,$A14)</f>
        <v>1</v>
      </c>
      <c r="J14" s="30">
        <f>SUMIF(CP!$D$2:$D$253,$A14,CP!$E$2:$E$253)</f>
        <v>0</v>
      </c>
      <c r="K14" s="30">
        <f>COUNTIF(CP!$D$2:$D$253,$A14)</f>
        <v>0</v>
      </c>
      <c r="L14" s="30">
        <f>SUMIF(IEM!$D$2:$D$266,$A14,IEM!$E$2:$E$266)</f>
        <v>0</v>
      </c>
      <c r="M14" s="30">
        <f>COUNTIF(IEM!$D$2:$D$266,$A14)</f>
        <v>0</v>
      </c>
      <c r="N14" s="30">
        <f>SUMIF(IIA!$D$2:$D$214,$A14,IIA!$E$2:$E$214)</f>
        <v>6</v>
      </c>
      <c r="O14" s="30">
        <f>COUNTIF(IIA!$D$2:$D$214,$A14)</f>
        <v>1</v>
      </c>
      <c r="P14" s="17">
        <f t="shared" ref="P14:Q14" si="69">SUM(B14,D14,F14,H14,J14,L14,N14)</f>
        <v>26</v>
      </c>
      <c r="Q14" s="17">
        <f t="shared" si="69"/>
        <v>5</v>
      </c>
      <c r="R14" s="30">
        <f>SUMIF(IA_S1!$D$2:$D$201,$A14,IA_S1!$E$2:$E$201)</f>
        <v>0</v>
      </c>
      <c r="S14" s="30">
        <f>COUNTIF(IA_S1!$D$2:$D$200,$A14)</f>
        <v>0</v>
      </c>
      <c r="T14" s="30">
        <f>SUMIF(IA_S2!$D$2:$D$201,$A14,IA_S2!$E$2:$E$201)</f>
        <v>5</v>
      </c>
      <c r="U14" s="30">
        <f>COUNTIF(IA_S2!$D$2:$D$200,$A14)</f>
        <v>1</v>
      </c>
      <c r="V14" s="30">
        <f>SUMIF(CP_S1!$D$2:$D$204,$A14,CP_S1!$E$2:$E$204)</f>
        <v>0</v>
      </c>
      <c r="W14" s="30">
        <f>COUNTIF(CP_S1!$D$2:$D$203,$A14)</f>
        <v>0</v>
      </c>
      <c r="X14" s="30">
        <f>SUMIF(CP_S2!$D$2:$D$198,$A14,CP_S2!$E$2:$E$198)</f>
        <v>0</v>
      </c>
      <c r="Y14" s="30">
        <f>COUNTIF(CP_S2!$D$2:$D$197,$A14)</f>
        <v>0</v>
      </c>
      <c r="Z14" s="30">
        <f>SUMIF(EaD_IA_S1!$D$2:$D$236,$A14,EaD_IA_S1!$E$2:$E$236)</f>
        <v>0</v>
      </c>
      <c r="AA14" s="30">
        <f>COUNTIF(EaD_IA_S1!$D$2:$D$235,$A14)</f>
        <v>0</v>
      </c>
      <c r="AB14" s="30">
        <f>SUMIF(EaD_IA_S2!$D$2:$D$1223,$A14,EaD_IA_S2!$E$2:$E$1223)</f>
        <v>0</v>
      </c>
      <c r="AC14" s="30">
        <f>COUNTIF(EaD_IA_S2!$D$2:$D$1222,$A14)</f>
        <v>0</v>
      </c>
      <c r="AD14" s="30">
        <f>SUMIF(EaD_ISC_S1!$D$2:$D$214,$A14,EaD_ISC_S1!$E$2:$E$214)</f>
        <v>0</v>
      </c>
      <c r="AE14" s="30">
        <f>COUNTIF(EaD_ISC_S1!$D$2:$D$213,$A14)</f>
        <v>0</v>
      </c>
      <c r="AF14" s="30">
        <f>SUMIF(EaD_ISC_S2!$D$2:$D$224,$A14,EaD_ISC_S2!$E$2:$E$224)</f>
        <v>0</v>
      </c>
      <c r="AG14" s="30">
        <f>COUNTIF(EaD_ISC_S2!$D$2:$D$223,$A14)</f>
        <v>0</v>
      </c>
      <c r="AH14" s="16">
        <f>SUMIF(EaD_CP_S1!$D$2:$D$1050,$A14,EaD_CP_S1!$E$2:$E$1050)</f>
        <v>0</v>
      </c>
      <c r="AI14" s="16">
        <f>COUNTIF(EaD_CP_S1!$D$2:$D$1050,$A14)</f>
        <v>0</v>
      </c>
      <c r="AJ14" s="16">
        <f>SUMIF(EaD_CP_S2!$D$2:$D$50,$A14,EaD_CP_S2!$E$2:$E$50)</f>
        <v>0</v>
      </c>
      <c r="AK14" s="16">
        <f>COUNTIF(EaD_CP_S2!$D$2:$D$50,$A14)</f>
        <v>0</v>
      </c>
      <c r="AL14" s="17">
        <f t="shared" si="56"/>
        <v>0</v>
      </c>
      <c r="AM14" s="17">
        <f t="shared" si="57"/>
        <v>0</v>
      </c>
      <c r="AN14" s="17">
        <f t="shared" si="58"/>
        <v>5</v>
      </c>
      <c r="AO14" s="17">
        <f t="shared" si="59"/>
        <v>1</v>
      </c>
      <c r="AP14" s="18">
        <v>5</v>
      </c>
      <c r="AQ14" s="18">
        <v>5</v>
      </c>
      <c r="AR14" s="18">
        <v>4</v>
      </c>
      <c r="AS14" s="18">
        <f t="shared" si="42"/>
        <v>4</v>
      </c>
      <c r="AT14" s="16"/>
      <c r="AU14" s="18">
        <f t="shared" ref="AU14:AU24" si="70">AT14</f>
        <v>0</v>
      </c>
      <c r="AV14" s="16"/>
      <c r="AW14" s="18">
        <f t="shared" si="60"/>
        <v>0</v>
      </c>
      <c r="AX14" s="16"/>
      <c r="AY14" s="18">
        <f t="shared" si="44"/>
        <v>0</v>
      </c>
      <c r="AZ14" s="16"/>
      <c r="BA14" s="18">
        <f t="shared" si="61"/>
        <v>0</v>
      </c>
      <c r="BB14" s="16"/>
      <c r="BC14" s="18">
        <f t="shared" si="6"/>
        <v>0</v>
      </c>
      <c r="BD14" s="16"/>
      <c r="BE14" s="18">
        <f t="shared" si="7"/>
        <v>0</v>
      </c>
      <c r="BF14" s="16"/>
      <c r="BG14" s="18">
        <f t="shared" si="62"/>
        <v>0</v>
      </c>
      <c r="BH14" s="16"/>
      <c r="BI14" s="18">
        <f t="shared" si="8"/>
        <v>0</v>
      </c>
      <c r="BJ14" s="16"/>
      <c r="BK14" s="18">
        <f t="shared" si="9"/>
        <v>0</v>
      </c>
      <c r="BL14" s="16"/>
      <c r="BM14" s="18">
        <f t="shared" si="45"/>
        <v>0</v>
      </c>
      <c r="BN14" s="16"/>
      <c r="BO14" s="18">
        <f t="shared" si="10"/>
        <v>0</v>
      </c>
      <c r="BP14" s="16"/>
      <c r="BQ14" s="18">
        <f t="shared" si="11"/>
        <v>0</v>
      </c>
      <c r="BR14" s="16"/>
      <c r="BS14" s="18">
        <f t="shared" si="12"/>
        <v>0</v>
      </c>
      <c r="BT14" s="16"/>
      <c r="BU14" s="18">
        <f t="shared" si="13"/>
        <v>0</v>
      </c>
      <c r="BV14" s="16"/>
      <c r="BW14" s="18">
        <f t="shared" si="14"/>
        <v>0</v>
      </c>
      <c r="BX14" s="16"/>
      <c r="BY14" s="18">
        <f t="shared" si="15"/>
        <v>0</v>
      </c>
      <c r="BZ14" s="16"/>
      <c r="CA14" s="18">
        <f t="shared" si="16"/>
        <v>0</v>
      </c>
      <c r="CB14" s="16"/>
      <c r="CC14" s="18">
        <f t="shared" si="17"/>
        <v>0</v>
      </c>
      <c r="CD14" s="16"/>
      <c r="CE14" s="18">
        <f t="shared" si="18"/>
        <v>0</v>
      </c>
      <c r="CF14" s="16"/>
      <c r="CG14" s="18">
        <f t="shared" si="19"/>
        <v>0</v>
      </c>
      <c r="CH14" s="16"/>
      <c r="CI14" s="18">
        <f t="shared" si="20"/>
        <v>0</v>
      </c>
      <c r="CJ14" s="16"/>
      <c r="CK14" s="18">
        <f t="shared" si="21"/>
        <v>0</v>
      </c>
      <c r="CL14" s="16"/>
      <c r="CM14" s="18">
        <f t="shared" si="22"/>
        <v>0</v>
      </c>
      <c r="CN14" s="16"/>
      <c r="CO14" s="18">
        <f t="shared" si="23"/>
        <v>0</v>
      </c>
      <c r="CP14" s="18">
        <v>4</v>
      </c>
      <c r="CQ14" s="18">
        <v>4</v>
      </c>
      <c r="CR14" s="16"/>
      <c r="CS14" s="18">
        <f t="shared" si="25"/>
        <v>0</v>
      </c>
      <c r="CT14" s="19">
        <f t="shared" si="26"/>
        <v>26</v>
      </c>
      <c r="CU14" s="19">
        <f t="shared" si="27"/>
        <v>31</v>
      </c>
      <c r="CV14" s="20">
        <f t="shared" ref="CV14:CW14" si="71">SUM(AP14,AR14,AT14,AV14,AX14,AZ14,BB14,BD14,BF14,BH14,BJ14,BL14,BN14,BP14,BR14,BT14,BV14,BX14,BZ14,CB14,CD14,CF14,CH14,CJ14,CL14,CN14,CP14,CR14)</f>
        <v>13</v>
      </c>
      <c r="CW14" s="20">
        <f t="shared" si="71"/>
        <v>13</v>
      </c>
      <c r="CX14" s="21">
        <v>40</v>
      </c>
      <c r="CY14" s="22">
        <f t="shared" si="29"/>
        <v>39</v>
      </c>
      <c r="CZ14" s="22">
        <f t="shared" si="30"/>
        <v>5</v>
      </c>
      <c r="DA14" s="22">
        <f t="shared" si="31"/>
        <v>44</v>
      </c>
      <c r="DB14" s="23">
        <f t="shared" si="32"/>
        <v>6</v>
      </c>
      <c r="DC14" s="24" t="str">
        <f t="shared" si="33"/>
        <v>SI</v>
      </c>
      <c r="DD14" s="25" t="e">
        <f t="shared" si="34"/>
        <v>#VALUE!</v>
      </c>
      <c r="DE14" s="26" t="str">
        <f t="shared" si="35"/>
        <v>NO</v>
      </c>
    </row>
    <row r="15" spans="1:109" ht="15" customHeight="1">
      <c r="A15" s="28" t="s">
        <v>299</v>
      </c>
      <c r="B15" s="16">
        <f>SUMIF(TICS!$D$2:$D$214,$A15,TICS!$E$2:$E$214)</f>
        <v>0</v>
      </c>
      <c r="C15" s="16">
        <f>COUNTIF(TICS!$D$2:$D$214,$A15)</f>
        <v>0</v>
      </c>
      <c r="D15" s="30">
        <f>SUMIF(ISC!$D$2:$D$228,$A15,ISC!$E$2:$E$228)</f>
        <v>9</v>
      </c>
      <c r="E15" s="30">
        <f>COUNTIF(ISC!$D$2:$D$228,$A15)</f>
        <v>2</v>
      </c>
      <c r="F15" s="30">
        <f>SUMIF(IA!$D$2:$D$281,$A15,IA!$E$2:$E$281)</f>
        <v>4</v>
      </c>
      <c r="G15" s="30">
        <f>COUNTIF(IA!$D$2:$D$281,$A15)</f>
        <v>1</v>
      </c>
      <c r="H15" s="16">
        <f>SUMIF(IGE!$D$3:$D$298,$A15,IGE!$E$3:$E$298)</f>
        <v>5</v>
      </c>
      <c r="I15" s="16">
        <f>COUNTIF(IGE!$D$3:$D$299,$A15)</f>
        <v>1</v>
      </c>
      <c r="J15" s="30">
        <f>SUMIF(CP!$D$2:$D$253,$A15,CP!$E$2:$E$253)</f>
        <v>6</v>
      </c>
      <c r="K15" s="30">
        <f>COUNTIF(CP!$D$2:$D$253,$A15)</f>
        <v>1</v>
      </c>
      <c r="L15" s="30">
        <f>SUMIF(IEM!$D$2:$D$266,$A15,IEM!$E$2:$E$266)</f>
        <v>0</v>
      </c>
      <c r="M15" s="30">
        <f>COUNTIF(IEM!$D$2:$D$266,$A15)</f>
        <v>0</v>
      </c>
      <c r="N15" s="30">
        <f>SUMIF(IIA!$D$2:$D$214,$A15,IIA!$E$2:$E$214)</f>
        <v>6</v>
      </c>
      <c r="O15" s="30">
        <f>COUNTIF(IIA!$D$2:$D$214,$A15)</f>
        <v>1</v>
      </c>
      <c r="P15" s="17">
        <f t="shared" ref="P15:Q15" si="72">SUM(B15,D15,F15,H15,J15,L15,N15)</f>
        <v>30</v>
      </c>
      <c r="Q15" s="17">
        <f t="shared" si="72"/>
        <v>6</v>
      </c>
      <c r="R15" s="30">
        <f>SUMIF(IA_S1!$D$2:$D$201,$A15,IA_S1!$E$2:$E$201)</f>
        <v>0</v>
      </c>
      <c r="S15" s="30">
        <f>COUNTIF(IA_S1!$D$2:$D$200,$A15)</f>
        <v>0</v>
      </c>
      <c r="T15" s="30">
        <f>SUMIF(IA_S2!$D$2:$D$201,$A15,IA_S2!$E$2:$E$201)</f>
        <v>4</v>
      </c>
      <c r="U15" s="30">
        <f>COUNTIF(IA_S2!$D$2:$D$200,$A15)</f>
        <v>1</v>
      </c>
      <c r="V15" s="30">
        <f>SUMIF(CP_S1!$D$2:$D$204,$A15,CP_S1!$E$2:$E$204)</f>
        <v>0</v>
      </c>
      <c r="W15" s="30">
        <f>COUNTIF(CP_S1!$D$2:$D$203,$A15)</f>
        <v>0</v>
      </c>
      <c r="X15" s="30">
        <f>SUMIF(CP_S2!$D$2:$D$198,$A15,CP_S2!$E$2:$E$198)</f>
        <v>0</v>
      </c>
      <c r="Y15" s="30">
        <f>COUNTIF(CP_S2!$D$2:$D$197,$A15)</f>
        <v>0</v>
      </c>
      <c r="Z15" s="30">
        <f>SUMIF(EaD_IA_S1!$D$2:$D$236,$A15,EaD_IA_S1!$E$2:$E$236)</f>
        <v>0</v>
      </c>
      <c r="AA15" s="30">
        <f>COUNTIF(EaD_IA_S1!$D$2:$D$235,$A15)</f>
        <v>0</v>
      </c>
      <c r="AB15" s="30">
        <f>SUMIF(EaD_IA_S2!$D$2:$D$1223,$A15,EaD_IA_S2!$E$2:$E$1223)</f>
        <v>0</v>
      </c>
      <c r="AC15" s="30">
        <f>COUNTIF(EaD_IA_S2!$D$2:$D$1222,$A15)</f>
        <v>0</v>
      </c>
      <c r="AD15" s="30">
        <f>SUMIF(EaD_ISC_S1!$D$2:$D$214,$A15,EaD_ISC_S1!$E$2:$E$214)</f>
        <v>0</v>
      </c>
      <c r="AE15" s="30">
        <f>COUNTIF(EaD_ISC_S1!$D$2:$D$213,$A15)</f>
        <v>0</v>
      </c>
      <c r="AF15" s="30">
        <f>SUMIF(EaD_ISC_S2!$D$2:$D$224,$A15,EaD_ISC_S2!$E$2:$E$224)</f>
        <v>0</v>
      </c>
      <c r="AG15" s="30">
        <f>COUNTIF(EaD_ISC_S2!$D$2:$D$223,$A15)</f>
        <v>0</v>
      </c>
      <c r="AH15" s="16">
        <f>SUMIF(EaD_CP_S1!$D$2:$D$1050,$A15,EaD_CP_S1!$E$2:$E$1050)</f>
        <v>0</v>
      </c>
      <c r="AI15" s="16">
        <f>COUNTIF(EaD_CP_S1!$D$2:$D$1050,$A15)</f>
        <v>0</v>
      </c>
      <c r="AJ15" s="16">
        <f>SUMIF(EaD_CP_S2!$D$2:$D$50,$A15,EaD_CP_S2!$E$2:$E$50)</f>
        <v>0</v>
      </c>
      <c r="AK15" s="16">
        <f>COUNTIF(EaD_CP_S2!$D$2:$D$50,$A15)</f>
        <v>0</v>
      </c>
      <c r="AL15" s="17">
        <f t="shared" si="56"/>
        <v>0</v>
      </c>
      <c r="AM15" s="17">
        <f t="shared" si="57"/>
        <v>0</v>
      </c>
      <c r="AN15" s="17">
        <f t="shared" si="58"/>
        <v>4</v>
      </c>
      <c r="AO15" s="17">
        <f t="shared" si="59"/>
        <v>1</v>
      </c>
      <c r="AP15" s="30"/>
      <c r="AQ15" s="18">
        <f t="shared" ref="AQ15:AQ24" si="73">AP15</f>
        <v>0</v>
      </c>
      <c r="AR15" s="30"/>
      <c r="AS15" s="18">
        <f t="shared" si="42"/>
        <v>0</v>
      </c>
      <c r="AT15" s="30"/>
      <c r="AU15" s="18">
        <f t="shared" si="70"/>
        <v>0</v>
      </c>
      <c r="AV15" s="30"/>
      <c r="AW15" s="18">
        <f t="shared" si="60"/>
        <v>0</v>
      </c>
      <c r="AX15" s="30"/>
      <c r="AY15" s="18">
        <f t="shared" si="44"/>
        <v>0</v>
      </c>
      <c r="AZ15" s="30"/>
      <c r="BA15" s="18">
        <f t="shared" si="61"/>
        <v>0</v>
      </c>
      <c r="BB15" s="30"/>
      <c r="BC15" s="18">
        <f t="shared" si="6"/>
        <v>0</v>
      </c>
      <c r="BD15" s="30"/>
      <c r="BE15" s="18">
        <f t="shared" si="7"/>
        <v>0</v>
      </c>
      <c r="BF15" s="30"/>
      <c r="BG15" s="18">
        <f t="shared" si="62"/>
        <v>0</v>
      </c>
      <c r="BH15" s="30"/>
      <c r="BI15" s="18">
        <f t="shared" si="8"/>
        <v>0</v>
      </c>
      <c r="BJ15" s="30"/>
      <c r="BK15" s="18">
        <f t="shared" si="9"/>
        <v>0</v>
      </c>
      <c r="BL15" s="30"/>
      <c r="BM15" s="18">
        <f t="shared" si="45"/>
        <v>0</v>
      </c>
      <c r="BN15" s="30"/>
      <c r="BO15" s="18">
        <f t="shared" si="10"/>
        <v>0</v>
      </c>
      <c r="BP15" s="30"/>
      <c r="BQ15" s="18">
        <f t="shared" si="11"/>
        <v>0</v>
      </c>
      <c r="BR15" s="30"/>
      <c r="BS15" s="18">
        <f t="shared" si="12"/>
        <v>0</v>
      </c>
      <c r="BT15" s="30"/>
      <c r="BU15" s="18">
        <f t="shared" si="13"/>
        <v>0</v>
      </c>
      <c r="BV15" s="30"/>
      <c r="BW15" s="18">
        <f t="shared" si="14"/>
        <v>0</v>
      </c>
      <c r="BX15" s="30"/>
      <c r="BY15" s="18">
        <f t="shared" si="15"/>
        <v>0</v>
      </c>
      <c r="BZ15" s="30"/>
      <c r="CA15" s="18">
        <f t="shared" si="16"/>
        <v>0</v>
      </c>
      <c r="CB15" s="30"/>
      <c r="CC15" s="18">
        <f t="shared" si="17"/>
        <v>0</v>
      </c>
      <c r="CD15" s="30"/>
      <c r="CE15" s="18">
        <f t="shared" si="18"/>
        <v>0</v>
      </c>
      <c r="CF15" s="30"/>
      <c r="CG15" s="18">
        <f t="shared" si="19"/>
        <v>0</v>
      </c>
      <c r="CH15" s="30"/>
      <c r="CI15" s="18">
        <f t="shared" si="20"/>
        <v>0</v>
      </c>
      <c r="CJ15" s="30"/>
      <c r="CK15" s="18">
        <f t="shared" si="21"/>
        <v>0</v>
      </c>
      <c r="CL15" s="30"/>
      <c r="CM15" s="18">
        <f t="shared" si="22"/>
        <v>0</v>
      </c>
      <c r="CN15" s="30"/>
      <c r="CO15" s="18">
        <f t="shared" si="23"/>
        <v>0</v>
      </c>
      <c r="CP15" s="30"/>
      <c r="CQ15" s="18">
        <f t="shared" ref="CQ15:CQ24" si="74">CP15</f>
        <v>0</v>
      </c>
      <c r="CR15" s="30"/>
      <c r="CS15" s="18">
        <f t="shared" si="25"/>
        <v>0</v>
      </c>
      <c r="CT15" s="19">
        <f t="shared" si="26"/>
        <v>30</v>
      </c>
      <c r="CU15" s="19">
        <f t="shared" si="27"/>
        <v>34</v>
      </c>
      <c r="CV15" s="20">
        <f t="shared" ref="CV15:CW15" si="75">SUM(AP15,AR15,AT15,AV15,AX15,AZ15,BB15,BD15,BF15,BH15,BJ15,BL15,BN15,BP15,BR15,BT15,BV15,BX15,BZ15,CB15,CD15,CF15,CH15,CJ15,CL15,CN15,CP15,CR15)</f>
        <v>0</v>
      </c>
      <c r="CW15" s="20">
        <f t="shared" si="75"/>
        <v>0</v>
      </c>
      <c r="CX15" s="21" t="s">
        <v>64</v>
      </c>
      <c r="CY15" s="22">
        <f t="shared" si="29"/>
        <v>30</v>
      </c>
      <c r="CZ15" s="22">
        <f t="shared" si="30"/>
        <v>6</v>
      </c>
      <c r="DA15" s="22">
        <f t="shared" si="31"/>
        <v>34</v>
      </c>
      <c r="DB15" s="23">
        <f t="shared" si="32"/>
        <v>7</v>
      </c>
      <c r="DC15" s="24" t="str">
        <f t="shared" si="33"/>
        <v>SI</v>
      </c>
      <c r="DD15" s="25" t="e">
        <f t="shared" si="34"/>
        <v>#VALUE!</v>
      </c>
      <c r="DE15" s="26" t="str">
        <f t="shared" si="35"/>
        <v>NO</v>
      </c>
    </row>
    <row r="16" spans="1:109" ht="15" customHeight="1">
      <c r="A16" s="28" t="s">
        <v>300</v>
      </c>
      <c r="B16" s="16">
        <f>SUMIF(TICS!$D$2:$D$214,$A16,TICS!$E$2:$E$214)</f>
        <v>0</v>
      </c>
      <c r="C16" s="16">
        <f>COUNTIF(TICS!$D$2:$D$214,$A16)</f>
        <v>0</v>
      </c>
      <c r="D16" s="16">
        <f>SUMIF(ISC!$D$2:$D$228,$A16,ISC!$E$2:$E$228)</f>
        <v>4</v>
      </c>
      <c r="E16" s="16">
        <f>COUNTIF(ISC!$D$2:$D$228,$A16)</f>
        <v>1</v>
      </c>
      <c r="F16" s="16">
        <f>SUMIF(IA!$D$2:$D$281,$A16,IA!$E$2:$E$281)</f>
        <v>5</v>
      </c>
      <c r="G16" s="16">
        <f>COUNTIF(IA!$D$2:$D$281,$A16)</f>
        <v>1</v>
      </c>
      <c r="H16" s="16">
        <f>SUMIF(IGE!$D$3:$D$298,$A16,IGE!$E$3:$E$298)</f>
        <v>5</v>
      </c>
      <c r="I16" s="16">
        <f>COUNTIF(IGE!$D$3:$D$299,$A16)</f>
        <v>1</v>
      </c>
      <c r="J16" s="16">
        <f>SUMIF(CP!$D$2:$D$253,$A16,CP!$E$2:$E$253)</f>
        <v>4</v>
      </c>
      <c r="K16" s="16">
        <f>COUNTIF(CP!$D$2:$D$253,$A16)</f>
        <v>1</v>
      </c>
      <c r="L16" s="16">
        <f>SUMIF(IEM!$D$2:$D$266,$A16,IEM!$E$2:$E$266)</f>
        <v>0</v>
      </c>
      <c r="M16" s="16">
        <f>COUNTIF(IEM!$D$2:$D$266,$A16)</f>
        <v>0</v>
      </c>
      <c r="N16" s="16">
        <f>SUMIF(IIA!$D$2:$D$214,$A16,IIA!$E$2:$E$214)</f>
        <v>5</v>
      </c>
      <c r="O16" s="16">
        <f>COUNTIF(IIA!$D$2:$D$214,$A16)</f>
        <v>1</v>
      </c>
      <c r="P16" s="17">
        <f t="shared" ref="P16:Q16" si="76">SUM(B16,D16,F16,H16,J16,L16,N16)</f>
        <v>23</v>
      </c>
      <c r="Q16" s="17">
        <f t="shared" si="76"/>
        <v>5</v>
      </c>
      <c r="R16" s="16">
        <f>SUMIF(IA_S1!$D$2:$D$201,$A16,IA_S1!$E$2:$E$201)</f>
        <v>0</v>
      </c>
      <c r="S16" s="16">
        <f>COUNTIF(IA_S1!$D$2:$D$200,$A16)</f>
        <v>0</v>
      </c>
      <c r="T16" s="16">
        <f>SUMIF(IA_S2!$D$2:$D$201,$A16,IA_S2!$E$2:$E$201)</f>
        <v>5</v>
      </c>
      <c r="U16" s="16">
        <f>COUNTIF(IA_S2!$D$2:$D$200,$A16)</f>
        <v>1</v>
      </c>
      <c r="V16" s="16">
        <f>SUMIF(CP_S1!$D$2:$D$204,$A16,CP_S1!$E$2:$E$204)</f>
        <v>0</v>
      </c>
      <c r="W16" s="16">
        <f>COUNTIF(CP_S1!$D$2:$D$203,$A16)</f>
        <v>0</v>
      </c>
      <c r="X16" s="16">
        <f>SUMIF(CP_S2!$D$2:$D$198,$A16,CP_S2!$E$2:$E$198)</f>
        <v>0</v>
      </c>
      <c r="Y16" s="16">
        <f>COUNTIF(CP_S2!$D$2:$D$197,$A16)</f>
        <v>0</v>
      </c>
      <c r="Z16" s="16">
        <f>SUMIF(EaD_IA_S1!$D$2:$D$236,$A16,EaD_IA_S1!$E$2:$E$236)</f>
        <v>0</v>
      </c>
      <c r="AA16" s="16">
        <f>COUNTIF(EaD_IA_S1!$D$2:$D$235,$A16)</f>
        <v>0</v>
      </c>
      <c r="AB16" s="16">
        <f>SUMIF(EaD_IA_S2!$D$2:$D$1223,$A16,EaD_IA_S2!$E$2:$E$1223)</f>
        <v>0</v>
      </c>
      <c r="AC16" s="16">
        <f>COUNTIF(EaD_IA_S2!$D$2:$D$1222,$A16)</f>
        <v>0</v>
      </c>
      <c r="AD16" s="16">
        <f>SUMIF(EaD_ISC_S1!$D$2:$D$214,$A16,EaD_ISC_S1!$E$2:$E$214)</f>
        <v>0</v>
      </c>
      <c r="AE16" s="16">
        <f>COUNTIF(EaD_ISC_S1!$D$2:$D$213,$A16)</f>
        <v>0</v>
      </c>
      <c r="AF16" s="16">
        <f>SUMIF(EaD_ISC_S2!$D$2:$D$224,$A16,EaD_ISC_S2!$E$2:$E$224)</f>
        <v>0</v>
      </c>
      <c r="AG16" s="16">
        <f>COUNTIF(EaD_ISC_S2!$D$2:$D$223,$A16)</f>
        <v>0</v>
      </c>
      <c r="AH16" s="16">
        <f>SUMIF(EaD_CP_S1!$D$2:$D$1050,$A16,EaD_CP_S1!$E$2:$E$1050)</f>
        <v>0</v>
      </c>
      <c r="AI16" s="16">
        <f>COUNTIF(EaD_CP_S1!$D$2:$D$1050,$A16)</f>
        <v>0</v>
      </c>
      <c r="AJ16" s="16">
        <f>SUMIF(EaD_CP_S2!$D$2:$D$50,$A16,EaD_CP_S2!$E$2:$E$50)</f>
        <v>0</v>
      </c>
      <c r="AK16" s="16">
        <f>COUNTIF(EaD_CP_S2!$D$2:$D$50,$A16)</f>
        <v>0</v>
      </c>
      <c r="AL16" s="17">
        <f t="shared" si="56"/>
        <v>0</v>
      </c>
      <c r="AM16" s="17">
        <f t="shared" si="57"/>
        <v>0</v>
      </c>
      <c r="AN16" s="17">
        <f t="shared" si="58"/>
        <v>5</v>
      </c>
      <c r="AO16" s="17">
        <f t="shared" si="59"/>
        <v>1</v>
      </c>
      <c r="AP16" s="16"/>
      <c r="AQ16" s="18">
        <f t="shared" si="73"/>
        <v>0</v>
      </c>
      <c r="AR16" s="16"/>
      <c r="AS16" s="18">
        <f t="shared" si="42"/>
        <v>0</v>
      </c>
      <c r="AT16" s="16"/>
      <c r="AU16" s="18">
        <f t="shared" si="70"/>
        <v>0</v>
      </c>
      <c r="AV16" s="16"/>
      <c r="AW16" s="18">
        <f t="shared" si="60"/>
        <v>0</v>
      </c>
      <c r="AX16" s="16"/>
      <c r="AY16" s="18">
        <f t="shared" si="44"/>
        <v>0</v>
      </c>
      <c r="AZ16" s="16"/>
      <c r="BA16" s="18">
        <f t="shared" si="61"/>
        <v>0</v>
      </c>
      <c r="BB16" s="16"/>
      <c r="BC16" s="18">
        <f t="shared" si="6"/>
        <v>0</v>
      </c>
      <c r="BD16" s="16"/>
      <c r="BE16" s="18">
        <f t="shared" si="7"/>
        <v>0</v>
      </c>
      <c r="BF16" s="16"/>
      <c r="BG16" s="18">
        <f t="shared" si="62"/>
        <v>0</v>
      </c>
      <c r="BH16" s="16"/>
      <c r="BI16" s="18">
        <f t="shared" si="8"/>
        <v>0</v>
      </c>
      <c r="BJ16" s="16"/>
      <c r="BK16" s="18">
        <f t="shared" si="9"/>
        <v>0</v>
      </c>
      <c r="BL16" s="16"/>
      <c r="BM16" s="18">
        <f t="shared" si="45"/>
        <v>0</v>
      </c>
      <c r="BN16" s="16"/>
      <c r="BO16" s="18">
        <f t="shared" si="10"/>
        <v>0</v>
      </c>
      <c r="BP16" s="16"/>
      <c r="BQ16" s="18">
        <f t="shared" si="11"/>
        <v>0</v>
      </c>
      <c r="BR16" s="16"/>
      <c r="BS16" s="18">
        <f t="shared" si="12"/>
        <v>0</v>
      </c>
      <c r="BT16" s="16"/>
      <c r="BU16" s="18">
        <f t="shared" si="13"/>
        <v>0</v>
      </c>
      <c r="BV16" s="16"/>
      <c r="BW16" s="18">
        <f t="shared" si="14"/>
        <v>0</v>
      </c>
      <c r="BX16" s="16"/>
      <c r="BY16" s="18">
        <f t="shared" si="15"/>
        <v>0</v>
      </c>
      <c r="BZ16" s="16"/>
      <c r="CA16" s="18">
        <f t="shared" si="16"/>
        <v>0</v>
      </c>
      <c r="CB16" s="16"/>
      <c r="CC16" s="18">
        <f t="shared" si="17"/>
        <v>0</v>
      </c>
      <c r="CD16" s="16"/>
      <c r="CE16" s="18">
        <f t="shared" si="18"/>
        <v>0</v>
      </c>
      <c r="CF16" s="16"/>
      <c r="CG16" s="18">
        <f t="shared" si="19"/>
        <v>0</v>
      </c>
      <c r="CH16" s="16"/>
      <c r="CI16" s="18">
        <f t="shared" si="20"/>
        <v>0</v>
      </c>
      <c r="CJ16" s="16"/>
      <c r="CK16" s="18">
        <f t="shared" si="21"/>
        <v>0</v>
      </c>
      <c r="CL16" s="16"/>
      <c r="CM16" s="18">
        <f t="shared" si="22"/>
        <v>0</v>
      </c>
      <c r="CN16" s="16"/>
      <c r="CO16" s="18">
        <f t="shared" si="23"/>
        <v>0</v>
      </c>
      <c r="CP16" s="16"/>
      <c r="CQ16" s="18">
        <f t="shared" si="74"/>
        <v>0</v>
      </c>
      <c r="CR16" s="16"/>
      <c r="CS16" s="18">
        <f t="shared" si="25"/>
        <v>0</v>
      </c>
      <c r="CT16" s="19">
        <f t="shared" si="26"/>
        <v>23</v>
      </c>
      <c r="CU16" s="19">
        <f t="shared" si="27"/>
        <v>28</v>
      </c>
      <c r="CV16" s="20">
        <f t="shared" ref="CV16:CW16" si="77">SUM(AP16,AR16,AT16,AV16,AX16,AZ16,BB16,BD16,BF16,BH16,BJ16,BL16,BN16,BP16,BR16,BT16,BV16,BX16,BZ16,CB16,CD16,CF16,CH16,CJ16,CL16,CN16,CP16,CR16)</f>
        <v>0</v>
      </c>
      <c r="CW16" s="20">
        <f t="shared" si="77"/>
        <v>0</v>
      </c>
      <c r="CX16" s="21" t="s">
        <v>64</v>
      </c>
      <c r="CY16" s="22">
        <f t="shared" si="29"/>
        <v>23</v>
      </c>
      <c r="CZ16" s="22">
        <f t="shared" si="30"/>
        <v>5</v>
      </c>
      <c r="DA16" s="22">
        <f t="shared" si="31"/>
        <v>28</v>
      </c>
      <c r="DB16" s="23">
        <f t="shared" si="32"/>
        <v>6</v>
      </c>
      <c r="DC16" s="24" t="str">
        <f t="shared" si="33"/>
        <v>SI</v>
      </c>
      <c r="DD16" s="25" t="e">
        <f t="shared" si="34"/>
        <v>#VALUE!</v>
      </c>
      <c r="DE16" s="26" t="str">
        <f t="shared" si="35"/>
        <v>NO</v>
      </c>
    </row>
    <row r="17" spans="1:109" ht="15" customHeight="1">
      <c r="A17" s="28" t="s">
        <v>301</v>
      </c>
      <c r="B17" s="16">
        <f>SUMIF(TICS!$D$2:$D$214,$A17,TICS!$E$2:$E$214)</f>
        <v>0</v>
      </c>
      <c r="C17" s="16">
        <f>COUNTIF(TICS!$D$2:$D$214,$A17)</f>
        <v>0</v>
      </c>
      <c r="D17" s="16">
        <f>SUMIF(ISC!$D$2:$D$228,$A17,ISC!$E$2:$E$228)</f>
        <v>0</v>
      </c>
      <c r="E17" s="16">
        <f>COUNTIF(ISC!$D$2:$D$228,$A17)</f>
        <v>0</v>
      </c>
      <c r="F17" s="16">
        <f>SUMIF(IA!$D$2:$D$281,$A17,IA!$E$2:$E$281)</f>
        <v>5</v>
      </c>
      <c r="G17" s="16">
        <f>COUNTIF(IA!$D$2:$D$281,$A17)</f>
        <v>1</v>
      </c>
      <c r="H17" s="16">
        <f>SUMIF(IGE!$D$3:$D$298,$A17,IGE!$E$3:$E$298)</f>
        <v>0</v>
      </c>
      <c r="I17" s="16">
        <f>COUNTIF(IGE!$D$3:$D$299,$A17)</f>
        <v>0</v>
      </c>
      <c r="J17" s="16">
        <f>SUMIF(CP!$D$2:$D$253,$A17,CP!$E$2:$E$253)</f>
        <v>4</v>
      </c>
      <c r="K17" s="16">
        <f>COUNTIF(CP!$D$2:$D$253,$A17)</f>
        <v>1</v>
      </c>
      <c r="L17" s="16">
        <f>SUMIF(IEM!$D$2:$D$266,$A17,IEM!$E$2:$E$266)</f>
        <v>0</v>
      </c>
      <c r="M17" s="16">
        <f>COUNTIF(IEM!$D$2:$D$266,$A17)</f>
        <v>0</v>
      </c>
      <c r="N17" s="16">
        <f>SUMIF(IIA!$D$2:$D$214,$A17,IIA!$E$2:$E$214)</f>
        <v>5</v>
      </c>
      <c r="O17" s="16">
        <f>COUNTIF(IIA!$D$2:$D$214,$A17)</f>
        <v>1</v>
      </c>
      <c r="P17" s="17">
        <f t="shared" ref="P17:Q17" si="78">SUM(B17,D17,F17,H17,J17,L17,N17)</f>
        <v>14</v>
      </c>
      <c r="Q17" s="17">
        <f t="shared" si="78"/>
        <v>3</v>
      </c>
      <c r="R17" s="16">
        <f>SUMIF(IA_S1!$D$2:$D$201,$A17,IA_S1!$E$2:$E$201)</f>
        <v>0</v>
      </c>
      <c r="S17" s="16">
        <f>COUNTIF(IA_S1!$D$2:$D$200,$A17)</f>
        <v>0</v>
      </c>
      <c r="T17" s="16">
        <f>SUMIF(IA_S2!$D$2:$D$201,$A17,IA_S2!$E$2:$E$201)</f>
        <v>0</v>
      </c>
      <c r="U17" s="16">
        <f>COUNTIF(IA_S2!$D$2:$D$200,$A17)</f>
        <v>0</v>
      </c>
      <c r="V17" s="16">
        <f>SUMIF(CP_S1!$D$2:$D$204,$A17,CP_S1!$E$2:$E$204)</f>
        <v>0</v>
      </c>
      <c r="W17" s="16">
        <f>COUNTIF(CP_S1!$D$2:$D$203,$A17)</f>
        <v>0</v>
      </c>
      <c r="X17" s="16">
        <f>SUMIF(CP_S2!$D$2:$D$198,$A17,CP_S2!$E$2:$E$198)</f>
        <v>0</v>
      </c>
      <c r="Y17" s="16">
        <f>COUNTIF(CP_S2!$D$2:$D$197,$A17)</f>
        <v>0</v>
      </c>
      <c r="Z17" s="16">
        <f>SUMIF(EaD_IA_S1!$D$2:$D$236,$A17,EaD_IA_S1!$E$2:$E$236)</f>
        <v>0</v>
      </c>
      <c r="AA17" s="16">
        <f>COUNTIF(EaD_IA_S1!$D$2:$D$235,$A17)</f>
        <v>0</v>
      </c>
      <c r="AB17" s="16">
        <f>SUMIF(EaD_IA_S2!$D$2:$D$1223,$A17,EaD_IA_S2!$E$2:$E$1223)</f>
        <v>0</v>
      </c>
      <c r="AC17" s="16">
        <f>COUNTIF(EaD_IA_S2!$D$2:$D$1222,$A17)</f>
        <v>0</v>
      </c>
      <c r="AD17" s="16">
        <f>SUMIF(EaD_ISC_S1!$D$2:$D$214,$A17,EaD_ISC_S1!$E$2:$E$214)</f>
        <v>0</v>
      </c>
      <c r="AE17" s="16">
        <f>COUNTIF(EaD_ISC_S1!$D$2:$D$213,$A17)</f>
        <v>0</v>
      </c>
      <c r="AF17" s="16">
        <f>SUMIF(EaD_ISC_S2!$D$2:$D$224,$A17,EaD_ISC_S2!$E$2:$E$224)</f>
        <v>0</v>
      </c>
      <c r="AG17" s="16">
        <f>COUNTIF(EaD_ISC_S2!$D$2:$D$223,$A17)</f>
        <v>0</v>
      </c>
      <c r="AH17" s="16">
        <f>SUMIF(EaD_CP_S1!$D$2:$D$1050,$A17,EaD_CP_S1!$E$2:$E$1050)</f>
        <v>0</v>
      </c>
      <c r="AI17" s="16">
        <f>COUNTIF(EaD_CP_S1!$D$2:$D$1050,$A17)</f>
        <v>0</v>
      </c>
      <c r="AJ17" s="16">
        <f>SUMIF(EaD_CP_S2!$D$2:$D$50,$A17,EaD_CP_S2!$E$2:$E$50)</f>
        <v>0</v>
      </c>
      <c r="AK17" s="16">
        <f>COUNTIF(EaD_CP_S2!$D$2:$D$50,$A17)</f>
        <v>0</v>
      </c>
      <c r="AL17" s="17">
        <f t="shared" si="56"/>
        <v>0</v>
      </c>
      <c r="AM17" s="17">
        <f t="shared" si="57"/>
        <v>0</v>
      </c>
      <c r="AN17" s="17">
        <f t="shared" si="58"/>
        <v>0</v>
      </c>
      <c r="AO17" s="17">
        <f t="shared" si="59"/>
        <v>0</v>
      </c>
      <c r="AP17" s="18">
        <v>5</v>
      </c>
      <c r="AQ17" s="18">
        <f t="shared" si="73"/>
        <v>5</v>
      </c>
      <c r="AR17" s="16"/>
      <c r="AS17" s="18">
        <f t="shared" si="42"/>
        <v>0</v>
      </c>
      <c r="AT17" s="16"/>
      <c r="AU17" s="18">
        <f t="shared" si="70"/>
        <v>0</v>
      </c>
      <c r="AV17" s="16"/>
      <c r="AW17" s="18">
        <f t="shared" si="60"/>
        <v>0</v>
      </c>
      <c r="AX17" s="16"/>
      <c r="AY17" s="18">
        <f t="shared" si="44"/>
        <v>0</v>
      </c>
      <c r="AZ17" s="16"/>
      <c r="BA17" s="18">
        <f t="shared" si="61"/>
        <v>0</v>
      </c>
      <c r="BB17" s="16"/>
      <c r="BC17" s="18">
        <f t="shared" si="6"/>
        <v>0</v>
      </c>
      <c r="BD17" s="16"/>
      <c r="BE17" s="18">
        <f t="shared" si="7"/>
        <v>0</v>
      </c>
      <c r="BF17" s="16"/>
      <c r="BG17" s="18">
        <f t="shared" si="62"/>
        <v>0</v>
      </c>
      <c r="BH17" s="16"/>
      <c r="BI17" s="18">
        <f t="shared" si="8"/>
        <v>0</v>
      </c>
      <c r="BJ17" s="16"/>
      <c r="BK17" s="18">
        <f t="shared" si="9"/>
        <v>0</v>
      </c>
      <c r="BL17" s="16"/>
      <c r="BM17" s="18">
        <f t="shared" si="45"/>
        <v>0</v>
      </c>
      <c r="BN17" s="16"/>
      <c r="BO17" s="18">
        <f t="shared" si="10"/>
        <v>0</v>
      </c>
      <c r="BP17" s="18">
        <v>4</v>
      </c>
      <c r="BQ17" s="18">
        <f t="shared" si="11"/>
        <v>4</v>
      </c>
      <c r="BR17" s="16"/>
      <c r="BS17" s="18">
        <f t="shared" si="12"/>
        <v>0</v>
      </c>
      <c r="BT17" s="16"/>
      <c r="BU17" s="18">
        <f t="shared" si="13"/>
        <v>0</v>
      </c>
      <c r="BV17" s="16"/>
      <c r="BW17" s="18">
        <f t="shared" si="14"/>
        <v>0</v>
      </c>
      <c r="BX17" s="16"/>
      <c r="BY17" s="18">
        <f t="shared" si="15"/>
        <v>0</v>
      </c>
      <c r="BZ17" s="16"/>
      <c r="CA17" s="18">
        <f t="shared" si="16"/>
        <v>0</v>
      </c>
      <c r="CB17" s="16"/>
      <c r="CC17" s="18">
        <f t="shared" si="17"/>
        <v>0</v>
      </c>
      <c r="CD17" s="16"/>
      <c r="CE17" s="18">
        <f t="shared" si="18"/>
        <v>0</v>
      </c>
      <c r="CF17" s="16"/>
      <c r="CG17" s="18">
        <f t="shared" si="19"/>
        <v>0</v>
      </c>
      <c r="CH17" s="16"/>
      <c r="CI17" s="18">
        <f t="shared" si="20"/>
        <v>0</v>
      </c>
      <c r="CJ17" s="16"/>
      <c r="CK17" s="18">
        <f t="shared" si="21"/>
        <v>0</v>
      </c>
      <c r="CL17" s="16"/>
      <c r="CM17" s="18">
        <f t="shared" si="22"/>
        <v>0</v>
      </c>
      <c r="CN17" s="16"/>
      <c r="CO17" s="18">
        <f t="shared" si="23"/>
        <v>0</v>
      </c>
      <c r="CP17" s="16"/>
      <c r="CQ17" s="18">
        <f t="shared" si="74"/>
        <v>0</v>
      </c>
      <c r="CR17" s="16"/>
      <c r="CS17" s="18">
        <f t="shared" si="25"/>
        <v>0</v>
      </c>
      <c r="CT17" s="19">
        <f t="shared" si="26"/>
        <v>14</v>
      </c>
      <c r="CU17" s="19">
        <f t="shared" si="27"/>
        <v>14</v>
      </c>
      <c r="CV17" s="20">
        <f t="shared" ref="CV17:CW17" si="79">SUM(AP17,AR17,AT17,AV17,AX17,AZ17,BB17,BD17,BF17,BH17,BJ17,BL17,BN17,BP17,BR17,BT17,BV17,BX17,BZ17,CB17,CD17,CF17,CH17,CJ17,CL17,CN17,CP17,CR17)</f>
        <v>9</v>
      </c>
      <c r="CW17" s="20">
        <f t="shared" si="79"/>
        <v>9</v>
      </c>
      <c r="CX17" s="21">
        <v>39</v>
      </c>
      <c r="CY17" s="22">
        <f t="shared" si="29"/>
        <v>23</v>
      </c>
      <c r="CZ17" s="22">
        <f t="shared" si="30"/>
        <v>3</v>
      </c>
      <c r="DA17" s="22">
        <f t="shared" si="31"/>
        <v>23</v>
      </c>
      <c r="DB17" s="23">
        <f t="shared" si="32"/>
        <v>3</v>
      </c>
      <c r="DC17" s="24" t="str">
        <f t="shared" si="33"/>
        <v>SI</v>
      </c>
      <c r="DD17" s="25" t="e">
        <f t="shared" si="34"/>
        <v>#VALUE!</v>
      </c>
      <c r="DE17" s="26" t="str">
        <f t="shared" si="35"/>
        <v>NO</v>
      </c>
    </row>
    <row r="18" spans="1:109" ht="15" customHeight="1">
      <c r="A18" s="29" t="s">
        <v>302</v>
      </c>
      <c r="B18" s="16">
        <f>SUMIF(TICS!$D$2:$D$214,$A18,TICS!$E$2:$E$214)</f>
        <v>0</v>
      </c>
      <c r="C18" s="16">
        <f>COUNTIF(TICS!$D$2:$D$214,$A18)</f>
        <v>0</v>
      </c>
      <c r="D18" s="30">
        <f>SUMIF(ISC!$D$2:$D$228,$A18,ISC!$E$2:$E$228)</f>
        <v>5</v>
      </c>
      <c r="E18" s="30">
        <f>COUNTIF(ISC!$D$2:$D$228,$A18)</f>
        <v>1</v>
      </c>
      <c r="F18" s="30">
        <f>SUMIF(IA!$D$2:$D$281,$A18,IA!$E$2:$E$281)</f>
        <v>0</v>
      </c>
      <c r="G18" s="30">
        <f>COUNTIF(IA!$D$2:$D$281,$A18)</f>
        <v>0</v>
      </c>
      <c r="H18" s="16">
        <f>SUMIF(IGE!$D$3:$D$298,$A18,IGE!$E$3:$E$298)</f>
        <v>4</v>
      </c>
      <c r="I18" s="16">
        <f>COUNTIF(IGE!$D$3:$D$299,$A18)</f>
        <v>1</v>
      </c>
      <c r="J18" s="30">
        <f>SUMIF(CP!$D$2:$D$253,$A18,CP!$E$2:$E$253)</f>
        <v>4</v>
      </c>
      <c r="K18" s="30">
        <f>COUNTIF(CP!$D$2:$D$253,$A18)</f>
        <v>1</v>
      </c>
      <c r="L18" s="30">
        <f>SUMIF(IEM!$D$2:$D$266,$A18,IEM!$E$2:$E$266)</f>
        <v>0</v>
      </c>
      <c r="M18" s="30">
        <f>COUNTIF(IEM!$D$2:$D$266,$A18)</f>
        <v>0</v>
      </c>
      <c r="N18" s="16">
        <f>SUMIF(IIA!$D$2:$D$214,$A18,IIA!$E$2:$E$214)</f>
        <v>0</v>
      </c>
      <c r="O18" s="16">
        <f>COUNTIF(IIA!$D$2:$D$214,$A18)</f>
        <v>0</v>
      </c>
      <c r="P18" s="17">
        <f t="shared" ref="P18:Q18" si="80">SUM(B18,D18,F18,H18,J18,L18,N18)</f>
        <v>13</v>
      </c>
      <c r="Q18" s="17">
        <f t="shared" si="80"/>
        <v>3</v>
      </c>
      <c r="R18" s="30">
        <f>SUMIF(IA_S1!$D$2:$D$201,$A18,IA_S1!$E$2:$E$201)</f>
        <v>0</v>
      </c>
      <c r="S18" s="30">
        <f>COUNTIF(IA_S1!$D$2:$D$200,$A18)</f>
        <v>0</v>
      </c>
      <c r="T18" s="30">
        <f>SUMIF(IA_S2!$D$2:$D$201,$A18,IA_S2!$E$2:$E$201)</f>
        <v>5</v>
      </c>
      <c r="U18" s="30">
        <f>COUNTIF(IA_S2!$D$2:$D$200,$A18)</f>
        <v>1</v>
      </c>
      <c r="V18" s="30">
        <f>SUMIF(CP_S1!$D$2:$D$204,$A18,CP_S1!$E$2:$E$204)</f>
        <v>0</v>
      </c>
      <c r="W18" s="30">
        <f>COUNTIF(CP_S1!$D$2:$D$203,$A18)</f>
        <v>0</v>
      </c>
      <c r="X18" s="30">
        <f>SUMIF(CP_S2!$D$2:$D$198,$A18,CP_S2!$E$2:$E$198)</f>
        <v>0</v>
      </c>
      <c r="Y18" s="30">
        <f>COUNTIF(CP_S2!$D$2:$D$197,$A18)</f>
        <v>0</v>
      </c>
      <c r="Z18" s="30">
        <f>SUMIF(EaD_IA_S1!$D$2:$D$236,$A18,EaD_IA_S1!$E$2:$E$236)</f>
        <v>0</v>
      </c>
      <c r="AA18" s="30">
        <f>COUNTIF(EaD_IA_S1!$D$2:$D$235,$A18)</f>
        <v>0</v>
      </c>
      <c r="AB18" s="30">
        <f>SUMIF(EaD_IA_S2!$D$2:$D$1223,$A18,EaD_IA_S2!$E$2:$E$1223)</f>
        <v>0</v>
      </c>
      <c r="AC18" s="30">
        <f>COUNTIF(EaD_IA_S2!$D$2:$D$1222,$A18)</f>
        <v>0</v>
      </c>
      <c r="AD18" s="30">
        <f>SUMIF(EaD_ISC_S1!$D$2:$D$214,$A18,EaD_ISC_S1!$E$2:$E$214)</f>
        <v>0</v>
      </c>
      <c r="AE18" s="30">
        <f>COUNTIF(EaD_ISC_S1!$D$2:$D$213,$A18)</f>
        <v>0</v>
      </c>
      <c r="AF18" s="30">
        <f>SUMIF(EaD_ISC_S2!$D$2:$D$224,$A18,EaD_ISC_S2!$E$2:$E$224)</f>
        <v>0</v>
      </c>
      <c r="AG18" s="30">
        <f>COUNTIF(EaD_ISC_S2!$D$2:$D$223,$A18)</f>
        <v>0</v>
      </c>
      <c r="AH18" s="16">
        <f>SUMIF(EaD_CP_S1!$D$2:$D$1050,$A18,EaD_CP_S1!$E$2:$E$1050)</f>
        <v>0</v>
      </c>
      <c r="AI18" s="16">
        <f>COUNTIF(EaD_CP_S1!$D$2:$D$1050,$A18)</f>
        <v>0</v>
      </c>
      <c r="AJ18" s="16">
        <f>SUMIF(EaD_CP_S2!$D$2:$D$50,$A18,EaD_CP_S2!$E$2:$E$50)</f>
        <v>0</v>
      </c>
      <c r="AK18" s="16">
        <f>COUNTIF(EaD_CP_S2!$D$2:$D$50,$A18)</f>
        <v>0</v>
      </c>
      <c r="AL18" s="17">
        <f t="shared" si="56"/>
        <v>0</v>
      </c>
      <c r="AM18" s="17">
        <f t="shared" si="57"/>
        <v>0</v>
      </c>
      <c r="AN18" s="17">
        <f t="shared" si="58"/>
        <v>5</v>
      </c>
      <c r="AO18" s="17">
        <f t="shared" si="59"/>
        <v>1</v>
      </c>
      <c r="AP18" s="30"/>
      <c r="AQ18" s="18">
        <f t="shared" si="73"/>
        <v>0</v>
      </c>
      <c r="AR18" s="30"/>
      <c r="AS18" s="18">
        <f t="shared" si="42"/>
        <v>0</v>
      </c>
      <c r="AT18" s="30"/>
      <c r="AU18" s="18">
        <f t="shared" si="70"/>
        <v>0</v>
      </c>
      <c r="AV18" s="30"/>
      <c r="AW18" s="18">
        <f t="shared" si="60"/>
        <v>0</v>
      </c>
      <c r="AX18" s="30"/>
      <c r="AY18" s="18">
        <f t="shared" si="44"/>
        <v>0</v>
      </c>
      <c r="AZ18" s="30"/>
      <c r="BA18" s="18">
        <f t="shared" si="61"/>
        <v>0</v>
      </c>
      <c r="BB18" s="30"/>
      <c r="BC18" s="18">
        <f t="shared" si="6"/>
        <v>0</v>
      </c>
      <c r="BD18" s="30"/>
      <c r="BE18" s="18">
        <f t="shared" si="7"/>
        <v>0</v>
      </c>
      <c r="BF18" s="30"/>
      <c r="BG18" s="18">
        <f t="shared" si="62"/>
        <v>0</v>
      </c>
      <c r="BH18" s="30"/>
      <c r="BI18" s="18">
        <f t="shared" si="8"/>
        <v>0</v>
      </c>
      <c r="BJ18" s="30"/>
      <c r="BK18" s="18">
        <f t="shared" si="9"/>
        <v>0</v>
      </c>
      <c r="BL18" s="30"/>
      <c r="BM18" s="18">
        <f t="shared" si="45"/>
        <v>0</v>
      </c>
      <c r="BN18" s="30"/>
      <c r="BO18" s="18">
        <f t="shared" si="10"/>
        <v>0</v>
      </c>
      <c r="BP18" s="30"/>
      <c r="BQ18" s="18">
        <f t="shared" si="11"/>
        <v>0</v>
      </c>
      <c r="BR18" s="30"/>
      <c r="BS18" s="18">
        <f t="shared" si="12"/>
        <v>0</v>
      </c>
      <c r="BT18" s="30"/>
      <c r="BU18" s="18">
        <f t="shared" si="13"/>
        <v>0</v>
      </c>
      <c r="BV18" s="30"/>
      <c r="BW18" s="18">
        <f t="shared" si="14"/>
        <v>0</v>
      </c>
      <c r="BX18" s="30"/>
      <c r="BY18" s="18">
        <f t="shared" si="15"/>
        <v>0</v>
      </c>
      <c r="BZ18" s="30"/>
      <c r="CA18" s="18">
        <f t="shared" si="16"/>
        <v>0</v>
      </c>
      <c r="CB18" s="30"/>
      <c r="CC18" s="18">
        <f t="shared" si="17"/>
        <v>0</v>
      </c>
      <c r="CD18" s="30"/>
      <c r="CE18" s="18">
        <f t="shared" si="18"/>
        <v>0</v>
      </c>
      <c r="CF18" s="30"/>
      <c r="CG18" s="18">
        <f t="shared" si="19"/>
        <v>0</v>
      </c>
      <c r="CH18" s="30"/>
      <c r="CI18" s="18">
        <f t="shared" si="20"/>
        <v>0</v>
      </c>
      <c r="CJ18" s="30"/>
      <c r="CK18" s="18">
        <f t="shared" si="21"/>
        <v>0</v>
      </c>
      <c r="CL18" s="30"/>
      <c r="CM18" s="18">
        <f t="shared" si="22"/>
        <v>0</v>
      </c>
      <c r="CN18" s="30"/>
      <c r="CO18" s="18">
        <f t="shared" si="23"/>
        <v>0</v>
      </c>
      <c r="CP18" s="30"/>
      <c r="CQ18" s="18">
        <f t="shared" si="74"/>
        <v>0</v>
      </c>
      <c r="CR18" s="30"/>
      <c r="CS18" s="18">
        <f t="shared" si="25"/>
        <v>0</v>
      </c>
      <c r="CT18" s="19">
        <f t="shared" si="26"/>
        <v>13</v>
      </c>
      <c r="CU18" s="19">
        <f t="shared" si="27"/>
        <v>18</v>
      </c>
      <c r="CV18" s="20">
        <f t="shared" ref="CV18:CW18" si="81">SUM(AP18,AR18,AT18,AV18,AX18,AZ18,BB18,BD18,BF18,BH18,BJ18,BL18,BN18,BP18,BR18,BT18,BV18,BX18,BZ18,CB18,CD18,CF18,CH18,CJ18,CL18,CN18,CP18,CR18)</f>
        <v>0</v>
      </c>
      <c r="CW18" s="20">
        <f t="shared" si="81"/>
        <v>0</v>
      </c>
      <c r="CX18" s="21" t="s">
        <v>64</v>
      </c>
      <c r="CY18" s="22">
        <f t="shared" si="29"/>
        <v>13</v>
      </c>
      <c r="CZ18" s="22">
        <f t="shared" si="30"/>
        <v>3</v>
      </c>
      <c r="DA18" s="22">
        <f t="shared" si="31"/>
        <v>18</v>
      </c>
      <c r="DB18" s="23">
        <f t="shared" si="32"/>
        <v>4</v>
      </c>
      <c r="DC18" s="24" t="str">
        <f t="shared" si="33"/>
        <v>SI</v>
      </c>
      <c r="DD18" s="25" t="e">
        <f t="shared" si="34"/>
        <v>#VALUE!</v>
      </c>
      <c r="DE18" s="26" t="str">
        <f t="shared" si="35"/>
        <v>NO</v>
      </c>
    </row>
    <row r="19" spans="1:109" ht="15" customHeight="1">
      <c r="A19" s="28" t="s">
        <v>303</v>
      </c>
      <c r="B19" s="16">
        <f>SUMIF(TICS!$D$2:$D$214,$A19,TICS!$E$2:$E$214)</f>
        <v>0</v>
      </c>
      <c r="C19" s="16">
        <f>COUNTIF(TICS!$D$2:$D$214,$A19)</f>
        <v>0</v>
      </c>
      <c r="D19" s="16">
        <f>SUMIF(ISC!$D$2:$D$228,$A19,ISC!$E$2:$E$228)</f>
        <v>5</v>
      </c>
      <c r="E19" s="16">
        <f>COUNTIF(ISC!$D$2:$D$228,$A19)</f>
        <v>1</v>
      </c>
      <c r="F19" s="16">
        <f>SUMIF(IA!$D$2:$D$281,$A19,IA!$E$2:$E$281)</f>
        <v>0</v>
      </c>
      <c r="G19" s="16">
        <f>COUNTIF(IA!$D$2:$D$281,$A19)</f>
        <v>0</v>
      </c>
      <c r="H19" s="16">
        <f>SUMIF(IGE!$D$3:$D$298,$A19,IGE!$E$3:$E$298)</f>
        <v>6</v>
      </c>
      <c r="I19" s="16">
        <f>COUNTIF(IGE!$D$3:$D$299,$A19)</f>
        <v>1</v>
      </c>
      <c r="J19" s="16">
        <f>SUMIF(CP!$D$2:$D$253,$A19,CP!$E$2:$E$253)</f>
        <v>4</v>
      </c>
      <c r="K19" s="16">
        <f>COUNTIF(CP!$D$2:$D$253,$A19)</f>
        <v>1</v>
      </c>
      <c r="L19" s="16">
        <f>SUMIF(IEM!$D$2:$D$266,$A19,IEM!$E$2:$E$266)</f>
        <v>0</v>
      </c>
      <c r="M19" s="16">
        <f>COUNTIF(IEM!$D$2:$D$266,$A19)</f>
        <v>0</v>
      </c>
      <c r="N19" s="16">
        <f>SUMIF(IIA!$D$2:$D$214,$A19,IIA!$E$2:$E$214)</f>
        <v>5</v>
      </c>
      <c r="O19" s="16">
        <f>COUNTIF(IIA!$D$2:$D$214,$A19)</f>
        <v>1</v>
      </c>
      <c r="P19" s="17">
        <f t="shared" ref="P19:Q19" si="82">SUM(B19,D19,F19,H19,J19,L19,N19)</f>
        <v>20</v>
      </c>
      <c r="Q19" s="17">
        <f t="shared" si="82"/>
        <v>4</v>
      </c>
      <c r="R19" s="16">
        <f>SUMIF(IA_S1!$D$2:$D$201,$A19,IA_S1!$E$2:$E$201)</f>
        <v>0</v>
      </c>
      <c r="S19" s="16">
        <f>COUNTIF(IA_S1!$D$2:$D$200,$A19)</f>
        <v>0</v>
      </c>
      <c r="T19" s="16">
        <f>SUMIF(IA_S2!$D$2:$D$201,$A19,IA_S2!$E$2:$E$201)</f>
        <v>4</v>
      </c>
      <c r="U19" s="16">
        <f>COUNTIF(IA_S2!$D$2:$D$200,$A19)</f>
        <v>1</v>
      </c>
      <c r="V19" s="16">
        <f>SUMIF(CP_S1!$D$2:$D$204,$A19,CP_S1!$E$2:$E$204)</f>
        <v>0</v>
      </c>
      <c r="W19" s="16">
        <f>COUNTIF(CP_S1!$D$2:$D$203,$A19)</f>
        <v>0</v>
      </c>
      <c r="X19" s="16">
        <f>SUMIF(CP_S2!$D$2:$D$198,$A19,CP_S2!$E$2:$E$198)</f>
        <v>0</v>
      </c>
      <c r="Y19" s="16">
        <f>COUNTIF(CP_S2!$D$2:$D$197,$A19)</f>
        <v>0</v>
      </c>
      <c r="Z19" s="16">
        <f>SUMIF(EaD_IA_S1!$D$2:$D$236,$A19,EaD_IA_S1!$E$2:$E$236)</f>
        <v>0</v>
      </c>
      <c r="AA19" s="16">
        <f>COUNTIF(EaD_IA_S1!$D$2:$D$235,$A19)</f>
        <v>0</v>
      </c>
      <c r="AB19" s="16">
        <f>SUMIF(EaD_IA_S2!$D$2:$D$1223,$A19,EaD_IA_S2!$E$2:$E$1223)</f>
        <v>0</v>
      </c>
      <c r="AC19" s="16">
        <f>COUNTIF(EaD_IA_S2!$D$2:$D$1222,$A19)</f>
        <v>0</v>
      </c>
      <c r="AD19" s="16">
        <f>SUMIF(EaD_ISC_S1!$D$2:$D$214,$A19,EaD_ISC_S1!$E$2:$E$214)</f>
        <v>0</v>
      </c>
      <c r="AE19" s="16">
        <f>COUNTIF(EaD_ISC_S1!$D$2:$D$213,$A19)</f>
        <v>0</v>
      </c>
      <c r="AF19" s="16">
        <f>SUMIF(EaD_ISC_S2!$D$2:$D$224,$A19,EaD_ISC_S2!$E$2:$E$224)</f>
        <v>0</v>
      </c>
      <c r="AG19" s="16">
        <f>COUNTIF(EaD_ISC_S2!$D$2:$D$223,$A19)</f>
        <v>0</v>
      </c>
      <c r="AH19" s="16">
        <f>SUMIF(EaD_CP_S1!$D$2:$D$1050,$A19,EaD_CP_S1!$E$2:$E$1050)</f>
        <v>0</v>
      </c>
      <c r="AI19" s="16">
        <f>COUNTIF(EaD_CP_S1!$D$2:$D$1050,$A19)</f>
        <v>0</v>
      </c>
      <c r="AJ19" s="16">
        <f>SUMIF(EaD_CP_S2!$D$2:$D$50,$A19,EaD_CP_S2!$E$2:$E$50)</f>
        <v>0</v>
      </c>
      <c r="AK19" s="16">
        <f>COUNTIF(EaD_CP_S2!$D$2:$D$50,$A19)</f>
        <v>0</v>
      </c>
      <c r="AL19" s="17">
        <f t="shared" si="56"/>
        <v>0</v>
      </c>
      <c r="AM19" s="17">
        <f t="shared" si="57"/>
        <v>0</v>
      </c>
      <c r="AN19" s="17">
        <f t="shared" si="58"/>
        <v>4</v>
      </c>
      <c r="AO19" s="17">
        <f t="shared" si="59"/>
        <v>1</v>
      </c>
      <c r="AP19" s="16"/>
      <c r="AQ19" s="18">
        <f t="shared" si="73"/>
        <v>0</v>
      </c>
      <c r="AR19" s="16"/>
      <c r="AS19" s="18">
        <f t="shared" si="42"/>
        <v>0</v>
      </c>
      <c r="AT19" s="16"/>
      <c r="AU19" s="18">
        <f t="shared" si="70"/>
        <v>0</v>
      </c>
      <c r="AV19" s="16"/>
      <c r="AW19" s="18">
        <f t="shared" si="60"/>
        <v>0</v>
      </c>
      <c r="AX19" s="16"/>
      <c r="AY19" s="18">
        <f t="shared" si="44"/>
        <v>0</v>
      </c>
      <c r="AZ19" s="16"/>
      <c r="BA19" s="18">
        <f t="shared" si="61"/>
        <v>0</v>
      </c>
      <c r="BB19" s="16"/>
      <c r="BC19" s="18">
        <f t="shared" si="6"/>
        <v>0</v>
      </c>
      <c r="BD19" s="16"/>
      <c r="BE19" s="18">
        <f t="shared" si="7"/>
        <v>0</v>
      </c>
      <c r="BF19" s="16"/>
      <c r="BG19" s="18">
        <f t="shared" si="62"/>
        <v>0</v>
      </c>
      <c r="BH19" s="16"/>
      <c r="BI19" s="18">
        <f t="shared" si="8"/>
        <v>0</v>
      </c>
      <c r="BJ19" s="16"/>
      <c r="BK19" s="18">
        <f t="shared" si="9"/>
        <v>0</v>
      </c>
      <c r="BL19" s="16"/>
      <c r="BM19" s="18">
        <f t="shared" si="45"/>
        <v>0</v>
      </c>
      <c r="BN19" s="16"/>
      <c r="BO19" s="18">
        <f t="shared" si="10"/>
        <v>0</v>
      </c>
      <c r="BP19" s="16"/>
      <c r="BQ19" s="18">
        <f t="shared" si="11"/>
        <v>0</v>
      </c>
      <c r="BR19" s="16"/>
      <c r="BS19" s="18">
        <f t="shared" si="12"/>
        <v>0</v>
      </c>
      <c r="BT19" s="16"/>
      <c r="BU19" s="18">
        <f t="shared" si="13"/>
        <v>0</v>
      </c>
      <c r="BV19" s="16"/>
      <c r="BW19" s="18">
        <f t="shared" si="14"/>
        <v>0</v>
      </c>
      <c r="BX19" s="16"/>
      <c r="BY19" s="18">
        <f t="shared" si="15"/>
        <v>0</v>
      </c>
      <c r="BZ19" s="16"/>
      <c r="CA19" s="18">
        <f t="shared" si="16"/>
        <v>0</v>
      </c>
      <c r="CB19" s="16"/>
      <c r="CC19" s="18">
        <f t="shared" si="17"/>
        <v>0</v>
      </c>
      <c r="CD19" s="16"/>
      <c r="CE19" s="18">
        <f t="shared" si="18"/>
        <v>0</v>
      </c>
      <c r="CF19" s="16"/>
      <c r="CG19" s="18">
        <f t="shared" si="19"/>
        <v>0</v>
      </c>
      <c r="CH19" s="16"/>
      <c r="CI19" s="18">
        <f t="shared" si="20"/>
        <v>0</v>
      </c>
      <c r="CJ19" s="16"/>
      <c r="CK19" s="18">
        <f t="shared" si="21"/>
        <v>0</v>
      </c>
      <c r="CL19" s="16"/>
      <c r="CM19" s="18">
        <f t="shared" si="22"/>
        <v>0</v>
      </c>
      <c r="CN19" s="16"/>
      <c r="CO19" s="18">
        <f t="shared" si="23"/>
        <v>0</v>
      </c>
      <c r="CP19" s="16"/>
      <c r="CQ19" s="18">
        <f t="shared" si="74"/>
        <v>0</v>
      </c>
      <c r="CR19" s="16"/>
      <c r="CS19" s="18">
        <f t="shared" si="25"/>
        <v>0</v>
      </c>
      <c r="CT19" s="19">
        <f t="shared" si="26"/>
        <v>20</v>
      </c>
      <c r="CU19" s="19">
        <f t="shared" si="27"/>
        <v>24</v>
      </c>
      <c r="CV19" s="20">
        <f t="shared" ref="CV19:CW19" si="83">SUM(AP19,AR19,AT19,AV19,AX19,AZ19,BB19,BD19,BF19,BH19,BJ19,BL19,BN19,BP19,BR19,BT19,BV19,BX19,BZ19,CB19,CD19,CF19,CH19,CJ19,CL19,CN19,CP19,CR19)</f>
        <v>0</v>
      </c>
      <c r="CW19" s="20">
        <f t="shared" si="83"/>
        <v>0</v>
      </c>
      <c r="CX19" s="21" t="s">
        <v>64</v>
      </c>
      <c r="CY19" s="22">
        <f t="shared" si="29"/>
        <v>20</v>
      </c>
      <c r="CZ19" s="22">
        <f t="shared" si="30"/>
        <v>4</v>
      </c>
      <c r="DA19" s="22">
        <f t="shared" si="31"/>
        <v>24</v>
      </c>
      <c r="DB19" s="23">
        <f t="shared" si="32"/>
        <v>5</v>
      </c>
      <c r="DC19" s="24" t="str">
        <f t="shared" si="33"/>
        <v>SI</v>
      </c>
      <c r="DD19" s="25" t="e">
        <f t="shared" si="34"/>
        <v>#VALUE!</v>
      </c>
      <c r="DE19" s="26" t="str">
        <f t="shared" si="35"/>
        <v>NO</v>
      </c>
    </row>
    <row r="20" spans="1:109" ht="15" customHeight="1">
      <c r="A20" s="28" t="s">
        <v>304</v>
      </c>
      <c r="B20" s="16">
        <f>SUMIF(TICS!$D$2:$D$214,$A20,TICS!$E$2:$E$214)</f>
        <v>0</v>
      </c>
      <c r="C20" s="16">
        <f>COUNTIF(TICS!$D$2:$D$214,$A20)</f>
        <v>0</v>
      </c>
      <c r="D20" s="16">
        <f>SUMIF(ISC!$D$2:$D$228,$A20,ISC!$E$2:$E$228)</f>
        <v>4</v>
      </c>
      <c r="E20" s="16">
        <f>COUNTIF(ISC!$D$2:$D$228,$A20)</f>
        <v>1</v>
      </c>
      <c r="F20" s="16">
        <f>SUMIF(IA!$D$2:$D$281,$A20,IA!$E$2:$E$281)</f>
        <v>0</v>
      </c>
      <c r="G20" s="16">
        <f>COUNTIF(IA!$D$2:$D$281,$A20)</f>
        <v>0</v>
      </c>
      <c r="H20" s="16">
        <f>SUMIF(IGE!$D$3:$D$298,$A20,IGE!$E$3:$E$298)</f>
        <v>5</v>
      </c>
      <c r="I20" s="16">
        <f>COUNTIF(IGE!$D$3:$D$299,$A20)</f>
        <v>1</v>
      </c>
      <c r="J20" s="16">
        <f>SUMIF(CP!$D$2:$D$253,$A20,CP!$E$2:$E$253)</f>
        <v>5</v>
      </c>
      <c r="K20" s="16">
        <f>COUNTIF(CP!$D$2:$D$253,$A20)</f>
        <v>1</v>
      </c>
      <c r="L20" s="16">
        <f>SUMIF(IEM!$D$2:$D$266,$A20,IEM!$E$2:$E$266)</f>
        <v>0</v>
      </c>
      <c r="M20" s="16">
        <f>COUNTIF(IEM!$D$2:$D$266,$A20)</f>
        <v>0</v>
      </c>
      <c r="N20" s="16">
        <f>SUMIF(IIA!$D$2:$D$214,$A20,IIA!$E$2:$E$214)</f>
        <v>6</v>
      </c>
      <c r="O20" s="16">
        <f>COUNTIF(IIA!$D$2:$D$214,$A20)</f>
        <v>1</v>
      </c>
      <c r="P20" s="17">
        <f t="shared" ref="P20:Q20" si="84">SUM(B20,D20,F20,H20,J20,L20,N20)</f>
        <v>20</v>
      </c>
      <c r="Q20" s="17">
        <f t="shared" si="84"/>
        <v>4</v>
      </c>
      <c r="R20" s="16">
        <f>SUMIF(IA_S1!$D$2:$D$201,$A20,IA_S1!$E$2:$E$201)</f>
        <v>0</v>
      </c>
      <c r="S20" s="16">
        <f>COUNTIF(IA_S1!$D$2:$D$200,$A20)</f>
        <v>0</v>
      </c>
      <c r="T20" s="16">
        <f>SUMIF(IA_S2!$D$2:$D$201,$A20,IA_S2!$E$2:$E$201)</f>
        <v>4</v>
      </c>
      <c r="U20" s="16">
        <f>COUNTIF(IA_S2!$D$2:$D$200,$A20)</f>
        <v>1</v>
      </c>
      <c r="V20" s="16">
        <f>SUMIF(CP_S1!$D$2:$D$204,$A20,CP_S1!$E$2:$E$204)</f>
        <v>0</v>
      </c>
      <c r="W20" s="16">
        <f>COUNTIF(CP_S1!$D$2:$D$203,$A20)</f>
        <v>0</v>
      </c>
      <c r="X20" s="16">
        <f>SUMIF(CP_S2!$D$2:$D$198,$A20,CP_S2!$E$2:$E$198)</f>
        <v>0</v>
      </c>
      <c r="Y20" s="16">
        <f>COUNTIF(CP_S2!$D$2:$D$197,$A20)</f>
        <v>0</v>
      </c>
      <c r="Z20" s="16">
        <f>SUMIF(EaD_IA_S1!$D$2:$D$236,$A20,EaD_IA_S1!$E$2:$E$236)</f>
        <v>0</v>
      </c>
      <c r="AA20" s="16">
        <f>COUNTIF(EaD_IA_S1!$D$2:$D$235,$A20)</f>
        <v>0</v>
      </c>
      <c r="AB20" s="16">
        <f>SUMIF(EaD_IA_S2!$D$2:$D$1223,$A20,EaD_IA_S2!$E$2:$E$1223)</f>
        <v>0</v>
      </c>
      <c r="AC20" s="16">
        <f>COUNTIF(EaD_IA_S2!$D$2:$D$1222,$A20)</f>
        <v>0</v>
      </c>
      <c r="AD20" s="16">
        <f>SUMIF(EaD_ISC_S1!$D$2:$D$214,$A20,EaD_ISC_S1!$E$2:$E$214)</f>
        <v>0</v>
      </c>
      <c r="AE20" s="16">
        <f>COUNTIF(EaD_ISC_S1!$D$2:$D$213,$A20)</f>
        <v>0</v>
      </c>
      <c r="AF20" s="16">
        <f>SUMIF(EaD_ISC_S2!$D$2:$D$224,$A20,EaD_ISC_S2!$E$2:$E$224)</f>
        <v>0</v>
      </c>
      <c r="AG20" s="16">
        <f>COUNTIF(EaD_ISC_S2!$D$2:$D$223,$A20)</f>
        <v>0</v>
      </c>
      <c r="AH20" s="16">
        <f>SUMIF(EaD_CP_S1!$D$2:$D$1050,$A20,EaD_CP_S1!$E$2:$E$1050)</f>
        <v>0</v>
      </c>
      <c r="AI20" s="16">
        <f>COUNTIF(EaD_CP_S1!$D$2:$D$1050,$A20)</f>
        <v>0</v>
      </c>
      <c r="AJ20" s="16">
        <f>SUMIF(EaD_CP_S2!$D$2:$D$50,$A20,EaD_CP_S2!$E$2:$E$50)</f>
        <v>0</v>
      </c>
      <c r="AK20" s="16">
        <f>COUNTIF(EaD_CP_S2!$D$2:$D$50,$A20)</f>
        <v>0</v>
      </c>
      <c r="AL20" s="17">
        <f t="shared" si="56"/>
        <v>0</v>
      </c>
      <c r="AM20" s="17">
        <f t="shared" si="57"/>
        <v>0</v>
      </c>
      <c r="AN20" s="17">
        <f t="shared" si="58"/>
        <v>4</v>
      </c>
      <c r="AO20" s="17">
        <f t="shared" si="59"/>
        <v>1</v>
      </c>
      <c r="AP20" s="16"/>
      <c r="AQ20" s="18">
        <f t="shared" si="73"/>
        <v>0</v>
      </c>
      <c r="AR20" s="16"/>
      <c r="AS20" s="18">
        <f t="shared" si="42"/>
        <v>0</v>
      </c>
      <c r="AT20" s="16"/>
      <c r="AU20" s="18">
        <f t="shared" si="70"/>
        <v>0</v>
      </c>
      <c r="AV20" s="16"/>
      <c r="AW20" s="18">
        <f t="shared" si="60"/>
        <v>0</v>
      </c>
      <c r="AX20" s="16"/>
      <c r="AY20" s="18">
        <f t="shared" si="44"/>
        <v>0</v>
      </c>
      <c r="AZ20" s="16"/>
      <c r="BA20" s="18">
        <f t="shared" si="61"/>
        <v>0</v>
      </c>
      <c r="BB20" s="16"/>
      <c r="BC20" s="18">
        <f t="shared" si="6"/>
        <v>0</v>
      </c>
      <c r="BD20" s="16"/>
      <c r="BE20" s="18">
        <f t="shared" si="7"/>
        <v>0</v>
      </c>
      <c r="BF20" s="16"/>
      <c r="BG20" s="18">
        <f t="shared" si="62"/>
        <v>0</v>
      </c>
      <c r="BH20" s="16"/>
      <c r="BI20" s="18">
        <f t="shared" si="8"/>
        <v>0</v>
      </c>
      <c r="BJ20" s="16"/>
      <c r="BK20" s="18">
        <f t="shared" si="9"/>
        <v>0</v>
      </c>
      <c r="BL20" s="16"/>
      <c r="BM20" s="18">
        <f t="shared" si="45"/>
        <v>0</v>
      </c>
      <c r="BN20" s="16"/>
      <c r="BO20" s="18">
        <f t="shared" si="10"/>
        <v>0</v>
      </c>
      <c r="BP20" s="16"/>
      <c r="BQ20" s="18">
        <f t="shared" si="11"/>
        <v>0</v>
      </c>
      <c r="BR20" s="16"/>
      <c r="BS20" s="18">
        <f t="shared" si="12"/>
        <v>0</v>
      </c>
      <c r="BT20" s="16"/>
      <c r="BU20" s="18">
        <f t="shared" si="13"/>
        <v>0</v>
      </c>
      <c r="BV20" s="16"/>
      <c r="BW20" s="18">
        <f t="shared" si="14"/>
        <v>0</v>
      </c>
      <c r="BX20" s="16"/>
      <c r="BY20" s="18">
        <f t="shared" si="15"/>
        <v>0</v>
      </c>
      <c r="BZ20" s="16"/>
      <c r="CA20" s="18">
        <f t="shared" si="16"/>
        <v>0</v>
      </c>
      <c r="CB20" s="16"/>
      <c r="CC20" s="18">
        <f t="shared" si="17"/>
        <v>0</v>
      </c>
      <c r="CD20" s="16"/>
      <c r="CE20" s="18">
        <f t="shared" si="18"/>
        <v>0</v>
      </c>
      <c r="CF20" s="16"/>
      <c r="CG20" s="18">
        <f t="shared" si="19"/>
        <v>0</v>
      </c>
      <c r="CH20" s="16"/>
      <c r="CI20" s="18">
        <f t="shared" si="20"/>
        <v>0</v>
      </c>
      <c r="CJ20" s="16"/>
      <c r="CK20" s="18">
        <f t="shared" si="21"/>
        <v>0</v>
      </c>
      <c r="CL20" s="16"/>
      <c r="CM20" s="18">
        <f t="shared" si="22"/>
        <v>0</v>
      </c>
      <c r="CN20" s="16"/>
      <c r="CO20" s="18">
        <f t="shared" si="23"/>
        <v>0</v>
      </c>
      <c r="CP20" s="16"/>
      <c r="CQ20" s="18">
        <f t="shared" si="74"/>
        <v>0</v>
      </c>
      <c r="CR20" s="16"/>
      <c r="CS20" s="18">
        <f t="shared" si="25"/>
        <v>0</v>
      </c>
      <c r="CT20" s="19">
        <f t="shared" si="26"/>
        <v>20</v>
      </c>
      <c r="CU20" s="19">
        <f t="shared" si="27"/>
        <v>24</v>
      </c>
      <c r="CV20" s="20">
        <f t="shared" ref="CV20:CW20" si="85">SUM(AP20,AR20,AT20,AV20,AX20,AZ20,BB20,BD20,BF20,BH20,BJ20,BL20,BN20,BP20,BR20,BT20,BV20,BX20,BZ20,CB20,CD20,CF20,CH20,CJ20,CL20,CN20,CP20,CR20)</f>
        <v>0</v>
      </c>
      <c r="CW20" s="20">
        <f t="shared" si="85"/>
        <v>0</v>
      </c>
      <c r="CX20" s="21" t="s">
        <v>64</v>
      </c>
      <c r="CY20" s="22">
        <f t="shared" si="29"/>
        <v>20</v>
      </c>
      <c r="CZ20" s="22">
        <f t="shared" si="30"/>
        <v>4</v>
      </c>
      <c r="DA20" s="22">
        <f t="shared" si="31"/>
        <v>24</v>
      </c>
      <c r="DB20" s="23">
        <f t="shared" si="32"/>
        <v>5</v>
      </c>
      <c r="DC20" s="24" t="str">
        <f t="shared" si="33"/>
        <v>SI</v>
      </c>
      <c r="DD20" s="25" t="e">
        <f t="shared" si="34"/>
        <v>#VALUE!</v>
      </c>
      <c r="DE20" s="26" t="str">
        <f t="shared" si="35"/>
        <v>NO</v>
      </c>
    </row>
    <row r="21" spans="1:109" ht="15" customHeight="1">
      <c r="A21" s="28" t="s">
        <v>305</v>
      </c>
      <c r="B21" s="16">
        <f>SUMIF(TICS!$D$2:$D$214,$A21,TICS!$E$2:$E$214)</f>
        <v>0</v>
      </c>
      <c r="C21" s="16">
        <f>COUNTIF(TICS!$D$2:$D$214,$A21)</f>
        <v>0</v>
      </c>
      <c r="D21" s="16">
        <f>SUMIF(ISC!$D$2:$D$228,$A21,ISC!$E$2:$E$228)</f>
        <v>4</v>
      </c>
      <c r="E21" s="16">
        <f>COUNTIF(ISC!$D$2:$D$228,$A21)</f>
        <v>1</v>
      </c>
      <c r="F21" s="16">
        <f>SUMIF(IA!$D$2:$D$281,$A21,IA!$E$2:$E$281)</f>
        <v>0</v>
      </c>
      <c r="G21" s="16">
        <f>COUNTIF(IA!$D$2:$D$281,$A21)</f>
        <v>0</v>
      </c>
      <c r="H21" s="16">
        <f>SUMIF(IGE!$D$3:$D$298,$A21,IGE!$E$3:$E$298)</f>
        <v>6</v>
      </c>
      <c r="I21" s="16">
        <f>COUNTIF(IGE!$D$3:$D$299,$A21)</f>
        <v>1</v>
      </c>
      <c r="J21" s="16">
        <f>SUMIF(CP!$D$2:$D$253,$A21,CP!$E$2:$E$253)</f>
        <v>0</v>
      </c>
      <c r="K21" s="16">
        <f>COUNTIF(CP!$D$2:$D$253,$A21)</f>
        <v>0</v>
      </c>
      <c r="L21" s="16">
        <f>SUMIF(IEM!$D$2:$D$266,$A21,IEM!$E$2:$E$266)</f>
        <v>0</v>
      </c>
      <c r="M21" s="16">
        <f>COUNTIF(IEM!$D$2:$D$266,$A21)</f>
        <v>0</v>
      </c>
      <c r="N21" s="16">
        <f>SUMIF(IIA!$D$2:$D$214,$A21,IIA!$E$2:$E$214)</f>
        <v>4</v>
      </c>
      <c r="O21" s="16">
        <f>COUNTIF(IIA!$D$2:$D$214,$A21)</f>
        <v>1</v>
      </c>
      <c r="P21" s="17">
        <f t="shared" ref="P21:Q21" si="86">SUM(B21,D21,F21,H21,J21,L21,N21)</f>
        <v>14</v>
      </c>
      <c r="Q21" s="17">
        <f t="shared" si="86"/>
        <v>3</v>
      </c>
      <c r="R21" s="16">
        <f>SUMIF(IA_S1!$D$2:$D$201,$A21,IA_S1!$E$2:$E$201)</f>
        <v>0</v>
      </c>
      <c r="S21" s="16">
        <f>COUNTIF(IA_S1!$D$2:$D$200,$A21)</f>
        <v>0</v>
      </c>
      <c r="T21" s="16">
        <f>SUMIF(IA_S2!$D$2:$D$201,$A21,IA_S2!$E$2:$E$201)</f>
        <v>0</v>
      </c>
      <c r="U21" s="16">
        <f>COUNTIF(IA_S2!$D$2:$D$200,$A21)</f>
        <v>0</v>
      </c>
      <c r="V21" s="16">
        <f>SUMIF(CP_S1!$D$2:$D$204,$A21,CP_S1!$E$2:$E$204)</f>
        <v>0</v>
      </c>
      <c r="W21" s="16">
        <f>COUNTIF(CP_S1!$D$2:$D$203,$A21)</f>
        <v>0</v>
      </c>
      <c r="X21" s="16">
        <f>SUMIF(CP_S2!$D$2:$D$198,$A21,CP_S2!$E$2:$E$198)</f>
        <v>0</v>
      </c>
      <c r="Y21" s="16">
        <f>COUNTIF(CP_S2!$D$2:$D$197,$A21)</f>
        <v>0</v>
      </c>
      <c r="Z21" s="16">
        <f>SUMIF(EaD_IA_S1!$D$2:$D$236,$A21,EaD_IA_S1!$E$2:$E$236)</f>
        <v>0</v>
      </c>
      <c r="AA21" s="16">
        <f>COUNTIF(EaD_IA_S1!$D$2:$D$235,$A21)</f>
        <v>0</v>
      </c>
      <c r="AB21" s="16">
        <f>SUMIF(EaD_IA_S2!$D$2:$D$1223,$A21,EaD_IA_S2!$E$2:$E$1223)</f>
        <v>0</v>
      </c>
      <c r="AC21" s="16">
        <f>COUNTIF(EaD_IA_S2!$D$2:$D$1222,$A21)</f>
        <v>0</v>
      </c>
      <c r="AD21" s="16">
        <f>SUMIF(EaD_ISC_S1!$D$2:$D$214,$A21,EaD_ISC_S1!$E$2:$E$214)</f>
        <v>0</v>
      </c>
      <c r="AE21" s="16">
        <f>COUNTIF(EaD_ISC_S1!$D$2:$D$213,$A21)</f>
        <v>0</v>
      </c>
      <c r="AF21" s="16">
        <f>SUMIF(EaD_ISC_S2!$D$2:$D$224,$A21,EaD_ISC_S2!$E$2:$E$224)</f>
        <v>0</v>
      </c>
      <c r="AG21" s="16">
        <f>COUNTIF(EaD_ISC_S2!$D$2:$D$223,$A21)</f>
        <v>0</v>
      </c>
      <c r="AH21" s="16">
        <f>SUMIF(EaD_CP_S1!$D$2:$D$1050,$A21,EaD_CP_S1!$E$2:$E$1050)</f>
        <v>0</v>
      </c>
      <c r="AI21" s="16">
        <f>COUNTIF(EaD_CP_S1!$D$2:$D$1050,$A21)</f>
        <v>0</v>
      </c>
      <c r="AJ21" s="16">
        <f>SUMIF(EaD_CP_S2!$D$2:$D$50,$A21,EaD_CP_S2!$E$2:$E$50)</f>
        <v>0</v>
      </c>
      <c r="AK21" s="16">
        <f>COUNTIF(EaD_CP_S2!$D$2:$D$50,$A21)</f>
        <v>0</v>
      </c>
      <c r="AL21" s="17">
        <f t="shared" si="56"/>
        <v>0</v>
      </c>
      <c r="AM21" s="17">
        <f t="shared" si="57"/>
        <v>0</v>
      </c>
      <c r="AN21" s="17">
        <f t="shared" si="58"/>
        <v>0</v>
      </c>
      <c r="AO21" s="17">
        <f t="shared" si="59"/>
        <v>0</v>
      </c>
      <c r="AP21" s="16"/>
      <c r="AQ21" s="18">
        <f t="shared" si="73"/>
        <v>0</v>
      </c>
      <c r="AR21" s="16"/>
      <c r="AS21" s="18">
        <f t="shared" si="42"/>
        <v>0</v>
      </c>
      <c r="AT21" s="16"/>
      <c r="AU21" s="18">
        <f t="shared" si="70"/>
        <v>0</v>
      </c>
      <c r="AV21" s="16"/>
      <c r="AW21" s="18">
        <f t="shared" si="60"/>
        <v>0</v>
      </c>
      <c r="AX21" s="16"/>
      <c r="AY21" s="18">
        <f t="shared" si="44"/>
        <v>0</v>
      </c>
      <c r="AZ21" s="16"/>
      <c r="BA21" s="18">
        <f t="shared" si="61"/>
        <v>0</v>
      </c>
      <c r="BB21" s="16"/>
      <c r="BC21" s="18">
        <f t="shared" si="6"/>
        <v>0</v>
      </c>
      <c r="BD21" s="16"/>
      <c r="BE21" s="18">
        <f t="shared" si="7"/>
        <v>0</v>
      </c>
      <c r="BF21" s="16"/>
      <c r="BG21" s="18">
        <f t="shared" si="62"/>
        <v>0</v>
      </c>
      <c r="BH21" s="16"/>
      <c r="BI21" s="18">
        <f t="shared" si="8"/>
        <v>0</v>
      </c>
      <c r="BJ21" s="16"/>
      <c r="BK21" s="18">
        <f t="shared" si="9"/>
        <v>0</v>
      </c>
      <c r="BL21" s="16"/>
      <c r="BM21" s="18">
        <f t="shared" si="45"/>
        <v>0</v>
      </c>
      <c r="BN21" s="16"/>
      <c r="BO21" s="18">
        <f t="shared" si="10"/>
        <v>0</v>
      </c>
      <c r="BP21" s="16"/>
      <c r="BQ21" s="18">
        <f t="shared" si="11"/>
        <v>0</v>
      </c>
      <c r="BR21" s="16"/>
      <c r="BS21" s="18">
        <f t="shared" si="12"/>
        <v>0</v>
      </c>
      <c r="BT21" s="16"/>
      <c r="BU21" s="18">
        <f t="shared" si="13"/>
        <v>0</v>
      </c>
      <c r="BV21" s="16"/>
      <c r="BW21" s="18">
        <f t="shared" si="14"/>
        <v>0</v>
      </c>
      <c r="BX21" s="16"/>
      <c r="BY21" s="18">
        <f t="shared" si="15"/>
        <v>0</v>
      </c>
      <c r="BZ21" s="16"/>
      <c r="CA21" s="18">
        <f t="shared" si="16"/>
        <v>0</v>
      </c>
      <c r="CB21" s="16"/>
      <c r="CC21" s="18">
        <f t="shared" si="17"/>
        <v>0</v>
      </c>
      <c r="CD21" s="16"/>
      <c r="CE21" s="18">
        <f t="shared" si="18"/>
        <v>0</v>
      </c>
      <c r="CF21" s="16"/>
      <c r="CG21" s="18">
        <f t="shared" si="19"/>
        <v>0</v>
      </c>
      <c r="CH21" s="16"/>
      <c r="CI21" s="18">
        <f t="shared" si="20"/>
        <v>0</v>
      </c>
      <c r="CJ21" s="16"/>
      <c r="CK21" s="18">
        <f t="shared" si="21"/>
        <v>0</v>
      </c>
      <c r="CL21" s="16"/>
      <c r="CM21" s="18">
        <f t="shared" si="22"/>
        <v>0</v>
      </c>
      <c r="CN21" s="16"/>
      <c r="CO21" s="18">
        <f t="shared" si="23"/>
        <v>0</v>
      </c>
      <c r="CP21" s="16"/>
      <c r="CQ21" s="18">
        <f t="shared" si="74"/>
        <v>0</v>
      </c>
      <c r="CR21" s="16"/>
      <c r="CS21" s="18">
        <f t="shared" si="25"/>
        <v>0</v>
      </c>
      <c r="CT21" s="19">
        <f t="shared" si="26"/>
        <v>14</v>
      </c>
      <c r="CU21" s="19">
        <f t="shared" si="27"/>
        <v>14</v>
      </c>
      <c r="CV21" s="20">
        <f t="shared" ref="CV21:CW21" si="87">SUM(AP21,AR21,AT21,AV21,AX21,AZ21,BB21,BD21,BF21,BH21,BJ21,BL21,BN21,BP21,BR21,BT21,BV21,BX21,BZ21,CB21,CD21,CF21,CH21,CJ21,CL21,CN21,CP21,CR21)</f>
        <v>0</v>
      </c>
      <c r="CW21" s="20">
        <f t="shared" si="87"/>
        <v>0</v>
      </c>
      <c r="CX21" s="21">
        <v>9</v>
      </c>
      <c r="CY21" s="22">
        <f t="shared" si="29"/>
        <v>14</v>
      </c>
      <c r="CZ21" s="22">
        <f t="shared" si="30"/>
        <v>3</v>
      </c>
      <c r="DA21" s="22">
        <f t="shared" si="31"/>
        <v>14</v>
      </c>
      <c r="DB21" s="23">
        <f t="shared" si="32"/>
        <v>3</v>
      </c>
      <c r="DC21" s="24" t="str">
        <f t="shared" si="33"/>
        <v>SI</v>
      </c>
      <c r="DD21" s="25" t="e">
        <f t="shared" si="34"/>
        <v>#VALUE!</v>
      </c>
      <c r="DE21" s="26" t="str">
        <f t="shared" si="35"/>
        <v>NO</v>
      </c>
    </row>
    <row r="22" spans="1:109" ht="15" customHeight="1">
      <c r="A22" s="29" t="s">
        <v>306</v>
      </c>
      <c r="B22" s="16">
        <f>SUMIF(TICS!$D$2:$D$214,$A22,TICS!$E$2:$E$214)</f>
        <v>0</v>
      </c>
      <c r="C22" s="16">
        <f>COUNTIF(TICS!$D$2:$D$214,$A22)</f>
        <v>0</v>
      </c>
      <c r="D22" s="30">
        <f>SUMIF(ISC!$D$2:$D$228,$A22,ISC!$E$2:$E$228)</f>
        <v>5</v>
      </c>
      <c r="E22" s="30">
        <f>COUNTIF(ISC!$D$2:$D$228,$A22)</f>
        <v>1</v>
      </c>
      <c r="F22" s="30">
        <f>SUMIF(IA!$D$2:$D$281,$A22,IA!$E$2:$E$281)</f>
        <v>0</v>
      </c>
      <c r="G22" s="30">
        <f>COUNTIF(IA!$D$2:$D$281,$A22)</f>
        <v>0</v>
      </c>
      <c r="H22" s="16">
        <f>SUMIF(IGE!$D$3:$D$298,$A22,IGE!$E$3:$E$298)</f>
        <v>5</v>
      </c>
      <c r="I22" s="16">
        <f>COUNTIF(IGE!$D$3:$D$299,$A22)</f>
        <v>1</v>
      </c>
      <c r="J22" s="30">
        <f>SUMIF(CP!$D$2:$D$253,$A22,CP!$E$2:$E$253)</f>
        <v>6</v>
      </c>
      <c r="K22" s="30">
        <f>COUNTIF(CP!$D$2:$D$253,$A22)</f>
        <v>1</v>
      </c>
      <c r="L22" s="30">
        <f>SUMIF(IEM!$D$2:$D$266,$A22,IEM!$E$2:$E$266)</f>
        <v>0</v>
      </c>
      <c r="M22" s="30">
        <f>COUNTIF(IEM!$D$2:$D$266,$A22)</f>
        <v>0</v>
      </c>
      <c r="N22" s="16">
        <f>SUMIF(IIA!$D$2:$D$214,$A22,IIA!$E$2:$E$214)</f>
        <v>6</v>
      </c>
      <c r="O22" s="16">
        <f>COUNTIF(IIA!$D$2:$D$214,$A22)</f>
        <v>1</v>
      </c>
      <c r="P22" s="17">
        <f t="shared" ref="P22:Q22" si="88">SUM(B22,D22,F22,H22,J22,L22,N22)</f>
        <v>22</v>
      </c>
      <c r="Q22" s="17">
        <f t="shared" si="88"/>
        <v>4</v>
      </c>
      <c r="R22" s="30">
        <f>SUMIF(IA_S1!$D$2:$D$201,$A22,IA_S1!$E$2:$E$201)</f>
        <v>0</v>
      </c>
      <c r="S22" s="30">
        <f>COUNTIF(IA_S1!$D$2:$D$200,$A22)</f>
        <v>0</v>
      </c>
      <c r="T22" s="30">
        <f>SUMIF(IA_S2!$D$2:$D$201,$A22,IA_S2!$E$2:$E$201)</f>
        <v>4</v>
      </c>
      <c r="U22" s="30">
        <f>COUNTIF(IA_S2!$D$2:$D$200,$A22)</f>
        <v>1</v>
      </c>
      <c r="V22" s="30">
        <f>SUMIF(CP_S1!$D$2:$D$204,$A22,CP_S1!$E$2:$E$204)</f>
        <v>0</v>
      </c>
      <c r="W22" s="30">
        <f>COUNTIF(CP_S1!$D$2:$D$203,$A22)</f>
        <v>0</v>
      </c>
      <c r="X22" s="30">
        <f>SUMIF(CP_S2!$D$2:$D$198,$A22,CP_S2!$E$2:$E$198)</f>
        <v>0</v>
      </c>
      <c r="Y22" s="30">
        <f>COUNTIF(CP_S2!$D$2:$D$197,$A22)</f>
        <v>0</v>
      </c>
      <c r="Z22" s="30">
        <f>SUMIF(EaD_IA_S1!$D$2:$D$236,$A22,EaD_IA_S1!$E$2:$E$236)</f>
        <v>0</v>
      </c>
      <c r="AA22" s="30">
        <f>COUNTIF(EaD_IA_S1!$D$2:$D$235,$A22)</f>
        <v>0</v>
      </c>
      <c r="AB22" s="30">
        <f>SUMIF(EaD_IA_S2!$D$2:$D$1223,$A22,EaD_IA_S2!$E$2:$E$1223)</f>
        <v>0</v>
      </c>
      <c r="AC22" s="30">
        <f>COUNTIF(EaD_IA_S2!$D$2:$D$1222,$A22)</f>
        <v>0</v>
      </c>
      <c r="AD22" s="30">
        <f>SUMIF(EaD_ISC_S1!$D$2:$D$214,$A22,EaD_ISC_S1!$E$2:$E$214)</f>
        <v>0</v>
      </c>
      <c r="AE22" s="30">
        <f>COUNTIF(EaD_ISC_S1!$D$2:$D$213,$A22)</f>
        <v>0</v>
      </c>
      <c r="AF22" s="30">
        <f>SUMIF(EaD_ISC_S2!$D$2:$D$224,$A22,EaD_ISC_S2!$E$2:$E$224)</f>
        <v>0</v>
      </c>
      <c r="AG22" s="30">
        <f>COUNTIF(EaD_ISC_S2!$D$2:$D$223,$A22)</f>
        <v>0</v>
      </c>
      <c r="AH22" s="16">
        <f>SUMIF(EaD_CP_S1!$D$2:$D$1050,$A22,EaD_CP_S1!$E$2:$E$1050)</f>
        <v>0</v>
      </c>
      <c r="AI22" s="16">
        <f>COUNTIF(EaD_CP_S1!$D$2:$D$1050,$A22)</f>
        <v>0</v>
      </c>
      <c r="AJ22" s="16">
        <f>SUMIF(EaD_CP_S2!$D$2:$D$50,$A22,EaD_CP_S2!$E$2:$E$50)</f>
        <v>0</v>
      </c>
      <c r="AK22" s="16">
        <f>COUNTIF(EaD_CP_S2!$D$2:$D$50,$A22)</f>
        <v>0</v>
      </c>
      <c r="AL22" s="17">
        <f t="shared" si="56"/>
        <v>0</v>
      </c>
      <c r="AM22" s="17">
        <f t="shared" si="57"/>
        <v>0</v>
      </c>
      <c r="AN22" s="17">
        <f t="shared" si="58"/>
        <v>4</v>
      </c>
      <c r="AO22" s="17">
        <f t="shared" si="59"/>
        <v>1</v>
      </c>
      <c r="AP22" s="30"/>
      <c r="AQ22" s="18">
        <f t="shared" si="73"/>
        <v>0</v>
      </c>
      <c r="AR22" s="30"/>
      <c r="AS22" s="18">
        <f t="shared" si="42"/>
        <v>0</v>
      </c>
      <c r="AT22" s="30"/>
      <c r="AU22" s="18">
        <f t="shared" si="70"/>
        <v>0</v>
      </c>
      <c r="AV22" s="30"/>
      <c r="AW22" s="18">
        <f t="shared" si="60"/>
        <v>0</v>
      </c>
      <c r="AX22" s="30"/>
      <c r="AY22" s="18">
        <f t="shared" si="44"/>
        <v>0</v>
      </c>
      <c r="AZ22" s="30"/>
      <c r="BA22" s="18">
        <f t="shared" si="61"/>
        <v>0</v>
      </c>
      <c r="BB22" s="30"/>
      <c r="BC22" s="18">
        <f t="shared" si="6"/>
        <v>0</v>
      </c>
      <c r="BD22" s="30"/>
      <c r="BE22" s="18">
        <f t="shared" si="7"/>
        <v>0</v>
      </c>
      <c r="BF22" s="30"/>
      <c r="BG22" s="18">
        <f t="shared" si="62"/>
        <v>0</v>
      </c>
      <c r="BH22" s="30"/>
      <c r="BI22" s="18">
        <f t="shared" si="8"/>
        <v>0</v>
      </c>
      <c r="BJ22" s="30"/>
      <c r="BK22" s="18">
        <f t="shared" si="9"/>
        <v>0</v>
      </c>
      <c r="BL22" s="30"/>
      <c r="BM22" s="18">
        <f t="shared" si="45"/>
        <v>0</v>
      </c>
      <c r="BN22" s="30"/>
      <c r="BO22" s="18">
        <f t="shared" si="10"/>
        <v>0</v>
      </c>
      <c r="BP22" s="30"/>
      <c r="BQ22" s="18">
        <f t="shared" si="11"/>
        <v>0</v>
      </c>
      <c r="BR22" s="30"/>
      <c r="BS22" s="18">
        <f t="shared" si="12"/>
        <v>0</v>
      </c>
      <c r="BT22" s="30"/>
      <c r="BU22" s="18">
        <f t="shared" si="13"/>
        <v>0</v>
      </c>
      <c r="BV22" s="30"/>
      <c r="BW22" s="18">
        <f t="shared" si="14"/>
        <v>0</v>
      </c>
      <c r="BX22" s="30"/>
      <c r="BY22" s="18">
        <f t="shared" si="15"/>
        <v>0</v>
      </c>
      <c r="BZ22" s="30"/>
      <c r="CA22" s="18">
        <f t="shared" si="16"/>
        <v>0</v>
      </c>
      <c r="CB22" s="30"/>
      <c r="CC22" s="18">
        <f t="shared" si="17"/>
        <v>0</v>
      </c>
      <c r="CD22" s="30"/>
      <c r="CE22" s="18">
        <f t="shared" si="18"/>
        <v>0</v>
      </c>
      <c r="CF22" s="30"/>
      <c r="CG22" s="18">
        <f t="shared" si="19"/>
        <v>0</v>
      </c>
      <c r="CH22" s="30"/>
      <c r="CI22" s="18">
        <f t="shared" si="20"/>
        <v>0</v>
      </c>
      <c r="CJ22" s="30"/>
      <c r="CK22" s="18">
        <f t="shared" si="21"/>
        <v>0</v>
      </c>
      <c r="CL22" s="30"/>
      <c r="CM22" s="18">
        <f t="shared" si="22"/>
        <v>0</v>
      </c>
      <c r="CN22" s="30"/>
      <c r="CO22" s="18">
        <f t="shared" si="23"/>
        <v>0</v>
      </c>
      <c r="CP22" s="31">
        <v>2</v>
      </c>
      <c r="CQ22" s="18">
        <f t="shared" si="74"/>
        <v>2</v>
      </c>
      <c r="CR22" s="30"/>
      <c r="CS22" s="18">
        <f t="shared" si="25"/>
        <v>0</v>
      </c>
      <c r="CT22" s="19">
        <f t="shared" si="26"/>
        <v>22</v>
      </c>
      <c r="CU22" s="19">
        <f t="shared" si="27"/>
        <v>26</v>
      </c>
      <c r="CV22" s="20">
        <f t="shared" ref="CV22:CW22" si="89">SUM(AP22,AR22,AT22,AV22,AX22,AZ22,BB22,BD22,BF22,BH22,BJ22,BL22,BN22,BP22,BR22,BT22,BV22,BX22,BZ22,CB22,CD22,CF22,CH22,CJ22,CL22,CN22,CP22,CR22)</f>
        <v>2</v>
      </c>
      <c r="CW22" s="20">
        <f t="shared" si="89"/>
        <v>2</v>
      </c>
      <c r="CX22" s="21" t="s">
        <v>64</v>
      </c>
      <c r="CY22" s="22">
        <f t="shared" si="29"/>
        <v>24</v>
      </c>
      <c r="CZ22" s="22">
        <f t="shared" si="30"/>
        <v>4</v>
      </c>
      <c r="DA22" s="22">
        <f t="shared" si="31"/>
        <v>28</v>
      </c>
      <c r="DB22" s="23">
        <f t="shared" si="32"/>
        <v>5</v>
      </c>
      <c r="DC22" s="24" t="str">
        <f t="shared" si="33"/>
        <v>SI</v>
      </c>
      <c r="DD22" s="25" t="e">
        <f t="shared" si="34"/>
        <v>#VALUE!</v>
      </c>
      <c r="DE22" s="26" t="str">
        <f t="shared" si="35"/>
        <v>NO</v>
      </c>
    </row>
    <row r="23" spans="1:109" ht="15" customHeight="1">
      <c r="A23" s="29" t="s">
        <v>307</v>
      </c>
      <c r="B23" s="16">
        <f>SUMIF(TICS!$D$2:$D$214,$A23,TICS!$E$2:$E$214)</f>
        <v>0</v>
      </c>
      <c r="C23" s="16">
        <f>COUNTIF(TICS!$D$2:$D$214,$A23)</f>
        <v>0</v>
      </c>
      <c r="D23" s="30">
        <f>SUMIF(ISC!$D$2:$D$228,$A23,ISC!$E$2:$E$228)</f>
        <v>5</v>
      </c>
      <c r="E23" s="30">
        <f>COUNTIF(ISC!$D$2:$D$228,$A23)</f>
        <v>1</v>
      </c>
      <c r="F23" s="30">
        <f>SUMIF(IA!$D$2:$D$281,$A23,IA!$E$2:$E$281)</f>
        <v>0</v>
      </c>
      <c r="G23" s="30">
        <f>COUNTIF(IA!$D$2:$D$281,$A23)</f>
        <v>0</v>
      </c>
      <c r="H23" s="16">
        <f>SUMIF(IGE!$D$3:$D$298,$A23,IGE!$E$3:$E$298)</f>
        <v>5</v>
      </c>
      <c r="I23" s="16">
        <f>COUNTIF(IGE!$D$3:$D$299,$A23)</f>
        <v>1</v>
      </c>
      <c r="J23" s="30">
        <f>SUMIF(CP!$D$2:$D$253,$A23,CP!$E$2:$E$253)</f>
        <v>4</v>
      </c>
      <c r="K23" s="30">
        <f>COUNTIF(CP!$D$2:$D$253,$A23)</f>
        <v>1</v>
      </c>
      <c r="L23" s="30">
        <f>SUMIF(IEM!$D$2:$D$266,$A23,IEM!$E$2:$E$266)</f>
        <v>4</v>
      </c>
      <c r="M23" s="30">
        <f>COUNTIF(IEM!$D$2:$D$266,$A23)</f>
        <v>1</v>
      </c>
      <c r="N23" s="16">
        <f>SUMIF(IIA!$D$2:$D$214,$A23,IIA!$E$2:$E$214)</f>
        <v>6</v>
      </c>
      <c r="O23" s="16">
        <f>COUNTIF(IIA!$D$2:$D$214,$A23)</f>
        <v>1</v>
      </c>
      <c r="P23" s="17">
        <f t="shared" ref="P23:Q23" si="90">SUM(B23,D23,F23,H23,J23,L23,N23)</f>
        <v>24</v>
      </c>
      <c r="Q23" s="17">
        <f t="shared" si="90"/>
        <v>5</v>
      </c>
      <c r="R23" s="30">
        <f>SUMIF(IA_S1!$D$2:$D$201,$A23,IA_S1!$E$2:$E$201)</f>
        <v>0</v>
      </c>
      <c r="S23" s="30">
        <f>COUNTIF(IA_S1!$D$2:$D$200,$A23)</f>
        <v>0</v>
      </c>
      <c r="T23" s="30">
        <f>SUMIF(IA_S2!$D$2:$D$201,$A23,IA_S2!$E$2:$E$201)</f>
        <v>5</v>
      </c>
      <c r="U23" s="30">
        <f>COUNTIF(IA_S2!$D$2:$D$200,$A23)</f>
        <v>1</v>
      </c>
      <c r="V23" s="30">
        <f>SUMIF(CP_S1!$D$2:$D$204,$A23,CP_S1!$E$2:$E$204)</f>
        <v>0</v>
      </c>
      <c r="W23" s="30">
        <f>COUNTIF(CP_S1!$D$2:$D$203,$A23)</f>
        <v>0</v>
      </c>
      <c r="X23" s="30">
        <f>SUMIF(CP_S2!$D$2:$D$198,$A23,CP_S2!$E$2:$E$198)</f>
        <v>0</v>
      </c>
      <c r="Y23" s="30">
        <f>COUNTIF(CP_S2!$D$2:$D$197,$A23)</f>
        <v>0</v>
      </c>
      <c r="Z23" s="30">
        <f>SUMIF(EaD_IA_S1!$D$2:$D$236,$A23,EaD_IA_S1!$E$2:$E$236)</f>
        <v>0</v>
      </c>
      <c r="AA23" s="30">
        <f>COUNTIF(EaD_IA_S1!$D$2:$D$235,$A23)</f>
        <v>0</v>
      </c>
      <c r="AB23" s="30">
        <f>SUMIF(EaD_IA_S2!$D$2:$D$1223,$A23,EaD_IA_S2!$E$2:$E$1223)</f>
        <v>0</v>
      </c>
      <c r="AC23" s="30">
        <f>COUNTIF(EaD_IA_S2!$D$2:$D$1222,$A23)</f>
        <v>0</v>
      </c>
      <c r="AD23" s="30">
        <f>SUMIF(EaD_ISC_S1!$D$2:$D$214,$A23,EaD_ISC_S1!$E$2:$E$214)</f>
        <v>0</v>
      </c>
      <c r="AE23" s="30">
        <f>COUNTIF(EaD_ISC_S1!$D$2:$D$213,$A23)</f>
        <v>0</v>
      </c>
      <c r="AF23" s="30">
        <f>SUMIF(EaD_ISC_S2!$D$2:$D$224,$A23,EaD_ISC_S2!$E$2:$E$224)</f>
        <v>0</v>
      </c>
      <c r="AG23" s="30">
        <f>COUNTIF(EaD_ISC_S2!$D$2:$D$223,$A23)</f>
        <v>0</v>
      </c>
      <c r="AH23" s="16">
        <f>SUMIF(EaD_CP_S1!$D$2:$D$1050,$A23,EaD_CP_S1!$E$2:$E$1050)</f>
        <v>0</v>
      </c>
      <c r="AI23" s="16">
        <f>COUNTIF(EaD_CP_S1!$D$2:$D$1050,$A23)</f>
        <v>0</v>
      </c>
      <c r="AJ23" s="16">
        <f>SUMIF(EaD_CP_S2!$D$2:$D$50,$A23,EaD_CP_S2!$E$2:$E$50)</f>
        <v>0</v>
      </c>
      <c r="AK23" s="16">
        <f>COUNTIF(EaD_CP_S2!$D$2:$D$50,$A23)</f>
        <v>0</v>
      </c>
      <c r="AL23" s="17">
        <f t="shared" si="56"/>
        <v>0</v>
      </c>
      <c r="AM23" s="17">
        <f t="shared" si="57"/>
        <v>0</v>
      </c>
      <c r="AN23" s="17">
        <f t="shared" si="58"/>
        <v>5</v>
      </c>
      <c r="AO23" s="17">
        <f t="shared" si="59"/>
        <v>1</v>
      </c>
      <c r="AP23" s="30"/>
      <c r="AQ23" s="18">
        <f t="shared" si="73"/>
        <v>0</v>
      </c>
      <c r="AR23" s="30"/>
      <c r="AS23" s="18">
        <f t="shared" si="42"/>
        <v>0</v>
      </c>
      <c r="AT23" s="30"/>
      <c r="AU23" s="18">
        <f t="shared" si="70"/>
        <v>0</v>
      </c>
      <c r="AV23" s="30"/>
      <c r="AW23" s="18">
        <f t="shared" si="60"/>
        <v>0</v>
      </c>
      <c r="AX23" s="30"/>
      <c r="AY23" s="18">
        <f t="shared" si="44"/>
        <v>0</v>
      </c>
      <c r="AZ23" s="31">
        <v>1</v>
      </c>
      <c r="BA23" s="18">
        <f t="shared" si="61"/>
        <v>1</v>
      </c>
      <c r="BB23" s="30"/>
      <c r="BC23" s="18">
        <f t="shared" si="6"/>
        <v>0</v>
      </c>
      <c r="BD23" s="30"/>
      <c r="BE23" s="18">
        <f t="shared" si="7"/>
        <v>0</v>
      </c>
      <c r="BF23" s="31">
        <v>1</v>
      </c>
      <c r="BG23" s="18">
        <f t="shared" si="62"/>
        <v>1</v>
      </c>
      <c r="BH23" s="30"/>
      <c r="BI23" s="18">
        <f t="shared" si="8"/>
        <v>0</v>
      </c>
      <c r="BJ23" s="30"/>
      <c r="BK23" s="18">
        <f t="shared" si="9"/>
        <v>0</v>
      </c>
      <c r="BL23" s="30"/>
      <c r="BM23" s="18">
        <f t="shared" si="45"/>
        <v>0</v>
      </c>
      <c r="BN23" s="31">
        <v>5</v>
      </c>
      <c r="BO23" s="18">
        <f t="shared" si="10"/>
        <v>5</v>
      </c>
      <c r="BP23" s="30"/>
      <c r="BQ23" s="18">
        <f t="shared" si="11"/>
        <v>0</v>
      </c>
      <c r="BR23" s="30"/>
      <c r="BS23" s="18">
        <f t="shared" si="12"/>
        <v>0</v>
      </c>
      <c r="BT23" s="30"/>
      <c r="BU23" s="18">
        <f t="shared" si="13"/>
        <v>0</v>
      </c>
      <c r="BV23" s="30"/>
      <c r="BW23" s="18">
        <f t="shared" si="14"/>
        <v>0</v>
      </c>
      <c r="BX23" s="30"/>
      <c r="BY23" s="18">
        <f t="shared" si="15"/>
        <v>0</v>
      </c>
      <c r="BZ23" s="30"/>
      <c r="CA23" s="18">
        <f t="shared" si="16"/>
        <v>0</v>
      </c>
      <c r="CB23" s="30"/>
      <c r="CC23" s="18">
        <f t="shared" si="17"/>
        <v>0</v>
      </c>
      <c r="CD23" s="30"/>
      <c r="CE23" s="18">
        <f t="shared" si="18"/>
        <v>0</v>
      </c>
      <c r="CF23" s="30"/>
      <c r="CG23" s="18">
        <f t="shared" si="19"/>
        <v>0</v>
      </c>
      <c r="CH23" s="30"/>
      <c r="CI23" s="18">
        <f t="shared" si="20"/>
        <v>0</v>
      </c>
      <c r="CJ23" s="30"/>
      <c r="CK23" s="18">
        <f t="shared" si="21"/>
        <v>0</v>
      </c>
      <c r="CL23" s="30"/>
      <c r="CM23" s="18">
        <f t="shared" si="22"/>
        <v>0</v>
      </c>
      <c r="CN23" s="30"/>
      <c r="CO23" s="18">
        <f t="shared" si="23"/>
        <v>0</v>
      </c>
      <c r="CP23" s="31">
        <v>3</v>
      </c>
      <c r="CQ23" s="18">
        <f t="shared" si="74"/>
        <v>3</v>
      </c>
      <c r="CR23" s="30"/>
      <c r="CS23" s="18">
        <f t="shared" si="25"/>
        <v>0</v>
      </c>
      <c r="CT23" s="19">
        <f t="shared" si="26"/>
        <v>24</v>
      </c>
      <c r="CU23" s="19">
        <f t="shared" si="27"/>
        <v>29</v>
      </c>
      <c r="CV23" s="20">
        <f t="shared" ref="CV23:CW23" si="91">SUM(AP23,AR23,AT23,AV23,AX23,AZ23,BB23,BD23,BF23,BH23,BJ23,BL23,BN23,BP23,BR23,BT23,BV23,BX23,BZ23,CB23,CD23,CF23,CH23,CJ23,CL23,CN23,CP23,CR23)</f>
        <v>10</v>
      </c>
      <c r="CW23" s="20">
        <f t="shared" si="91"/>
        <v>10</v>
      </c>
      <c r="CX23" s="21">
        <v>34</v>
      </c>
      <c r="CY23" s="22">
        <f t="shared" si="29"/>
        <v>34</v>
      </c>
      <c r="CZ23" s="22">
        <f t="shared" si="30"/>
        <v>5</v>
      </c>
      <c r="DA23" s="22">
        <f t="shared" si="31"/>
        <v>39</v>
      </c>
      <c r="DB23" s="23">
        <f t="shared" si="32"/>
        <v>6</v>
      </c>
      <c r="DC23" s="24" t="str">
        <f t="shared" si="33"/>
        <v>SI</v>
      </c>
      <c r="DD23" s="25" t="e">
        <f t="shared" si="34"/>
        <v>#VALUE!</v>
      </c>
      <c r="DE23" s="26" t="str">
        <f t="shared" si="35"/>
        <v>NO</v>
      </c>
    </row>
    <row r="24" spans="1:109" ht="15" customHeight="1">
      <c r="A24" s="29" t="s">
        <v>308</v>
      </c>
      <c r="B24" s="16">
        <f>SUMIF(TICS!$D$2:$D$214,$A24,TICS!$E$2:$E$214)</f>
        <v>0</v>
      </c>
      <c r="C24" s="16">
        <f>COUNTIF(TICS!$D$2:$D$214,$A24)</f>
        <v>0</v>
      </c>
      <c r="D24" s="30">
        <f>SUMIF(ISC!$D$2:$D$228,$A24,ISC!$E$2:$E$228)</f>
        <v>0</v>
      </c>
      <c r="E24" s="30">
        <f>COUNTIF(ISC!$D$2:$D$228,$A24)</f>
        <v>0</v>
      </c>
      <c r="F24" s="30">
        <f>SUMIF(IA!$D$2:$D$281,$A24,IA!$E$2:$E$281)</f>
        <v>0</v>
      </c>
      <c r="G24" s="30">
        <f>COUNTIF(IA!$D$2:$D$281,$A24)</f>
        <v>0</v>
      </c>
      <c r="H24" s="16">
        <f>SUMIF(IGE!$D$3:$D$298,$A24,IGE!$E$3:$E$298)</f>
        <v>0</v>
      </c>
      <c r="I24" s="16">
        <f>COUNTIF(IGE!$D$3:$D$299,$A24)</f>
        <v>0</v>
      </c>
      <c r="J24" s="30">
        <f>SUMIF(CP!$D$2:$D$253,$A24,CP!$E$2:$E$253)</f>
        <v>4</v>
      </c>
      <c r="K24" s="30">
        <f>COUNTIF(CP!$D$2:$D$253,$A24)</f>
        <v>1</v>
      </c>
      <c r="L24" s="30">
        <f>SUMIF(IEM!$D$2:$D$266,$A24,IEM!$E$2:$E$266)</f>
        <v>5</v>
      </c>
      <c r="M24" s="30">
        <f>COUNTIF(IEM!$D$2:$D$266,$A24)</f>
        <v>1</v>
      </c>
      <c r="N24" s="16">
        <f>SUMIF(IIA!$D$2:$D$214,$A24,IIA!$E$2:$E$214)</f>
        <v>6</v>
      </c>
      <c r="O24" s="16">
        <f>COUNTIF(IIA!$D$2:$D$214,$A24)</f>
        <v>1</v>
      </c>
      <c r="P24" s="17">
        <f t="shared" ref="P24:Q24" si="92">SUM(B24,D24,F24,H24,J24,L24,N24)</f>
        <v>15</v>
      </c>
      <c r="Q24" s="17">
        <f t="shared" si="92"/>
        <v>3</v>
      </c>
      <c r="R24" s="30">
        <f>SUMIF(IA_S1!$D$2:$D$201,$A24,IA_S1!$E$2:$E$201)</f>
        <v>0</v>
      </c>
      <c r="S24" s="30">
        <f>COUNTIF(IA_S1!$D$2:$D$200,$A24)</f>
        <v>0</v>
      </c>
      <c r="T24" s="30">
        <f>SUMIF(IA_S2!$D$2:$D$201,$A24,IA_S2!$E$2:$E$201)</f>
        <v>4</v>
      </c>
      <c r="U24" s="30">
        <f>COUNTIF(IA_S2!$D$2:$D$200,$A24)</f>
        <v>1</v>
      </c>
      <c r="V24" s="30">
        <f>SUMIF(CP_S1!$D$2:$D$204,$A24,CP_S1!$E$2:$E$204)</f>
        <v>0</v>
      </c>
      <c r="W24" s="30">
        <f>COUNTIF(CP_S1!$D$2:$D$203,$A24)</f>
        <v>0</v>
      </c>
      <c r="X24" s="30">
        <f>SUMIF(CP_S2!$D$2:$D$198,$A24,CP_S2!$E$2:$E$198)</f>
        <v>0</v>
      </c>
      <c r="Y24" s="30">
        <f>COUNTIF(CP_S2!$D$2:$D$197,$A24)</f>
        <v>0</v>
      </c>
      <c r="Z24" s="30">
        <f>SUMIF(EaD_IA_S1!$D$2:$D$236,$A24,EaD_IA_S1!$E$2:$E$236)</f>
        <v>0</v>
      </c>
      <c r="AA24" s="30">
        <f>COUNTIF(EaD_IA_S1!$D$2:$D$235,$A24)</f>
        <v>0</v>
      </c>
      <c r="AB24" s="30">
        <f>SUMIF(EaD_IA_S2!$D$2:$D$1223,$A24,EaD_IA_S2!$E$2:$E$1223)</f>
        <v>0</v>
      </c>
      <c r="AC24" s="30">
        <f>COUNTIF(EaD_IA_S2!$D$2:$D$1222,$A24)</f>
        <v>0</v>
      </c>
      <c r="AD24" s="30">
        <f>SUMIF(EaD_ISC_S1!$D$2:$D$214,$A24,EaD_ISC_S1!$E$2:$E$214)</f>
        <v>0</v>
      </c>
      <c r="AE24" s="30">
        <f>COUNTIF(EaD_ISC_S1!$D$2:$D$213,$A24)</f>
        <v>0</v>
      </c>
      <c r="AF24" s="30">
        <f>SUMIF(EaD_ISC_S2!$D$2:$D$224,$A24,EaD_ISC_S2!$E$2:$E$224)</f>
        <v>0</v>
      </c>
      <c r="AG24" s="30">
        <f>COUNTIF(EaD_ISC_S2!$D$2:$D$223,$A24)</f>
        <v>0</v>
      </c>
      <c r="AH24" s="16">
        <f>SUMIF(EaD_CP_S1!$D$2:$D$1050,$A24,EaD_CP_S1!$E$2:$E$1050)</f>
        <v>0</v>
      </c>
      <c r="AI24" s="16">
        <f>COUNTIF(EaD_CP_S1!$D$2:$D$1050,$A24)</f>
        <v>0</v>
      </c>
      <c r="AJ24" s="16">
        <f>SUMIF(EaD_CP_S2!$D$2:$D$50,$A24,EaD_CP_S2!$E$2:$E$50)</f>
        <v>0</v>
      </c>
      <c r="AK24" s="16">
        <f>COUNTIF(EaD_CP_S2!$D$2:$D$50,$A24)</f>
        <v>0</v>
      </c>
      <c r="AL24" s="17">
        <f t="shared" si="56"/>
        <v>0</v>
      </c>
      <c r="AM24" s="17">
        <f t="shared" si="57"/>
        <v>0</v>
      </c>
      <c r="AN24" s="17">
        <f t="shared" si="58"/>
        <v>4</v>
      </c>
      <c r="AO24" s="17">
        <f t="shared" si="59"/>
        <v>1</v>
      </c>
      <c r="AP24" s="30"/>
      <c r="AQ24" s="18">
        <f t="shared" si="73"/>
        <v>0</v>
      </c>
      <c r="AR24" s="30"/>
      <c r="AS24" s="18">
        <f t="shared" si="42"/>
        <v>0</v>
      </c>
      <c r="AT24" s="30"/>
      <c r="AU24" s="18">
        <f t="shared" si="70"/>
        <v>0</v>
      </c>
      <c r="AV24" s="30"/>
      <c r="AW24" s="18">
        <f t="shared" si="60"/>
        <v>0</v>
      </c>
      <c r="AX24" s="30"/>
      <c r="AY24" s="18">
        <f t="shared" si="44"/>
        <v>0</v>
      </c>
      <c r="AZ24" s="30"/>
      <c r="BA24" s="18">
        <f t="shared" si="61"/>
        <v>0</v>
      </c>
      <c r="BB24" s="30"/>
      <c r="BC24" s="18">
        <f t="shared" si="6"/>
        <v>0</v>
      </c>
      <c r="BD24" s="30"/>
      <c r="BE24" s="18">
        <f t="shared" si="7"/>
        <v>0</v>
      </c>
      <c r="BF24" s="30"/>
      <c r="BG24" s="18">
        <f t="shared" si="62"/>
        <v>0</v>
      </c>
      <c r="BH24" s="30"/>
      <c r="BI24" s="18">
        <f t="shared" si="8"/>
        <v>0</v>
      </c>
      <c r="BJ24" s="30"/>
      <c r="BK24" s="18">
        <f t="shared" si="9"/>
        <v>0</v>
      </c>
      <c r="BL24" s="30"/>
      <c r="BM24" s="18">
        <f t="shared" si="45"/>
        <v>0</v>
      </c>
      <c r="BN24" s="30"/>
      <c r="BO24" s="18">
        <f t="shared" si="10"/>
        <v>0</v>
      </c>
      <c r="BP24" s="30"/>
      <c r="BQ24" s="18">
        <f t="shared" si="11"/>
        <v>0</v>
      </c>
      <c r="BR24" s="30"/>
      <c r="BS24" s="18">
        <f t="shared" si="12"/>
        <v>0</v>
      </c>
      <c r="BT24" s="30"/>
      <c r="BU24" s="18">
        <f t="shared" si="13"/>
        <v>0</v>
      </c>
      <c r="BV24" s="30"/>
      <c r="BW24" s="18">
        <f t="shared" si="14"/>
        <v>0</v>
      </c>
      <c r="BX24" s="30"/>
      <c r="BY24" s="18">
        <f t="shared" si="15"/>
        <v>0</v>
      </c>
      <c r="BZ24" s="30"/>
      <c r="CA24" s="18">
        <f t="shared" si="16"/>
        <v>0</v>
      </c>
      <c r="CB24" s="30"/>
      <c r="CC24" s="18">
        <f t="shared" si="17"/>
        <v>0</v>
      </c>
      <c r="CD24" s="30"/>
      <c r="CE24" s="18">
        <f t="shared" si="18"/>
        <v>0</v>
      </c>
      <c r="CF24" s="30"/>
      <c r="CG24" s="18">
        <f t="shared" si="19"/>
        <v>0</v>
      </c>
      <c r="CH24" s="30"/>
      <c r="CI24" s="18">
        <f t="shared" si="20"/>
        <v>0</v>
      </c>
      <c r="CJ24" s="30"/>
      <c r="CK24" s="18">
        <f t="shared" si="21"/>
        <v>0</v>
      </c>
      <c r="CL24" s="30"/>
      <c r="CM24" s="18">
        <f t="shared" si="22"/>
        <v>0</v>
      </c>
      <c r="CN24" s="30"/>
      <c r="CO24" s="18">
        <f t="shared" si="23"/>
        <v>0</v>
      </c>
      <c r="CP24" s="30"/>
      <c r="CQ24" s="18">
        <f t="shared" si="74"/>
        <v>0</v>
      </c>
      <c r="CR24" s="30"/>
      <c r="CS24" s="18">
        <f t="shared" si="25"/>
        <v>0</v>
      </c>
      <c r="CT24" s="19">
        <f t="shared" si="26"/>
        <v>15</v>
      </c>
      <c r="CU24" s="19">
        <f t="shared" si="27"/>
        <v>19</v>
      </c>
      <c r="CV24" s="20">
        <f t="shared" ref="CV24:CW24" si="93">SUM(AP24,AR24,AT24,AV24,AX24,AZ24,BB24,BD24,BF24,BH24,BJ24,BL24,BN24,BP24,BR24,BT24,BV24,BX24,BZ24,CB24,CD24,CF24,CH24,CJ24,CL24,CN24,CP24,CR24)</f>
        <v>0</v>
      </c>
      <c r="CW24" s="20">
        <f t="shared" si="93"/>
        <v>0</v>
      </c>
      <c r="CX24" s="21" t="s">
        <v>64</v>
      </c>
      <c r="CY24" s="22">
        <f t="shared" si="29"/>
        <v>15</v>
      </c>
      <c r="CZ24" s="22">
        <f t="shared" si="30"/>
        <v>3</v>
      </c>
      <c r="DA24" s="22">
        <f t="shared" si="31"/>
        <v>19</v>
      </c>
      <c r="DB24" s="23">
        <f t="shared" si="32"/>
        <v>4</v>
      </c>
      <c r="DC24" s="24" t="str">
        <f t="shared" si="33"/>
        <v>SI</v>
      </c>
      <c r="DD24" s="25" t="e">
        <f t="shared" si="34"/>
        <v>#VALUE!</v>
      </c>
      <c r="DE24" s="26" t="str">
        <f t="shared" si="35"/>
        <v>NO</v>
      </c>
    </row>
    <row r="25" spans="1:109" ht="15" customHeight="1">
      <c r="A25" s="29" t="s">
        <v>309</v>
      </c>
      <c r="B25" s="16">
        <f>SUMIF(TICS!$D$2:$D$214,$A25,TICS!$E$2:$E$214)</f>
        <v>0</v>
      </c>
      <c r="C25" s="16">
        <f>COUNTIF(TICS!$D$2:$D$214,$A25)</f>
        <v>0</v>
      </c>
      <c r="D25" s="30">
        <f>SUMIF(ISC!$D$2:$D$228,$A25,ISC!$E$2:$E$228)</f>
        <v>9</v>
      </c>
      <c r="E25" s="30">
        <f>COUNTIF(ISC!$D$2:$D$228,$A25)</f>
        <v>2</v>
      </c>
      <c r="F25" s="30">
        <f>SUMIF(IA!$D$2:$D$281,$A25,IA!$E$2:$E$281)</f>
        <v>0</v>
      </c>
      <c r="G25" s="30">
        <f>COUNTIF(IA!$D$2:$D$281,$A25)</f>
        <v>0</v>
      </c>
      <c r="H25" s="16">
        <f>SUMIF(IGE!$D$3:$D$298,$A25,IGE!$E$3:$E$298)</f>
        <v>5</v>
      </c>
      <c r="I25" s="16">
        <f>COUNTIF(IGE!$D$3:$D$299,$A25)</f>
        <v>1</v>
      </c>
      <c r="J25" s="30">
        <f>SUMIF(CP!$D$2:$D$253,$A25,CP!$E$2:$E$253)</f>
        <v>4</v>
      </c>
      <c r="K25" s="30">
        <f>COUNTIF(CP!$D$2:$D$253,$A25)</f>
        <v>1</v>
      </c>
      <c r="L25" s="30">
        <f>SUMIF(IEM!$D$2:$D$266,$A25,IEM!$E$2:$E$266)</f>
        <v>4</v>
      </c>
      <c r="M25" s="30">
        <f>COUNTIF(IEM!$D$2:$D$266,$A25)</f>
        <v>1</v>
      </c>
      <c r="N25" s="16">
        <f>SUMIF(IIA!$D$2:$D$214,$A25,IIA!$E$2:$E$214)</f>
        <v>0</v>
      </c>
      <c r="O25" s="16">
        <f>COUNTIF(IIA!$D$2:$D$214,$A25)</f>
        <v>0</v>
      </c>
      <c r="P25" s="17">
        <f t="shared" ref="P25:Q25" si="94">SUM(B25,D25,F25,H25,J25,L25,N25)</f>
        <v>22</v>
      </c>
      <c r="Q25" s="17">
        <f t="shared" si="94"/>
        <v>5</v>
      </c>
      <c r="R25" s="30">
        <f>SUMIF(IA_S1!$D$2:$D$201,$A25,IA_S1!$E$2:$E$201)</f>
        <v>0</v>
      </c>
      <c r="S25" s="30">
        <f>COUNTIF(IA_S1!$D$2:$D$200,$A25)</f>
        <v>0</v>
      </c>
      <c r="T25" s="30">
        <f>SUMIF(IA_S2!$D$2:$D$201,$A25,IA_S2!$E$2:$E$201)</f>
        <v>0</v>
      </c>
      <c r="U25" s="30">
        <f>COUNTIF(IA_S2!$D$2:$D$200,$A25)</f>
        <v>0</v>
      </c>
      <c r="V25" s="30">
        <f>SUMIF(CP_S1!$D$2:$D$204,$A25,CP_S1!$E$2:$E$204)</f>
        <v>0</v>
      </c>
      <c r="W25" s="30">
        <f>COUNTIF(CP_S1!$D$2:$D$203,$A25)</f>
        <v>0</v>
      </c>
      <c r="X25" s="30">
        <f>SUMIF(CP_S2!$D$2:$D$198,$A25,CP_S2!$E$2:$E$198)</f>
        <v>0</v>
      </c>
      <c r="Y25" s="30">
        <f>COUNTIF(CP_S2!$D$2:$D$197,$A25)</f>
        <v>0</v>
      </c>
      <c r="Z25" s="30">
        <f>SUMIF(EaD_IA_S1!$D$2:$D$236,$A25,EaD_IA_S1!$E$2:$E$236)</f>
        <v>0</v>
      </c>
      <c r="AA25" s="30">
        <f>COUNTIF(EaD_IA_S1!$D$2:$D$235,$A25)</f>
        <v>0</v>
      </c>
      <c r="AB25" s="30">
        <f>SUMIF(EaD_IA_S2!$D$2:$D$1223,$A25,EaD_IA_S2!$E$2:$E$1223)</f>
        <v>0</v>
      </c>
      <c r="AC25" s="30">
        <f>COUNTIF(EaD_IA_S2!$D$2:$D$1222,$A25)</f>
        <v>0</v>
      </c>
      <c r="AD25" s="30">
        <f>SUMIF(EaD_ISC_S1!$D$2:$D$214,$A25,EaD_ISC_S1!$E$2:$E$214)</f>
        <v>0</v>
      </c>
      <c r="AE25" s="30">
        <f>COUNTIF(EaD_ISC_S1!$D$2:$D$213,$A25)</f>
        <v>0</v>
      </c>
      <c r="AF25" s="30">
        <f>SUMIF(EaD_ISC_S2!$D$2:$D$224,$A25,EaD_ISC_S2!$E$2:$E$224)</f>
        <v>0</v>
      </c>
      <c r="AG25" s="30">
        <f>COUNTIF(EaD_ISC_S2!$D$2:$D$223,$A25)</f>
        <v>0</v>
      </c>
      <c r="AH25" s="16">
        <f>SUMIF(EaD_CP_S1!$D$2:$D$1050,$A25,EaD_CP_S1!$E$2:$E$1050)</f>
        <v>10</v>
      </c>
      <c r="AI25" s="16">
        <f>COUNTIF(EaD_CP_S1!$D$2:$D$1050,$A25)</f>
        <v>2</v>
      </c>
      <c r="AJ25" s="16">
        <f>SUMIF(EaD_CP_S2!$D$2:$D$50,$A25,EaD_CP_S2!$E$2:$E$50)</f>
        <v>10</v>
      </c>
      <c r="AK25" s="16">
        <f>COUNTIF(EaD_CP_S2!$D$2:$D$50,$A25)</f>
        <v>2</v>
      </c>
      <c r="AL25" s="17">
        <f t="shared" si="56"/>
        <v>10</v>
      </c>
      <c r="AM25" s="17">
        <f t="shared" si="57"/>
        <v>2</v>
      </c>
      <c r="AN25" s="17">
        <f t="shared" si="58"/>
        <v>10</v>
      </c>
      <c r="AO25" s="17">
        <f t="shared" si="59"/>
        <v>2</v>
      </c>
      <c r="AP25" s="31">
        <v>5</v>
      </c>
      <c r="AQ25" s="18">
        <v>5</v>
      </c>
      <c r="AR25" s="31">
        <v>4</v>
      </c>
      <c r="AS25" s="18">
        <v>4</v>
      </c>
      <c r="AT25" s="31"/>
      <c r="AU25" s="18"/>
      <c r="AV25" s="30"/>
      <c r="AW25" s="18">
        <f t="shared" si="60"/>
        <v>0</v>
      </c>
      <c r="AX25" s="30"/>
      <c r="AY25" s="18">
        <f t="shared" si="44"/>
        <v>0</v>
      </c>
      <c r="AZ25" s="30"/>
      <c r="BA25" s="18">
        <f t="shared" si="61"/>
        <v>0</v>
      </c>
      <c r="BB25" s="30"/>
      <c r="BC25" s="18">
        <f t="shared" si="6"/>
        <v>0</v>
      </c>
      <c r="BD25" s="30"/>
      <c r="BE25" s="18">
        <f t="shared" si="7"/>
        <v>0</v>
      </c>
      <c r="BF25" s="30"/>
      <c r="BG25" s="18">
        <f t="shared" si="62"/>
        <v>0</v>
      </c>
      <c r="BH25" s="30"/>
      <c r="BI25" s="18">
        <f t="shared" si="8"/>
        <v>0</v>
      </c>
      <c r="BJ25" s="30"/>
      <c r="BK25" s="18">
        <f t="shared" si="9"/>
        <v>0</v>
      </c>
      <c r="BL25" s="30"/>
      <c r="BM25" s="18">
        <f t="shared" si="45"/>
        <v>0</v>
      </c>
      <c r="BN25" s="30"/>
      <c r="BO25" s="18">
        <f t="shared" si="10"/>
        <v>0</v>
      </c>
      <c r="BP25" s="30"/>
      <c r="BQ25" s="18">
        <f t="shared" si="11"/>
        <v>0</v>
      </c>
      <c r="BR25" s="30"/>
      <c r="BS25" s="18">
        <f t="shared" si="12"/>
        <v>0</v>
      </c>
      <c r="BT25" s="30"/>
      <c r="BU25" s="18">
        <f t="shared" si="13"/>
        <v>0</v>
      </c>
      <c r="BV25" s="30"/>
      <c r="BW25" s="18">
        <f t="shared" si="14"/>
        <v>0</v>
      </c>
      <c r="BX25" s="30"/>
      <c r="BY25" s="18">
        <f t="shared" si="15"/>
        <v>0</v>
      </c>
      <c r="BZ25" s="30"/>
      <c r="CA25" s="18">
        <f t="shared" si="16"/>
        <v>0</v>
      </c>
      <c r="CB25" s="30"/>
      <c r="CC25" s="18">
        <f t="shared" si="17"/>
        <v>0</v>
      </c>
      <c r="CD25" s="30"/>
      <c r="CE25" s="18">
        <f t="shared" si="18"/>
        <v>0</v>
      </c>
      <c r="CF25" s="30"/>
      <c r="CG25" s="18">
        <f t="shared" si="19"/>
        <v>0</v>
      </c>
      <c r="CH25" s="30"/>
      <c r="CI25" s="18">
        <f t="shared" si="20"/>
        <v>0</v>
      </c>
      <c r="CJ25" s="30"/>
      <c r="CK25" s="18">
        <f t="shared" si="21"/>
        <v>0</v>
      </c>
      <c r="CL25" s="30"/>
      <c r="CM25" s="18">
        <f t="shared" si="22"/>
        <v>0</v>
      </c>
      <c r="CN25" s="30"/>
      <c r="CO25" s="18">
        <f t="shared" si="23"/>
        <v>0</v>
      </c>
      <c r="CP25" s="31">
        <v>3</v>
      </c>
      <c r="CQ25" s="18">
        <v>3</v>
      </c>
      <c r="CR25" s="30"/>
      <c r="CS25" s="18">
        <f t="shared" si="25"/>
        <v>0</v>
      </c>
      <c r="CT25" s="19">
        <f t="shared" si="26"/>
        <v>32</v>
      </c>
      <c r="CU25" s="19">
        <f t="shared" si="27"/>
        <v>32</v>
      </c>
      <c r="CV25" s="20">
        <f t="shared" ref="CV25:CW25" si="95">SUM(AP25,AR25,AT25,AV25,AX25,AZ25,BB25,BD25,BF25,BH25,BJ25,BL25,BN25,BP25,BR25,BT25,BV25,BX25,BZ25,CB25,CD25,CF25,CH25,CJ25,CL25,CN25,CP25,CR25)</f>
        <v>12</v>
      </c>
      <c r="CW25" s="20">
        <f t="shared" si="95"/>
        <v>12</v>
      </c>
      <c r="CX25" s="21">
        <v>40</v>
      </c>
      <c r="CY25" s="22">
        <f t="shared" si="29"/>
        <v>44</v>
      </c>
      <c r="CZ25" s="22">
        <f t="shared" si="30"/>
        <v>7</v>
      </c>
      <c r="DA25" s="22">
        <f t="shared" si="31"/>
        <v>44</v>
      </c>
      <c r="DB25" s="23">
        <f t="shared" si="32"/>
        <v>7</v>
      </c>
      <c r="DC25" s="24" t="str">
        <f t="shared" si="33"/>
        <v>SI</v>
      </c>
      <c r="DD25" s="25" t="e">
        <f t="shared" si="34"/>
        <v>#VALUE!</v>
      </c>
      <c r="DE25" s="26" t="str">
        <f t="shared" si="35"/>
        <v>SI</v>
      </c>
    </row>
    <row r="26" spans="1:109" ht="15" customHeight="1">
      <c r="A26" s="28" t="s">
        <v>310</v>
      </c>
      <c r="B26" s="16">
        <f>SUMIF(TICS!$D$2:$D$214,$A26,TICS!$E$2:$E$214)</f>
        <v>0</v>
      </c>
      <c r="C26" s="16">
        <f>COUNTIF(TICS!$D$2:$D$214,$A26)</f>
        <v>0</v>
      </c>
      <c r="D26" s="16">
        <f>SUMIF(ISC!$D$2:$D$228,$A26,ISC!$E$2:$E$228)</f>
        <v>9</v>
      </c>
      <c r="E26" s="16">
        <f>COUNTIF(ISC!$D$2:$D$228,$A26)</f>
        <v>2</v>
      </c>
      <c r="F26" s="16">
        <f>SUMIF(IA!$D$2:$D$281,$A26,IA!$E$2:$E$281)</f>
        <v>0</v>
      </c>
      <c r="G26" s="16">
        <f>COUNTIF(IA!$D$2:$D$281,$A26)</f>
        <v>0</v>
      </c>
      <c r="H26" s="16">
        <f>SUMIF(IGE!$D$3:$D$298,$A26,IGE!$E$3:$E$298)</f>
        <v>5</v>
      </c>
      <c r="I26" s="16">
        <f>COUNTIF(IGE!$D$3:$D$299,$A26)</f>
        <v>1</v>
      </c>
      <c r="J26" s="16">
        <f>SUMIF(CP!$D$2:$D$253,$A26,CP!$E$2:$E$253)</f>
        <v>4</v>
      </c>
      <c r="K26" s="16">
        <f>COUNTIF(CP!$D$2:$D$253,$A26)</f>
        <v>1</v>
      </c>
      <c r="L26" s="16">
        <f>SUMIF(IEM!$D$2:$D$266,$A26,IEM!$E$2:$E$266)</f>
        <v>5</v>
      </c>
      <c r="M26" s="16">
        <f>COUNTIF(IEM!$D$2:$D$266,$A26)</f>
        <v>1</v>
      </c>
      <c r="N26" s="16">
        <f>SUMIF(IIA!$D$2:$D$214,$A26,IIA!$E$2:$E$214)</f>
        <v>6</v>
      </c>
      <c r="O26" s="16">
        <f>COUNTIF(IIA!$D$2:$D$214,$A26)</f>
        <v>1</v>
      </c>
      <c r="P26" s="17">
        <f t="shared" ref="P26:Q26" si="96">SUM(B26,D26,F26,H26,J26,L26,N26)</f>
        <v>29</v>
      </c>
      <c r="Q26" s="17">
        <f t="shared" si="96"/>
        <v>6</v>
      </c>
      <c r="R26" s="16">
        <f>SUMIF(IA_S1!$D$2:$D$201,$A26,IA_S1!$E$2:$E$201)</f>
        <v>0</v>
      </c>
      <c r="S26" s="16">
        <f>COUNTIF(IA_S1!$D$2:$D$200,$A26)</f>
        <v>0</v>
      </c>
      <c r="T26" s="16">
        <f>SUMIF(IA_S2!$D$2:$D$201,$A26,IA_S2!$E$2:$E$201)</f>
        <v>5</v>
      </c>
      <c r="U26" s="16">
        <f>COUNTIF(IA_S2!$D$2:$D$200,$A26)</f>
        <v>1</v>
      </c>
      <c r="V26" s="16">
        <f>SUMIF(CP_S1!$D$2:$D$204,$A26,CP_S1!$E$2:$E$204)</f>
        <v>0</v>
      </c>
      <c r="W26" s="16">
        <f>COUNTIF(CP_S1!$D$2:$D$203,$A26)</f>
        <v>0</v>
      </c>
      <c r="X26" s="16">
        <f>SUMIF(CP_S2!$D$2:$D$198,$A26,CP_S2!$E$2:$E$198)</f>
        <v>0</v>
      </c>
      <c r="Y26" s="16">
        <f>COUNTIF(CP_S2!$D$2:$D$197,$A26)</f>
        <v>0</v>
      </c>
      <c r="Z26" s="16">
        <f>SUMIF(EaD_IA_S1!$D$2:$D$236,$A26,EaD_IA_S1!$E$2:$E$236)</f>
        <v>0</v>
      </c>
      <c r="AA26" s="16">
        <f>COUNTIF(EaD_IA_S1!$D$2:$D$235,$A26)</f>
        <v>0</v>
      </c>
      <c r="AB26" s="16">
        <f>SUMIF(EaD_IA_S2!$D$2:$D$1223,$A26,EaD_IA_S2!$E$2:$E$1223)</f>
        <v>0</v>
      </c>
      <c r="AC26" s="16">
        <f>COUNTIF(EaD_IA_S2!$D$2:$D$1222,$A26)</f>
        <v>0</v>
      </c>
      <c r="AD26" s="16">
        <f>SUMIF(EaD_ISC_S1!$D$2:$D$214,$A26,EaD_ISC_S1!$E$2:$E$214)</f>
        <v>0</v>
      </c>
      <c r="AE26" s="16">
        <f>COUNTIF(EaD_ISC_S1!$D$2:$D$213,$A26)</f>
        <v>0</v>
      </c>
      <c r="AF26" s="16">
        <f>SUMIF(EaD_ISC_S2!$D$2:$D$224,$A26,EaD_ISC_S2!$E$2:$E$224)</f>
        <v>0</v>
      </c>
      <c r="AG26" s="16">
        <f>COUNTIF(EaD_ISC_S2!$D$2:$D$223,$A26)</f>
        <v>0</v>
      </c>
      <c r="AH26" s="16">
        <f>SUMIF(EaD_CP_S1!$D$2:$D$1050,$A26,EaD_CP_S1!$E$2:$E$1050)</f>
        <v>8</v>
      </c>
      <c r="AI26" s="16">
        <f>COUNTIF(EaD_CP_S1!$D$2:$D$1050,$A26)</f>
        <v>2</v>
      </c>
      <c r="AJ26" s="16">
        <f>SUMIF(EaD_CP_S2!$D$2:$D$50,$A26,EaD_CP_S2!$E$2:$E$50)</f>
        <v>8</v>
      </c>
      <c r="AK26" s="16">
        <f>COUNTIF(EaD_CP_S2!$D$2:$D$50,$A26)</f>
        <v>2</v>
      </c>
      <c r="AL26" s="17">
        <f t="shared" si="56"/>
        <v>8</v>
      </c>
      <c r="AM26" s="17">
        <f t="shared" si="57"/>
        <v>2</v>
      </c>
      <c r="AN26" s="17">
        <f t="shared" si="58"/>
        <v>13</v>
      </c>
      <c r="AO26" s="17">
        <f t="shared" si="59"/>
        <v>3</v>
      </c>
      <c r="AP26" s="18">
        <v>7</v>
      </c>
      <c r="AQ26" s="18">
        <v>7</v>
      </c>
      <c r="AR26" s="18">
        <v>4</v>
      </c>
      <c r="AS26" s="18">
        <f t="shared" ref="AS26:AS28" si="97">AR26</f>
        <v>4</v>
      </c>
      <c r="AT26" s="16"/>
      <c r="AU26" s="18">
        <f t="shared" ref="AU26:AU33" si="98">AT26</f>
        <v>0</v>
      </c>
      <c r="AV26" s="16"/>
      <c r="AW26" s="18">
        <f t="shared" si="60"/>
        <v>0</v>
      </c>
      <c r="AX26" s="16"/>
      <c r="AY26" s="18">
        <f t="shared" si="44"/>
        <v>0</v>
      </c>
      <c r="AZ26" s="16"/>
      <c r="BA26" s="18">
        <f t="shared" si="61"/>
        <v>0</v>
      </c>
      <c r="BB26" s="16"/>
      <c r="BC26" s="18">
        <f t="shared" si="6"/>
        <v>0</v>
      </c>
      <c r="BD26" s="16"/>
      <c r="BE26" s="18">
        <f t="shared" si="7"/>
        <v>0</v>
      </c>
      <c r="BF26" s="16"/>
      <c r="BG26" s="18">
        <f t="shared" si="62"/>
        <v>0</v>
      </c>
      <c r="BH26" s="16"/>
      <c r="BI26" s="18">
        <f t="shared" si="8"/>
        <v>0</v>
      </c>
      <c r="BJ26" s="16"/>
      <c r="BK26" s="18">
        <f t="shared" si="9"/>
        <v>0</v>
      </c>
      <c r="BL26" s="16"/>
      <c r="BM26" s="18">
        <f t="shared" si="45"/>
        <v>0</v>
      </c>
      <c r="BN26" s="16"/>
      <c r="BO26" s="18">
        <f t="shared" si="10"/>
        <v>0</v>
      </c>
      <c r="BP26" s="16"/>
      <c r="BQ26" s="18">
        <f t="shared" si="11"/>
        <v>0</v>
      </c>
      <c r="BR26" s="16"/>
      <c r="BS26" s="18">
        <f t="shared" si="12"/>
        <v>0</v>
      </c>
      <c r="BT26" s="16"/>
      <c r="BU26" s="18">
        <f t="shared" si="13"/>
        <v>0</v>
      </c>
      <c r="BV26" s="16"/>
      <c r="BW26" s="18">
        <f t="shared" si="14"/>
        <v>0</v>
      </c>
      <c r="BX26" s="16"/>
      <c r="BY26" s="18">
        <f t="shared" si="15"/>
        <v>0</v>
      </c>
      <c r="BZ26" s="16"/>
      <c r="CA26" s="18">
        <f t="shared" si="16"/>
        <v>0</v>
      </c>
      <c r="CB26" s="16"/>
      <c r="CC26" s="18">
        <f t="shared" si="17"/>
        <v>0</v>
      </c>
      <c r="CD26" s="16"/>
      <c r="CE26" s="18">
        <f t="shared" si="18"/>
        <v>0</v>
      </c>
      <c r="CF26" s="16"/>
      <c r="CG26" s="18">
        <f t="shared" si="19"/>
        <v>0</v>
      </c>
      <c r="CH26" s="16"/>
      <c r="CI26" s="18">
        <f t="shared" si="20"/>
        <v>0</v>
      </c>
      <c r="CJ26" s="16"/>
      <c r="CK26" s="18">
        <f t="shared" si="21"/>
        <v>0</v>
      </c>
      <c r="CL26" s="16"/>
      <c r="CM26" s="18">
        <f t="shared" si="22"/>
        <v>0</v>
      </c>
      <c r="CN26" s="16"/>
      <c r="CO26" s="18">
        <f t="shared" si="23"/>
        <v>0</v>
      </c>
      <c r="CP26" s="18">
        <v>6</v>
      </c>
      <c r="CQ26" s="18">
        <v>6</v>
      </c>
      <c r="CR26" s="16"/>
      <c r="CS26" s="18">
        <f t="shared" si="25"/>
        <v>0</v>
      </c>
      <c r="CT26" s="19">
        <f t="shared" si="26"/>
        <v>37</v>
      </c>
      <c r="CU26" s="19">
        <f t="shared" si="27"/>
        <v>42</v>
      </c>
      <c r="CV26" s="20">
        <f t="shared" ref="CV26:CW26" si="99">SUM(AP26,AR26,AT26,AV26,AX26,AZ26,BB26,BD26,BF26,BH26,BJ26,BL26,BN26,BP26,BR26,BT26,BV26,BX26,BZ26,CB26,CD26,CF26,CH26,CJ26,CL26,CN26,CP26,CR26)</f>
        <v>17</v>
      </c>
      <c r="CW26" s="20">
        <f t="shared" si="99"/>
        <v>17</v>
      </c>
      <c r="CX26" s="21">
        <v>40</v>
      </c>
      <c r="CY26" s="22">
        <f t="shared" si="29"/>
        <v>54</v>
      </c>
      <c r="CZ26" s="22">
        <f t="shared" si="30"/>
        <v>8</v>
      </c>
      <c r="DA26" s="22">
        <f t="shared" si="31"/>
        <v>59</v>
      </c>
      <c r="DB26" s="23">
        <f t="shared" si="32"/>
        <v>9</v>
      </c>
      <c r="DC26" s="24" t="str">
        <f t="shared" si="33"/>
        <v>SI</v>
      </c>
      <c r="DD26" s="25" t="e">
        <f t="shared" si="34"/>
        <v>#VALUE!</v>
      </c>
      <c r="DE26" s="26" t="str">
        <f t="shared" si="35"/>
        <v>SI</v>
      </c>
    </row>
    <row r="27" spans="1:109" ht="15" customHeight="1">
      <c r="A27" s="29" t="s">
        <v>311</v>
      </c>
      <c r="B27" s="16">
        <f>SUMIF(TICS!$D$2:$D$214,$A27,TICS!$E$2:$E$214)</f>
        <v>0</v>
      </c>
      <c r="C27" s="16">
        <f>COUNTIF(TICS!$D$2:$D$214,$A27)</f>
        <v>0</v>
      </c>
      <c r="D27" s="30">
        <f>SUMIF(ISC!$D$2:$D$228,$A27,ISC!$E$2:$E$228)</f>
        <v>8</v>
      </c>
      <c r="E27" s="30">
        <f>COUNTIF(ISC!$D$2:$D$228,$A27)</f>
        <v>2</v>
      </c>
      <c r="F27" s="30">
        <f>SUMIF(IA!$D$2:$D$281,$A27,IA!$E$2:$E$281)</f>
        <v>0</v>
      </c>
      <c r="G27" s="30">
        <f>COUNTIF(IA!$D$2:$D$281,$A27)</f>
        <v>0</v>
      </c>
      <c r="H27" s="16">
        <f>SUMIF(IGE!$D$3:$D$298,$A27,IGE!$E$3:$E$298)</f>
        <v>4</v>
      </c>
      <c r="I27" s="16">
        <f>COUNTIF(IGE!$D$3:$D$299,$A27)</f>
        <v>1</v>
      </c>
      <c r="J27" s="30">
        <f>SUMIF(CP!$D$2:$D$253,$A27,CP!$E$2:$E$253)</f>
        <v>5</v>
      </c>
      <c r="K27" s="30">
        <f>COUNTIF(CP!$D$2:$D$253,$A27)</f>
        <v>1</v>
      </c>
      <c r="L27" s="30">
        <f>SUMIF(IEM!$D$2:$D$266,$A27,IEM!$E$2:$E$266)</f>
        <v>4</v>
      </c>
      <c r="M27" s="30">
        <f>COUNTIF(IEM!$D$2:$D$266,$A27)</f>
        <v>1</v>
      </c>
      <c r="N27" s="16">
        <f>SUMIF(IIA!$D$2:$D$214,$A27,IIA!$E$2:$E$214)</f>
        <v>6</v>
      </c>
      <c r="O27" s="16">
        <f>COUNTIF(IIA!$D$2:$D$214,$A27)</f>
        <v>1</v>
      </c>
      <c r="P27" s="17">
        <f t="shared" ref="P27:Q27" si="100">SUM(B27,D27,F27,H27,J27,L27,N27)</f>
        <v>27</v>
      </c>
      <c r="Q27" s="17">
        <f t="shared" si="100"/>
        <v>6</v>
      </c>
      <c r="R27" s="30">
        <f>SUMIF(IA_S1!$D$2:$D$201,$A27,IA_S1!$E$2:$E$201)</f>
        <v>0</v>
      </c>
      <c r="S27" s="30">
        <f>COUNTIF(IA_S1!$D$2:$D$200,$A27)</f>
        <v>0</v>
      </c>
      <c r="T27" s="30">
        <f>SUMIF(IA_S2!$D$2:$D$201,$A27,IA_S2!$E$2:$E$201)</f>
        <v>5</v>
      </c>
      <c r="U27" s="30">
        <f>COUNTIF(IA_S2!$D$2:$D$200,$A27)</f>
        <v>1</v>
      </c>
      <c r="V27" s="30">
        <f>SUMIF(CP_S1!$D$2:$D$204,$A27,CP_S1!$E$2:$E$204)</f>
        <v>0</v>
      </c>
      <c r="W27" s="30">
        <f>COUNTIF(CP_S1!$D$2:$D$203,$A27)</f>
        <v>0</v>
      </c>
      <c r="X27" s="30">
        <f>SUMIF(CP_S2!$D$2:$D$198,$A27,CP_S2!$E$2:$E$198)</f>
        <v>0</v>
      </c>
      <c r="Y27" s="30">
        <f>COUNTIF(CP_S2!$D$2:$D$197,$A27)</f>
        <v>0</v>
      </c>
      <c r="Z27" s="30">
        <f>SUMIF(EaD_IA_S1!$D$2:$D$236,$A27,EaD_IA_S1!$E$2:$E$236)</f>
        <v>0</v>
      </c>
      <c r="AA27" s="30">
        <f>COUNTIF(EaD_IA_S1!$D$2:$D$235,$A27)</f>
        <v>0</v>
      </c>
      <c r="AB27" s="30">
        <f>SUMIF(EaD_IA_S2!$D$2:$D$1223,$A27,EaD_IA_S2!$E$2:$E$1223)</f>
        <v>0</v>
      </c>
      <c r="AC27" s="30">
        <f>COUNTIF(EaD_IA_S2!$D$2:$D$1222,$A27)</f>
        <v>0</v>
      </c>
      <c r="AD27" s="30">
        <f>SUMIF(EaD_ISC_S1!$D$2:$D$214,$A27,EaD_ISC_S1!$E$2:$E$214)</f>
        <v>0</v>
      </c>
      <c r="AE27" s="30">
        <f>COUNTIF(EaD_ISC_S1!$D$2:$D$213,$A27)</f>
        <v>0</v>
      </c>
      <c r="AF27" s="30">
        <f>SUMIF(EaD_ISC_S2!$D$2:$D$224,$A27,EaD_ISC_S2!$E$2:$E$224)</f>
        <v>0</v>
      </c>
      <c r="AG27" s="30">
        <f>COUNTIF(EaD_ISC_S2!$D$2:$D$223,$A27)</f>
        <v>0</v>
      </c>
      <c r="AH27" s="16">
        <f>SUMIF(EaD_CP_S1!$D$2:$D$1050,$A27,EaD_CP_S1!$E$2:$E$1050)</f>
        <v>4</v>
      </c>
      <c r="AI27" s="16">
        <f>COUNTIF(EaD_CP_S1!$D$2:$D$1050,$A27)</f>
        <v>1</v>
      </c>
      <c r="AJ27" s="16">
        <f>SUMIF(EaD_CP_S2!$D$2:$D$50,$A27,EaD_CP_S2!$E$2:$E$50)</f>
        <v>4</v>
      </c>
      <c r="AK27" s="16">
        <f>COUNTIF(EaD_CP_S2!$D$2:$D$50,$A27)</f>
        <v>1</v>
      </c>
      <c r="AL27" s="17">
        <f t="shared" si="56"/>
        <v>4</v>
      </c>
      <c r="AM27" s="17">
        <f t="shared" si="57"/>
        <v>1</v>
      </c>
      <c r="AN27" s="17">
        <f t="shared" si="58"/>
        <v>9</v>
      </c>
      <c r="AO27" s="17">
        <f t="shared" si="59"/>
        <v>2</v>
      </c>
      <c r="AP27" s="31">
        <v>5</v>
      </c>
      <c r="AQ27" s="18">
        <f t="shared" ref="AQ27:AQ29" si="101">AP27</f>
        <v>5</v>
      </c>
      <c r="AR27" s="30"/>
      <c r="AS27" s="18">
        <f t="shared" si="97"/>
        <v>0</v>
      </c>
      <c r="AT27" s="31">
        <v>3</v>
      </c>
      <c r="AU27" s="18">
        <f t="shared" si="98"/>
        <v>3</v>
      </c>
      <c r="AV27" s="30"/>
      <c r="AW27" s="18">
        <f t="shared" si="60"/>
        <v>0</v>
      </c>
      <c r="AX27" s="30"/>
      <c r="AY27" s="18">
        <f t="shared" si="44"/>
        <v>0</v>
      </c>
      <c r="AZ27" s="31">
        <v>1</v>
      </c>
      <c r="BA27" s="18">
        <f t="shared" si="61"/>
        <v>1</v>
      </c>
      <c r="BB27" s="30"/>
      <c r="BC27" s="18">
        <f t="shared" si="6"/>
        <v>0</v>
      </c>
      <c r="BD27" s="30"/>
      <c r="BE27" s="18">
        <f t="shared" si="7"/>
        <v>0</v>
      </c>
      <c r="BF27" s="31">
        <v>1</v>
      </c>
      <c r="BG27" s="18">
        <v>1</v>
      </c>
      <c r="BH27" s="30"/>
      <c r="BI27" s="18">
        <f t="shared" si="8"/>
        <v>0</v>
      </c>
      <c r="BJ27" s="30"/>
      <c r="BK27" s="18">
        <f t="shared" si="9"/>
        <v>0</v>
      </c>
      <c r="BL27" s="30"/>
      <c r="BM27" s="18">
        <f t="shared" si="45"/>
        <v>0</v>
      </c>
      <c r="BN27" s="30"/>
      <c r="BO27" s="18">
        <f t="shared" si="10"/>
        <v>0</v>
      </c>
      <c r="BP27" s="30"/>
      <c r="BQ27" s="18">
        <f t="shared" si="11"/>
        <v>0</v>
      </c>
      <c r="BR27" s="30"/>
      <c r="BS27" s="18">
        <f t="shared" si="12"/>
        <v>0</v>
      </c>
      <c r="BT27" s="30"/>
      <c r="BU27" s="18">
        <f t="shared" si="13"/>
        <v>0</v>
      </c>
      <c r="BV27" s="30"/>
      <c r="BW27" s="18">
        <f t="shared" si="14"/>
        <v>0</v>
      </c>
      <c r="BX27" s="30"/>
      <c r="BY27" s="18">
        <f t="shared" si="15"/>
        <v>0</v>
      </c>
      <c r="BZ27" s="30"/>
      <c r="CA27" s="18">
        <f t="shared" si="16"/>
        <v>0</v>
      </c>
      <c r="CB27" s="30"/>
      <c r="CC27" s="18">
        <f t="shared" si="17"/>
        <v>0</v>
      </c>
      <c r="CD27" s="30"/>
      <c r="CE27" s="18">
        <f t="shared" si="18"/>
        <v>0</v>
      </c>
      <c r="CF27" s="30"/>
      <c r="CG27" s="18">
        <f t="shared" si="19"/>
        <v>0</v>
      </c>
      <c r="CH27" s="30"/>
      <c r="CI27" s="18">
        <f t="shared" si="20"/>
        <v>0</v>
      </c>
      <c r="CJ27" s="30"/>
      <c r="CK27" s="18">
        <f t="shared" si="21"/>
        <v>0</v>
      </c>
      <c r="CL27" s="30"/>
      <c r="CM27" s="18">
        <f t="shared" si="22"/>
        <v>0</v>
      </c>
      <c r="CN27" s="30"/>
      <c r="CO27" s="18">
        <f t="shared" si="23"/>
        <v>0</v>
      </c>
      <c r="CP27" s="31">
        <v>1</v>
      </c>
      <c r="CQ27" s="18">
        <f t="shared" ref="CQ27:CQ29" si="102">CP27</f>
        <v>1</v>
      </c>
      <c r="CR27" s="30"/>
      <c r="CS27" s="18">
        <f t="shared" si="25"/>
        <v>0</v>
      </c>
      <c r="CT27" s="19">
        <f t="shared" si="26"/>
        <v>31</v>
      </c>
      <c r="CU27" s="19">
        <f t="shared" si="27"/>
        <v>36</v>
      </c>
      <c r="CV27" s="20">
        <f t="shared" ref="CV27:CW27" si="103">SUM(AP27,AR27,AT27,AV27,AX27,AZ27,BB27,BD27,BF27,BH27,BJ27,BL27,BN27,BP27,BR27,BT27,BV27,BX27,BZ27,CB27,CD27,CF27,CH27,CJ27,CL27,CN27,CP27,CR27)</f>
        <v>11</v>
      </c>
      <c r="CW27" s="20">
        <f t="shared" si="103"/>
        <v>11</v>
      </c>
      <c r="CX27" s="21">
        <v>40</v>
      </c>
      <c r="CY27" s="22">
        <f t="shared" si="29"/>
        <v>42</v>
      </c>
      <c r="CZ27" s="22">
        <f t="shared" si="30"/>
        <v>7</v>
      </c>
      <c r="DA27" s="22">
        <f t="shared" si="31"/>
        <v>47</v>
      </c>
      <c r="DB27" s="23">
        <f t="shared" si="32"/>
        <v>8</v>
      </c>
      <c r="DC27" s="24" t="str">
        <f t="shared" si="33"/>
        <v>SI</v>
      </c>
      <c r="DD27" s="25" t="e">
        <f t="shared" si="34"/>
        <v>#VALUE!</v>
      </c>
      <c r="DE27" s="26" t="str">
        <f t="shared" si="35"/>
        <v>SI</v>
      </c>
    </row>
    <row r="28" spans="1:109" ht="15" customHeight="1">
      <c r="A28" s="28" t="s">
        <v>312</v>
      </c>
      <c r="B28" s="16">
        <f>SUMIF(TICS!$D$2:$D$214,$A28,TICS!$E$2:$E$214)</f>
        <v>0</v>
      </c>
      <c r="C28" s="16">
        <f>COUNTIF(TICS!$D$2:$D$214,$A28)</f>
        <v>0</v>
      </c>
      <c r="D28" s="16">
        <f>SUMIF(ISC!$D$2:$D$228,$A28,ISC!$E$2:$E$228)</f>
        <v>9</v>
      </c>
      <c r="E28" s="16">
        <f>COUNTIF(ISC!$D$2:$D$228,$A28)</f>
        <v>2</v>
      </c>
      <c r="F28" s="16">
        <f>SUMIF(IA!$D$2:$D$281,$A28,IA!$E$2:$E$281)</f>
        <v>0</v>
      </c>
      <c r="G28" s="16">
        <f>COUNTIF(IA!$D$2:$D$281,$A28)</f>
        <v>0</v>
      </c>
      <c r="H28" s="16">
        <f>SUMIF(IGE!$D$3:$D$298,$A28,IGE!$E$3:$E$298)</f>
        <v>5</v>
      </c>
      <c r="I28" s="16">
        <f>COUNTIF(IGE!$D$3:$D$299,$A28)</f>
        <v>1</v>
      </c>
      <c r="J28" s="16">
        <f>SUMIF(CP!$D$2:$D$253,$A28,CP!$E$2:$E$253)</f>
        <v>0</v>
      </c>
      <c r="K28" s="16">
        <f>COUNTIF(CP!$D$2:$D$253,$A28)</f>
        <v>0</v>
      </c>
      <c r="L28" s="16">
        <f>SUMIF(IEM!$D$2:$D$266,$A28,IEM!$E$2:$E$266)</f>
        <v>4</v>
      </c>
      <c r="M28" s="16">
        <f>COUNTIF(IEM!$D$2:$D$266,$A28)</f>
        <v>1</v>
      </c>
      <c r="N28" s="16">
        <f>SUMIF(IIA!$D$2:$D$214,$A28,IIA!$E$2:$E$214)</f>
        <v>5</v>
      </c>
      <c r="O28" s="16">
        <f>COUNTIF(IIA!$D$2:$D$214,$A28)</f>
        <v>1</v>
      </c>
      <c r="P28" s="17">
        <f t="shared" ref="P28:Q28" si="104">SUM(B28,D28,F28,H28,J28,L28,N28)</f>
        <v>23</v>
      </c>
      <c r="Q28" s="17">
        <f t="shared" si="104"/>
        <v>5</v>
      </c>
      <c r="R28" s="16">
        <f>SUMIF(IA_S1!$D$2:$D$201,$A28,IA_S1!$E$2:$E$201)</f>
        <v>0</v>
      </c>
      <c r="S28" s="16">
        <f>COUNTIF(IA_S1!$D$2:$D$200,$A28)</f>
        <v>0</v>
      </c>
      <c r="T28" s="16">
        <f>SUMIF(IA_S2!$D$2:$D$201,$A28,IA_S2!$E$2:$E$201)</f>
        <v>5</v>
      </c>
      <c r="U28" s="16">
        <f>COUNTIF(IA_S2!$D$2:$D$200,$A28)</f>
        <v>1</v>
      </c>
      <c r="V28" s="16">
        <f>SUMIF(CP_S1!$D$2:$D$204,$A28,CP_S1!$E$2:$E$204)</f>
        <v>0</v>
      </c>
      <c r="W28" s="16">
        <f>COUNTIF(CP_S1!$D$2:$D$203,$A28)</f>
        <v>0</v>
      </c>
      <c r="X28" s="16">
        <f>SUMIF(CP_S2!$D$2:$D$198,$A28,CP_S2!$E$2:$E$198)</f>
        <v>0</v>
      </c>
      <c r="Y28" s="16">
        <f>COUNTIF(CP_S2!$D$2:$D$197,$A28)</f>
        <v>0</v>
      </c>
      <c r="Z28" s="16">
        <f>SUMIF(EaD_IA_S1!$D$2:$D$236,$A28,EaD_IA_S1!$E$2:$E$236)</f>
        <v>0</v>
      </c>
      <c r="AA28" s="16">
        <f>COUNTIF(EaD_IA_S1!$D$2:$D$235,$A28)</f>
        <v>0</v>
      </c>
      <c r="AB28" s="16">
        <f>SUMIF(EaD_IA_S2!$D$2:$D$1223,$A28,EaD_IA_S2!$E$2:$E$1223)</f>
        <v>0</v>
      </c>
      <c r="AC28" s="16">
        <f>COUNTIF(EaD_IA_S2!$D$2:$D$1222,$A28)</f>
        <v>0</v>
      </c>
      <c r="AD28" s="16">
        <f>SUMIF(EaD_ISC_S1!$D$2:$D$214,$A28,EaD_ISC_S1!$E$2:$E$214)</f>
        <v>0</v>
      </c>
      <c r="AE28" s="16">
        <f>COUNTIF(EaD_ISC_S1!$D$2:$D$213,$A28)</f>
        <v>0</v>
      </c>
      <c r="AF28" s="16">
        <f>SUMIF(EaD_ISC_S2!$D$2:$D$224,$A28,EaD_ISC_S2!$E$2:$E$224)</f>
        <v>0</v>
      </c>
      <c r="AG28" s="16">
        <f>COUNTIF(EaD_ISC_S2!$D$2:$D$223,$A28)</f>
        <v>0</v>
      </c>
      <c r="AH28" s="16">
        <f>SUMIF(EaD_CP_S1!$D$2:$D$1050,$A28,EaD_CP_S1!$E$2:$E$1050)</f>
        <v>9</v>
      </c>
      <c r="AI28" s="16">
        <f>COUNTIF(EaD_CP_S1!$D$2:$D$1050,$A28)</f>
        <v>2</v>
      </c>
      <c r="AJ28" s="16">
        <f>SUMIF(EaD_CP_S2!$D$2:$D$50,$A28,EaD_CP_S2!$E$2:$E$50)</f>
        <v>9</v>
      </c>
      <c r="AK28" s="16">
        <f>COUNTIF(EaD_CP_S2!$D$2:$D$50,$A28)</f>
        <v>2</v>
      </c>
      <c r="AL28" s="17">
        <f t="shared" si="56"/>
        <v>9</v>
      </c>
      <c r="AM28" s="17">
        <f t="shared" si="57"/>
        <v>2</v>
      </c>
      <c r="AN28" s="17">
        <f t="shared" si="58"/>
        <v>14</v>
      </c>
      <c r="AO28" s="17">
        <f t="shared" si="59"/>
        <v>3</v>
      </c>
      <c r="AP28" s="18">
        <v>4</v>
      </c>
      <c r="AQ28" s="18">
        <f t="shared" si="101"/>
        <v>4</v>
      </c>
      <c r="AR28" s="16"/>
      <c r="AS28" s="18">
        <f t="shared" si="97"/>
        <v>0</v>
      </c>
      <c r="AT28" s="16"/>
      <c r="AU28" s="18">
        <f t="shared" si="98"/>
        <v>0</v>
      </c>
      <c r="AV28" s="16"/>
      <c r="AW28" s="18">
        <f t="shared" si="60"/>
        <v>0</v>
      </c>
      <c r="AX28" s="16"/>
      <c r="AY28" s="18">
        <f t="shared" si="44"/>
        <v>0</v>
      </c>
      <c r="AZ28" s="18">
        <v>7</v>
      </c>
      <c r="BA28" s="18">
        <v>7</v>
      </c>
      <c r="BB28" s="16"/>
      <c r="BC28" s="18">
        <f t="shared" si="6"/>
        <v>0</v>
      </c>
      <c r="BD28" s="16"/>
      <c r="BE28" s="18">
        <f t="shared" si="7"/>
        <v>0</v>
      </c>
      <c r="BF28" s="18">
        <v>1</v>
      </c>
      <c r="BG28" s="18">
        <f t="shared" ref="BG28:BG43" si="105">BF28</f>
        <v>1</v>
      </c>
      <c r="BH28" s="16"/>
      <c r="BI28" s="18">
        <f t="shared" si="8"/>
        <v>0</v>
      </c>
      <c r="BJ28" s="16"/>
      <c r="BK28" s="18">
        <f t="shared" si="9"/>
        <v>0</v>
      </c>
      <c r="BL28" s="16"/>
      <c r="BM28" s="18">
        <f t="shared" si="45"/>
        <v>0</v>
      </c>
      <c r="BN28" s="16"/>
      <c r="BO28" s="18">
        <f t="shared" si="10"/>
        <v>0</v>
      </c>
      <c r="BP28" s="16"/>
      <c r="BQ28" s="18">
        <f t="shared" si="11"/>
        <v>0</v>
      </c>
      <c r="BR28" s="16"/>
      <c r="BS28" s="18">
        <f t="shared" si="12"/>
        <v>0</v>
      </c>
      <c r="BT28" s="18">
        <v>4</v>
      </c>
      <c r="BU28" s="18">
        <f t="shared" si="13"/>
        <v>4</v>
      </c>
      <c r="BV28" s="16"/>
      <c r="BW28" s="18">
        <f t="shared" si="14"/>
        <v>0</v>
      </c>
      <c r="BX28" s="16"/>
      <c r="BY28" s="18">
        <f t="shared" si="15"/>
        <v>0</v>
      </c>
      <c r="BZ28" s="16"/>
      <c r="CA28" s="18">
        <f t="shared" si="16"/>
        <v>0</v>
      </c>
      <c r="CB28" s="16"/>
      <c r="CC28" s="18">
        <f t="shared" si="17"/>
        <v>0</v>
      </c>
      <c r="CD28" s="16"/>
      <c r="CE28" s="18">
        <f t="shared" si="18"/>
        <v>0</v>
      </c>
      <c r="CF28" s="16"/>
      <c r="CG28" s="18">
        <f t="shared" si="19"/>
        <v>0</v>
      </c>
      <c r="CH28" s="16"/>
      <c r="CI28" s="18">
        <f t="shared" si="20"/>
        <v>0</v>
      </c>
      <c r="CJ28" s="16"/>
      <c r="CK28" s="18">
        <f t="shared" si="21"/>
        <v>0</v>
      </c>
      <c r="CL28" s="16"/>
      <c r="CM28" s="18">
        <f t="shared" si="22"/>
        <v>0</v>
      </c>
      <c r="CN28" s="16"/>
      <c r="CO28" s="18">
        <f t="shared" si="23"/>
        <v>0</v>
      </c>
      <c r="CP28" s="16"/>
      <c r="CQ28" s="18">
        <f t="shared" si="102"/>
        <v>0</v>
      </c>
      <c r="CR28" s="16"/>
      <c r="CS28" s="18">
        <f t="shared" si="25"/>
        <v>0</v>
      </c>
      <c r="CT28" s="19">
        <f t="shared" si="26"/>
        <v>32</v>
      </c>
      <c r="CU28" s="19">
        <f t="shared" si="27"/>
        <v>37</v>
      </c>
      <c r="CV28" s="20">
        <f t="shared" ref="CV28:CW28" si="106">SUM(AP28,AR28,AT28,AV28,AX28,AZ28,BB28,BD28,BF28,BH28,BJ28,BL28,BN28,BP28,BR28,BT28,BV28,BX28,BZ28,CB28,CD28,CF28,CH28,CJ28,CL28,CN28,CP28,CR28)</f>
        <v>16</v>
      </c>
      <c r="CW28" s="20">
        <f t="shared" si="106"/>
        <v>16</v>
      </c>
      <c r="CX28" s="21">
        <v>36</v>
      </c>
      <c r="CY28" s="22">
        <f t="shared" si="29"/>
        <v>48</v>
      </c>
      <c r="CZ28" s="22">
        <f t="shared" si="30"/>
        <v>7</v>
      </c>
      <c r="DA28" s="22">
        <f t="shared" si="31"/>
        <v>53</v>
      </c>
      <c r="DB28" s="23">
        <f t="shared" si="32"/>
        <v>8</v>
      </c>
      <c r="DC28" s="24" t="str">
        <f t="shared" si="33"/>
        <v>SI</v>
      </c>
      <c r="DD28" s="25" t="e">
        <f t="shared" si="34"/>
        <v>#VALUE!</v>
      </c>
      <c r="DE28" s="26" t="str">
        <f t="shared" si="35"/>
        <v>SI</v>
      </c>
    </row>
    <row r="29" spans="1:109" ht="15" customHeight="1">
      <c r="A29" s="28" t="s">
        <v>313</v>
      </c>
      <c r="B29" s="16">
        <f>SUMIF(TICS!$D$2:$D$214,$A29,TICS!$E$2:$E$214)</f>
        <v>0</v>
      </c>
      <c r="C29" s="16">
        <f>COUNTIF(TICS!$D$2:$D$214,$A29)</f>
        <v>0</v>
      </c>
      <c r="D29" s="16">
        <f>SUMIF(ISC!$D$2:$D$228,$A29,ISC!$E$2:$E$228)</f>
        <v>10</v>
      </c>
      <c r="E29" s="16">
        <f>COUNTIF(ISC!$D$2:$D$228,$A29)</f>
        <v>2</v>
      </c>
      <c r="F29" s="16">
        <f>SUMIF(IA!$D$2:$D$281,$A29,IA!$E$2:$E$281)</f>
        <v>0</v>
      </c>
      <c r="G29" s="16">
        <f>COUNTIF(IA!$D$2:$D$281,$A29)</f>
        <v>0</v>
      </c>
      <c r="H29" s="16">
        <f>SUMIF(IGE!$D$3:$D$298,$A29,IGE!$E$3:$E$298)</f>
        <v>5</v>
      </c>
      <c r="I29" s="16">
        <f>COUNTIF(IGE!$D$3:$D$299,$A29)</f>
        <v>1</v>
      </c>
      <c r="J29" s="16">
        <f>SUMIF(CP!$D$2:$D$253,$A29,CP!$E$2:$E$253)</f>
        <v>6</v>
      </c>
      <c r="K29" s="16">
        <f>COUNTIF(CP!$D$2:$D$253,$A29)</f>
        <v>1</v>
      </c>
      <c r="L29" s="16">
        <f>SUMIF(IEM!$D$2:$D$266,$A29,IEM!$E$2:$E$266)</f>
        <v>0</v>
      </c>
      <c r="M29" s="16">
        <f>COUNTIF(IEM!$D$2:$D$266,$A29)</f>
        <v>0</v>
      </c>
      <c r="N29" s="16">
        <f>SUMIF(IIA!$D$2:$D$214,$A29,IIA!$E$2:$E$214)</f>
        <v>6</v>
      </c>
      <c r="O29" s="16">
        <f>COUNTIF(IIA!$D$2:$D$214,$A29)</f>
        <v>1</v>
      </c>
      <c r="P29" s="17">
        <f t="shared" ref="P29:Q29" si="107">SUM(B29,D29,F29,H29,J29,L29,N29)</f>
        <v>27</v>
      </c>
      <c r="Q29" s="17">
        <f t="shared" si="107"/>
        <v>5</v>
      </c>
      <c r="R29" s="16">
        <f>SUMIF(IA_S1!$D$2:$D$201,$A29,IA_S1!$E$2:$E$201)</f>
        <v>0</v>
      </c>
      <c r="S29" s="16">
        <f>COUNTIF(IA_S1!$D$2:$D$200,$A29)</f>
        <v>0</v>
      </c>
      <c r="T29" s="16">
        <f>SUMIF(IA_S2!$D$2:$D$201,$A29,IA_S2!$E$2:$E$201)</f>
        <v>0</v>
      </c>
      <c r="U29" s="16">
        <f>COUNTIF(IA_S2!$D$2:$D$200,$A29)</f>
        <v>0</v>
      </c>
      <c r="V29" s="16">
        <f>SUMIF(CP_S1!$D$2:$D$204,$A29,CP_S1!$E$2:$E$204)</f>
        <v>0</v>
      </c>
      <c r="W29" s="16">
        <f>COUNTIF(CP_S1!$D$2:$D$203,$A29)</f>
        <v>0</v>
      </c>
      <c r="X29" s="16">
        <f>SUMIF(CP_S2!$D$2:$D$198,$A29,CP_S2!$E$2:$E$198)</f>
        <v>0</v>
      </c>
      <c r="Y29" s="16">
        <f>COUNTIF(CP_S2!$D$2:$D$197,$A29)</f>
        <v>0</v>
      </c>
      <c r="Z29" s="16">
        <f>SUMIF(EaD_IA_S1!$D$2:$D$236,$A29,EaD_IA_S1!$E$2:$E$236)</f>
        <v>0</v>
      </c>
      <c r="AA29" s="16">
        <f>COUNTIF(EaD_IA_S1!$D$2:$D$235,$A29)</f>
        <v>0</v>
      </c>
      <c r="AB29" s="16">
        <f>SUMIF(EaD_IA_S2!$D$2:$D$1223,$A29,EaD_IA_S2!$E$2:$E$1223)</f>
        <v>0</v>
      </c>
      <c r="AC29" s="16">
        <f>COUNTIF(EaD_IA_S2!$D$2:$D$1222,$A29)</f>
        <v>0</v>
      </c>
      <c r="AD29" s="16">
        <f>SUMIF(EaD_ISC_S1!$D$2:$D$214,$A29,EaD_ISC_S1!$E$2:$E$214)</f>
        <v>0</v>
      </c>
      <c r="AE29" s="16">
        <f>COUNTIF(EaD_ISC_S1!$D$2:$D$213,$A29)</f>
        <v>0</v>
      </c>
      <c r="AF29" s="16">
        <f>SUMIF(EaD_ISC_S2!$D$2:$D$224,$A29,EaD_ISC_S2!$E$2:$E$224)</f>
        <v>0</v>
      </c>
      <c r="AG29" s="16">
        <f>COUNTIF(EaD_ISC_S2!$D$2:$D$223,$A29)</f>
        <v>0</v>
      </c>
      <c r="AH29" s="16">
        <f>SUMIF(EaD_CP_S1!$D$2:$D$1050,$A29,EaD_CP_S1!$E$2:$E$1050)</f>
        <v>9</v>
      </c>
      <c r="AI29" s="16">
        <f>COUNTIF(EaD_CP_S1!$D$2:$D$1050,$A29)</f>
        <v>2</v>
      </c>
      <c r="AJ29" s="16">
        <f>SUMIF(EaD_CP_S2!$D$2:$D$50,$A29,EaD_CP_S2!$E$2:$E$50)</f>
        <v>9</v>
      </c>
      <c r="AK29" s="16">
        <f>COUNTIF(EaD_CP_S2!$D$2:$D$50,$A29)</f>
        <v>2</v>
      </c>
      <c r="AL29" s="17">
        <f t="shared" si="56"/>
        <v>9</v>
      </c>
      <c r="AM29" s="17">
        <f t="shared" si="57"/>
        <v>2</v>
      </c>
      <c r="AN29" s="17">
        <f t="shared" si="58"/>
        <v>9</v>
      </c>
      <c r="AO29" s="17">
        <f t="shared" si="59"/>
        <v>2</v>
      </c>
      <c r="AP29" s="16"/>
      <c r="AQ29" s="18">
        <f t="shared" si="101"/>
        <v>0</v>
      </c>
      <c r="AR29" s="18">
        <v>4</v>
      </c>
      <c r="AS29" s="18">
        <v>4</v>
      </c>
      <c r="AT29" s="16"/>
      <c r="AU29" s="18">
        <f t="shared" si="98"/>
        <v>0</v>
      </c>
      <c r="AV29" s="18">
        <v>5</v>
      </c>
      <c r="AW29" s="18">
        <f t="shared" si="60"/>
        <v>5</v>
      </c>
      <c r="AX29" s="16"/>
      <c r="AY29" s="18">
        <f t="shared" si="44"/>
        <v>0</v>
      </c>
      <c r="AZ29" s="16"/>
      <c r="BA29" s="18">
        <f>AZ29</f>
        <v>0</v>
      </c>
      <c r="BB29" s="16"/>
      <c r="BC29" s="18">
        <f t="shared" si="6"/>
        <v>0</v>
      </c>
      <c r="BD29" s="16"/>
      <c r="BE29" s="18">
        <f t="shared" si="7"/>
        <v>0</v>
      </c>
      <c r="BF29" s="16"/>
      <c r="BG29" s="18">
        <f t="shared" si="105"/>
        <v>0</v>
      </c>
      <c r="BH29" s="16"/>
      <c r="BI29" s="18">
        <f t="shared" si="8"/>
        <v>0</v>
      </c>
      <c r="BJ29" s="16"/>
      <c r="BK29" s="18">
        <f t="shared" si="9"/>
        <v>0</v>
      </c>
      <c r="BL29" s="16"/>
      <c r="BM29" s="18">
        <f t="shared" si="45"/>
        <v>0</v>
      </c>
      <c r="BN29" s="16"/>
      <c r="BO29" s="18">
        <f t="shared" si="10"/>
        <v>0</v>
      </c>
      <c r="BP29" s="16"/>
      <c r="BQ29" s="18">
        <f t="shared" si="11"/>
        <v>0</v>
      </c>
      <c r="BR29" s="16"/>
      <c r="BS29" s="18">
        <f t="shared" si="12"/>
        <v>0</v>
      </c>
      <c r="BT29" s="16"/>
      <c r="BU29" s="18">
        <f t="shared" si="13"/>
        <v>0</v>
      </c>
      <c r="BV29" s="16"/>
      <c r="BW29" s="18">
        <f t="shared" si="14"/>
        <v>0</v>
      </c>
      <c r="BX29" s="16"/>
      <c r="BY29" s="18">
        <f t="shared" si="15"/>
        <v>0</v>
      </c>
      <c r="BZ29" s="16"/>
      <c r="CA29" s="18">
        <f t="shared" si="16"/>
        <v>0</v>
      </c>
      <c r="CB29" s="16"/>
      <c r="CC29" s="18">
        <f t="shared" si="17"/>
        <v>0</v>
      </c>
      <c r="CD29" s="16"/>
      <c r="CE29" s="18">
        <f t="shared" si="18"/>
        <v>0</v>
      </c>
      <c r="CF29" s="16"/>
      <c r="CG29" s="18">
        <f t="shared" si="19"/>
        <v>0</v>
      </c>
      <c r="CH29" s="16"/>
      <c r="CI29" s="18">
        <f t="shared" si="20"/>
        <v>0</v>
      </c>
      <c r="CJ29" s="16"/>
      <c r="CK29" s="18">
        <f t="shared" si="21"/>
        <v>0</v>
      </c>
      <c r="CL29" s="16"/>
      <c r="CM29" s="18">
        <f t="shared" si="22"/>
        <v>0</v>
      </c>
      <c r="CN29" s="16"/>
      <c r="CO29" s="18">
        <f t="shared" si="23"/>
        <v>0</v>
      </c>
      <c r="CP29" s="18">
        <v>2</v>
      </c>
      <c r="CQ29" s="18">
        <f t="shared" si="102"/>
        <v>2</v>
      </c>
      <c r="CR29" s="16"/>
      <c r="CS29" s="18">
        <f t="shared" si="25"/>
        <v>0</v>
      </c>
      <c r="CT29" s="19">
        <f t="shared" si="26"/>
        <v>36</v>
      </c>
      <c r="CU29" s="19">
        <f t="shared" si="27"/>
        <v>36</v>
      </c>
      <c r="CV29" s="20">
        <f t="shared" ref="CV29:CW29" si="108">SUM(AP29,AR29,AT29,AV29,AX29,AZ29,BB29,BD29,BF29,BH29,BJ29,BL29,BN29,BP29,BR29,BT29,BV29,BX29,BZ29,CB29,CD29,CF29,CH29,CJ29,CL29,CN29,CP29,CR29)</f>
        <v>11</v>
      </c>
      <c r="CW29" s="20">
        <f t="shared" si="108"/>
        <v>11</v>
      </c>
      <c r="CX29" s="21">
        <v>39</v>
      </c>
      <c r="CY29" s="22">
        <f t="shared" si="29"/>
        <v>47</v>
      </c>
      <c r="CZ29" s="22">
        <f t="shared" si="30"/>
        <v>7</v>
      </c>
      <c r="DA29" s="22">
        <f t="shared" si="31"/>
        <v>47</v>
      </c>
      <c r="DB29" s="23">
        <f t="shared" si="32"/>
        <v>7</v>
      </c>
      <c r="DC29" s="24" t="str">
        <f t="shared" si="33"/>
        <v>SI</v>
      </c>
      <c r="DD29" s="25" t="e">
        <f t="shared" si="34"/>
        <v>#VALUE!</v>
      </c>
      <c r="DE29" s="26" t="str">
        <f t="shared" si="35"/>
        <v>SI</v>
      </c>
    </row>
    <row r="30" spans="1:109" ht="15" customHeight="1">
      <c r="A30" s="28" t="s">
        <v>314</v>
      </c>
      <c r="B30" s="16">
        <f>SUMIF(TICS!$D$2:$D$214,$A30,TICS!$E$2:$E$214)</f>
        <v>0</v>
      </c>
      <c r="C30" s="16">
        <f>COUNTIF(TICS!$D$2:$D$214,$A30)</f>
        <v>0</v>
      </c>
      <c r="D30" s="16">
        <f>SUMIF(ISC!$D$2:$D$228,$A30,ISC!$E$2:$E$228)</f>
        <v>9</v>
      </c>
      <c r="E30" s="16">
        <f>COUNTIF(ISC!$D$2:$D$228,$A30)</f>
        <v>2</v>
      </c>
      <c r="F30" s="16">
        <f>SUMIF(IA!$D$2:$D$281,$A30,IA!$E$2:$E$281)</f>
        <v>0</v>
      </c>
      <c r="G30" s="16">
        <f>COUNTIF(IA!$D$2:$D$281,$A30)</f>
        <v>0</v>
      </c>
      <c r="H30" s="16">
        <f>SUMIF(IGE!$D$3:$D$298,$A30,IGE!$E$3:$E$298)</f>
        <v>5</v>
      </c>
      <c r="I30" s="16">
        <f>COUNTIF(IGE!$D$3:$D$299,$A30)</f>
        <v>1</v>
      </c>
      <c r="J30" s="16">
        <f>SUMIF(CP!$D$2:$D$253,$A30,CP!$E$2:$E$253)</f>
        <v>4</v>
      </c>
      <c r="K30" s="16">
        <f>COUNTIF(CP!$D$2:$D$253,$A30)</f>
        <v>1</v>
      </c>
      <c r="L30" s="16">
        <f>SUMIF(IEM!$D$2:$D$266,$A30,IEM!$E$2:$E$266)</f>
        <v>4</v>
      </c>
      <c r="M30" s="16">
        <f>COUNTIF(IEM!$D$2:$D$266,$A30)</f>
        <v>1</v>
      </c>
      <c r="N30" s="16">
        <f>SUMIF(IIA!$D$2:$D$214,$A30,IIA!$E$2:$E$214)</f>
        <v>4</v>
      </c>
      <c r="O30" s="16">
        <f>COUNTIF(IIA!$D$2:$D$214,$A30)</f>
        <v>1</v>
      </c>
      <c r="P30" s="17">
        <f t="shared" ref="P30:Q30" si="109">SUM(B30,D30,F30,H30,J30,L30,N30)</f>
        <v>26</v>
      </c>
      <c r="Q30" s="17">
        <f t="shared" si="109"/>
        <v>6</v>
      </c>
      <c r="R30" s="16">
        <f>SUMIF(IA_S1!$D$2:$D$201,$A30,IA_S1!$E$2:$E$201)</f>
        <v>0</v>
      </c>
      <c r="S30" s="16">
        <f>COUNTIF(IA_S1!$D$2:$D$200,$A30)</f>
        <v>0</v>
      </c>
      <c r="T30" s="16">
        <f>SUMIF(IA_S2!$D$2:$D$201,$A30,IA_S2!$E$2:$E$201)</f>
        <v>4</v>
      </c>
      <c r="U30" s="16">
        <f>COUNTIF(IA_S2!$D$2:$D$200,$A30)</f>
        <v>1</v>
      </c>
      <c r="V30" s="16">
        <f>SUMIF(CP_S1!$D$2:$D$204,$A30,CP_S1!$E$2:$E$204)</f>
        <v>0</v>
      </c>
      <c r="W30" s="16">
        <f>COUNTIF(CP_S1!$D$2:$D$203,$A30)</f>
        <v>0</v>
      </c>
      <c r="X30" s="16">
        <f>SUMIF(CP_S2!$D$2:$D$198,$A30,CP_S2!$E$2:$E$198)</f>
        <v>0</v>
      </c>
      <c r="Y30" s="16">
        <f>COUNTIF(CP_S2!$D$2:$D$197,$A30)</f>
        <v>0</v>
      </c>
      <c r="Z30" s="16">
        <f>SUMIF(EaD_IA_S1!$D$2:$D$236,$A30,EaD_IA_S1!$E$2:$E$236)</f>
        <v>0</v>
      </c>
      <c r="AA30" s="16">
        <f>COUNTIF(EaD_IA_S1!$D$2:$D$235,$A30)</f>
        <v>0</v>
      </c>
      <c r="AB30" s="16">
        <f>SUMIF(EaD_IA_S2!$D$2:$D$1223,$A30,EaD_IA_S2!$E$2:$E$1223)</f>
        <v>0</v>
      </c>
      <c r="AC30" s="16">
        <f>COUNTIF(EaD_IA_S2!$D$2:$D$1222,$A30)</f>
        <v>0</v>
      </c>
      <c r="AD30" s="16">
        <f>SUMIF(EaD_ISC_S1!$D$2:$D$214,$A30,EaD_ISC_S1!$E$2:$E$214)</f>
        <v>0</v>
      </c>
      <c r="AE30" s="16">
        <f>COUNTIF(EaD_ISC_S1!$D$2:$D$213,$A30)</f>
        <v>0</v>
      </c>
      <c r="AF30" s="16">
        <f>SUMIF(EaD_ISC_S2!$D$2:$D$224,$A30,EaD_ISC_S2!$E$2:$E$224)</f>
        <v>0</v>
      </c>
      <c r="AG30" s="16">
        <f>COUNTIF(EaD_ISC_S2!$D$2:$D$223,$A30)</f>
        <v>0</v>
      </c>
      <c r="AH30" s="16">
        <f>SUMIF(EaD_CP_S1!$D$2:$D$1050,$A30,EaD_CP_S1!$E$2:$E$1050)</f>
        <v>9</v>
      </c>
      <c r="AI30" s="16">
        <f>COUNTIF(EaD_CP_S1!$D$2:$D$1050,$A30)</f>
        <v>2</v>
      </c>
      <c r="AJ30" s="16">
        <f>SUMIF(EaD_CP_S2!$D$2:$D$50,$A30,EaD_CP_S2!$E$2:$E$50)</f>
        <v>9</v>
      </c>
      <c r="AK30" s="16">
        <f>COUNTIF(EaD_CP_S2!$D$2:$D$50,$A30)</f>
        <v>2</v>
      </c>
      <c r="AL30" s="17">
        <f t="shared" si="56"/>
        <v>9</v>
      </c>
      <c r="AM30" s="17">
        <f t="shared" si="57"/>
        <v>2</v>
      </c>
      <c r="AN30" s="17">
        <f t="shared" si="58"/>
        <v>13</v>
      </c>
      <c r="AO30" s="17">
        <f t="shared" si="59"/>
        <v>3</v>
      </c>
      <c r="AP30" s="16"/>
      <c r="AQ30" s="18"/>
      <c r="AR30" s="18">
        <v>4</v>
      </c>
      <c r="AS30" s="18">
        <v>4</v>
      </c>
      <c r="AT30" s="16"/>
      <c r="AU30" s="18">
        <f t="shared" si="98"/>
        <v>0</v>
      </c>
      <c r="AV30" s="16"/>
      <c r="AW30" s="18">
        <f t="shared" si="60"/>
        <v>0</v>
      </c>
      <c r="AX30" s="16"/>
      <c r="AY30" s="18">
        <f t="shared" si="44"/>
        <v>0</v>
      </c>
      <c r="AZ30" s="18">
        <v>6</v>
      </c>
      <c r="BA30" s="18">
        <v>6</v>
      </c>
      <c r="BB30" s="16"/>
      <c r="BC30" s="18">
        <f t="shared" si="6"/>
        <v>0</v>
      </c>
      <c r="BD30" s="16"/>
      <c r="BE30" s="18">
        <f t="shared" si="7"/>
        <v>0</v>
      </c>
      <c r="BF30" s="18">
        <v>1</v>
      </c>
      <c r="BG30" s="18">
        <f t="shared" si="105"/>
        <v>1</v>
      </c>
      <c r="BH30" s="16"/>
      <c r="BI30" s="18">
        <f t="shared" si="8"/>
        <v>0</v>
      </c>
      <c r="BJ30" s="16"/>
      <c r="BK30" s="18">
        <f t="shared" si="9"/>
        <v>0</v>
      </c>
      <c r="BL30" s="16"/>
      <c r="BM30" s="18">
        <f t="shared" si="45"/>
        <v>0</v>
      </c>
      <c r="BN30" s="16"/>
      <c r="BO30" s="18">
        <f t="shared" si="10"/>
        <v>0</v>
      </c>
      <c r="BP30" s="16"/>
      <c r="BQ30" s="18">
        <f t="shared" si="11"/>
        <v>0</v>
      </c>
      <c r="BR30" s="16"/>
      <c r="BS30" s="18">
        <f t="shared" si="12"/>
        <v>0</v>
      </c>
      <c r="BT30" s="16"/>
      <c r="BU30" s="18">
        <f t="shared" si="13"/>
        <v>0</v>
      </c>
      <c r="BV30" s="16"/>
      <c r="BW30" s="18">
        <f t="shared" si="14"/>
        <v>0</v>
      </c>
      <c r="BX30" s="16"/>
      <c r="BY30" s="18">
        <f t="shared" si="15"/>
        <v>0</v>
      </c>
      <c r="BZ30" s="16"/>
      <c r="CA30" s="18">
        <f t="shared" si="16"/>
        <v>0</v>
      </c>
      <c r="CB30" s="16"/>
      <c r="CC30" s="18">
        <f t="shared" si="17"/>
        <v>0</v>
      </c>
      <c r="CD30" s="16"/>
      <c r="CE30" s="18">
        <f t="shared" si="18"/>
        <v>0</v>
      </c>
      <c r="CF30" s="16"/>
      <c r="CG30" s="18">
        <f t="shared" si="19"/>
        <v>0</v>
      </c>
      <c r="CH30" s="16"/>
      <c r="CI30" s="18">
        <f t="shared" si="20"/>
        <v>0</v>
      </c>
      <c r="CJ30" s="16"/>
      <c r="CK30" s="18">
        <f t="shared" si="21"/>
        <v>0</v>
      </c>
      <c r="CL30" s="16"/>
      <c r="CM30" s="18">
        <f t="shared" si="22"/>
        <v>0</v>
      </c>
      <c r="CN30" s="16"/>
      <c r="CO30" s="18">
        <f t="shared" si="23"/>
        <v>0</v>
      </c>
      <c r="CP30" s="18">
        <v>2</v>
      </c>
      <c r="CQ30" s="18">
        <v>5</v>
      </c>
      <c r="CR30" s="16"/>
      <c r="CS30" s="18">
        <f t="shared" si="25"/>
        <v>0</v>
      </c>
      <c r="CT30" s="19">
        <f t="shared" si="26"/>
        <v>35</v>
      </c>
      <c r="CU30" s="19">
        <f t="shared" si="27"/>
        <v>39</v>
      </c>
      <c r="CV30" s="20">
        <f t="shared" ref="CV30:CW30" si="110">SUM(AP30,AR30,AT30,AV30,AX30,AZ30,BB30,BD30,BF30,BH30,BJ30,BL30,BN30,BP30,BR30,BT30,BV30,BX30,BZ30,CB30,CD30,CF30,CH30,CJ30,CL30,CN30,CP30,CR30)</f>
        <v>13</v>
      </c>
      <c r="CW30" s="20">
        <f t="shared" si="110"/>
        <v>16</v>
      </c>
      <c r="CX30" s="21">
        <v>36</v>
      </c>
      <c r="CY30" s="22">
        <f t="shared" si="29"/>
        <v>48</v>
      </c>
      <c r="CZ30" s="22">
        <f t="shared" si="30"/>
        <v>8</v>
      </c>
      <c r="DA30" s="22">
        <f t="shared" si="31"/>
        <v>55</v>
      </c>
      <c r="DB30" s="23">
        <f t="shared" si="32"/>
        <v>9</v>
      </c>
      <c r="DC30" s="24" t="str">
        <f t="shared" si="33"/>
        <v>SI</v>
      </c>
      <c r="DD30" s="25" t="e">
        <f t="shared" si="34"/>
        <v>#VALUE!</v>
      </c>
      <c r="DE30" s="26" t="str">
        <f t="shared" si="35"/>
        <v>SI</v>
      </c>
    </row>
    <row r="31" spans="1:109" ht="15" customHeight="1">
      <c r="A31" s="28" t="s">
        <v>315</v>
      </c>
      <c r="B31" s="16">
        <f>SUMIF(TICS!$D$2:$D$214,$A31,TICS!$E$2:$E$214)</f>
        <v>5</v>
      </c>
      <c r="C31" s="16">
        <f>COUNTIF(TICS!$D$2:$D$214,$A31)</f>
        <v>1</v>
      </c>
      <c r="D31" s="30">
        <f>SUMIF(ISC!$D$2:$D$228,$A31,ISC!$E$2:$E$228)</f>
        <v>0</v>
      </c>
      <c r="E31" s="30">
        <f>COUNTIF(ISC!$D$2:$D$228,$A31)</f>
        <v>0</v>
      </c>
      <c r="F31" s="30">
        <f>SUMIF(IA!$D$2:$D$281,$A31,IA!$E$2:$E$281)</f>
        <v>0</v>
      </c>
      <c r="G31" s="30">
        <f>COUNTIF(IA!$D$2:$D$281,$A31)</f>
        <v>0</v>
      </c>
      <c r="H31" s="16">
        <f>SUMIF(IGE!$D$3:$D$298,$A31,IGE!$E$3:$E$298)</f>
        <v>0</v>
      </c>
      <c r="I31" s="16">
        <f>COUNTIF(IGE!$D$3:$D$299,$A31)</f>
        <v>0</v>
      </c>
      <c r="J31" s="30">
        <f>SUMIF(CP!$D$2:$D$253,$A31,CP!$E$2:$E$253)</f>
        <v>4</v>
      </c>
      <c r="K31" s="30">
        <f>COUNTIF(CP!$D$2:$D$253,$A31)</f>
        <v>1</v>
      </c>
      <c r="L31" s="30">
        <f>SUMIF(IEM!$D$2:$D$266,$A31,IEM!$E$2:$E$266)</f>
        <v>5</v>
      </c>
      <c r="M31" s="30">
        <f>COUNTIF(IEM!$D$2:$D$266,$A31)</f>
        <v>1</v>
      </c>
      <c r="N31" s="16">
        <f>SUMIF(IIA!$D$2:$D$214,$A31,IIA!$E$2:$E$214)</f>
        <v>5</v>
      </c>
      <c r="O31" s="16">
        <f>COUNTIF(IIA!$D$2:$D$214,$A31)</f>
        <v>1</v>
      </c>
      <c r="P31" s="17">
        <f t="shared" ref="P31:Q31" si="111">SUM(B31,D31,F31,H31,J31,L31,N31)</f>
        <v>19</v>
      </c>
      <c r="Q31" s="17">
        <f t="shared" si="111"/>
        <v>4</v>
      </c>
      <c r="R31" s="30">
        <f>SUMIF(IA_S1!$D$2:$D$201,$A31,IA_S1!$E$2:$E$201)</f>
        <v>0</v>
      </c>
      <c r="S31" s="30">
        <f>COUNTIF(IA_S1!$D$2:$D$200,$A31)</f>
        <v>0</v>
      </c>
      <c r="T31" s="16">
        <f>SUMIF(IA_S2!$D$2:$D$201,$A31,IA_S2!$E$2:$E$201)</f>
        <v>5</v>
      </c>
      <c r="U31" s="30">
        <f>COUNTIF(IA_S2!$D$2:$D$200,$A31)</f>
        <v>1</v>
      </c>
      <c r="V31" s="16">
        <f>SUMIF(CP_S1!$D$2:$D$204,$A31,CP_S1!$E$2:$E$204)</f>
        <v>0</v>
      </c>
      <c r="W31" s="30">
        <f>COUNTIF(CP_S1!$D$2:$D$203,$A31)</f>
        <v>0</v>
      </c>
      <c r="X31" s="30">
        <f>SUMIF(CP_S2!$D$2:$D$198,$A31,CP_S2!$E$2:$E$198)</f>
        <v>0</v>
      </c>
      <c r="Y31" s="30">
        <f>COUNTIF(CP_S2!$D$2:$D$197,$A31)</f>
        <v>0</v>
      </c>
      <c r="Z31" s="30">
        <f>SUMIF(EaD_IA_S1!$D$2:$D$236,$A31,EaD_IA_S1!$E$2:$E$236)</f>
        <v>0</v>
      </c>
      <c r="AA31" s="30">
        <f>COUNTIF(EaD_IA_S1!$D$2:$D$235,$A31)</f>
        <v>0</v>
      </c>
      <c r="AB31" s="30">
        <f>SUMIF(EaD_IA_S2!$D$2:$D$1223,$A31,EaD_IA_S2!$E$2:$E$1223)</f>
        <v>0</v>
      </c>
      <c r="AC31" s="30">
        <f>COUNTIF(EaD_IA_S2!$D$2:$D$1222,$A31)</f>
        <v>0</v>
      </c>
      <c r="AD31" s="30">
        <f>SUMIF(EaD_ISC_S1!$D$2:$D$214,$A31,EaD_ISC_S1!$E$2:$E$214)</f>
        <v>0</v>
      </c>
      <c r="AE31" s="30">
        <f>COUNTIF(EaD_ISC_S1!$D$2:$D$213,$A31)</f>
        <v>0</v>
      </c>
      <c r="AF31" s="30">
        <f>SUMIF(EaD_ISC_S2!$D$2:$D$224,$A31,EaD_ISC_S2!$E$2:$E$224)</f>
        <v>0</v>
      </c>
      <c r="AG31" s="30">
        <f>COUNTIF(EaD_ISC_S2!$D$2:$D$223,$A31)</f>
        <v>0</v>
      </c>
      <c r="AH31" s="16">
        <f>SUMIF(EaD_CP_S1!$D$2:$D$1050,$A31,EaD_CP_S1!$E$2:$E$1050)</f>
        <v>6</v>
      </c>
      <c r="AI31" s="16">
        <f>COUNTIF(EaD_CP_S1!$D$2:$D$1050,$A31)</f>
        <v>1</v>
      </c>
      <c r="AJ31" s="16">
        <f>SUMIF(EaD_CP_S2!$D$2:$D$50,$A31,EaD_CP_S2!$E$2:$E$50)</f>
        <v>6</v>
      </c>
      <c r="AK31" s="16">
        <f>COUNTIF(EaD_CP_S2!$D$2:$D$50,$A31)</f>
        <v>1</v>
      </c>
      <c r="AL31" s="17">
        <f t="shared" si="56"/>
        <v>6</v>
      </c>
      <c r="AM31" s="17">
        <f t="shared" si="57"/>
        <v>1</v>
      </c>
      <c r="AN31" s="17">
        <f t="shared" si="58"/>
        <v>11</v>
      </c>
      <c r="AO31" s="17">
        <f t="shared" si="59"/>
        <v>2</v>
      </c>
      <c r="AP31" s="30"/>
      <c r="AQ31" s="31">
        <f t="shared" ref="AQ31:AQ47" si="112">AP31</f>
        <v>0</v>
      </c>
      <c r="AR31" s="30"/>
      <c r="AS31" s="31">
        <f t="shared" ref="AS31:AS101" si="113">AR31</f>
        <v>0</v>
      </c>
      <c r="AT31" s="30"/>
      <c r="AU31" s="31">
        <f t="shared" si="98"/>
        <v>0</v>
      </c>
      <c r="AV31" s="30"/>
      <c r="AW31" s="31">
        <f t="shared" si="60"/>
        <v>0</v>
      </c>
      <c r="AX31" s="30"/>
      <c r="AY31" s="31">
        <f t="shared" si="44"/>
        <v>0</v>
      </c>
      <c r="AZ31" s="30"/>
      <c r="BA31" s="31">
        <f t="shared" ref="BA31:BA77" si="114">AZ31</f>
        <v>0</v>
      </c>
      <c r="BB31" s="30"/>
      <c r="BC31" s="31">
        <f t="shared" si="6"/>
        <v>0</v>
      </c>
      <c r="BD31" s="30"/>
      <c r="BE31" s="31">
        <f t="shared" si="7"/>
        <v>0</v>
      </c>
      <c r="BF31" s="30"/>
      <c r="BG31" s="31">
        <f t="shared" si="105"/>
        <v>0</v>
      </c>
      <c r="BH31" s="30"/>
      <c r="BI31" s="31">
        <f t="shared" si="8"/>
        <v>0</v>
      </c>
      <c r="BJ31" s="30"/>
      <c r="BK31" s="31">
        <f t="shared" si="9"/>
        <v>0</v>
      </c>
      <c r="BL31" s="30"/>
      <c r="BM31" s="31">
        <f t="shared" si="45"/>
        <v>0</v>
      </c>
      <c r="BN31" s="31">
        <v>5</v>
      </c>
      <c r="BO31" s="31">
        <v>2</v>
      </c>
      <c r="BP31" s="30"/>
      <c r="BQ31" s="31">
        <f t="shared" si="11"/>
        <v>0</v>
      </c>
      <c r="BR31" s="30"/>
      <c r="BS31" s="31">
        <f t="shared" si="12"/>
        <v>0</v>
      </c>
      <c r="BT31" s="30"/>
      <c r="BU31" s="31">
        <f t="shared" si="13"/>
        <v>0</v>
      </c>
      <c r="BV31" s="30"/>
      <c r="BW31" s="31">
        <f t="shared" si="14"/>
        <v>0</v>
      </c>
      <c r="BX31" s="30"/>
      <c r="BY31" s="31">
        <f t="shared" si="15"/>
        <v>0</v>
      </c>
      <c r="BZ31" s="30"/>
      <c r="CA31" s="31">
        <f t="shared" si="16"/>
        <v>0</v>
      </c>
      <c r="CB31" s="30"/>
      <c r="CC31" s="31">
        <f t="shared" si="17"/>
        <v>0</v>
      </c>
      <c r="CD31" s="30"/>
      <c r="CE31" s="31">
        <f t="shared" si="18"/>
        <v>0</v>
      </c>
      <c r="CF31" s="30"/>
      <c r="CG31" s="31">
        <f t="shared" si="19"/>
        <v>0</v>
      </c>
      <c r="CH31" s="30"/>
      <c r="CI31" s="31">
        <f t="shared" si="20"/>
        <v>0</v>
      </c>
      <c r="CJ31" s="30"/>
      <c r="CK31" s="31">
        <f t="shared" si="21"/>
        <v>0</v>
      </c>
      <c r="CL31" s="30"/>
      <c r="CM31" s="31">
        <f t="shared" si="22"/>
        <v>0</v>
      </c>
      <c r="CN31" s="30"/>
      <c r="CO31" s="31">
        <f t="shared" si="23"/>
        <v>0</v>
      </c>
      <c r="CP31" s="31">
        <v>4</v>
      </c>
      <c r="CQ31" s="31">
        <f t="shared" ref="CQ31:CQ58" si="115">CP31</f>
        <v>4</v>
      </c>
      <c r="CR31" s="30"/>
      <c r="CS31" s="31">
        <f t="shared" si="25"/>
        <v>0</v>
      </c>
      <c r="CT31" s="19">
        <f t="shared" si="26"/>
        <v>25</v>
      </c>
      <c r="CU31" s="19">
        <f t="shared" si="27"/>
        <v>30</v>
      </c>
      <c r="CV31" s="20">
        <f t="shared" ref="CV31:CW31" si="116">SUM(AP31,AR31,AT31,AV31,AX31,AZ31,BB31,BD31,BF31,BH31,BJ31,BL31,BN31,BP31,BR31,BT31,BV31,BX31,BZ31,CB31,CD31,CF31,CH31,CJ31,CL31,CN31,CP31,CR31)</f>
        <v>9</v>
      </c>
      <c r="CW31" s="20">
        <f t="shared" si="116"/>
        <v>6</v>
      </c>
      <c r="CX31" s="21">
        <v>39</v>
      </c>
      <c r="CY31" s="22">
        <f t="shared" si="29"/>
        <v>34</v>
      </c>
      <c r="CZ31" s="22">
        <f t="shared" si="30"/>
        <v>5</v>
      </c>
      <c r="DA31" s="22">
        <f t="shared" si="31"/>
        <v>36</v>
      </c>
      <c r="DB31" s="23">
        <f t="shared" si="32"/>
        <v>6</v>
      </c>
      <c r="DC31" s="24" t="str">
        <f t="shared" si="33"/>
        <v>SI</v>
      </c>
      <c r="DD31" s="25" t="e">
        <f t="shared" si="34"/>
        <v>#VALUE!</v>
      </c>
      <c r="DE31" s="26" t="str">
        <f t="shared" si="35"/>
        <v>SI</v>
      </c>
    </row>
    <row r="32" spans="1:109" ht="15" customHeight="1">
      <c r="A32" s="28" t="s">
        <v>316</v>
      </c>
      <c r="B32" s="16">
        <f>SUMIF(TICS!$D$2:$D$214,$A32,TICS!$E$2:$E$214)</f>
        <v>5</v>
      </c>
      <c r="C32" s="16">
        <f>COUNTIF(TICS!$D$2:$D$214,$A32)</f>
        <v>1</v>
      </c>
      <c r="D32" s="30">
        <f>SUMIF(ISC!$D$2:$D$228,$A32,ISC!$E$2:$E$228)</f>
        <v>0</v>
      </c>
      <c r="E32" s="30">
        <f>COUNTIF(ISC!$D$2:$D$228,$A32)</f>
        <v>0</v>
      </c>
      <c r="F32" s="30">
        <f>SUMIF(IA!$D$2:$D$281,$A32,IA!$E$2:$E$281)</f>
        <v>0</v>
      </c>
      <c r="G32" s="30">
        <f>COUNTIF(IA!$D$2:$D$281,$A32)</f>
        <v>0</v>
      </c>
      <c r="H32" s="16">
        <f>SUMIF(IGE!$D$3:$D$298,$A32,IGE!$E$3:$E$298)</f>
        <v>0</v>
      </c>
      <c r="I32" s="16">
        <f>COUNTIF(IGE!$D$3:$D$299,$A32)</f>
        <v>0</v>
      </c>
      <c r="J32" s="30">
        <f>SUMIF(CP!$D$2:$D$253,$A32,CP!$E$2:$E$253)</f>
        <v>4</v>
      </c>
      <c r="K32" s="30">
        <f>COUNTIF(CP!$D$2:$D$253,$A32)</f>
        <v>1</v>
      </c>
      <c r="L32" s="30">
        <f>SUMIF(IEM!$D$2:$D$266,$A32,IEM!$E$2:$E$266)</f>
        <v>5</v>
      </c>
      <c r="M32" s="30">
        <f>COUNTIF(IEM!$D$2:$D$266,$A32)</f>
        <v>1</v>
      </c>
      <c r="N32" s="16">
        <f>SUMIF(IIA!$D$2:$D$214,$A32,IIA!$E$2:$E$214)</f>
        <v>0</v>
      </c>
      <c r="O32" s="16">
        <f>COUNTIF(IIA!$D$2:$D$214,$A32)</f>
        <v>0</v>
      </c>
      <c r="P32" s="17">
        <f t="shared" ref="P32:Q32" si="117">SUM(B32,D32,F32,H32,J32,L32,N32)</f>
        <v>14</v>
      </c>
      <c r="Q32" s="17">
        <f t="shared" si="117"/>
        <v>3</v>
      </c>
      <c r="R32" s="30">
        <f>SUMIF(IA_S1!$D$2:$D$201,$A32,IA_S1!$E$2:$E$201)</f>
        <v>0</v>
      </c>
      <c r="S32" s="30">
        <f>COUNTIF(IA_S1!$D$2:$D$200,$A32)</f>
        <v>0</v>
      </c>
      <c r="T32" s="30">
        <f>SUMIF(IA_S2!$D$2:$D$201,$A32,IA_S2!$E$2:$E$201)</f>
        <v>0</v>
      </c>
      <c r="U32" s="30">
        <f>COUNTIF(IA_S2!$D$2:$D$200,$A32)</f>
        <v>0</v>
      </c>
      <c r="V32" s="30">
        <f>SUMIF(CP_S1!$D$2:$D$204,$A32,CP_S1!$E$2:$E$204)</f>
        <v>0</v>
      </c>
      <c r="W32" s="30">
        <f>COUNTIF(CP_S1!$D$2:$D$203,$A32)</f>
        <v>0</v>
      </c>
      <c r="X32" s="30">
        <f>SUMIF(CP_S2!$D$2:$D$198,$A32,CP_S2!$E$2:$E$198)</f>
        <v>0</v>
      </c>
      <c r="Y32" s="30">
        <f>COUNTIF(CP_S2!$D$2:$D$197,$A32)</f>
        <v>0</v>
      </c>
      <c r="Z32" s="30">
        <f>SUMIF(EaD_IA_S1!$D$2:$D$236,$A32,EaD_IA_S1!$E$2:$E$236)</f>
        <v>0</v>
      </c>
      <c r="AA32" s="30">
        <f>COUNTIF(EaD_IA_S1!$D$2:$D$235,$A32)</f>
        <v>0</v>
      </c>
      <c r="AB32" s="30">
        <f>SUMIF(EaD_IA_S2!$D$2:$D$1223,$A32,EaD_IA_S2!$E$2:$E$1223)</f>
        <v>0</v>
      </c>
      <c r="AC32" s="30">
        <f>COUNTIF(EaD_IA_S2!$D$2:$D$1222,$A32)</f>
        <v>0</v>
      </c>
      <c r="AD32" s="30">
        <f>SUMIF(EaD_ISC_S1!$D$2:$D$214,$A32,EaD_ISC_S1!$E$2:$E$214)</f>
        <v>0</v>
      </c>
      <c r="AE32" s="30">
        <f>COUNTIF(EaD_ISC_S1!$D$2:$D$213,$A32)</f>
        <v>0</v>
      </c>
      <c r="AF32" s="30">
        <f>SUMIF(EaD_ISC_S2!$D$2:$D$224,$A32,EaD_ISC_S2!$E$2:$E$224)</f>
        <v>0</v>
      </c>
      <c r="AG32" s="30">
        <f>COUNTIF(EaD_ISC_S2!$D$2:$D$223,$A32)</f>
        <v>0</v>
      </c>
      <c r="AH32" s="16">
        <f>SUMIF(EaD_CP_S1!$D$2:$D$1050,$A32,EaD_CP_S1!$E$2:$E$1050)</f>
        <v>10</v>
      </c>
      <c r="AI32" s="16">
        <f>COUNTIF(EaD_CP_S1!$D$2:$D$1050,$A32)</f>
        <v>2</v>
      </c>
      <c r="AJ32" s="16">
        <f>SUMIF(EaD_CP_S2!$D$2:$D$50,$A32,EaD_CP_S2!$E$2:$E$50)</f>
        <v>10</v>
      </c>
      <c r="AK32" s="16">
        <f>COUNTIF(EaD_CP_S2!$D$2:$D$50,$A32)</f>
        <v>2</v>
      </c>
      <c r="AL32" s="17">
        <f t="shared" si="56"/>
        <v>10</v>
      </c>
      <c r="AM32" s="17">
        <f t="shared" si="57"/>
        <v>2</v>
      </c>
      <c r="AN32" s="17">
        <f t="shared" si="58"/>
        <v>10</v>
      </c>
      <c r="AO32" s="17">
        <f t="shared" si="59"/>
        <v>2</v>
      </c>
      <c r="AP32" s="31">
        <v>5</v>
      </c>
      <c r="AQ32" s="18">
        <f t="shared" si="112"/>
        <v>5</v>
      </c>
      <c r="AR32" s="30"/>
      <c r="AS32" s="18">
        <f t="shared" si="113"/>
        <v>0</v>
      </c>
      <c r="AT32" s="30"/>
      <c r="AU32" s="18">
        <f t="shared" si="98"/>
        <v>0</v>
      </c>
      <c r="AV32" s="30"/>
      <c r="AW32" s="18">
        <f t="shared" si="60"/>
        <v>0</v>
      </c>
      <c r="AX32" s="30"/>
      <c r="AY32" s="18">
        <f t="shared" si="44"/>
        <v>0</v>
      </c>
      <c r="AZ32" s="31">
        <v>1</v>
      </c>
      <c r="BA32" s="18">
        <f t="shared" si="114"/>
        <v>1</v>
      </c>
      <c r="BB32" s="30"/>
      <c r="BC32" s="18">
        <f t="shared" si="6"/>
        <v>0</v>
      </c>
      <c r="BD32" s="30"/>
      <c r="BE32" s="18">
        <f t="shared" si="7"/>
        <v>0</v>
      </c>
      <c r="BF32" s="31">
        <v>1</v>
      </c>
      <c r="BG32" s="18">
        <f t="shared" si="105"/>
        <v>1</v>
      </c>
      <c r="BH32" s="30"/>
      <c r="BI32" s="18">
        <f t="shared" si="8"/>
        <v>0</v>
      </c>
      <c r="BJ32" s="30"/>
      <c r="BK32" s="18">
        <f t="shared" si="9"/>
        <v>0</v>
      </c>
      <c r="BL32" s="30"/>
      <c r="BM32" s="18">
        <f t="shared" si="45"/>
        <v>0</v>
      </c>
      <c r="BN32" s="30"/>
      <c r="BO32" s="18">
        <f t="shared" ref="BO32:BO101" si="118">BN32</f>
        <v>0</v>
      </c>
      <c r="BP32" s="30"/>
      <c r="BQ32" s="18">
        <f t="shared" si="11"/>
        <v>0</v>
      </c>
      <c r="BR32" s="30"/>
      <c r="BS32" s="18">
        <f t="shared" si="12"/>
        <v>0</v>
      </c>
      <c r="BT32" s="30"/>
      <c r="BU32" s="18">
        <f t="shared" si="13"/>
        <v>0</v>
      </c>
      <c r="BV32" s="30"/>
      <c r="BW32" s="18">
        <f t="shared" si="14"/>
        <v>0</v>
      </c>
      <c r="BX32" s="31">
        <v>3</v>
      </c>
      <c r="BY32" s="18">
        <f t="shared" si="15"/>
        <v>3</v>
      </c>
      <c r="BZ32" s="30"/>
      <c r="CA32" s="18">
        <f t="shared" si="16"/>
        <v>0</v>
      </c>
      <c r="CB32" s="30"/>
      <c r="CC32" s="18">
        <f t="shared" si="17"/>
        <v>0</v>
      </c>
      <c r="CD32" s="30"/>
      <c r="CE32" s="18">
        <f t="shared" si="18"/>
        <v>0</v>
      </c>
      <c r="CF32" s="30"/>
      <c r="CG32" s="18">
        <f t="shared" si="19"/>
        <v>0</v>
      </c>
      <c r="CH32" s="30"/>
      <c r="CI32" s="18">
        <f t="shared" si="20"/>
        <v>0</v>
      </c>
      <c r="CJ32" s="30"/>
      <c r="CK32" s="18">
        <f t="shared" si="21"/>
        <v>0</v>
      </c>
      <c r="CL32" s="30"/>
      <c r="CM32" s="18">
        <f t="shared" si="22"/>
        <v>0</v>
      </c>
      <c r="CN32" s="30"/>
      <c r="CO32" s="18">
        <f t="shared" si="23"/>
        <v>0</v>
      </c>
      <c r="CP32" s="31">
        <v>1</v>
      </c>
      <c r="CQ32" s="18">
        <f t="shared" si="115"/>
        <v>1</v>
      </c>
      <c r="CR32" s="30"/>
      <c r="CS32" s="18">
        <f t="shared" si="25"/>
        <v>0</v>
      </c>
      <c r="CT32" s="19">
        <f t="shared" si="26"/>
        <v>24</v>
      </c>
      <c r="CU32" s="19">
        <f t="shared" si="27"/>
        <v>24</v>
      </c>
      <c r="CV32" s="20">
        <f t="shared" ref="CV32:CW32" si="119">SUM(AP32,AR32,AT32,AV32,AX32,AZ32,BB32,BD32,BF32,BH32,BJ32,BL32,BN32,BP32,BR32,BT32,BV32,BX32,BZ32,CB32,CD32,CF32,CH32,CJ32,CL32,CN32,CP32,CR32)</f>
        <v>11</v>
      </c>
      <c r="CW32" s="20">
        <f t="shared" si="119"/>
        <v>11</v>
      </c>
      <c r="CX32" s="21">
        <v>40</v>
      </c>
      <c r="CY32" s="22">
        <f t="shared" si="29"/>
        <v>35</v>
      </c>
      <c r="CZ32" s="22">
        <f t="shared" si="30"/>
        <v>5</v>
      </c>
      <c r="DA32" s="22">
        <f t="shared" si="31"/>
        <v>35</v>
      </c>
      <c r="DB32" s="23">
        <f t="shared" si="32"/>
        <v>5</v>
      </c>
      <c r="DC32" s="24" t="str">
        <f t="shared" si="33"/>
        <v>SI</v>
      </c>
      <c r="DD32" s="25" t="e">
        <f t="shared" si="34"/>
        <v>#VALUE!</v>
      </c>
      <c r="DE32" s="26" t="str">
        <f t="shared" si="35"/>
        <v>SI</v>
      </c>
    </row>
    <row r="33" spans="1:109" ht="15" customHeight="1">
      <c r="A33" s="29" t="s">
        <v>317</v>
      </c>
      <c r="B33" s="16">
        <f>SUMIF(TICS!$D$2:$D$214,$A33,TICS!$E$2:$E$214)</f>
        <v>5</v>
      </c>
      <c r="C33" s="16">
        <f>COUNTIF(TICS!$D$2:$D$214,$A33)</f>
        <v>1</v>
      </c>
      <c r="D33" s="16">
        <f>SUMIF(ISC!$D$2:$D$228,$A33,ISC!$E$2:$E$228)</f>
        <v>0</v>
      </c>
      <c r="E33" s="16">
        <f>COUNTIF(ISC!$D$2:$D$228,$A33)</f>
        <v>0</v>
      </c>
      <c r="F33" s="16">
        <f>SUMIF(IA!$D$2:$D$281,$A33,IA!$E$2:$E$281)</f>
        <v>0</v>
      </c>
      <c r="G33" s="16">
        <f>COUNTIF(IA!$D$2:$D$281,$A33)</f>
        <v>0</v>
      </c>
      <c r="H33" s="16">
        <f>SUMIF(IGE!$D$3:$D$298,$A33,IGE!$E$3:$E$298)</f>
        <v>0</v>
      </c>
      <c r="I33" s="16">
        <f>COUNTIF(IGE!$D$3:$D$299,$A33)</f>
        <v>0</v>
      </c>
      <c r="J33" s="16">
        <f>SUMIF(CP!$D$2:$D$253,$A33,CP!$E$2:$E$253)</f>
        <v>4</v>
      </c>
      <c r="K33" s="16">
        <f>COUNTIF(CP!$D$2:$D$253,$A33)</f>
        <v>1</v>
      </c>
      <c r="L33" s="16">
        <f>SUMIF(IEM!$D$2:$D$266,$A33,IEM!$E$2:$E$266)</f>
        <v>4</v>
      </c>
      <c r="M33" s="16">
        <f>COUNTIF(IEM!$D$2:$D$266,$A33)</f>
        <v>1</v>
      </c>
      <c r="N33" s="16">
        <f>SUMIF(IIA!$D$2:$D$214,$A33,IIA!$E$2:$E$214)</f>
        <v>0</v>
      </c>
      <c r="O33" s="16">
        <f>COUNTIF(IIA!$D$2:$D$214,$A33)</f>
        <v>0</v>
      </c>
      <c r="P33" s="17">
        <f t="shared" ref="P33:Q33" si="120">SUM(B33,D33,F33,H33,J33,L33,N33)</f>
        <v>13</v>
      </c>
      <c r="Q33" s="17">
        <f t="shared" si="120"/>
        <v>3</v>
      </c>
      <c r="R33" s="16">
        <f>SUMIF(IA_S1!$D$2:$D$201,$A33,IA_S1!$E$2:$E$201)</f>
        <v>0</v>
      </c>
      <c r="S33" s="16">
        <f>COUNTIF(IA_S1!$D$2:$D$200,$A33)</f>
        <v>0</v>
      </c>
      <c r="T33" s="16">
        <f>SUMIF(IA_S2!$D$2:$D$201,$A33,IA_S2!$E$2:$E$201)</f>
        <v>0</v>
      </c>
      <c r="U33" s="16">
        <f>COUNTIF(IA_S2!$D$2:$D$200,$A33)</f>
        <v>0</v>
      </c>
      <c r="V33" s="16">
        <f>SUMIF(CP_S1!$D$2:$D$204,$A33,CP_S1!$E$2:$E$204)</f>
        <v>4</v>
      </c>
      <c r="W33" s="16">
        <f>COUNTIF(CP_S1!$D$2:$D$203,$A33)</f>
        <v>1</v>
      </c>
      <c r="X33" s="16">
        <f>SUMIF(CP_S2!$D$2:$D$198,$A33,CP_S2!$E$2:$E$198)</f>
        <v>0</v>
      </c>
      <c r="Y33" s="16">
        <f>COUNTIF(CP_S2!$D$2:$D$197,$A33)</f>
        <v>0</v>
      </c>
      <c r="Z33" s="16">
        <f>SUMIF(EaD_IA_S1!$D$2:$D$236,$A33,EaD_IA_S1!$E$2:$E$236)</f>
        <v>0</v>
      </c>
      <c r="AA33" s="16">
        <f>COUNTIF(EaD_IA_S1!$D$2:$D$235,$A33)</f>
        <v>0</v>
      </c>
      <c r="AB33" s="16">
        <f>SUMIF(EaD_IA_S2!$D$2:$D$1223,$A33,EaD_IA_S2!$E$2:$E$1223)</f>
        <v>0</v>
      </c>
      <c r="AC33" s="16">
        <f>COUNTIF(EaD_IA_S2!$D$2:$D$1222,$A33)</f>
        <v>0</v>
      </c>
      <c r="AD33" s="16">
        <f>SUMIF(EaD_ISC_S1!$D$2:$D$214,$A33,EaD_ISC_S1!$E$2:$E$214)</f>
        <v>0</v>
      </c>
      <c r="AE33" s="16">
        <f>COUNTIF(EaD_ISC_S1!$D$2:$D$213,$A33)</f>
        <v>0</v>
      </c>
      <c r="AF33" s="16">
        <f>SUMIF(EaD_ISC_S2!$D$2:$D$224,$A33,EaD_ISC_S2!$E$2:$E$224)</f>
        <v>0</v>
      </c>
      <c r="AG33" s="16">
        <f>COUNTIF(EaD_ISC_S2!$D$2:$D$223,$A33)</f>
        <v>0</v>
      </c>
      <c r="AH33" s="16">
        <f>SUMIF(EaD_CP_S1!$D$2:$D$1050,$A33,EaD_CP_S1!$E$2:$E$1050)</f>
        <v>8</v>
      </c>
      <c r="AI33" s="16">
        <f>COUNTIF(EaD_CP_S1!$D$2:$D$1050,$A33)</f>
        <v>2</v>
      </c>
      <c r="AJ33" s="16">
        <f>SUMIF(EaD_CP_S2!$D$2:$D$50,$A33,EaD_CP_S2!$E$2:$E$50)</f>
        <v>8</v>
      </c>
      <c r="AK33" s="16">
        <f>COUNTIF(EaD_CP_S2!$D$2:$D$50,$A33)</f>
        <v>2</v>
      </c>
      <c r="AL33" s="17">
        <f t="shared" si="56"/>
        <v>12</v>
      </c>
      <c r="AM33" s="17">
        <f t="shared" si="57"/>
        <v>3</v>
      </c>
      <c r="AN33" s="17">
        <f t="shared" si="58"/>
        <v>8</v>
      </c>
      <c r="AO33" s="17">
        <f t="shared" si="59"/>
        <v>2</v>
      </c>
      <c r="AP33" s="16"/>
      <c r="AQ33" s="18">
        <f t="shared" si="112"/>
        <v>0</v>
      </c>
      <c r="AR33" s="16"/>
      <c r="AS33" s="18">
        <f t="shared" si="113"/>
        <v>0</v>
      </c>
      <c r="AT33" s="16"/>
      <c r="AU33" s="18">
        <f t="shared" si="98"/>
        <v>0</v>
      </c>
      <c r="AV33" s="16"/>
      <c r="AW33" s="18">
        <f t="shared" si="60"/>
        <v>0</v>
      </c>
      <c r="AX33" s="16"/>
      <c r="AY33" s="18">
        <f t="shared" si="44"/>
        <v>0</v>
      </c>
      <c r="AZ33" s="16"/>
      <c r="BA33" s="18">
        <f t="shared" si="114"/>
        <v>0</v>
      </c>
      <c r="BB33" s="16"/>
      <c r="BC33" s="18">
        <f t="shared" si="6"/>
        <v>0</v>
      </c>
      <c r="BD33" s="16"/>
      <c r="BE33" s="18">
        <f t="shared" si="7"/>
        <v>0</v>
      </c>
      <c r="BF33" s="16"/>
      <c r="BG33" s="18">
        <f t="shared" si="105"/>
        <v>0</v>
      </c>
      <c r="BH33" s="16"/>
      <c r="BI33" s="18">
        <f t="shared" si="8"/>
        <v>0</v>
      </c>
      <c r="BJ33" s="16"/>
      <c r="BK33" s="18">
        <f t="shared" si="9"/>
        <v>0</v>
      </c>
      <c r="BL33" s="16"/>
      <c r="BM33" s="18">
        <f t="shared" si="45"/>
        <v>0</v>
      </c>
      <c r="BN33" s="16"/>
      <c r="BO33" s="18">
        <f t="shared" si="118"/>
        <v>0</v>
      </c>
      <c r="BP33" s="16"/>
      <c r="BQ33" s="18">
        <f t="shared" si="11"/>
        <v>0</v>
      </c>
      <c r="BR33" s="16"/>
      <c r="BS33" s="18">
        <f t="shared" si="12"/>
        <v>0</v>
      </c>
      <c r="BT33" s="16"/>
      <c r="BU33" s="18">
        <f t="shared" si="13"/>
        <v>0</v>
      </c>
      <c r="BV33" s="16"/>
      <c r="BW33" s="18">
        <f t="shared" si="14"/>
        <v>0</v>
      </c>
      <c r="BX33" s="16"/>
      <c r="BY33" s="18">
        <f t="shared" si="15"/>
        <v>0</v>
      </c>
      <c r="BZ33" s="16"/>
      <c r="CA33" s="18">
        <f t="shared" si="16"/>
        <v>0</v>
      </c>
      <c r="CB33" s="16"/>
      <c r="CC33" s="18">
        <f t="shared" si="17"/>
        <v>0</v>
      </c>
      <c r="CD33" s="16"/>
      <c r="CE33" s="18">
        <f t="shared" si="18"/>
        <v>0</v>
      </c>
      <c r="CF33" s="16"/>
      <c r="CG33" s="18">
        <f t="shared" si="19"/>
        <v>0</v>
      </c>
      <c r="CH33" s="16"/>
      <c r="CI33" s="18">
        <f t="shared" si="20"/>
        <v>0</v>
      </c>
      <c r="CJ33" s="16"/>
      <c r="CK33" s="18">
        <f t="shared" si="21"/>
        <v>0</v>
      </c>
      <c r="CL33" s="16"/>
      <c r="CM33" s="18">
        <f t="shared" si="22"/>
        <v>0</v>
      </c>
      <c r="CN33" s="16"/>
      <c r="CO33" s="18">
        <f t="shared" si="23"/>
        <v>0</v>
      </c>
      <c r="CP33" s="16"/>
      <c r="CQ33" s="18">
        <f t="shared" si="115"/>
        <v>0</v>
      </c>
      <c r="CR33" s="16"/>
      <c r="CS33" s="18">
        <f t="shared" si="25"/>
        <v>0</v>
      </c>
      <c r="CT33" s="19">
        <f t="shared" si="26"/>
        <v>25</v>
      </c>
      <c r="CU33" s="19">
        <f t="shared" si="27"/>
        <v>21</v>
      </c>
      <c r="CV33" s="20">
        <f t="shared" ref="CV33:CW33" si="121">SUM(AP33,AR33,AT33,AV33,AX33,AZ33,BB33,BD33,BF33,BH33,BJ33,BL33,BN33,BP33,BR33,BT33,BV33,BX33,BZ33,CB33,CD33,CF33,CH33,CJ33,CL33,CN33,CP33,CR33)</f>
        <v>0</v>
      </c>
      <c r="CW33" s="20">
        <f t="shared" si="121"/>
        <v>0</v>
      </c>
      <c r="CX33" s="21" t="s">
        <v>64</v>
      </c>
      <c r="CY33" s="22">
        <f t="shared" si="29"/>
        <v>25</v>
      </c>
      <c r="CZ33" s="22">
        <f t="shared" si="30"/>
        <v>6</v>
      </c>
      <c r="DA33" s="22">
        <f t="shared" si="31"/>
        <v>21</v>
      </c>
      <c r="DB33" s="23">
        <f t="shared" si="32"/>
        <v>5</v>
      </c>
      <c r="DC33" s="24" t="str">
        <f t="shared" si="33"/>
        <v>SI</v>
      </c>
      <c r="DD33" s="25" t="e">
        <f t="shared" si="34"/>
        <v>#VALUE!</v>
      </c>
      <c r="DE33" s="26" t="str">
        <f t="shared" si="35"/>
        <v>SI</v>
      </c>
    </row>
    <row r="34" spans="1:109" ht="15" customHeight="1">
      <c r="A34" s="29" t="s">
        <v>318</v>
      </c>
      <c r="B34" s="16">
        <f>SUMIF(TICS!$D$2:$D$214,$A34,TICS!$E$2:$E$214)</f>
        <v>3</v>
      </c>
      <c r="C34" s="16">
        <f>COUNTIF(TICS!$D$2:$D$214,$A34)</f>
        <v>1</v>
      </c>
      <c r="D34" s="16">
        <f>SUMIF(ISC!$D$2:$D$228,$A34,ISC!$E$2:$E$228)</f>
        <v>0</v>
      </c>
      <c r="E34" s="16">
        <f>COUNTIF(ISC!$D$2:$D$228,$A34)</f>
        <v>0</v>
      </c>
      <c r="F34" s="16">
        <f>SUMIF(IA!$D$2:$D$281,$A34,IA!$E$2:$E$281)</f>
        <v>0</v>
      </c>
      <c r="G34" s="16">
        <f>COUNTIF(IA!$D$2:$D$281,$A34)</f>
        <v>0</v>
      </c>
      <c r="H34" s="16">
        <f>SUMIF(IGE!$D$3:$D$298,$A34,IGE!$E$3:$E$298)</f>
        <v>0</v>
      </c>
      <c r="I34" s="16">
        <f>COUNTIF(IGE!$D$3:$D$299,$A34)</f>
        <v>0</v>
      </c>
      <c r="J34" s="16">
        <f>SUMIF(CP!$D$2:$D$253,$A34,CP!$E$2:$E$253)</f>
        <v>4</v>
      </c>
      <c r="K34" s="16">
        <f>COUNTIF(CP!$D$2:$D$253,$A34)</f>
        <v>1</v>
      </c>
      <c r="L34" s="16">
        <f>SUMIF(IEM!$D$2:$D$266,$A34,IEM!$E$2:$E$266)</f>
        <v>4</v>
      </c>
      <c r="M34" s="16">
        <f>COUNTIF(IEM!$D$2:$D$266,$A34)</f>
        <v>1</v>
      </c>
      <c r="N34" s="16">
        <f>SUMIF(IIA!$D$2:$D$214,$A34,IIA!$E$2:$E$214)</f>
        <v>0</v>
      </c>
      <c r="O34" s="16">
        <f>COUNTIF(IIA!$D$2:$D$214,$A34)</f>
        <v>0</v>
      </c>
      <c r="P34" s="17">
        <f t="shared" ref="P34:Q34" si="122">SUM(B34,D34,F34,H34,J34,L34,N34)</f>
        <v>11</v>
      </c>
      <c r="Q34" s="17">
        <f t="shared" si="122"/>
        <v>3</v>
      </c>
      <c r="R34" s="16">
        <f>SUMIF(IA_S1!$D$2:$D$201,$A34,IA_S1!$E$2:$E$201)</f>
        <v>0</v>
      </c>
      <c r="S34" s="16">
        <f>COUNTIF(IA_S1!$D$2:$D$200,$A34)</f>
        <v>0</v>
      </c>
      <c r="T34" s="16">
        <f>SUMIF(IA_S2!$D$2:$D$201,$A34,IA_S2!$E$2:$E$201)</f>
        <v>0</v>
      </c>
      <c r="U34" s="16">
        <f>COUNTIF(IA_S2!$D$2:$D$200,$A34)</f>
        <v>0</v>
      </c>
      <c r="V34" s="16">
        <f>SUMIF(CP_S1!$D$2:$D$204,$A34,CP_S1!$E$2:$E$204)</f>
        <v>6</v>
      </c>
      <c r="W34" s="16">
        <f>COUNTIF(CP_S1!$D$2:$D$203,$A34)</f>
        <v>1</v>
      </c>
      <c r="X34" s="16">
        <f>SUMIF(CP_S2!$D$2:$D$198,$A34,CP_S2!$E$2:$E$198)</f>
        <v>0</v>
      </c>
      <c r="Y34" s="16">
        <f>COUNTIF(CP_S2!$D$2:$D$197,$A34)</f>
        <v>0</v>
      </c>
      <c r="Z34" s="16">
        <f>SUMIF(EaD_IA_S1!$D$2:$D$236,$A34,EaD_IA_S1!$E$2:$E$236)</f>
        <v>0</v>
      </c>
      <c r="AA34" s="16">
        <f>COUNTIF(EaD_IA_S1!$D$2:$D$235,$A34)</f>
        <v>0</v>
      </c>
      <c r="AB34" s="16">
        <f>SUMIF(EaD_IA_S2!$D$2:$D$1223,$A34,EaD_IA_S2!$E$2:$E$1223)</f>
        <v>0</v>
      </c>
      <c r="AC34" s="16">
        <f>COUNTIF(EaD_IA_S2!$D$2:$D$1222,$A34)</f>
        <v>0</v>
      </c>
      <c r="AD34" s="16">
        <f>SUMIF(EaD_ISC_S1!$D$2:$D$214,$A34,EaD_ISC_S1!$E$2:$E$214)</f>
        <v>0</v>
      </c>
      <c r="AE34" s="16">
        <f>COUNTIF(EaD_ISC_S1!$D$2:$D$213,$A34)</f>
        <v>0</v>
      </c>
      <c r="AF34" s="16">
        <f>SUMIF(EaD_ISC_S2!$D$2:$D$224,$A34,EaD_ISC_S2!$E$2:$E$224)</f>
        <v>0</v>
      </c>
      <c r="AG34" s="16">
        <f>COUNTIF(EaD_ISC_S2!$D$2:$D$223,$A34)</f>
        <v>0</v>
      </c>
      <c r="AH34" s="16">
        <f>SUMIF(EaD_CP_S1!$D$2:$D$1050,$A34,EaD_CP_S1!$E$2:$E$1050)</f>
        <v>8</v>
      </c>
      <c r="AI34" s="16">
        <f>COUNTIF(EaD_CP_S1!$D$2:$D$1050,$A34)</f>
        <v>2</v>
      </c>
      <c r="AJ34" s="16">
        <f>SUMIF(EaD_CP_S2!$D$2:$D$50,$A34,EaD_CP_S2!$E$2:$E$50)</f>
        <v>8</v>
      </c>
      <c r="AK34" s="16">
        <f>COUNTIF(EaD_CP_S2!$D$2:$D$50,$A34)</f>
        <v>2</v>
      </c>
      <c r="AL34" s="17">
        <f t="shared" si="56"/>
        <v>14</v>
      </c>
      <c r="AM34" s="17">
        <f t="shared" si="57"/>
        <v>3</v>
      </c>
      <c r="AN34" s="17">
        <f t="shared" si="58"/>
        <v>8</v>
      </c>
      <c r="AO34" s="17">
        <f t="shared" si="59"/>
        <v>2</v>
      </c>
      <c r="AP34" s="18">
        <v>5</v>
      </c>
      <c r="AQ34" s="18">
        <f t="shared" si="112"/>
        <v>5</v>
      </c>
      <c r="AR34" s="16"/>
      <c r="AS34" s="18">
        <f t="shared" si="113"/>
        <v>0</v>
      </c>
      <c r="AT34" s="18">
        <v>3</v>
      </c>
      <c r="AU34" s="18">
        <v>4</v>
      </c>
      <c r="AV34" s="16"/>
      <c r="AW34" s="18">
        <f t="shared" si="60"/>
        <v>0</v>
      </c>
      <c r="AX34" s="16"/>
      <c r="AY34" s="18">
        <f t="shared" si="44"/>
        <v>0</v>
      </c>
      <c r="AZ34" s="18">
        <v>1</v>
      </c>
      <c r="BA34" s="18">
        <f t="shared" si="114"/>
        <v>1</v>
      </c>
      <c r="BB34" s="16"/>
      <c r="BC34" s="18">
        <f t="shared" si="6"/>
        <v>0</v>
      </c>
      <c r="BD34" s="16"/>
      <c r="BE34" s="18">
        <f t="shared" si="7"/>
        <v>0</v>
      </c>
      <c r="BF34" s="18">
        <v>1</v>
      </c>
      <c r="BG34" s="18">
        <f t="shared" si="105"/>
        <v>1</v>
      </c>
      <c r="BH34" s="16"/>
      <c r="BI34" s="18">
        <f t="shared" si="8"/>
        <v>0</v>
      </c>
      <c r="BJ34" s="16"/>
      <c r="BK34" s="18">
        <f t="shared" si="9"/>
        <v>0</v>
      </c>
      <c r="BL34" s="16"/>
      <c r="BM34" s="18">
        <f t="shared" si="45"/>
        <v>0</v>
      </c>
      <c r="BN34" s="16"/>
      <c r="BO34" s="18">
        <f t="shared" si="118"/>
        <v>0</v>
      </c>
      <c r="BP34" s="16"/>
      <c r="BQ34" s="18">
        <f t="shared" si="11"/>
        <v>0</v>
      </c>
      <c r="BR34" s="16"/>
      <c r="BS34" s="18">
        <f t="shared" si="12"/>
        <v>0</v>
      </c>
      <c r="BT34" s="16"/>
      <c r="BU34" s="18">
        <f t="shared" si="13"/>
        <v>0</v>
      </c>
      <c r="BV34" s="16"/>
      <c r="BW34" s="18">
        <f t="shared" si="14"/>
        <v>0</v>
      </c>
      <c r="BX34" s="16"/>
      <c r="BY34" s="18">
        <f t="shared" si="15"/>
        <v>0</v>
      </c>
      <c r="BZ34" s="16"/>
      <c r="CA34" s="18">
        <f t="shared" si="16"/>
        <v>0</v>
      </c>
      <c r="CB34" s="16"/>
      <c r="CC34" s="18">
        <f t="shared" si="17"/>
        <v>0</v>
      </c>
      <c r="CD34" s="16"/>
      <c r="CE34" s="18">
        <f t="shared" si="18"/>
        <v>0</v>
      </c>
      <c r="CF34" s="16"/>
      <c r="CG34" s="18">
        <f t="shared" si="19"/>
        <v>0</v>
      </c>
      <c r="CH34" s="16"/>
      <c r="CI34" s="18">
        <f t="shared" si="20"/>
        <v>0</v>
      </c>
      <c r="CJ34" s="16"/>
      <c r="CK34" s="18">
        <f t="shared" si="21"/>
        <v>0</v>
      </c>
      <c r="CL34" s="16"/>
      <c r="CM34" s="18">
        <f t="shared" si="22"/>
        <v>0</v>
      </c>
      <c r="CN34" s="16"/>
      <c r="CO34" s="18">
        <f t="shared" si="23"/>
        <v>0</v>
      </c>
      <c r="CP34" s="18">
        <v>3</v>
      </c>
      <c r="CQ34" s="18">
        <f t="shared" si="115"/>
        <v>3</v>
      </c>
      <c r="CR34" s="16"/>
      <c r="CS34" s="18">
        <f t="shared" si="25"/>
        <v>0</v>
      </c>
      <c r="CT34" s="19">
        <f t="shared" si="26"/>
        <v>25</v>
      </c>
      <c r="CU34" s="19">
        <f t="shared" si="27"/>
        <v>19</v>
      </c>
      <c r="CV34" s="20">
        <f t="shared" ref="CV34:CW34" si="123">SUM(AP34,AR34,AT34,AV34,AX34,AZ34,BB34,BD34,BF34,BH34,BJ34,BL34,BN34,BP34,BR34,BT34,BV34,BX34,BZ34,CB34,CD34,CF34,CH34,CJ34,CL34,CN34,CP34,CR34)</f>
        <v>13</v>
      </c>
      <c r="CW34" s="20">
        <f t="shared" si="123"/>
        <v>14</v>
      </c>
      <c r="CX34" s="21">
        <v>40</v>
      </c>
      <c r="CY34" s="22">
        <f t="shared" si="29"/>
        <v>38</v>
      </c>
      <c r="CZ34" s="22">
        <f t="shared" si="30"/>
        <v>6</v>
      </c>
      <c r="DA34" s="22">
        <f t="shared" si="31"/>
        <v>33</v>
      </c>
      <c r="DB34" s="23">
        <f t="shared" si="32"/>
        <v>5</v>
      </c>
      <c r="DC34" s="24" t="str">
        <f t="shared" si="33"/>
        <v>SI</v>
      </c>
      <c r="DD34" s="25" t="e">
        <f t="shared" si="34"/>
        <v>#VALUE!</v>
      </c>
      <c r="DE34" s="26" t="str">
        <f t="shared" si="35"/>
        <v>SI</v>
      </c>
    </row>
    <row r="35" spans="1:109" ht="15" customHeight="1">
      <c r="A35" s="29" t="s">
        <v>319</v>
      </c>
      <c r="B35" s="16">
        <f>SUMIF(TICS!$D$2:$D$214,$A35,TICS!$E$2:$E$214)</f>
        <v>4</v>
      </c>
      <c r="C35" s="16">
        <f>COUNTIF(TICS!$D$2:$D$214,$A35)</f>
        <v>1</v>
      </c>
      <c r="D35" s="16">
        <f>SUMIF(ISC!$D$2:$D$228,$A35,ISC!$E$2:$E$228)</f>
        <v>0</v>
      </c>
      <c r="E35" s="16">
        <f>COUNTIF(ISC!$D$2:$D$228,$A35)</f>
        <v>0</v>
      </c>
      <c r="F35" s="16">
        <f>SUMIF(IA!$D$2:$D$281,$A35,IA!$E$2:$E$281)</f>
        <v>0</v>
      </c>
      <c r="G35" s="16">
        <f>COUNTIF(IA!$D$2:$D$281,$A35)</f>
        <v>0</v>
      </c>
      <c r="H35" s="16">
        <f>SUMIF(IGE!$D$3:$D$298,$A35,IGE!$E$3:$E$298)</f>
        <v>0</v>
      </c>
      <c r="I35" s="16">
        <f>COUNTIF(IGE!$D$3:$D$299,$A35)</f>
        <v>0</v>
      </c>
      <c r="J35" s="16">
        <f>SUMIF(CP!$D$2:$D$253,$A35,CP!$E$2:$E$253)</f>
        <v>4</v>
      </c>
      <c r="K35" s="16">
        <f>COUNTIF(CP!$D$2:$D$253,$A35)</f>
        <v>1</v>
      </c>
      <c r="L35" s="16">
        <f>SUMIF(IEM!$D$2:$D$266,$A35,IEM!$E$2:$E$266)</f>
        <v>4</v>
      </c>
      <c r="M35" s="16">
        <f>COUNTIF(IEM!$D$2:$D$266,$A35)</f>
        <v>1</v>
      </c>
      <c r="N35" s="16">
        <f>SUMIF(IIA!$D$2:$D$214,$A35,IIA!$E$2:$E$214)</f>
        <v>0</v>
      </c>
      <c r="O35" s="16">
        <f>COUNTIF(IIA!$D$2:$D$214,$A35)</f>
        <v>0</v>
      </c>
      <c r="P35" s="17">
        <f t="shared" ref="P35:Q35" si="124">SUM(B35,D35,F35,H35,J35,L35,N35)</f>
        <v>12</v>
      </c>
      <c r="Q35" s="17">
        <f t="shared" si="124"/>
        <v>3</v>
      </c>
      <c r="R35" s="16">
        <f>SUMIF(IA_S1!$D$2:$D$201,$A35,IA_S1!$E$2:$E$201)</f>
        <v>0</v>
      </c>
      <c r="S35" s="16">
        <f>COUNTIF(IA_S1!$D$2:$D$200,$A35)</f>
        <v>0</v>
      </c>
      <c r="T35" s="16">
        <f>SUMIF(IA_S2!$D$2:$D$201,$A35,IA_S2!$E$2:$E$201)</f>
        <v>5</v>
      </c>
      <c r="U35" s="16">
        <f>COUNTIF(IA_S2!$D$2:$D$200,$A35)</f>
        <v>1</v>
      </c>
      <c r="V35" s="16">
        <f>SUMIF(CP_S1!$D$2:$D$204,$A35,CP_S1!$E$2:$E$204)</f>
        <v>4</v>
      </c>
      <c r="W35" s="16">
        <f>COUNTIF(CP_S1!$D$2:$D$203,$A35)</f>
        <v>1</v>
      </c>
      <c r="X35" s="16">
        <f>SUMIF(CP_S2!$D$2:$D$198,$A35,CP_S2!$E$2:$E$198)</f>
        <v>0</v>
      </c>
      <c r="Y35" s="16">
        <f>COUNTIF(CP_S2!$D$2:$D$197,$A35)</f>
        <v>0</v>
      </c>
      <c r="Z35" s="16">
        <f>SUMIF(EaD_IA_S1!$D$2:$D$236,$A35,EaD_IA_S1!$E$2:$E$236)</f>
        <v>0</v>
      </c>
      <c r="AA35" s="16">
        <f>COUNTIF(EaD_IA_S1!$D$2:$D$235,$A35)</f>
        <v>0</v>
      </c>
      <c r="AB35" s="16">
        <f>SUMIF(EaD_IA_S2!$D$2:$D$1223,$A35,EaD_IA_S2!$E$2:$E$1223)</f>
        <v>0</v>
      </c>
      <c r="AC35" s="16">
        <f>COUNTIF(EaD_IA_S2!$D$2:$D$1222,$A35)</f>
        <v>0</v>
      </c>
      <c r="AD35" s="16">
        <f>SUMIF(EaD_ISC_S1!$D$2:$D$214,$A35,EaD_ISC_S1!$E$2:$E$214)</f>
        <v>0</v>
      </c>
      <c r="AE35" s="16">
        <f>COUNTIF(EaD_ISC_S1!$D$2:$D$213,$A35)</f>
        <v>0</v>
      </c>
      <c r="AF35" s="16">
        <f>SUMIF(EaD_ISC_S2!$D$2:$D$224,$A35,EaD_ISC_S2!$E$2:$E$224)</f>
        <v>0</v>
      </c>
      <c r="AG35" s="16">
        <f>COUNTIF(EaD_ISC_S2!$D$2:$D$223,$A35)</f>
        <v>0</v>
      </c>
      <c r="AH35" s="16">
        <f>SUMIF(EaD_CP_S1!$D$2:$D$1050,$A35,EaD_CP_S1!$E$2:$E$1050)</f>
        <v>4</v>
      </c>
      <c r="AI35" s="16">
        <f>COUNTIF(EaD_CP_S1!$D$2:$D$1050,$A35)</f>
        <v>1</v>
      </c>
      <c r="AJ35" s="16">
        <f>SUMIF(EaD_CP_S2!$D$2:$D$50,$A35,EaD_CP_S2!$E$2:$E$50)</f>
        <v>4</v>
      </c>
      <c r="AK35" s="16">
        <f>COUNTIF(EaD_CP_S2!$D$2:$D$50,$A35)</f>
        <v>1</v>
      </c>
      <c r="AL35" s="17">
        <f t="shared" si="56"/>
        <v>8</v>
      </c>
      <c r="AM35" s="17">
        <f t="shared" si="57"/>
        <v>2</v>
      </c>
      <c r="AN35" s="17">
        <f t="shared" si="58"/>
        <v>9</v>
      </c>
      <c r="AO35" s="17">
        <f t="shared" si="59"/>
        <v>2</v>
      </c>
      <c r="AP35" s="16"/>
      <c r="AQ35" s="18">
        <f t="shared" si="112"/>
        <v>0</v>
      </c>
      <c r="AR35" s="16"/>
      <c r="AS35" s="18">
        <f t="shared" si="113"/>
        <v>0</v>
      </c>
      <c r="AT35" s="16"/>
      <c r="AU35" s="18">
        <f t="shared" ref="AU35:AU45" si="125">AT35</f>
        <v>0</v>
      </c>
      <c r="AV35" s="16"/>
      <c r="AW35" s="18">
        <f t="shared" si="60"/>
        <v>0</v>
      </c>
      <c r="AX35" s="16"/>
      <c r="AY35" s="18">
        <f t="shared" si="44"/>
        <v>0</v>
      </c>
      <c r="AZ35" s="16"/>
      <c r="BA35" s="18">
        <f t="shared" si="114"/>
        <v>0</v>
      </c>
      <c r="BB35" s="16"/>
      <c r="BC35" s="18">
        <f t="shared" si="6"/>
        <v>0</v>
      </c>
      <c r="BD35" s="16"/>
      <c r="BE35" s="18">
        <f t="shared" si="7"/>
        <v>0</v>
      </c>
      <c r="BF35" s="16"/>
      <c r="BG35" s="18">
        <f t="shared" si="105"/>
        <v>0</v>
      </c>
      <c r="BH35" s="16"/>
      <c r="BI35" s="18">
        <f t="shared" si="8"/>
        <v>0</v>
      </c>
      <c r="BJ35" s="16"/>
      <c r="BK35" s="18">
        <f t="shared" si="9"/>
        <v>0</v>
      </c>
      <c r="BL35" s="16"/>
      <c r="BM35" s="18">
        <f t="shared" si="45"/>
        <v>0</v>
      </c>
      <c r="BN35" s="16"/>
      <c r="BO35" s="18">
        <f t="shared" si="118"/>
        <v>0</v>
      </c>
      <c r="BP35" s="16"/>
      <c r="BQ35" s="18">
        <f t="shared" si="11"/>
        <v>0</v>
      </c>
      <c r="BR35" s="16"/>
      <c r="BS35" s="18">
        <f t="shared" si="12"/>
        <v>0</v>
      </c>
      <c r="BT35" s="16"/>
      <c r="BU35" s="18">
        <f t="shared" si="13"/>
        <v>0</v>
      </c>
      <c r="BV35" s="16"/>
      <c r="BW35" s="18">
        <f t="shared" si="14"/>
        <v>0</v>
      </c>
      <c r="BX35" s="16"/>
      <c r="BY35" s="18">
        <f t="shared" si="15"/>
        <v>0</v>
      </c>
      <c r="BZ35" s="16"/>
      <c r="CA35" s="18">
        <f t="shared" si="16"/>
        <v>0</v>
      </c>
      <c r="CB35" s="16"/>
      <c r="CC35" s="18">
        <f t="shared" si="17"/>
        <v>0</v>
      </c>
      <c r="CD35" s="16"/>
      <c r="CE35" s="18">
        <f t="shared" si="18"/>
        <v>0</v>
      </c>
      <c r="CF35" s="16"/>
      <c r="CG35" s="18">
        <f t="shared" si="19"/>
        <v>0</v>
      </c>
      <c r="CH35" s="16"/>
      <c r="CI35" s="18">
        <f t="shared" si="20"/>
        <v>0</v>
      </c>
      <c r="CJ35" s="16"/>
      <c r="CK35" s="18">
        <f t="shared" si="21"/>
        <v>0</v>
      </c>
      <c r="CL35" s="16"/>
      <c r="CM35" s="18">
        <f t="shared" si="22"/>
        <v>0</v>
      </c>
      <c r="CN35" s="16"/>
      <c r="CO35" s="18">
        <f t="shared" si="23"/>
        <v>0</v>
      </c>
      <c r="CP35" s="16"/>
      <c r="CQ35" s="18">
        <f t="shared" si="115"/>
        <v>0</v>
      </c>
      <c r="CR35" s="16"/>
      <c r="CS35" s="18">
        <f t="shared" si="25"/>
        <v>0</v>
      </c>
      <c r="CT35" s="19">
        <f t="shared" si="26"/>
        <v>20</v>
      </c>
      <c r="CU35" s="19">
        <f t="shared" si="27"/>
        <v>21</v>
      </c>
      <c r="CV35" s="20">
        <f t="shared" ref="CV35:CW35" si="126">SUM(AP35,AR35,AT35,AV35,AX35,AZ35,BB35,BD35,BF35,BH35,BJ35,BL35,BN35,BP35,BR35,BT35,BV35,BX35,BZ35,CB35,CD35,CF35,CH35,CJ35,CL35,CN35,CP35,CR35)</f>
        <v>0</v>
      </c>
      <c r="CW35" s="20">
        <f t="shared" si="126"/>
        <v>0</v>
      </c>
      <c r="CX35" s="21" t="s">
        <v>64</v>
      </c>
      <c r="CY35" s="22">
        <f t="shared" si="29"/>
        <v>20</v>
      </c>
      <c r="CZ35" s="22">
        <f t="shared" si="30"/>
        <v>5</v>
      </c>
      <c r="DA35" s="22">
        <f t="shared" si="31"/>
        <v>21</v>
      </c>
      <c r="DB35" s="23">
        <f t="shared" si="32"/>
        <v>5</v>
      </c>
      <c r="DC35" s="24" t="str">
        <f t="shared" si="33"/>
        <v>SI</v>
      </c>
      <c r="DD35" s="25" t="e">
        <f t="shared" si="34"/>
        <v>#VALUE!</v>
      </c>
      <c r="DE35" s="26" t="str">
        <f t="shared" si="35"/>
        <v>SI</v>
      </c>
    </row>
    <row r="36" spans="1:109" ht="13.8">
      <c r="A36" s="29" t="s">
        <v>320</v>
      </c>
      <c r="B36" s="16">
        <f>SUMIF(TICS!$D$2:$D$214,$A36,TICS!$E$2:$E$214)</f>
        <v>4</v>
      </c>
      <c r="C36" s="16">
        <f>COUNTIF(TICS!$D$2:$D$214,$A36)</f>
        <v>1</v>
      </c>
      <c r="D36" s="16">
        <f>SUMIF(ISC!$D$2:$D$228,$A36,ISC!$E$2:$E$228)</f>
        <v>0</v>
      </c>
      <c r="E36" s="16">
        <f>COUNTIF(ISC!$D$2:$D$228,$A36)</f>
        <v>0</v>
      </c>
      <c r="F36" s="16">
        <f>SUMIF(IA!$D$2:$D$281,$A36,IA!$E$2:$E$281)</f>
        <v>0</v>
      </c>
      <c r="G36" s="16">
        <f>COUNTIF(IA!$D$2:$D$281,$A36)</f>
        <v>0</v>
      </c>
      <c r="H36" s="16">
        <f>SUMIF(IGE!$D$3:$D$298,$A36,IGE!$E$3:$E$298)</f>
        <v>0</v>
      </c>
      <c r="I36" s="16">
        <f>COUNTIF(IGE!$D$3:$D$299,$A36)</f>
        <v>0</v>
      </c>
      <c r="J36" s="16">
        <f>SUMIF(CP!$D$2:$D$253,$A36,CP!$E$2:$E$253)</f>
        <v>0</v>
      </c>
      <c r="K36" s="16">
        <f>COUNTIF(CP!$D$2:$D$253,$A36)</f>
        <v>0</v>
      </c>
      <c r="L36" s="16">
        <f>SUMIF(IEM!$D$2:$D$266,$A36,IEM!$E$2:$E$266)</f>
        <v>0</v>
      </c>
      <c r="M36" s="16">
        <f>COUNTIF(IEM!$D$2:$D$266,$A36)</f>
        <v>0</v>
      </c>
      <c r="N36" s="16">
        <f>SUMIF(IIA!$D$2:$D$214,$A36,IIA!$E$2:$E$214)</f>
        <v>0</v>
      </c>
      <c r="O36" s="16">
        <f>COUNTIF(IIA!$D$2:$D$214,$A36)</f>
        <v>0</v>
      </c>
      <c r="P36" s="17">
        <f t="shared" ref="P36:Q36" si="127">SUM(B36,D36,F36,H36,J36,L36,N36)</f>
        <v>4</v>
      </c>
      <c r="Q36" s="17">
        <f t="shared" si="127"/>
        <v>1</v>
      </c>
      <c r="R36" s="16">
        <f>SUMIF(IA_S1!$D$2:$D$201,$A36,IA_S1!$E$2:$E$201)</f>
        <v>0</v>
      </c>
      <c r="S36" s="16">
        <f>COUNTIF(IA_S1!$D$2:$D$200,$A36)</f>
        <v>0</v>
      </c>
      <c r="T36" s="16">
        <f>SUMIF(IA_S2!$D$2:$D$201,$A36,IA_S2!$E$2:$E$201)</f>
        <v>0</v>
      </c>
      <c r="U36" s="16">
        <f>COUNTIF(IA_S2!$D$2:$D$200,$A36)</f>
        <v>0</v>
      </c>
      <c r="V36" s="16">
        <f>SUMIF(CP_S1!$D$2:$D$204,$A36,CP_S1!$E$2:$E$204)</f>
        <v>0</v>
      </c>
      <c r="W36" s="16">
        <f>COUNTIF(CP_S1!$D$2:$D$203,$A36)</f>
        <v>0</v>
      </c>
      <c r="X36" s="16">
        <f>SUMIF(CP_S2!$D$2:$D$198,$A36,CP_S2!$E$2:$E$198)</f>
        <v>0</v>
      </c>
      <c r="Y36" s="16">
        <f>COUNTIF(CP_S2!$D$2:$D$197,$A36)</f>
        <v>0</v>
      </c>
      <c r="Z36" s="16">
        <f>SUMIF(EaD_IA_S1!$D$2:$D$236,$A36,EaD_IA_S1!$E$2:$E$236)</f>
        <v>0</v>
      </c>
      <c r="AA36" s="16">
        <f>COUNTIF(EaD_IA_S1!$D$2:$D$235,$A36)</f>
        <v>0</v>
      </c>
      <c r="AB36" s="16">
        <f>SUMIF(EaD_IA_S2!$D$2:$D$1223,$A36,EaD_IA_S2!$E$2:$E$1223)</f>
        <v>0</v>
      </c>
      <c r="AC36" s="16">
        <f>COUNTIF(EaD_IA_S2!$D$2:$D$1222,$A36)</f>
        <v>0</v>
      </c>
      <c r="AD36" s="16">
        <f>SUMIF(EaD_ISC_S1!$D$2:$D$214,$A36,EaD_ISC_S1!$E$2:$E$214)</f>
        <v>0</v>
      </c>
      <c r="AE36" s="16">
        <f>COUNTIF(EaD_ISC_S1!$D$2:$D$213,$A36)</f>
        <v>0</v>
      </c>
      <c r="AF36" s="16">
        <f>SUMIF(EaD_ISC_S2!$D$2:$D$224,$A36,EaD_ISC_S2!$E$2:$E$224)</f>
        <v>0</v>
      </c>
      <c r="AG36" s="16">
        <f>COUNTIF(EaD_ISC_S2!$D$2:$D$223,$A36)</f>
        <v>0</v>
      </c>
      <c r="AH36" s="16">
        <f>SUMIF(EaD_CP_S1!$D$2:$D$1050,$A36,EaD_CP_S1!$E$2:$E$1050)</f>
        <v>4</v>
      </c>
      <c r="AI36" s="16">
        <f>COUNTIF(EaD_CP_S1!$D$2:$D$1050,$A36)</f>
        <v>1</v>
      </c>
      <c r="AJ36" s="16">
        <f>SUMIF(EaD_CP_S2!$D$2:$D$50,$A36,EaD_CP_S2!$E$2:$E$50)</f>
        <v>4</v>
      </c>
      <c r="AK36" s="16">
        <f>COUNTIF(EaD_CP_S2!$D$2:$D$50,$A36)</f>
        <v>1</v>
      </c>
      <c r="AL36" s="17">
        <f t="shared" si="56"/>
        <v>4</v>
      </c>
      <c r="AM36" s="17">
        <f t="shared" si="57"/>
        <v>1</v>
      </c>
      <c r="AN36" s="17">
        <f t="shared" si="58"/>
        <v>4</v>
      </c>
      <c r="AO36" s="17">
        <f t="shared" si="59"/>
        <v>1</v>
      </c>
      <c r="AP36" s="16"/>
      <c r="AQ36" s="18">
        <f t="shared" si="112"/>
        <v>0</v>
      </c>
      <c r="AR36" s="16"/>
      <c r="AS36" s="18">
        <f t="shared" si="113"/>
        <v>0</v>
      </c>
      <c r="AT36" s="16"/>
      <c r="AU36" s="18">
        <f t="shared" si="125"/>
        <v>0</v>
      </c>
      <c r="AV36" s="16"/>
      <c r="AW36" s="18">
        <f t="shared" si="60"/>
        <v>0</v>
      </c>
      <c r="AX36" s="16"/>
      <c r="AY36" s="18">
        <f t="shared" si="44"/>
        <v>0</v>
      </c>
      <c r="AZ36" s="16"/>
      <c r="BA36" s="18">
        <f t="shared" si="114"/>
        <v>0</v>
      </c>
      <c r="BB36" s="16"/>
      <c r="BC36" s="18">
        <f t="shared" si="6"/>
        <v>0</v>
      </c>
      <c r="BD36" s="16"/>
      <c r="BE36" s="18">
        <f t="shared" si="7"/>
        <v>0</v>
      </c>
      <c r="BF36" s="16"/>
      <c r="BG36" s="18">
        <f t="shared" si="105"/>
        <v>0</v>
      </c>
      <c r="BH36" s="16"/>
      <c r="BI36" s="18">
        <f t="shared" si="8"/>
        <v>0</v>
      </c>
      <c r="BJ36" s="16"/>
      <c r="BK36" s="18">
        <f t="shared" si="9"/>
        <v>0</v>
      </c>
      <c r="BL36" s="16"/>
      <c r="BM36" s="18">
        <f t="shared" si="45"/>
        <v>0</v>
      </c>
      <c r="BN36" s="16"/>
      <c r="BO36" s="18">
        <f t="shared" si="118"/>
        <v>0</v>
      </c>
      <c r="BP36" s="16"/>
      <c r="BQ36" s="18">
        <f t="shared" si="11"/>
        <v>0</v>
      </c>
      <c r="BR36" s="16"/>
      <c r="BS36" s="18">
        <f t="shared" si="12"/>
        <v>0</v>
      </c>
      <c r="BT36" s="16"/>
      <c r="BU36" s="18">
        <f t="shared" si="13"/>
        <v>0</v>
      </c>
      <c r="BV36" s="16"/>
      <c r="BW36" s="18">
        <f t="shared" si="14"/>
        <v>0</v>
      </c>
      <c r="BX36" s="16"/>
      <c r="BY36" s="18">
        <f t="shared" si="15"/>
        <v>0</v>
      </c>
      <c r="BZ36" s="16"/>
      <c r="CA36" s="18">
        <f t="shared" si="16"/>
        <v>0</v>
      </c>
      <c r="CB36" s="16"/>
      <c r="CC36" s="18">
        <f t="shared" si="17"/>
        <v>0</v>
      </c>
      <c r="CD36" s="16"/>
      <c r="CE36" s="18">
        <f t="shared" si="18"/>
        <v>0</v>
      </c>
      <c r="CF36" s="16"/>
      <c r="CG36" s="18">
        <f t="shared" si="19"/>
        <v>0</v>
      </c>
      <c r="CH36" s="16"/>
      <c r="CI36" s="18">
        <f t="shared" si="20"/>
        <v>0</v>
      </c>
      <c r="CJ36" s="16"/>
      <c r="CK36" s="18">
        <f t="shared" si="21"/>
        <v>0</v>
      </c>
      <c r="CL36" s="16"/>
      <c r="CM36" s="18">
        <f t="shared" si="22"/>
        <v>0</v>
      </c>
      <c r="CN36" s="16"/>
      <c r="CO36" s="18">
        <f t="shared" si="23"/>
        <v>0</v>
      </c>
      <c r="CP36" s="16"/>
      <c r="CQ36" s="18">
        <f t="shared" si="115"/>
        <v>0</v>
      </c>
      <c r="CR36" s="16"/>
      <c r="CS36" s="18">
        <f t="shared" si="25"/>
        <v>0</v>
      </c>
      <c r="CT36" s="19">
        <f t="shared" si="26"/>
        <v>8</v>
      </c>
      <c r="CU36" s="19">
        <f t="shared" si="27"/>
        <v>8</v>
      </c>
      <c r="CV36" s="20">
        <f t="shared" ref="CV36:CW36" si="128">SUM(AP36,AR36,AT36,AV36,AX36,AZ36,BB36,BD36,BF36,BH36,BJ36,BL36,BN36,BP36,BR36,BT36,BV36,BX36,BZ36,CB36,CD36,CF36,CH36,CJ36,CL36,CN36,CP36,CR36)</f>
        <v>0</v>
      </c>
      <c r="CW36" s="20">
        <f t="shared" si="128"/>
        <v>0</v>
      </c>
      <c r="CX36" s="21" t="s">
        <v>64</v>
      </c>
      <c r="CY36" s="22">
        <f t="shared" si="29"/>
        <v>8</v>
      </c>
      <c r="CZ36" s="22">
        <f t="shared" si="30"/>
        <v>2</v>
      </c>
      <c r="DA36" s="22">
        <f t="shared" si="31"/>
        <v>8</v>
      </c>
      <c r="DB36" s="23">
        <f t="shared" si="32"/>
        <v>2</v>
      </c>
      <c r="DC36" s="24" t="str">
        <f t="shared" si="33"/>
        <v>SI</v>
      </c>
      <c r="DD36" s="25" t="e">
        <f t="shared" si="34"/>
        <v>#VALUE!</v>
      </c>
      <c r="DE36" s="26" t="str">
        <f t="shared" si="35"/>
        <v>SI</v>
      </c>
    </row>
    <row r="37" spans="1:109" ht="13.8">
      <c r="A37" s="28" t="s">
        <v>321</v>
      </c>
      <c r="B37" s="16">
        <f>SUMIF(TICS!$D$2:$D$214,$A37,TICS!$E$2:$E$214)</f>
        <v>0</v>
      </c>
      <c r="C37" s="16">
        <f>COUNTIF(TICS!$D$2:$D$214,$A37)</f>
        <v>0</v>
      </c>
      <c r="D37" s="16">
        <f>SUMIF(ISC!$D$2:$D$228,$A37,ISC!$E$2:$E$228)</f>
        <v>0</v>
      </c>
      <c r="E37" s="16">
        <f>COUNTIF(ISC!$D$2:$D$228,$A37)</f>
        <v>0</v>
      </c>
      <c r="F37" s="16">
        <f>SUMIF(IA!$D$2:$D$281,$A37,IA!$E$2:$E$281)</f>
        <v>0</v>
      </c>
      <c r="G37" s="16">
        <f>COUNTIF(IA!$D$2:$D$281,$A37)</f>
        <v>0</v>
      </c>
      <c r="H37" s="16">
        <f>SUMIF(IGE!$D$3:$D$298,$A37,IGE!$E$3:$E$298)</f>
        <v>0</v>
      </c>
      <c r="I37" s="16">
        <f>COUNTIF(IGE!$D$3:$D$299,$A37)</f>
        <v>0</v>
      </c>
      <c r="J37" s="16">
        <f>SUMIF(CP!$D$2:$D$253,$A37,CP!$E$2:$E$253)</f>
        <v>6</v>
      </c>
      <c r="K37" s="16">
        <f>COUNTIF(CP!$D$2:$D$253,$A37)</f>
        <v>1</v>
      </c>
      <c r="L37" s="16">
        <f>SUMIF(IEM!$D$2:$D$266,$A37,IEM!$E$2:$E$266)</f>
        <v>4</v>
      </c>
      <c r="M37" s="16">
        <f>COUNTIF(IEM!$D$2:$D$266,$A37)</f>
        <v>1</v>
      </c>
      <c r="N37" s="16">
        <f>SUMIF(IIA!$D$2:$D$214,$A37,IIA!$E$2:$E$214)</f>
        <v>0</v>
      </c>
      <c r="O37" s="16">
        <f>COUNTIF(IIA!$D$2:$D$214,$A37)</f>
        <v>0</v>
      </c>
      <c r="P37" s="17">
        <f t="shared" ref="P37:Q37" si="129">SUM(B37,D37,F37,H37,J37,L37,N37)</f>
        <v>10</v>
      </c>
      <c r="Q37" s="17">
        <f t="shared" si="129"/>
        <v>2</v>
      </c>
      <c r="R37" s="16">
        <f>SUMIF(IA_S1!$D$2:$D$201,$A37,IA_S1!$E$2:$E$201)</f>
        <v>0</v>
      </c>
      <c r="S37" s="16">
        <f>COUNTIF(IA_S1!$D$2:$D$200,$A37)</f>
        <v>0</v>
      </c>
      <c r="T37" s="16">
        <f>SUMIF(IA_S2!$D$2:$D$201,$A37,IA_S2!$E$2:$E$201)</f>
        <v>0</v>
      </c>
      <c r="U37" s="16">
        <f>COUNTIF(IA_S2!$D$2:$D$200,$A37)</f>
        <v>0</v>
      </c>
      <c r="V37" s="16">
        <f>SUMIF(CP_S1!$D$2:$D$204,$A37,CP_S1!$E$2:$E$204)</f>
        <v>4</v>
      </c>
      <c r="W37" s="16">
        <f>COUNTIF(CP_S1!$D$2:$D$203,$A37)</f>
        <v>1</v>
      </c>
      <c r="X37" s="16">
        <f>SUMIF(CP_S2!$D$2:$D$198,$A37,CP_S2!$E$2:$E$198)</f>
        <v>0</v>
      </c>
      <c r="Y37" s="16">
        <f>COUNTIF(CP_S2!$D$2:$D$197,$A37)</f>
        <v>0</v>
      </c>
      <c r="Z37" s="16">
        <f>SUMIF(EaD_IA_S1!$D$2:$D$236,$A37,EaD_IA_S1!$E$2:$E$236)</f>
        <v>0</v>
      </c>
      <c r="AA37" s="16">
        <f>COUNTIF(EaD_IA_S1!$D$2:$D$235,$A37)</f>
        <v>0</v>
      </c>
      <c r="AB37" s="16">
        <f>SUMIF(EaD_IA_S2!$D$2:$D$1223,$A37,EaD_IA_S2!$E$2:$E$1223)</f>
        <v>0</v>
      </c>
      <c r="AC37" s="16">
        <f>COUNTIF(EaD_IA_S2!$D$2:$D$1222,$A37)</f>
        <v>0</v>
      </c>
      <c r="AD37" s="16">
        <f>SUMIF(EaD_ISC_S1!$D$2:$D$214,$A37,EaD_ISC_S1!$E$2:$E$214)</f>
        <v>0</v>
      </c>
      <c r="AE37" s="16">
        <f>COUNTIF(EaD_ISC_S1!$D$2:$D$213,$A37)</f>
        <v>0</v>
      </c>
      <c r="AF37" s="16">
        <f>SUMIF(EaD_ISC_S2!$D$2:$D$224,$A37,EaD_ISC_S2!$E$2:$E$224)</f>
        <v>0</v>
      </c>
      <c r="AG37" s="16">
        <f>COUNTIF(EaD_ISC_S2!$D$2:$D$223,$A37)</f>
        <v>0</v>
      </c>
      <c r="AH37" s="16">
        <f>SUMIF(EaD_CP_S1!$D$2:$D$1050,$A37,EaD_CP_S1!$E$2:$E$1050)</f>
        <v>0</v>
      </c>
      <c r="AI37" s="16">
        <f>COUNTIF(EaD_CP_S1!$D$2:$D$1050,$A37)</f>
        <v>0</v>
      </c>
      <c r="AJ37" s="16">
        <f>SUMIF(EaD_CP_S2!$D$2:$D$50,$A37,EaD_CP_S2!$E$2:$E$50)</f>
        <v>0</v>
      </c>
      <c r="AK37" s="16">
        <f>COUNTIF(EaD_CP_S2!$D$2:$D$50,$A37)</f>
        <v>0</v>
      </c>
      <c r="AL37" s="17">
        <f t="shared" si="56"/>
        <v>4</v>
      </c>
      <c r="AM37" s="17">
        <f t="shared" si="57"/>
        <v>1</v>
      </c>
      <c r="AN37" s="17">
        <f t="shared" si="58"/>
        <v>0</v>
      </c>
      <c r="AO37" s="17">
        <f t="shared" si="59"/>
        <v>0</v>
      </c>
      <c r="AP37" s="18"/>
      <c r="AQ37" s="18">
        <f t="shared" si="112"/>
        <v>0</v>
      </c>
      <c r="AR37" s="16"/>
      <c r="AS37" s="18">
        <f t="shared" si="113"/>
        <v>0</v>
      </c>
      <c r="AT37" s="16"/>
      <c r="AU37" s="18">
        <f t="shared" si="125"/>
        <v>0</v>
      </c>
      <c r="AV37" s="16"/>
      <c r="AW37" s="18">
        <f t="shared" si="60"/>
        <v>0</v>
      </c>
      <c r="AX37" s="16"/>
      <c r="AY37" s="18">
        <f t="shared" si="44"/>
        <v>0</v>
      </c>
      <c r="AZ37" s="16"/>
      <c r="BA37" s="18">
        <f t="shared" si="114"/>
        <v>0</v>
      </c>
      <c r="BB37" s="16"/>
      <c r="BC37" s="18">
        <f t="shared" si="6"/>
        <v>0</v>
      </c>
      <c r="BD37" s="16"/>
      <c r="BE37" s="18">
        <f t="shared" si="7"/>
        <v>0</v>
      </c>
      <c r="BF37" s="16"/>
      <c r="BG37" s="18">
        <f t="shared" si="105"/>
        <v>0</v>
      </c>
      <c r="BH37" s="16"/>
      <c r="BI37" s="18">
        <f t="shared" si="8"/>
        <v>0</v>
      </c>
      <c r="BJ37" s="18">
        <v>20</v>
      </c>
      <c r="BK37" s="18">
        <f t="shared" si="9"/>
        <v>20</v>
      </c>
      <c r="BL37" s="16"/>
      <c r="BM37" s="18">
        <f t="shared" si="45"/>
        <v>0</v>
      </c>
      <c r="BN37" s="16"/>
      <c r="BO37" s="18">
        <f t="shared" si="118"/>
        <v>0</v>
      </c>
      <c r="BP37" s="16"/>
      <c r="BQ37" s="18">
        <f t="shared" si="11"/>
        <v>0</v>
      </c>
      <c r="BR37" s="16"/>
      <c r="BS37" s="18">
        <f t="shared" si="12"/>
        <v>0</v>
      </c>
      <c r="BT37" s="16"/>
      <c r="BU37" s="18">
        <f t="shared" si="13"/>
        <v>0</v>
      </c>
      <c r="BV37" s="16"/>
      <c r="BW37" s="18">
        <f t="shared" si="14"/>
        <v>0</v>
      </c>
      <c r="BX37" s="16"/>
      <c r="BY37" s="18">
        <f t="shared" si="15"/>
        <v>0</v>
      </c>
      <c r="BZ37" s="18">
        <v>2</v>
      </c>
      <c r="CA37" s="18">
        <f t="shared" si="16"/>
        <v>2</v>
      </c>
      <c r="CB37" s="16"/>
      <c r="CC37" s="18">
        <f t="shared" si="17"/>
        <v>0</v>
      </c>
      <c r="CD37" s="16"/>
      <c r="CE37" s="18">
        <f t="shared" si="18"/>
        <v>0</v>
      </c>
      <c r="CF37" s="16"/>
      <c r="CG37" s="18">
        <f t="shared" si="19"/>
        <v>0</v>
      </c>
      <c r="CH37" s="16"/>
      <c r="CI37" s="18">
        <f t="shared" si="20"/>
        <v>0</v>
      </c>
      <c r="CJ37" s="16"/>
      <c r="CK37" s="18">
        <f t="shared" si="21"/>
        <v>0</v>
      </c>
      <c r="CL37" s="16"/>
      <c r="CM37" s="18">
        <f t="shared" si="22"/>
        <v>0</v>
      </c>
      <c r="CN37" s="16"/>
      <c r="CO37" s="18">
        <f t="shared" si="23"/>
        <v>0</v>
      </c>
      <c r="CP37" s="16"/>
      <c r="CQ37" s="18">
        <f t="shared" si="115"/>
        <v>0</v>
      </c>
      <c r="CR37" s="16"/>
      <c r="CS37" s="18">
        <f t="shared" si="25"/>
        <v>0</v>
      </c>
      <c r="CT37" s="19">
        <f t="shared" si="26"/>
        <v>14</v>
      </c>
      <c r="CU37" s="19">
        <f t="shared" si="27"/>
        <v>10</v>
      </c>
      <c r="CV37" s="20">
        <f t="shared" ref="CV37:CW37" si="130">SUM(AP37,AR37,AT37,AV37,AX37,AZ37,BB37,BD37,BF37,BH37,BJ37,BL37,BN37,BP37,BR37,BT37,BV37,BX37,BZ37,CB37,CD37,CF37,CH37,CJ37,CL37,CN37,CP37,CR37)</f>
        <v>22</v>
      </c>
      <c r="CW37" s="20">
        <f t="shared" si="130"/>
        <v>22</v>
      </c>
      <c r="CX37" s="21">
        <v>40</v>
      </c>
      <c r="CY37" s="22">
        <f t="shared" si="29"/>
        <v>36</v>
      </c>
      <c r="CZ37" s="22">
        <f t="shared" si="30"/>
        <v>3</v>
      </c>
      <c r="DA37" s="22">
        <f t="shared" si="31"/>
        <v>32</v>
      </c>
      <c r="DB37" s="23">
        <f t="shared" si="32"/>
        <v>2</v>
      </c>
      <c r="DC37" s="24" t="str">
        <f t="shared" si="33"/>
        <v>SI</v>
      </c>
      <c r="DD37" s="25" t="e">
        <f t="shared" si="34"/>
        <v>#VALUE!</v>
      </c>
      <c r="DE37" s="26" t="str">
        <f t="shared" si="35"/>
        <v>NO</v>
      </c>
    </row>
    <row r="38" spans="1:109" ht="13.8">
      <c r="A38" s="29" t="s">
        <v>322</v>
      </c>
      <c r="B38" s="16">
        <f>SUMIF(TICS!$D$2:$D$214,$A38,TICS!$E$2:$E$214)</f>
        <v>5</v>
      </c>
      <c r="C38" s="16">
        <f>COUNTIF(TICS!$D$2:$D$214,$A38)</f>
        <v>1</v>
      </c>
      <c r="D38" s="30">
        <f>SUMIF(ISC!$D$2:$D$228,$A38,ISC!$E$2:$E$228)</f>
        <v>0</v>
      </c>
      <c r="E38" s="30">
        <f>COUNTIF(ISC!$D$2:$D$228,$A38)</f>
        <v>0</v>
      </c>
      <c r="F38" s="30">
        <f>SUMIF(IA!$D$2:$D$281,$A38,IA!$E$2:$E$281)</f>
        <v>0</v>
      </c>
      <c r="G38" s="30">
        <f>COUNTIF(IA!$D$2:$D$281,$A38)</f>
        <v>0</v>
      </c>
      <c r="H38" s="16">
        <f>SUMIF(IGE!$D$3:$D$298,$A38,IGE!$E$3:$E$298)</f>
        <v>0</v>
      </c>
      <c r="I38" s="16">
        <f>COUNTIF(IGE!$D$3:$D$299,$A38)</f>
        <v>0</v>
      </c>
      <c r="J38" s="30">
        <f>SUMIF(CP!$D$2:$D$253,$A38,CP!$E$2:$E$253)</f>
        <v>4</v>
      </c>
      <c r="K38" s="30">
        <f>COUNTIF(CP!$D$2:$D$253,$A38)</f>
        <v>1</v>
      </c>
      <c r="L38" s="30">
        <f>SUMIF(IEM!$D$2:$D$266,$A38,IEM!$E$2:$E$266)</f>
        <v>5</v>
      </c>
      <c r="M38" s="30">
        <f>COUNTIF(IEM!$D$2:$D$266,$A38)</f>
        <v>1</v>
      </c>
      <c r="N38" s="16">
        <f>SUMIF(IIA!$D$2:$D$214,$A38,IIA!$E$2:$E$214)</f>
        <v>0</v>
      </c>
      <c r="O38" s="16">
        <f>COUNTIF(IIA!$D$2:$D$214,$A38)</f>
        <v>0</v>
      </c>
      <c r="P38" s="17">
        <f t="shared" ref="P38:Q38" si="131">SUM(B38,D38,F38,H38,J38,L38,N38)</f>
        <v>14</v>
      </c>
      <c r="Q38" s="17">
        <f t="shared" si="131"/>
        <v>3</v>
      </c>
      <c r="R38" s="30">
        <f>SUMIF(IA_S1!$D$2:$D$201,$A38,IA_S1!$E$2:$E$201)</f>
        <v>0</v>
      </c>
      <c r="S38" s="30">
        <f>COUNTIF(IA_S1!$D$2:$D$200,$A38)</f>
        <v>0</v>
      </c>
      <c r="T38" s="30">
        <f>SUMIF(IA_S2!$D$2:$D$201,$A38,IA_S2!$E$2:$E$201)</f>
        <v>0</v>
      </c>
      <c r="U38" s="30">
        <f>COUNTIF(IA_S2!$D$2:$D$200,$A38)</f>
        <v>0</v>
      </c>
      <c r="V38" s="30">
        <f>SUMIF(CP_S1!$D$2:$D$204,$A38,CP_S1!$E$2:$E$204)</f>
        <v>4</v>
      </c>
      <c r="W38" s="30">
        <f>COUNTIF(CP_S1!$D$2:$D$203,$A38)</f>
        <v>1</v>
      </c>
      <c r="X38" s="30">
        <f>SUMIF(CP_S2!$D$2:$D$198,$A38,CP_S2!$E$2:$E$198)</f>
        <v>0</v>
      </c>
      <c r="Y38" s="30">
        <f>COUNTIF(CP_S2!$D$2:$D$197,$A38)</f>
        <v>0</v>
      </c>
      <c r="Z38" s="30">
        <f>SUMIF(EaD_IA_S1!$D$2:$D$236,$A38,EaD_IA_S1!$E$2:$E$236)</f>
        <v>0</v>
      </c>
      <c r="AA38" s="30">
        <f>COUNTIF(EaD_IA_S1!$D$2:$D$235,$A38)</f>
        <v>0</v>
      </c>
      <c r="AB38" s="30">
        <f>SUMIF(EaD_IA_S2!$D$2:$D$1223,$A38,EaD_IA_S2!$E$2:$E$1223)</f>
        <v>0</v>
      </c>
      <c r="AC38" s="30">
        <f>COUNTIF(EaD_IA_S2!$D$2:$D$1222,$A38)</f>
        <v>0</v>
      </c>
      <c r="AD38" s="30">
        <f>SUMIF(EaD_ISC_S1!$D$2:$D$214,$A38,EaD_ISC_S1!$E$2:$E$214)</f>
        <v>0</v>
      </c>
      <c r="AE38" s="30">
        <f>COUNTIF(EaD_ISC_S1!$D$2:$D$213,$A38)</f>
        <v>0</v>
      </c>
      <c r="AF38" s="30">
        <f>SUMIF(EaD_ISC_S2!$D$2:$D$224,$A38,EaD_ISC_S2!$E$2:$E$224)</f>
        <v>0</v>
      </c>
      <c r="AG38" s="30">
        <f>COUNTIF(EaD_ISC_S2!$D$2:$D$223,$A38)</f>
        <v>0</v>
      </c>
      <c r="AH38" s="16">
        <f>SUMIF(EaD_CP_S1!$D$2:$D$1050,$A38,EaD_CP_S1!$E$2:$E$1050)</f>
        <v>0</v>
      </c>
      <c r="AI38" s="16">
        <f>COUNTIF(EaD_CP_S1!$D$2:$D$1050,$A38)</f>
        <v>0</v>
      </c>
      <c r="AJ38" s="16">
        <f>SUMIF(EaD_CP_S2!$D$2:$D$50,$A38,EaD_CP_S2!$E$2:$E$50)</f>
        <v>0</v>
      </c>
      <c r="AK38" s="16">
        <f>COUNTIF(EaD_CP_S2!$D$2:$D$50,$A38)</f>
        <v>0</v>
      </c>
      <c r="AL38" s="17">
        <f t="shared" si="56"/>
        <v>4</v>
      </c>
      <c r="AM38" s="17">
        <f t="shared" si="57"/>
        <v>1</v>
      </c>
      <c r="AN38" s="17">
        <f t="shared" si="58"/>
        <v>0</v>
      </c>
      <c r="AO38" s="17">
        <f t="shared" si="59"/>
        <v>0</v>
      </c>
      <c r="AP38" s="30"/>
      <c r="AQ38" s="18">
        <f t="shared" si="112"/>
        <v>0</v>
      </c>
      <c r="AR38" s="30"/>
      <c r="AS38" s="18">
        <f t="shared" si="113"/>
        <v>0</v>
      </c>
      <c r="AT38" s="30"/>
      <c r="AU38" s="18">
        <f t="shared" si="125"/>
        <v>0</v>
      </c>
      <c r="AV38" s="30"/>
      <c r="AW38" s="18">
        <f t="shared" si="60"/>
        <v>0</v>
      </c>
      <c r="AX38" s="30"/>
      <c r="AY38" s="18">
        <f t="shared" si="44"/>
        <v>0</v>
      </c>
      <c r="AZ38" s="30"/>
      <c r="BA38" s="18">
        <f t="shared" si="114"/>
        <v>0</v>
      </c>
      <c r="BB38" s="30"/>
      <c r="BC38" s="18">
        <f t="shared" si="6"/>
        <v>0</v>
      </c>
      <c r="BD38" s="30"/>
      <c r="BE38" s="18">
        <f t="shared" si="7"/>
        <v>0</v>
      </c>
      <c r="BF38" s="30"/>
      <c r="BG38" s="18">
        <f t="shared" si="105"/>
        <v>0</v>
      </c>
      <c r="BH38" s="30"/>
      <c r="BI38" s="18">
        <f t="shared" si="8"/>
        <v>0</v>
      </c>
      <c r="BJ38" s="30"/>
      <c r="BK38" s="18">
        <f t="shared" si="9"/>
        <v>0</v>
      </c>
      <c r="BL38" s="31">
        <v>3</v>
      </c>
      <c r="BM38" s="18">
        <f t="shared" si="45"/>
        <v>3</v>
      </c>
      <c r="BN38" s="31">
        <v>3</v>
      </c>
      <c r="BO38" s="18">
        <f t="shared" si="118"/>
        <v>3</v>
      </c>
      <c r="BP38" s="30"/>
      <c r="BQ38" s="18">
        <f t="shared" si="11"/>
        <v>0</v>
      </c>
      <c r="BR38" s="30"/>
      <c r="BS38" s="18">
        <f t="shared" si="12"/>
        <v>0</v>
      </c>
      <c r="BT38" s="30"/>
      <c r="BU38" s="18">
        <f t="shared" si="13"/>
        <v>0</v>
      </c>
      <c r="BV38" s="30"/>
      <c r="BW38" s="18">
        <f t="shared" si="14"/>
        <v>0</v>
      </c>
      <c r="BX38" s="30"/>
      <c r="BY38" s="18">
        <f t="shared" si="15"/>
        <v>0</v>
      </c>
      <c r="BZ38" s="30"/>
      <c r="CA38" s="18">
        <f t="shared" si="16"/>
        <v>0</v>
      </c>
      <c r="CB38" s="30"/>
      <c r="CC38" s="18">
        <f t="shared" si="17"/>
        <v>0</v>
      </c>
      <c r="CD38" s="30"/>
      <c r="CE38" s="18">
        <f t="shared" si="18"/>
        <v>0</v>
      </c>
      <c r="CF38" s="30"/>
      <c r="CG38" s="18">
        <f t="shared" si="19"/>
        <v>0</v>
      </c>
      <c r="CH38" s="30"/>
      <c r="CI38" s="18">
        <f t="shared" si="20"/>
        <v>0</v>
      </c>
      <c r="CJ38" s="30"/>
      <c r="CK38" s="18">
        <f t="shared" si="21"/>
        <v>0</v>
      </c>
      <c r="CL38" s="30"/>
      <c r="CM38" s="18">
        <f t="shared" si="22"/>
        <v>0</v>
      </c>
      <c r="CN38" s="30"/>
      <c r="CO38" s="18">
        <f t="shared" si="23"/>
        <v>0</v>
      </c>
      <c r="CP38" s="30"/>
      <c r="CQ38" s="18">
        <f t="shared" si="115"/>
        <v>0</v>
      </c>
      <c r="CR38" s="30"/>
      <c r="CS38" s="18">
        <f t="shared" si="25"/>
        <v>0</v>
      </c>
      <c r="CT38" s="19">
        <f t="shared" si="26"/>
        <v>18</v>
      </c>
      <c r="CU38" s="19">
        <f t="shared" si="27"/>
        <v>14</v>
      </c>
      <c r="CV38" s="20">
        <f t="shared" ref="CV38:CW38" si="132">SUM(AP38,AR38,AT38,AV38,AX38,AZ38,BB38,BD38,BF38,BH38,BJ38,BL38,BN38,BP38,BR38,BT38,BV38,BX38,BZ38,CB38,CD38,CF38,CH38,CJ38,CL38,CN38,CP38,CR38)</f>
        <v>6</v>
      </c>
      <c r="CW38" s="20">
        <f t="shared" si="132"/>
        <v>6</v>
      </c>
      <c r="CX38" s="21">
        <v>37</v>
      </c>
      <c r="CY38" s="22">
        <f t="shared" si="29"/>
        <v>24</v>
      </c>
      <c r="CZ38" s="22">
        <f t="shared" si="30"/>
        <v>4</v>
      </c>
      <c r="DA38" s="22">
        <f t="shared" si="31"/>
        <v>20</v>
      </c>
      <c r="DB38" s="23">
        <f t="shared" si="32"/>
        <v>3</v>
      </c>
      <c r="DC38" s="24" t="str">
        <f t="shared" si="33"/>
        <v>SI</v>
      </c>
      <c r="DD38" s="25" t="e">
        <f t="shared" si="34"/>
        <v>#VALUE!</v>
      </c>
      <c r="DE38" s="26" t="str">
        <f t="shared" si="35"/>
        <v>NO</v>
      </c>
    </row>
    <row r="39" spans="1:109" ht="13.8">
      <c r="A39" s="29" t="s">
        <v>323</v>
      </c>
      <c r="B39" s="16">
        <f>SUMIF(TICS!$D$2:$D$214,$A39,TICS!$E$2:$E$214)</f>
        <v>5</v>
      </c>
      <c r="C39" s="16">
        <f>COUNTIF(TICS!$D$2:$D$214,$A39)</f>
        <v>1</v>
      </c>
      <c r="D39" s="16">
        <f>SUMIF(ISC!$D$2:$D$228,$A39,ISC!$E$2:$E$228)</f>
        <v>0</v>
      </c>
      <c r="E39" s="16">
        <f>COUNTIF(ISC!$D$2:$D$228,$A39)</f>
        <v>0</v>
      </c>
      <c r="F39" s="16">
        <f>SUMIF(IA!$D$2:$D$281,$A39,IA!$E$2:$E$281)</f>
        <v>0</v>
      </c>
      <c r="G39" s="16">
        <f>COUNTIF(IA!$D$2:$D$281,$A39)</f>
        <v>0</v>
      </c>
      <c r="H39" s="16">
        <f>SUMIF(IGE!$D$3:$D$298,$A39,IGE!$E$3:$E$298)</f>
        <v>0</v>
      </c>
      <c r="I39" s="16">
        <f>COUNTIF(IGE!$D$3:$D$299,$A39)</f>
        <v>0</v>
      </c>
      <c r="J39" s="16">
        <f>SUMIF(CP!$D$2:$D$253,$A39,CP!$E$2:$E$253)</f>
        <v>4</v>
      </c>
      <c r="K39" s="16">
        <f>COUNTIF(CP!$D$2:$D$253,$A39)</f>
        <v>1</v>
      </c>
      <c r="L39" s="16">
        <f>SUMIF(IEM!$D$2:$D$266,$A39,IEM!$E$2:$E$266)</f>
        <v>5</v>
      </c>
      <c r="M39" s="16">
        <f>COUNTIF(IEM!$D$2:$D$266,$A39)</f>
        <v>1</v>
      </c>
      <c r="N39" s="16">
        <f>SUMIF(IIA!$D$2:$D$214,$A39,IIA!$E$2:$E$214)</f>
        <v>0</v>
      </c>
      <c r="O39" s="16">
        <f>COUNTIF(IIA!$D$2:$D$214,$A39)</f>
        <v>0</v>
      </c>
      <c r="P39" s="17">
        <f t="shared" ref="P39:Q39" si="133">SUM(B39,D39,F39,H39,J39,L39,N39)</f>
        <v>14</v>
      </c>
      <c r="Q39" s="17">
        <f t="shared" si="133"/>
        <v>3</v>
      </c>
      <c r="R39" s="16">
        <f>SUMIF(IA_S1!$D$2:$D$201,$A39,IA_S1!$E$2:$E$201)</f>
        <v>0</v>
      </c>
      <c r="S39" s="16">
        <f>COUNTIF(IA_S1!$D$2:$D$200,$A39)</f>
        <v>0</v>
      </c>
      <c r="T39" s="16">
        <f>SUMIF(IA_S2!$D$2:$D$201,$A39,IA_S2!$E$2:$E$201)</f>
        <v>0</v>
      </c>
      <c r="U39" s="16">
        <f>COUNTIF(IA_S2!$D$2:$D$200,$A39)</f>
        <v>0</v>
      </c>
      <c r="V39" s="16">
        <f>SUMIF(CP_S1!$D$2:$D$204,$A39,CP_S1!$E$2:$E$204)</f>
        <v>4</v>
      </c>
      <c r="W39" s="16">
        <f>COUNTIF(CP_S1!$D$2:$D$203,$A39)</f>
        <v>1</v>
      </c>
      <c r="X39" s="16">
        <f>SUMIF(CP_S2!$D$2:$D$198,$A39,CP_S2!$E$2:$E$198)</f>
        <v>0</v>
      </c>
      <c r="Y39" s="16">
        <f>COUNTIF(CP_S2!$D$2:$D$197,$A39)</f>
        <v>0</v>
      </c>
      <c r="Z39" s="16">
        <f>SUMIF(EaD_IA_S1!$D$2:$D$236,$A39,EaD_IA_S1!$E$2:$E$236)</f>
        <v>0</v>
      </c>
      <c r="AA39" s="16">
        <f>COUNTIF(EaD_IA_S1!$D$2:$D$235,$A39)</f>
        <v>0</v>
      </c>
      <c r="AB39" s="16">
        <f>SUMIF(EaD_IA_S2!$D$2:$D$1223,$A39,EaD_IA_S2!$E$2:$E$1223)</f>
        <v>0</v>
      </c>
      <c r="AC39" s="16">
        <f>COUNTIF(EaD_IA_S2!$D$2:$D$1222,$A39)</f>
        <v>0</v>
      </c>
      <c r="AD39" s="16">
        <f>SUMIF(EaD_ISC_S1!$D$2:$D$214,$A39,EaD_ISC_S1!$E$2:$E$214)</f>
        <v>0</v>
      </c>
      <c r="AE39" s="16">
        <f>COUNTIF(EaD_ISC_S1!$D$2:$D$213,$A39)</f>
        <v>0</v>
      </c>
      <c r="AF39" s="16">
        <f>SUMIF(EaD_ISC_S2!$D$2:$D$224,$A39,EaD_ISC_S2!$E$2:$E$224)</f>
        <v>0</v>
      </c>
      <c r="AG39" s="16">
        <f>COUNTIF(EaD_ISC_S2!$D$2:$D$223,$A39)</f>
        <v>0</v>
      </c>
      <c r="AH39" s="16">
        <f>SUMIF(EaD_CP_S1!$D$2:$D$1050,$A39,EaD_CP_S1!$E$2:$E$1050)</f>
        <v>0</v>
      </c>
      <c r="AI39" s="16">
        <f>COUNTIF(EaD_CP_S1!$D$2:$D$1050,$A39)</f>
        <v>0</v>
      </c>
      <c r="AJ39" s="16">
        <f>SUMIF(EaD_CP_S2!$D$2:$D$50,$A39,EaD_CP_S2!$E$2:$E$50)</f>
        <v>0</v>
      </c>
      <c r="AK39" s="16">
        <f>COUNTIF(EaD_CP_S2!$D$2:$D$50,$A39)</f>
        <v>0</v>
      </c>
      <c r="AL39" s="17">
        <f t="shared" si="56"/>
        <v>4</v>
      </c>
      <c r="AM39" s="17">
        <f t="shared" si="57"/>
        <v>1</v>
      </c>
      <c r="AN39" s="17">
        <f t="shared" si="58"/>
        <v>0</v>
      </c>
      <c r="AO39" s="17">
        <f t="shared" si="59"/>
        <v>0</v>
      </c>
      <c r="AP39" s="16"/>
      <c r="AQ39" s="18">
        <f t="shared" si="112"/>
        <v>0</v>
      </c>
      <c r="AR39" s="18">
        <v>4</v>
      </c>
      <c r="AS39" s="18">
        <f t="shared" si="113"/>
        <v>4</v>
      </c>
      <c r="AT39" s="18">
        <v>3</v>
      </c>
      <c r="AU39" s="18">
        <f t="shared" si="125"/>
        <v>3</v>
      </c>
      <c r="AV39" s="16"/>
      <c r="AW39" s="18">
        <f t="shared" si="60"/>
        <v>0</v>
      </c>
      <c r="AX39" s="18">
        <v>2</v>
      </c>
      <c r="AY39" s="18">
        <f t="shared" si="44"/>
        <v>2</v>
      </c>
      <c r="AZ39" s="16"/>
      <c r="BA39" s="18">
        <f t="shared" si="114"/>
        <v>0</v>
      </c>
      <c r="BB39" s="16"/>
      <c r="BC39" s="18">
        <f t="shared" si="6"/>
        <v>0</v>
      </c>
      <c r="BD39" s="16"/>
      <c r="BE39" s="18">
        <f t="shared" si="7"/>
        <v>0</v>
      </c>
      <c r="BF39" s="16"/>
      <c r="BG39" s="18">
        <f t="shared" si="105"/>
        <v>0</v>
      </c>
      <c r="BH39" s="16"/>
      <c r="BI39" s="18">
        <f t="shared" si="8"/>
        <v>0</v>
      </c>
      <c r="BJ39" s="16"/>
      <c r="BK39" s="18">
        <f t="shared" si="9"/>
        <v>0</v>
      </c>
      <c r="BL39" s="16"/>
      <c r="BM39" s="18">
        <f t="shared" si="45"/>
        <v>0</v>
      </c>
      <c r="BN39" s="16"/>
      <c r="BO39" s="18">
        <f t="shared" si="118"/>
        <v>0</v>
      </c>
      <c r="BP39" s="16"/>
      <c r="BQ39" s="18">
        <f t="shared" si="11"/>
        <v>0</v>
      </c>
      <c r="BR39" s="16"/>
      <c r="BS39" s="18">
        <f t="shared" si="12"/>
        <v>0</v>
      </c>
      <c r="BT39" s="16"/>
      <c r="BU39" s="18">
        <f t="shared" si="13"/>
        <v>0</v>
      </c>
      <c r="BV39" s="16"/>
      <c r="BW39" s="18">
        <f t="shared" si="14"/>
        <v>0</v>
      </c>
      <c r="BX39" s="16"/>
      <c r="BY39" s="18">
        <f t="shared" si="15"/>
        <v>0</v>
      </c>
      <c r="BZ39" s="16"/>
      <c r="CA39" s="18">
        <f t="shared" si="16"/>
        <v>0</v>
      </c>
      <c r="CB39" s="16"/>
      <c r="CC39" s="18">
        <f t="shared" si="17"/>
        <v>0</v>
      </c>
      <c r="CD39" s="16"/>
      <c r="CE39" s="18">
        <f t="shared" si="18"/>
        <v>0</v>
      </c>
      <c r="CF39" s="16"/>
      <c r="CG39" s="18">
        <f t="shared" si="19"/>
        <v>0</v>
      </c>
      <c r="CH39" s="16"/>
      <c r="CI39" s="18">
        <f t="shared" si="20"/>
        <v>0</v>
      </c>
      <c r="CJ39" s="16"/>
      <c r="CK39" s="18">
        <f t="shared" si="21"/>
        <v>0</v>
      </c>
      <c r="CL39" s="16"/>
      <c r="CM39" s="18">
        <f t="shared" si="22"/>
        <v>0</v>
      </c>
      <c r="CN39" s="16"/>
      <c r="CO39" s="18">
        <f t="shared" si="23"/>
        <v>0</v>
      </c>
      <c r="CP39" s="18">
        <v>3</v>
      </c>
      <c r="CQ39" s="18">
        <f t="shared" si="115"/>
        <v>3</v>
      </c>
      <c r="CR39" s="16"/>
      <c r="CS39" s="18">
        <f t="shared" si="25"/>
        <v>0</v>
      </c>
      <c r="CT39" s="19">
        <f t="shared" si="26"/>
        <v>18</v>
      </c>
      <c r="CU39" s="19">
        <f t="shared" si="27"/>
        <v>14</v>
      </c>
      <c r="CV39" s="20">
        <f t="shared" ref="CV39:CW39" si="134">SUM(AP39,AR39,AT39,AV39,AX39,AZ39,BB39,BD39,BF39,BH39,BJ39,BL39,BN39,BP39,BR39,BT39,BV39,BX39,BZ39,CB39,CD39,CF39,CH39,CJ39,CL39,CN39,CP39,CR39)</f>
        <v>12</v>
      </c>
      <c r="CW39" s="20">
        <f t="shared" si="134"/>
        <v>12</v>
      </c>
      <c r="CX39" s="21">
        <v>39</v>
      </c>
      <c r="CY39" s="22">
        <f t="shared" si="29"/>
        <v>30</v>
      </c>
      <c r="CZ39" s="22">
        <f t="shared" si="30"/>
        <v>4</v>
      </c>
      <c r="DA39" s="22">
        <f t="shared" si="31"/>
        <v>26</v>
      </c>
      <c r="DB39" s="23">
        <f t="shared" si="32"/>
        <v>3</v>
      </c>
      <c r="DC39" s="24" t="str">
        <f t="shared" si="33"/>
        <v>SI</v>
      </c>
      <c r="DD39" s="25" t="e">
        <f t="shared" si="34"/>
        <v>#VALUE!</v>
      </c>
      <c r="DE39" s="26" t="str">
        <f t="shared" si="35"/>
        <v>NO</v>
      </c>
    </row>
    <row r="40" spans="1:109" ht="13.8">
      <c r="A40" s="29" t="s">
        <v>324</v>
      </c>
      <c r="B40" s="16">
        <f>SUMIF(TICS!$D$2:$D$214,$A40,TICS!$E$2:$E$214)</f>
        <v>5</v>
      </c>
      <c r="C40" s="16">
        <f>COUNTIF(TICS!$D$2:$D$214,$A40)</f>
        <v>1</v>
      </c>
      <c r="D40" s="16">
        <f>SUMIF(ISC!$D$2:$D$228,$A40,ISC!$E$2:$E$228)</f>
        <v>0</v>
      </c>
      <c r="E40" s="16">
        <f>COUNTIF(ISC!$D$2:$D$228,$A40)</f>
        <v>0</v>
      </c>
      <c r="F40" s="16">
        <f>SUMIF(IA!$D$2:$D$281,$A40,IA!$E$2:$E$281)</f>
        <v>0</v>
      </c>
      <c r="G40" s="16">
        <f>COUNTIF(IA!$D$2:$D$281,$A40)</f>
        <v>0</v>
      </c>
      <c r="H40" s="16">
        <f>SUMIF(IGE!$D$3:$D$298,$A40,IGE!$E$3:$E$298)</f>
        <v>0</v>
      </c>
      <c r="I40" s="16">
        <f>COUNTIF(IGE!$D$3:$D$299,$A40)</f>
        <v>0</v>
      </c>
      <c r="J40" s="16">
        <f>SUMIF(CP!$D$2:$D$253,$A40,CP!$E$2:$E$253)</f>
        <v>4</v>
      </c>
      <c r="K40" s="16">
        <f>COUNTIF(CP!$D$2:$D$253,$A40)</f>
        <v>1</v>
      </c>
      <c r="L40" s="16">
        <f>SUMIF(IEM!$D$2:$D$266,$A40,IEM!$E$2:$E$266)</f>
        <v>4</v>
      </c>
      <c r="M40" s="16">
        <f>COUNTIF(IEM!$D$2:$D$266,$A40)</f>
        <v>1</v>
      </c>
      <c r="N40" s="16">
        <f>SUMIF(IIA!$D$2:$D$214,$A40,IIA!$E$2:$E$214)</f>
        <v>0</v>
      </c>
      <c r="O40" s="16">
        <f>COUNTIF(IIA!$D$2:$D$214,$A40)</f>
        <v>0</v>
      </c>
      <c r="P40" s="17">
        <f t="shared" ref="P40:Q40" si="135">SUM(B40,D40,F40,H40,J40,L40,N40)</f>
        <v>13</v>
      </c>
      <c r="Q40" s="17">
        <f t="shared" si="135"/>
        <v>3</v>
      </c>
      <c r="R40" s="16">
        <f>SUMIF(IA_S1!$D$2:$D$201,$A40,IA_S1!$E$2:$E$201)</f>
        <v>0</v>
      </c>
      <c r="S40" s="16">
        <f>COUNTIF(IA_S1!$D$2:$D$200,$A40)</f>
        <v>0</v>
      </c>
      <c r="T40" s="16">
        <f>SUMIF(IA_S2!$D$2:$D$201,$A40,IA_S2!$E$2:$E$201)</f>
        <v>0</v>
      </c>
      <c r="U40" s="16">
        <f>COUNTIF(IA_S2!$D$2:$D$200,$A40)</f>
        <v>0</v>
      </c>
      <c r="V40" s="16">
        <f>SUMIF(CP_S1!$D$2:$D$204,$A40,CP_S1!$E$2:$E$204)</f>
        <v>4</v>
      </c>
      <c r="W40" s="16">
        <f>COUNTIF(CP_S1!$D$2:$D$203,$A40)</f>
        <v>1</v>
      </c>
      <c r="X40" s="16">
        <f>SUMIF(CP_S2!$D$2:$D$198,$A40,CP_S2!$E$2:$E$198)</f>
        <v>0</v>
      </c>
      <c r="Y40" s="16">
        <f>COUNTIF(CP_S2!$D$2:$D$197,$A40)</f>
        <v>0</v>
      </c>
      <c r="Z40" s="16">
        <f>SUMIF(EaD_IA_S1!$D$2:$D$236,$A40,EaD_IA_S1!$E$2:$E$236)</f>
        <v>0</v>
      </c>
      <c r="AA40" s="16">
        <f>COUNTIF(EaD_IA_S1!$D$2:$D$235,$A40)</f>
        <v>0</v>
      </c>
      <c r="AB40" s="16">
        <f>SUMIF(EaD_IA_S2!$D$2:$D$1223,$A40,EaD_IA_S2!$E$2:$E$1223)</f>
        <v>0</v>
      </c>
      <c r="AC40" s="16">
        <f>COUNTIF(EaD_IA_S2!$D$2:$D$1222,$A40)</f>
        <v>0</v>
      </c>
      <c r="AD40" s="16">
        <f>SUMIF(EaD_ISC_S1!$D$2:$D$214,$A40,EaD_ISC_S1!$E$2:$E$214)</f>
        <v>0</v>
      </c>
      <c r="AE40" s="16">
        <f>COUNTIF(EaD_ISC_S1!$D$2:$D$213,$A40)</f>
        <v>0</v>
      </c>
      <c r="AF40" s="16">
        <f>SUMIF(EaD_ISC_S2!$D$2:$D$224,$A40,EaD_ISC_S2!$E$2:$E$224)</f>
        <v>0</v>
      </c>
      <c r="AG40" s="16">
        <f>COUNTIF(EaD_ISC_S2!$D$2:$D$223,$A40)</f>
        <v>0</v>
      </c>
      <c r="AH40" s="16">
        <f>SUMIF(EaD_CP_S1!$D$2:$D$1050,$A40,EaD_CP_S1!$E$2:$E$1050)</f>
        <v>0</v>
      </c>
      <c r="AI40" s="16">
        <f>COUNTIF(EaD_CP_S1!$D$2:$D$1050,$A40)</f>
        <v>0</v>
      </c>
      <c r="AJ40" s="16">
        <f>SUMIF(EaD_CP_S2!$D$2:$D$50,$A40,EaD_CP_S2!$E$2:$E$50)</f>
        <v>0</v>
      </c>
      <c r="AK40" s="16">
        <f>COUNTIF(EaD_CP_S2!$D$2:$D$50,$A40)</f>
        <v>0</v>
      </c>
      <c r="AL40" s="17">
        <f t="shared" si="56"/>
        <v>4</v>
      </c>
      <c r="AM40" s="17">
        <f t="shared" si="57"/>
        <v>1</v>
      </c>
      <c r="AN40" s="17">
        <f t="shared" si="58"/>
        <v>0</v>
      </c>
      <c r="AO40" s="17">
        <f t="shared" si="59"/>
        <v>0</v>
      </c>
      <c r="AP40" s="16"/>
      <c r="AQ40" s="18">
        <f t="shared" si="112"/>
        <v>0</v>
      </c>
      <c r="AR40" s="16"/>
      <c r="AS40" s="18">
        <f t="shared" si="113"/>
        <v>0</v>
      </c>
      <c r="AT40" s="16"/>
      <c r="AU40" s="18">
        <f t="shared" si="125"/>
        <v>0</v>
      </c>
      <c r="AV40" s="16"/>
      <c r="AW40" s="18">
        <f t="shared" si="60"/>
        <v>0</v>
      </c>
      <c r="AX40" s="16"/>
      <c r="AY40" s="18">
        <f t="shared" si="44"/>
        <v>0</v>
      </c>
      <c r="AZ40" s="16"/>
      <c r="BA40" s="18">
        <f t="shared" si="114"/>
        <v>0</v>
      </c>
      <c r="BB40" s="16"/>
      <c r="BC40" s="18">
        <f t="shared" si="6"/>
        <v>0</v>
      </c>
      <c r="BD40" s="16"/>
      <c r="BE40" s="18">
        <f t="shared" si="7"/>
        <v>0</v>
      </c>
      <c r="BF40" s="16"/>
      <c r="BG40" s="18">
        <f t="shared" si="105"/>
        <v>0</v>
      </c>
      <c r="BH40" s="16"/>
      <c r="BI40" s="18">
        <f t="shared" si="8"/>
        <v>0</v>
      </c>
      <c r="BJ40" s="16"/>
      <c r="BK40" s="18">
        <f t="shared" si="9"/>
        <v>0</v>
      </c>
      <c r="BL40" s="16"/>
      <c r="BM40" s="18">
        <f t="shared" si="45"/>
        <v>0</v>
      </c>
      <c r="BN40" s="16"/>
      <c r="BO40" s="18">
        <f t="shared" si="118"/>
        <v>0</v>
      </c>
      <c r="BP40" s="16"/>
      <c r="BQ40" s="18">
        <f t="shared" si="11"/>
        <v>0</v>
      </c>
      <c r="BR40" s="16"/>
      <c r="BS40" s="18">
        <f t="shared" si="12"/>
        <v>0</v>
      </c>
      <c r="BT40" s="16"/>
      <c r="BU40" s="18">
        <f t="shared" si="13"/>
        <v>0</v>
      </c>
      <c r="BV40" s="16"/>
      <c r="BW40" s="18">
        <f t="shared" si="14"/>
        <v>0</v>
      </c>
      <c r="BX40" s="16"/>
      <c r="BY40" s="18">
        <f t="shared" si="15"/>
        <v>0</v>
      </c>
      <c r="BZ40" s="16"/>
      <c r="CA40" s="18">
        <f t="shared" si="16"/>
        <v>0</v>
      </c>
      <c r="CB40" s="16"/>
      <c r="CC40" s="18">
        <f t="shared" si="17"/>
        <v>0</v>
      </c>
      <c r="CD40" s="16"/>
      <c r="CE40" s="18">
        <f t="shared" si="18"/>
        <v>0</v>
      </c>
      <c r="CF40" s="16"/>
      <c r="CG40" s="18">
        <f t="shared" si="19"/>
        <v>0</v>
      </c>
      <c r="CH40" s="16"/>
      <c r="CI40" s="18">
        <f t="shared" si="20"/>
        <v>0</v>
      </c>
      <c r="CJ40" s="16"/>
      <c r="CK40" s="18">
        <f t="shared" si="21"/>
        <v>0</v>
      </c>
      <c r="CL40" s="16"/>
      <c r="CM40" s="18">
        <f t="shared" si="22"/>
        <v>0</v>
      </c>
      <c r="CN40" s="16"/>
      <c r="CO40" s="18">
        <f t="shared" si="23"/>
        <v>0</v>
      </c>
      <c r="CP40" s="16"/>
      <c r="CQ40" s="18">
        <f t="shared" si="115"/>
        <v>0</v>
      </c>
      <c r="CR40" s="16"/>
      <c r="CS40" s="18">
        <f t="shared" si="25"/>
        <v>0</v>
      </c>
      <c r="CT40" s="19">
        <f t="shared" si="26"/>
        <v>17</v>
      </c>
      <c r="CU40" s="19">
        <f t="shared" si="27"/>
        <v>13</v>
      </c>
      <c r="CV40" s="20">
        <f t="shared" ref="CV40:CW40" si="136">SUM(AP40,AR40,AT40,AV40,AX40,AZ40,BB40,BD40,BF40,BH40,BJ40,BL40,BN40,BP40,BR40,BT40,BV40,BX40,BZ40,CB40,CD40,CF40,CH40,CJ40,CL40,CN40,CP40,CR40)</f>
        <v>0</v>
      </c>
      <c r="CW40" s="20">
        <f t="shared" si="136"/>
        <v>0</v>
      </c>
      <c r="CX40" s="21" t="s">
        <v>64</v>
      </c>
      <c r="CY40" s="22">
        <f t="shared" si="29"/>
        <v>17</v>
      </c>
      <c r="CZ40" s="22">
        <f t="shared" si="30"/>
        <v>4</v>
      </c>
      <c r="DA40" s="22">
        <f t="shared" si="31"/>
        <v>13</v>
      </c>
      <c r="DB40" s="23">
        <f t="shared" si="32"/>
        <v>3</v>
      </c>
      <c r="DC40" s="24" t="str">
        <f t="shared" si="33"/>
        <v>SI</v>
      </c>
      <c r="DD40" s="25" t="e">
        <f t="shared" si="34"/>
        <v>#VALUE!</v>
      </c>
      <c r="DE40" s="26" t="str">
        <f t="shared" si="35"/>
        <v>NO</v>
      </c>
    </row>
    <row r="41" spans="1:109" ht="13.8">
      <c r="A41" s="28" t="s">
        <v>325</v>
      </c>
      <c r="B41" s="16">
        <f>SUMIF(TICS!$D$2:$D$214,$A41,TICS!$E$2:$E$214)</f>
        <v>4</v>
      </c>
      <c r="C41" s="16">
        <f>COUNTIF(TICS!$D$2:$D$214,$A41)</f>
        <v>1</v>
      </c>
      <c r="D41" s="16">
        <f>SUMIF(ISC!$D$2:$D$228,$A41,ISC!$E$2:$E$228)</f>
        <v>0</v>
      </c>
      <c r="E41" s="16">
        <f>COUNTIF(ISC!$D$2:$D$228,$A41)</f>
        <v>0</v>
      </c>
      <c r="F41" s="16">
        <f>SUMIF(IA!$D$2:$D$281,$A41,IA!$E$2:$E$281)</f>
        <v>0</v>
      </c>
      <c r="G41" s="16">
        <f>COUNTIF(IA!$D$2:$D$281,$A41)</f>
        <v>0</v>
      </c>
      <c r="H41" s="16">
        <f>SUMIF(IGE!$D$3:$D$298,$A41,IGE!$E$3:$E$298)</f>
        <v>0</v>
      </c>
      <c r="I41" s="16">
        <f>COUNTIF(IGE!$D$3:$D$299,$A41)</f>
        <v>0</v>
      </c>
      <c r="J41" s="16">
        <f>SUMIF(CP!$D$2:$D$253,$A41,CP!$E$2:$E$253)</f>
        <v>4</v>
      </c>
      <c r="K41" s="16">
        <f>COUNTIF(CP!$D$2:$D$253,$A41)</f>
        <v>1</v>
      </c>
      <c r="L41" s="16">
        <f>SUMIF(IEM!$D$2:$D$266,$A41,IEM!$E$2:$E$266)</f>
        <v>4</v>
      </c>
      <c r="M41" s="16">
        <f>COUNTIF(IEM!$D$2:$D$266,$A41)</f>
        <v>1</v>
      </c>
      <c r="N41" s="16">
        <f>SUMIF(IIA!$D$2:$D$214,$A41,IIA!$E$2:$E$214)</f>
        <v>0</v>
      </c>
      <c r="O41" s="16">
        <f>COUNTIF(IIA!$D$2:$D$214,$A41)</f>
        <v>0</v>
      </c>
      <c r="P41" s="17">
        <f t="shared" ref="P41:Q41" si="137">SUM(B41,D41,F41,H41,J41,L41,N41)</f>
        <v>12</v>
      </c>
      <c r="Q41" s="17">
        <f t="shared" si="137"/>
        <v>3</v>
      </c>
      <c r="R41" s="16">
        <f>SUMIF(IA_S1!$D$2:$D$201,$A41,IA_S1!$E$2:$E$201)</f>
        <v>5</v>
      </c>
      <c r="S41" s="16">
        <f>COUNTIF(IA_S1!$D$2:$D$200,$A41)</f>
        <v>1</v>
      </c>
      <c r="T41" s="16">
        <f>SUMIF(IA_S2!$D$2:$D$201,$A41,IA_S2!$E$2:$E$201)</f>
        <v>0</v>
      </c>
      <c r="U41" s="16">
        <f>COUNTIF(IA_S2!$D$2:$D$200,$A41)</f>
        <v>0</v>
      </c>
      <c r="V41" s="16">
        <f>SUMIF(CP_S1!$D$2:$D$204,$A41,CP_S1!$E$2:$E$204)</f>
        <v>0</v>
      </c>
      <c r="W41" s="16">
        <f>COUNTIF(CP_S1!$D$2:$D$203,$A41)</f>
        <v>0</v>
      </c>
      <c r="X41" s="16">
        <f>SUMIF(CP_S2!$D$2:$D$198,$A41,CP_S2!$E$2:$E$198)</f>
        <v>0</v>
      </c>
      <c r="Y41" s="16">
        <f>COUNTIF(CP_S2!$D$2:$D$197,$A41)</f>
        <v>0</v>
      </c>
      <c r="Z41" s="16">
        <f>SUMIF(EaD_IA_S1!$D$2:$D$236,$A41,EaD_IA_S1!$E$2:$E$236)</f>
        <v>0</v>
      </c>
      <c r="AA41" s="16">
        <f>COUNTIF(EaD_IA_S1!$D$2:$D$235,$A41)</f>
        <v>0</v>
      </c>
      <c r="AB41" s="16">
        <f>SUMIF(EaD_IA_S2!$D$2:$D$1223,$A41,EaD_IA_S2!$E$2:$E$1223)</f>
        <v>0</v>
      </c>
      <c r="AC41" s="16">
        <f>COUNTIF(EaD_IA_S2!$D$2:$D$1222,$A41)</f>
        <v>0</v>
      </c>
      <c r="AD41" s="16">
        <f>SUMIF(EaD_ISC_S1!$D$2:$D$214,$A41,EaD_ISC_S1!$E$2:$E$214)</f>
        <v>0</v>
      </c>
      <c r="AE41" s="16">
        <f>COUNTIF(EaD_ISC_S1!$D$2:$D$213,$A41)</f>
        <v>0</v>
      </c>
      <c r="AF41" s="16">
        <f>SUMIF(EaD_ISC_S2!$D$2:$D$224,$A41,EaD_ISC_S2!$E$2:$E$224)</f>
        <v>0</v>
      </c>
      <c r="AG41" s="16">
        <f>COUNTIF(EaD_ISC_S2!$D$2:$D$223,$A41)</f>
        <v>0</v>
      </c>
      <c r="AH41" s="16">
        <f>SUMIF(EaD_CP_S1!$D$2:$D$1050,$A41,EaD_CP_S1!$E$2:$E$1050)</f>
        <v>0</v>
      </c>
      <c r="AI41" s="16">
        <f>COUNTIF(EaD_CP_S1!$D$2:$D$1050,$A41)</f>
        <v>0</v>
      </c>
      <c r="AJ41" s="16">
        <f>SUMIF(EaD_CP_S2!$D$2:$D$50,$A41,EaD_CP_S2!$E$2:$E$50)</f>
        <v>0</v>
      </c>
      <c r="AK41" s="16">
        <f>COUNTIF(EaD_CP_S2!$D$2:$D$50,$A41)</f>
        <v>0</v>
      </c>
      <c r="AL41" s="17">
        <f t="shared" si="56"/>
        <v>5</v>
      </c>
      <c r="AM41" s="17">
        <f t="shared" si="57"/>
        <v>1</v>
      </c>
      <c r="AN41" s="17">
        <f t="shared" si="58"/>
        <v>0</v>
      </c>
      <c r="AO41" s="17">
        <f t="shared" si="59"/>
        <v>0</v>
      </c>
      <c r="AP41" s="16"/>
      <c r="AQ41" s="18">
        <f t="shared" si="112"/>
        <v>0</v>
      </c>
      <c r="AR41" s="16"/>
      <c r="AS41" s="18">
        <f t="shared" si="113"/>
        <v>0</v>
      </c>
      <c r="AT41" s="16"/>
      <c r="AU41" s="18">
        <f t="shared" si="125"/>
        <v>0</v>
      </c>
      <c r="AV41" s="16"/>
      <c r="AW41" s="18">
        <f t="shared" si="60"/>
        <v>0</v>
      </c>
      <c r="AX41" s="16"/>
      <c r="AY41" s="18">
        <f t="shared" si="44"/>
        <v>0</v>
      </c>
      <c r="AZ41" s="16"/>
      <c r="BA41" s="18">
        <f t="shared" si="114"/>
        <v>0</v>
      </c>
      <c r="BB41" s="16"/>
      <c r="BC41" s="18">
        <f t="shared" si="6"/>
        <v>0</v>
      </c>
      <c r="BD41" s="16"/>
      <c r="BE41" s="18">
        <f t="shared" si="7"/>
        <v>0</v>
      </c>
      <c r="BF41" s="16"/>
      <c r="BG41" s="18">
        <f t="shared" si="105"/>
        <v>0</v>
      </c>
      <c r="BH41" s="16"/>
      <c r="BI41" s="18">
        <f t="shared" si="8"/>
        <v>0</v>
      </c>
      <c r="BJ41" s="16"/>
      <c r="BK41" s="18">
        <f t="shared" si="9"/>
        <v>0</v>
      </c>
      <c r="BL41" s="16"/>
      <c r="BM41" s="18">
        <f t="shared" si="45"/>
        <v>0</v>
      </c>
      <c r="BN41" s="16"/>
      <c r="BO41" s="18">
        <f t="shared" si="118"/>
        <v>0</v>
      </c>
      <c r="BP41" s="16"/>
      <c r="BQ41" s="18">
        <f t="shared" si="11"/>
        <v>0</v>
      </c>
      <c r="BR41" s="16"/>
      <c r="BS41" s="18">
        <f t="shared" si="12"/>
        <v>0</v>
      </c>
      <c r="BT41" s="16"/>
      <c r="BU41" s="18">
        <f t="shared" si="13"/>
        <v>0</v>
      </c>
      <c r="BV41" s="16"/>
      <c r="BW41" s="18">
        <f t="shared" si="14"/>
        <v>0</v>
      </c>
      <c r="BX41" s="16"/>
      <c r="BY41" s="18">
        <f t="shared" si="15"/>
        <v>0</v>
      </c>
      <c r="BZ41" s="16"/>
      <c r="CA41" s="18">
        <f t="shared" si="16"/>
        <v>0</v>
      </c>
      <c r="CB41" s="16"/>
      <c r="CC41" s="18">
        <f t="shared" si="17"/>
        <v>0</v>
      </c>
      <c r="CD41" s="16"/>
      <c r="CE41" s="18">
        <f t="shared" si="18"/>
        <v>0</v>
      </c>
      <c r="CF41" s="16"/>
      <c r="CG41" s="18">
        <f t="shared" si="19"/>
        <v>0</v>
      </c>
      <c r="CH41" s="16"/>
      <c r="CI41" s="18">
        <f t="shared" si="20"/>
        <v>0</v>
      </c>
      <c r="CJ41" s="16"/>
      <c r="CK41" s="18">
        <f t="shared" si="21"/>
        <v>0</v>
      </c>
      <c r="CL41" s="16"/>
      <c r="CM41" s="18">
        <f t="shared" si="22"/>
        <v>0</v>
      </c>
      <c r="CN41" s="16"/>
      <c r="CO41" s="18">
        <f t="shared" si="23"/>
        <v>0</v>
      </c>
      <c r="CP41" s="16"/>
      <c r="CQ41" s="18">
        <f t="shared" si="115"/>
        <v>0</v>
      </c>
      <c r="CR41" s="16"/>
      <c r="CS41" s="18">
        <f t="shared" si="25"/>
        <v>0</v>
      </c>
      <c r="CT41" s="19">
        <f t="shared" si="26"/>
        <v>17</v>
      </c>
      <c r="CU41" s="19">
        <f t="shared" si="27"/>
        <v>12</v>
      </c>
      <c r="CV41" s="20">
        <f t="shared" ref="CV41:CW41" si="138">SUM(AP41,AR41,AT41,AV41,AX41,AZ41,BB41,BD41,BF41,BH41,BJ41,BL41,BN41,BP41,BR41,BT41,BV41,BX41,BZ41,CB41,CD41,CF41,CH41,CJ41,CL41,CN41,CP41,CR41)</f>
        <v>0</v>
      </c>
      <c r="CW41" s="20">
        <f t="shared" si="138"/>
        <v>0</v>
      </c>
      <c r="CX41" s="21" t="s">
        <v>64</v>
      </c>
      <c r="CY41" s="22">
        <f t="shared" si="29"/>
        <v>17</v>
      </c>
      <c r="CZ41" s="22">
        <f t="shared" si="30"/>
        <v>4</v>
      </c>
      <c r="DA41" s="22">
        <f t="shared" si="31"/>
        <v>12</v>
      </c>
      <c r="DB41" s="23">
        <f t="shared" si="32"/>
        <v>3</v>
      </c>
      <c r="DC41" s="24" t="str">
        <f t="shared" si="33"/>
        <v>SI</v>
      </c>
      <c r="DD41" s="25" t="e">
        <f t="shared" si="34"/>
        <v>#VALUE!</v>
      </c>
      <c r="DE41" s="26" t="str">
        <f t="shared" si="35"/>
        <v>NO</v>
      </c>
    </row>
    <row r="42" spans="1:109" ht="15" customHeight="1">
      <c r="A42" s="28" t="s">
        <v>326</v>
      </c>
      <c r="B42" s="16">
        <f>SUMIF(TICS!$D$2:$D$214,$A42,TICS!$E$2:$E$214)</f>
        <v>4</v>
      </c>
      <c r="C42" s="16">
        <f>COUNTIF(TICS!$D$2:$D$214,$A42)</f>
        <v>1</v>
      </c>
      <c r="D42" s="30">
        <f>SUMIF(ISC!$D$2:$D$228,$A42,ISC!$E$2:$E$228)</f>
        <v>0</v>
      </c>
      <c r="E42" s="30">
        <f>COUNTIF(ISC!$D$2:$D$228,$A42)</f>
        <v>0</v>
      </c>
      <c r="F42" s="30">
        <f>SUMIF(IA!$D$2:$D$281,$A42,IA!$E$2:$E$281)</f>
        <v>0</v>
      </c>
      <c r="G42" s="30">
        <f>COUNTIF(IA!$D$2:$D$281,$A42)</f>
        <v>0</v>
      </c>
      <c r="H42" s="16">
        <f>SUMIF(IGE!$D$3:$D$298,$A42,IGE!$E$3:$E$298)</f>
        <v>0</v>
      </c>
      <c r="I42" s="16">
        <f>COUNTIF(IGE!$D$3:$D$299,$A42)</f>
        <v>0</v>
      </c>
      <c r="J42" s="30">
        <f>SUMIF(CP!$D$2:$D$253,$A42,CP!$E$2:$E$253)</f>
        <v>4</v>
      </c>
      <c r="K42" s="30">
        <f>COUNTIF(CP!$D$2:$D$253,$A42)</f>
        <v>1</v>
      </c>
      <c r="L42" s="30">
        <f>SUMIF(IEM!$D$2:$D$266,$A42,IEM!$E$2:$E$266)</f>
        <v>4</v>
      </c>
      <c r="M42" s="30">
        <f>COUNTIF(IEM!$D$2:$D$266,$A42)</f>
        <v>1</v>
      </c>
      <c r="N42" s="16">
        <f>SUMIF(IIA!$D$2:$D$214,$A42,IIA!$E$2:$E$214)</f>
        <v>0</v>
      </c>
      <c r="O42" s="16">
        <f>COUNTIF(IIA!$D$2:$D$214,$A42)</f>
        <v>0</v>
      </c>
      <c r="P42" s="17">
        <f t="shared" ref="P42:Q42" si="139">SUM(B42,D42,F42,H42,J42,L42,N42)</f>
        <v>12</v>
      </c>
      <c r="Q42" s="17">
        <f t="shared" si="139"/>
        <v>3</v>
      </c>
      <c r="R42" s="30">
        <f>SUMIF(IA_S1!$D$2:$D$201,$A42,IA_S1!$E$2:$E$201)</f>
        <v>4</v>
      </c>
      <c r="S42" s="30">
        <f>COUNTIF(IA_S1!$D$2:$D$200,$A42)</f>
        <v>1</v>
      </c>
      <c r="T42" s="30">
        <f>SUMIF(IA_S2!$D$2:$D$201,$A42,IA_S2!$E$2:$E$201)</f>
        <v>0</v>
      </c>
      <c r="U42" s="30">
        <f>COUNTIF(IA_S2!$D$2:$D$200,$A42)</f>
        <v>0</v>
      </c>
      <c r="V42" s="30">
        <f>SUMIF(CP_S1!$D$2:$D$204,$A42,CP_S1!$E$2:$E$204)</f>
        <v>4</v>
      </c>
      <c r="W42" s="30">
        <f>COUNTIF(CP_S1!$D$2:$D$203,$A42)</f>
        <v>1</v>
      </c>
      <c r="X42" s="30">
        <f>SUMIF(CP_S2!$D$2:$D$198,$A42,CP_S2!$E$2:$E$198)</f>
        <v>0</v>
      </c>
      <c r="Y42" s="30">
        <f>COUNTIF(CP_S2!$D$2:$D$197,$A42)</f>
        <v>0</v>
      </c>
      <c r="Z42" s="30">
        <f>SUMIF(EaD_IA_S1!$D$2:$D$236,$A42,EaD_IA_S1!$E$2:$E$236)</f>
        <v>0</v>
      </c>
      <c r="AA42" s="30">
        <f>COUNTIF(EaD_IA_S1!$D$2:$D$235,$A42)</f>
        <v>0</v>
      </c>
      <c r="AB42" s="30">
        <f>SUMIF(EaD_IA_S2!$D$2:$D$1223,$A42,EaD_IA_S2!$E$2:$E$1223)</f>
        <v>0</v>
      </c>
      <c r="AC42" s="30">
        <f>COUNTIF(EaD_IA_S2!$D$2:$D$1222,$A42)</f>
        <v>0</v>
      </c>
      <c r="AD42" s="30">
        <f>SUMIF(EaD_ISC_S1!$D$2:$D$214,$A42,EaD_ISC_S1!$E$2:$E$214)</f>
        <v>0</v>
      </c>
      <c r="AE42" s="30">
        <f>COUNTIF(EaD_ISC_S1!$D$2:$D$213,$A42)</f>
        <v>0</v>
      </c>
      <c r="AF42" s="30">
        <f>SUMIF(EaD_ISC_S2!$D$2:$D$224,$A42,EaD_ISC_S2!$E$2:$E$224)</f>
        <v>0</v>
      </c>
      <c r="AG42" s="30">
        <f>COUNTIF(EaD_ISC_S2!$D$2:$D$223,$A42)</f>
        <v>0</v>
      </c>
      <c r="AH42" s="16">
        <f>SUMIF(EaD_CP_S1!$D$2:$D$1050,$A42,EaD_CP_S1!$E$2:$E$1050)</f>
        <v>0</v>
      </c>
      <c r="AI42" s="16">
        <f>COUNTIF(EaD_CP_S1!$D$2:$D$1050,$A42)</f>
        <v>0</v>
      </c>
      <c r="AJ42" s="16">
        <f>SUMIF(EaD_CP_S2!$D$2:$D$50,$A42,EaD_CP_S2!$E$2:$E$50)</f>
        <v>0</v>
      </c>
      <c r="AK42" s="16">
        <f>COUNTIF(EaD_CP_S2!$D$2:$D$50,$A42)</f>
        <v>0</v>
      </c>
      <c r="AL42" s="17">
        <f t="shared" si="56"/>
        <v>8</v>
      </c>
      <c r="AM42" s="17">
        <f t="shared" si="57"/>
        <v>2</v>
      </c>
      <c r="AN42" s="17">
        <f t="shared" si="58"/>
        <v>0</v>
      </c>
      <c r="AO42" s="17">
        <f t="shared" si="59"/>
        <v>0</v>
      </c>
      <c r="AP42" s="31">
        <v>2</v>
      </c>
      <c r="AQ42" s="18">
        <f t="shared" si="112"/>
        <v>2</v>
      </c>
      <c r="AR42" s="30"/>
      <c r="AS42" s="18">
        <f t="shared" si="113"/>
        <v>0</v>
      </c>
      <c r="AT42" s="30"/>
      <c r="AU42" s="18">
        <f t="shared" si="125"/>
        <v>0</v>
      </c>
      <c r="AV42" s="30"/>
      <c r="AW42" s="18">
        <f t="shared" si="60"/>
        <v>0</v>
      </c>
      <c r="AX42" s="30"/>
      <c r="AY42" s="18">
        <f t="shared" si="44"/>
        <v>0</v>
      </c>
      <c r="AZ42" s="30"/>
      <c r="BA42" s="18">
        <f t="shared" si="114"/>
        <v>0</v>
      </c>
      <c r="BB42" s="30"/>
      <c r="BC42" s="18">
        <f t="shared" si="6"/>
        <v>0</v>
      </c>
      <c r="BD42" s="31">
        <v>15</v>
      </c>
      <c r="BE42" s="18">
        <f t="shared" si="7"/>
        <v>15</v>
      </c>
      <c r="BF42" s="30"/>
      <c r="BG42" s="18">
        <f t="shared" si="105"/>
        <v>0</v>
      </c>
      <c r="BH42" s="30"/>
      <c r="BI42" s="18">
        <f t="shared" si="8"/>
        <v>0</v>
      </c>
      <c r="BJ42" s="30"/>
      <c r="BK42" s="18">
        <f t="shared" si="9"/>
        <v>0</v>
      </c>
      <c r="BL42" s="30"/>
      <c r="BM42" s="18">
        <f t="shared" si="45"/>
        <v>0</v>
      </c>
      <c r="BN42" s="30"/>
      <c r="BO42" s="18">
        <f t="shared" si="118"/>
        <v>0</v>
      </c>
      <c r="BP42" s="30"/>
      <c r="BQ42" s="18">
        <f t="shared" si="11"/>
        <v>0</v>
      </c>
      <c r="BR42" s="30"/>
      <c r="BS42" s="18">
        <f t="shared" si="12"/>
        <v>0</v>
      </c>
      <c r="BT42" s="30"/>
      <c r="BU42" s="18">
        <f t="shared" si="13"/>
        <v>0</v>
      </c>
      <c r="BV42" s="30"/>
      <c r="BW42" s="18">
        <f t="shared" si="14"/>
        <v>0</v>
      </c>
      <c r="BX42" s="30"/>
      <c r="BY42" s="18">
        <f t="shared" si="15"/>
        <v>0</v>
      </c>
      <c r="BZ42" s="30"/>
      <c r="CA42" s="18">
        <f t="shared" si="16"/>
        <v>0</v>
      </c>
      <c r="CB42" s="30"/>
      <c r="CC42" s="18">
        <f t="shared" si="17"/>
        <v>0</v>
      </c>
      <c r="CD42" s="30"/>
      <c r="CE42" s="18">
        <f t="shared" si="18"/>
        <v>0</v>
      </c>
      <c r="CF42" s="30"/>
      <c r="CG42" s="18">
        <f t="shared" si="19"/>
        <v>0</v>
      </c>
      <c r="CH42" s="30"/>
      <c r="CI42" s="18">
        <f t="shared" si="20"/>
        <v>0</v>
      </c>
      <c r="CJ42" s="30"/>
      <c r="CK42" s="18">
        <f t="shared" si="21"/>
        <v>0</v>
      </c>
      <c r="CL42" s="30"/>
      <c r="CM42" s="18">
        <f t="shared" si="22"/>
        <v>0</v>
      </c>
      <c r="CN42" s="30"/>
      <c r="CO42" s="18">
        <f t="shared" si="23"/>
        <v>0</v>
      </c>
      <c r="CP42" s="31">
        <v>1</v>
      </c>
      <c r="CQ42" s="18">
        <f t="shared" si="115"/>
        <v>1</v>
      </c>
      <c r="CR42" s="30"/>
      <c r="CS42" s="18">
        <f t="shared" si="25"/>
        <v>0</v>
      </c>
      <c r="CT42" s="19">
        <f t="shared" si="26"/>
        <v>20</v>
      </c>
      <c r="CU42" s="19">
        <f t="shared" si="27"/>
        <v>12</v>
      </c>
      <c r="CV42" s="20">
        <f t="shared" ref="CV42:CW42" si="140">SUM(AP42,AR42,AT42,AV42,AX42,AZ42,BB42,BD42,BF42,BH42,BJ42,BL42,BN42,BP42,BR42,BT42,BV42,BX42,BZ42,CB42,CD42,CF42,CH42,CJ42,CL42,CN42,CP42,CR42)</f>
        <v>18</v>
      </c>
      <c r="CW42" s="20">
        <f t="shared" si="140"/>
        <v>18</v>
      </c>
      <c r="CX42" s="21">
        <v>39</v>
      </c>
      <c r="CY42" s="22">
        <f t="shared" si="29"/>
        <v>38</v>
      </c>
      <c r="CZ42" s="22">
        <f t="shared" si="30"/>
        <v>5</v>
      </c>
      <c r="DA42" s="22">
        <f t="shared" si="31"/>
        <v>30</v>
      </c>
      <c r="DB42" s="23">
        <f t="shared" si="32"/>
        <v>3</v>
      </c>
      <c r="DC42" s="24" t="str">
        <f t="shared" si="33"/>
        <v>SI</v>
      </c>
      <c r="DD42" s="25" t="e">
        <f t="shared" si="34"/>
        <v>#VALUE!</v>
      </c>
      <c r="DE42" s="26" t="str">
        <f t="shared" si="35"/>
        <v>NO</v>
      </c>
    </row>
    <row r="43" spans="1:109" ht="15" customHeight="1">
      <c r="A43" s="33" t="s">
        <v>327</v>
      </c>
      <c r="B43" s="16">
        <f>SUMIF(TICS!$D$2:$D$214,$A43,TICS!$E$2:$E$214)</f>
        <v>0</v>
      </c>
      <c r="C43" s="16">
        <f>COUNTIF(TICS!$D$2:$D$214,$A43)</f>
        <v>0</v>
      </c>
      <c r="D43" s="30">
        <f>SUMIF(ISC!$D$2:$D$228,$A43,ISC!$E$2:$E$228)</f>
        <v>0</v>
      </c>
      <c r="E43" s="30">
        <f>COUNTIF(ISC!$D$2:$D$228,$A43)</f>
        <v>0</v>
      </c>
      <c r="F43" s="30">
        <f>SUMIF(IA!$D$2:$D$281,$A43,IA!$E$2:$E$281)</f>
        <v>0</v>
      </c>
      <c r="G43" s="30">
        <f>COUNTIF(IA!$D$2:$D$281,$A43)</f>
        <v>0</v>
      </c>
      <c r="H43" s="16">
        <f>SUMIF(IGE!$D$3:$D$298,$A43,IGE!$E$3:$E$298)</f>
        <v>0</v>
      </c>
      <c r="I43" s="16">
        <f>COUNTIF(IGE!$D$3:$D$299,$A43)</f>
        <v>0</v>
      </c>
      <c r="J43" s="30">
        <f>SUMIF(CP!$D$2:$D$253,$A43,CP!$E$2:$E$253)</f>
        <v>4</v>
      </c>
      <c r="K43" s="30">
        <f>COUNTIF(CP!$D$2:$D$253,$A43)</f>
        <v>1</v>
      </c>
      <c r="L43" s="30">
        <f>SUMIF(IEM!$D$2:$D$266,$A43,IEM!$E$2:$E$266)</f>
        <v>0</v>
      </c>
      <c r="M43" s="16">
        <f>COUNTIF(IEM!$D$2:$D$266,$A43)</f>
        <v>0</v>
      </c>
      <c r="N43" s="16">
        <f>SUMIF(IIA!$D$2:$D$214,$A43,IIA!$E$2:$E$214)</f>
        <v>0</v>
      </c>
      <c r="O43" s="16">
        <f>COUNTIF(IIA!$D$2:$D$214,$A43)</f>
        <v>0</v>
      </c>
      <c r="P43" s="17">
        <f t="shared" ref="P43:Q43" si="141">SUM(B43,D43,F43,H43,J43,L43,N43)</f>
        <v>4</v>
      </c>
      <c r="Q43" s="17">
        <f t="shared" si="141"/>
        <v>1</v>
      </c>
      <c r="R43" s="30">
        <f>SUMIF(IA_S1!$D$2:$D$201,$A43,IA_S1!$E$2:$E$201)</f>
        <v>5</v>
      </c>
      <c r="S43" s="30">
        <f>COUNTIF(IA_S1!$D$2:$D$200,$A43)</f>
        <v>1</v>
      </c>
      <c r="T43" s="30">
        <f>SUMIF(IA_S2!$D$2:$D$201,$A43,IA_S2!$E$2:$E$201)</f>
        <v>0</v>
      </c>
      <c r="U43" s="30">
        <f>COUNTIF(IA_S2!$D$2:$D$200,$A43)</f>
        <v>0</v>
      </c>
      <c r="V43" s="30">
        <f>SUMIF(CP_S1!$D$2:$D$204,$A43,CP_S1!$E$2:$E$204)</f>
        <v>4</v>
      </c>
      <c r="W43" s="30">
        <f>COUNTIF(CP_S1!$D$2:$D$203,$A43)</f>
        <v>1</v>
      </c>
      <c r="X43" s="30">
        <f>SUMIF(CP_S2!$D$2:$D$198,$A43,CP_S2!$E$2:$E$198)</f>
        <v>0</v>
      </c>
      <c r="Y43" s="30">
        <f>COUNTIF(CP_S2!$D$2:$D$197,$A43)</f>
        <v>0</v>
      </c>
      <c r="Z43" s="30">
        <f>SUMIF(EaD_IA_S1!$D$2:$D$236,$A43,EaD_IA_S1!$E$2:$E$236)</f>
        <v>0</v>
      </c>
      <c r="AA43" s="30">
        <f>COUNTIF(EaD_IA_S1!$D$2:$D$235,$A43)</f>
        <v>0</v>
      </c>
      <c r="AB43" s="30">
        <f>SUMIF(EaD_IA_S2!$D$2:$D$1223,$A43,EaD_IA_S2!$E$2:$E$1223)</f>
        <v>0</v>
      </c>
      <c r="AC43" s="30">
        <f>COUNTIF(EaD_IA_S2!$D$2:$D$1222,$A43)</f>
        <v>0</v>
      </c>
      <c r="AD43" s="30">
        <f>SUMIF(EaD_ISC_S1!$D$2:$D$214,$A43,EaD_ISC_S1!$E$2:$E$214)</f>
        <v>0</v>
      </c>
      <c r="AE43" s="30">
        <f>COUNTIF(EaD_ISC_S1!$D$2:$D$213,$A43)</f>
        <v>0</v>
      </c>
      <c r="AF43" s="30">
        <f>SUMIF(EaD_ISC_S2!$D$2:$D$224,$A43,EaD_ISC_S2!$E$2:$E$224)</f>
        <v>0</v>
      </c>
      <c r="AG43" s="30">
        <f>COUNTIF(EaD_ISC_S2!$D$2:$D$223,$A43)</f>
        <v>0</v>
      </c>
      <c r="AH43" s="16">
        <f>SUMIF(EaD_CP_S1!$D$2:$D$1050,$A43,EaD_CP_S1!$E$2:$E$1050)</f>
        <v>0</v>
      </c>
      <c r="AI43" s="16">
        <f>COUNTIF(EaD_CP_S1!$D$2:$D$1050,$A43)</f>
        <v>0</v>
      </c>
      <c r="AJ43" s="16">
        <f>SUMIF(EaD_CP_S2!$D$2:$D$50,$A43,EaD_CP_S2!$E$2:$E$50)</f>
        <v>0</v>
      </c>
      <c r="AK43" s="16">
        <f>COUNTIF(EaD_CP_S2!$D$2:$D$50,$A43)</f>
        <v>0</v>
      </c>
      <c r="AL43" s="17">
        <f t="shared" si="56"/>
        <v>9</v>
      </c>
      <c r="AM43" s="17">
        <f t="shared" si="57"/>
        <v>2</v>
      </c>
      <c r="AN43" s="17">
        <f t="shared" si="58"/>
        <v>0</v>
      </c>
      <c r="AO43" s="17">
        <f t="shared" si="59"/>
        <v>0</v>
      </c>
      <c r="AP43" s="31">
        <v>6</v>
      </c>
      <c r="AQ43" s="18">
        <f t="shared" si="112"/>
        <v>6</v>
      </c>
      <c r="AR43" s="30"/>
      <c r="AS43" s="18">
        <f t="shared" si="113"/>
        <v>0</v>
      </c>
      <c r="AT43" s="30"/>
      <c r="AU43" s="18">
        <f t="shared" si="125"/>
        <v>0</v>
      </c>
      <c r="AV43" s="30"/>
      <c r="AW43" s="18">
        <f t="shared" si="60"/>
        <v>0</v>
      </c>
      <c r="AX43" s="30"/>
      <c r="AY43" s="18">
        <f t="shared" si="44"/>
        <v>0</v>
      </c>
      <c r="AZ43" s="30"/>
      <c r="BA43" s="18">
        <f t="shared" si="114"/>
        <v>0</v>
      </c>
      <c r="BB43" s="30"/>
      <c r="BC43" s="18">
        <f t="shared" si="6"/>
        <v>0</v>
      </c>
      <c r="BD43" s="31"/>
      <c r="BE43" s="18">
        <f t="shared" si="7"/>
        <v>0</v>
      </c>
      <c r="BF43" s="30"/>
      <c r="BG43" s="18">
        <f t="shared" si="105"/>
        <v>0</v>
      </c>
      <c r="BH43" s="30"/>
      <c r="BI43" s="18">
        <f t="shared" si="8"/>
        <v>0</v>
      </c>
      <c r="BJ43" s="30"/>
      <c r="BK43" s="18">
        <f t="shared" si="9"/>
        <v>0</v>
      </c>
      <c r="BL43" s="30"/>
      <c r="BM43" s="18">
        <f t="shared" si="45"/>
        <v>0</v>
      </c>
      <c r="BN43" s="30"/>
      <c r="BO43" s="18">
        <f t="shared" si="118"/>
        <v>0</v>
      </c>
      <c r="BP43" s="30"/>
      <c r="BQ43" s="18">
        <f t="shared" si="11"/>
        <v>0</v>
      </c>
      <c r="BR43" s="30"/>
      <c r="BS43" s="18">
        <f t="shared" si="12"/>
        <v>0</v>
      </c>
      <c r="BT43" s="30"/>
      <c r="BU43" s="18">
        <f t="shared" si="13"/>
        <v>0</v>
      </c>
      <c r="BV43" s="30"/>
      <c r="BW43" s="18">
        <f t="shared" si="14"/>
        <v>0</v>
      </c>
      <c r="BX43" s="30"/>
      <c r="BY43" s="18">
        <f t="shared" si="15"/>
        <v>0</v>
      </c>
      <c r="BZ43" s="30"/>
      <c r="CA43" s="18">
        <f t="shared" si="16"/>
        <v>0</v>
      </c>
      <c r="CB43" s="31">
        <v>10</v>
      </c>
      <c r="CC43" s="18">
        <f t="shared" si="17"/>
        <v>10</v>
      </c>
      <c r="CD43" s="30"/>
      <c r="CE43" s="18">
        <f t="shared" si="18"/>
        <v>0</v>
      </c>
      <c r="CF43" s="30"/>
      <c r="CG43" s="18">
        <f t="shared" si="19"/>
        <v>0</v>
      </c>
      <c r="CH43" s="30"/>
      <c r="CI43" s="18">
        <f t="shared" si="20"/>
        <v>0</v>
      </c>
      <c r="CJ43" s="30"/>
      <c r="CK43" s="18">
        <f t="shared" si="21"/>
        <v>0</v>
      </c>
      <c r="CL43" s="30"/>
      <c r="CM43" s="18">
        <f t="shared" si="22"/>
        <v>0</v>
      </c>
      <c r="CN43" s="30"/>
      <c r="CO43" s="18">
        <f t="shared" si="23"/>
        <v>0</v>
      </c>
      <c r="CP43" s="30"/>
      <c r="CQ43" s="18">
        <f t="shared" si="115"/>
        <v>0</v>
      </c>
      <c r="CR43" s="30"/>
      <c r="CS43" s="18">
        <f t="shared" si="25"/>
        <v>0</v>
      </c>
      <c r="CT43" s="19">
        <f t="shared" si="26"/>
        <v>13</v>
      </c>
      <c r="CU43" s="19">
        <f t="shared" si="27"/>
        <v>4</v>
      </c>
      <c r="CV43" s="20">
        <f t="shared" ref="CV43:CW43" si="142">SUM(AP43,AR43,AT43,AV43,AX43,AZ43,BB43,BD43,BF43,BH43,BJ43,BL43,BN43,BP43,BR43,BT43,BV43,BX43,BZ43,CB43,CD43,CF43,CH43,CJ43,CL43,CN43,CP43,CR43)</f>
        <v>16</v>
      </c>
      <c r="CW43" s="20">
        <f t="shared" si="142"/>
        <v>16</v>
      </c>
      <c r="CX43" s="21">
        <v>39</v>
      </c>
      <c r="CY43" s="22">
        <f t="shared" si="29"/>
        <v>29</v>
      </c>
      <c r="CZ43" s="22">
        <f t="shared" si="30"/>
        <v>3</v>
      </c>
      <c r="DA43" s="22">
        <f t="shared" si="31"/>
        <v>20</v>
      </c>
      <c r="DB43" s="23">
        <f t="shared" si="32"/>
        <v>1</v>
      </c>
      <c r="DC43" s="24" t="str">
        <f t="shared" si="33"/>
        <v>SI</v>
      </c>
      <c r="DD43" s="25" t="e">
        <f t="shared" si="34"/>
        <v>#VALUE!</v>
      </c>
      <c r="DE43" s="26" t="str">
        <f t="shared" si="35"/>
        <v>NO</v>
      </c>
    </row>
    <row r="44" spans="1:109" ht="15" customHeight="1">
      <c r="A44" s="29" t="s">
        <v>328</v>
      </c>
      <c r="B44" s="16">
        <f>SUMIF(TICS!$D$2:$D$214,$A44,TICS!$E$2:$E$214)</f>
        <v>5</v>
      </c>
      <c r="C44" s="16">
        <f>COUNTIF(TICS!$D$2:$D$214,$A44)</f>
        <v>1</v>
      </c>
      <c r="D44" s="30">
        <f>SUMIF(ISC!$D$2:$D$228,$A44,ISC!$E$2:$E$228)</f>
        <v>0</v>
      </c>
      <c r="E44" s="30">
        <f>COUNTIF(ISC!$D$2:$D$228,$A44)</f>
        <v>0</v>
      </c>
      <c r="F44" s="30">
        <f>SUMIF(IA!$D$2:$D$281,$A44,IA!$E$2:$E$281)</f>
        <v>0</v>
      </c>
      <c r="G44" s="30">
        <f>COUNTIF(IA!$D$2:$D$281,$A44)</f>
        <v>0</v>
      </c>
      <c r="H44" s="16">
        <f>SUMIF(IGE!$D$3:$D$298,$A44,IGE!$E$3:$E$298)</f>
        <v>0</v>
      </c>
      <c r="I44" s="16">
        <f>COUNTIF(IGE!$D$3:$D$299,$A44)</f>
        <v>0</v>
      </c>
      <c r="J44" s="30">
        <f>SUMIF(CP!$D$2:$D$253,$A44,CP!$E$2:$E$253)</f>
        <v>0</v>
      </c>
      <c r="K44" s="30">
        <f>COUNTIF(CP!$D$2:$D$253,$A44)</f>
        <v>0</v>
      </c>
      <c r="L44" s="30">
        <f>SUMIF(IEM!$D$2:$D$266,$A44,IEM!$E$2:$E$266)</f>
        <v>4</v>
      </c>
      <c r="M44" s="16">
        <f>COUNTIF(IEM!$D$2:$D$266,$A44)</f>
        <v>1</v>
      </c>
      <c r="N44" s="16">
        <f>SUMIF(IIA!$D$2:$D$214,$A44,IIA!$E$2:$E$214)</f>
        <v>0</v>
      </c>
      <c r="O44" s="16">
        <f>COUNTIF(IIA!$D$2:$D$214,$A44)</f>
        <v>0</v>
      </c>
      <c r="P44" s="17">
        <f t="shared" ref="P44:Q44" si="143">SUM(B44,D44,F44,H44,J44,L44,N44)</f>
        <v>9</v>
      </c>
      <c r="Q44" s="17">
        <f t="shared" si="143"/>
        <v>2</v>
      </c>
      <c r="R44" s="30">
        <f>SUMIF(IA_S1!$D$2:$D$201,$A44,IA_S1!$E$2:$E$201)</f>
        <v>0</v>
      </c>
      <c r="S44" s="30">
        <f>COUNTIF(IA_S1!$D$2:$D$200,$A44)</f>
        <v>0</v>
      </c>
      <c r="T44" s="30">
        <f>SUMIF(IA_S2!$D$2:$D$201,$A44,IA_S2!$E$2:$E$201)</f>
        <v>0</v>
      </c>
      <c r="U44" s="30">
        <f>COUNTIF(IA_S2!$D$2:$D$200,$A44)</f>
        <v>0</v>
      </c>
      <c r="V44" s="30">
        <f>SUMIF(CP_S1!$D$2:$D$204,$A44,CP_S1!$E$2:$E$204)</f>
        <v>4</v>
      </c>
      <c r="W44" s="30">
        <f>COUNTIF(CP_S1!$D$2:$D$203,$A44)</f>
        <v>1</v>
      </c>
      <c r="X44" s="30">
        <f>SUMIF(CP_S2!$D$2:$D$198,$A44,CP_S2!$E$2:$E$198)</f>
        <v>0</v>
      </c>
      <c r="Y44" s="30">
        <f>COUNTIF(CP_S2!$D$2:$D$197,$A44)</f>
        <v>0</v>
      </c>
      <c r="Z44" s="30">
        <f>SUMIF(EaD_IA_S1!$D$2:$D$236,$A44,EaD_IA_S1!$E$2:$E$236)</f>
        <v>5</v>
      </c>
      <c r="AA44" s="30">
        <f>COUNTIF(EaD_IA_S1!$D$2:$D$235,$A44)</f>
        <v>1</v>
      </c>
      <c r="AB44" s="30">
        <f>SUMIF(EaD_IA_S2!$D$2:$D$1223,$A44,EaD_IA_S2!$E$2:$E$1223)</f>
        <v>5</v>
      </c>
      <c r="AC44" s="30">
        <f>COUNTIF(EaD_IA_S2!$D$2:$D$1222,$A44)</f>
        <v>1</v>
      </c>
      <c r="AD44" s="30">
        <f>SUMIF(EaD_ISC_S1!$D$2:$D$214,$A44,EaD_ISC_S1!$E$2:$E$214)</f>
        <v>0</v>
      </c>
      <c r="AE44" s="30">
        <f>COUNTIF(EaD_ISC_S1!$D$2:$D$213,$A44)</f>
        <v>0</v>
      </c>
      <c r="AF44" s="30">
        <f>SUMIF(EaD_ISC_S2!$D$2:$D$224,$A44,EaD_ISC_S2!$E$2:$E$224)</f>
        <v>0</v>
      </c>
      <c r="AG44" s="30">
        <f>COUNTIF(EaD_ISC_S2!$D$2:$D$223,$A44)</f>
        <v>0</v>
      </c>
      <c r="AH44" s="16">
        <f>SUMIF(EaD_CP_S1!$D$2:$D$1050,$A44,EaD_CP_S1!$E$2:$E$1050)</f>
        <v>0</v>
      </c>
      <c r="AI44" s="16">
        <f>COUNTIF(EaD_CP_S1!$D$2:$D$1050,$A44)</f>
        <v>0</v>
      </c>
      <c r="AJ44" s="16">
        <f>SUMIF(EaD_CP_S2!$D$2:$D$50,$A44,EaD_CP_S2!$E$2:$E$50)</f>
        <v>0</v>
      </c>
      <c r="AK44" s="16">
        <f>COUNTIF(EaD_CP_S2!$D$2:$D$50,$A44)</f>
        <v>0</v>
      </c>
      <c r="AL44" s="17">
        <f t="shared" si="56"/>
        <v>9</v>
      </c>
      <c r="AM44" s="17">
        <f t="shared" si="57"/>
        <v>2</v>
      </c>
      <c r="AN44" s="17">
        <f t="shared" si="58"/>
        <v>5</v>
      </c>
      <c r="AO44" s="17">
        <f t="shared" si="59"/>
        <v>1</v>
      </c>
      <c r="AP44" s="30"/>
      <c r="AQ44" s="18">
        <f t="shared" si="112"/>
        <v>0</v>
      </c>
      <c r="AR44" s="31">
        <v>4</v>
      </c>
      <c r="AS44" s="18">
        <f t="shared" si="113"/>
        <v>4</v>
      </c>
      <c r="AT44" s="30"/>
      <c r="AU44" s="18">
        <f t="shared" si="125"/>
        <v>0</v>
      </c>
      <c r="AV44" s="30"/>
      <c r="AW44" s="18">
        <f t="shared" si="60"/>
        <v>0</v>
      </c>
      <c r="AX44" s="30"/>
      <c r="AY44" s="18">
        <f t="shared" si="44"/>
        <v>0</v>
      </c>
      <c r="AZ44" s="31">
        <v>1</v>
      </c>
      <c r="BA44" s="18">
        <f t="shared" si="114"/>
        <v>1</v>
      </c>
      <c r="BB44" s="30"/>
      <c r="BC44" s="18">
        <f t="shared" si="6"/>
        <v>0</v>
      </c>
      <c r="BD44" s="31">
        <v>4</v>
      </c>
      <c r="BE44" s="18">
        <v>4</v>
      </c>
      <c r="BF44" s="31">
        <v>1</v>
      </c>
      <c r="BG44" s="18">
        <v>1</v>
      </c>
      <c r="BH44" s="30"/>
      <c r="BI44" s="18">
        <f t="shared" si="8"/>
        <v>0</v>
      </c>
      <c r="BJ44" s="30"/>
      <c r="BK44" s="18">
        <f t="shared" si="9"/>
        <v>0</v>
      </c>
      <c r="BL44" s="30"/>
      <c r="BM44" s="18">
        <f t="shared" si="45"/>
        <v>0</v>
      </c>
      <c r="BN44" s="30"/>
      <c r="BO44" s="18">
        <f t="shared" si="118"/>
        <v>0</v>
      </c>
      <c r="BP44" s="30"/>
      <c r="BQ44" s="18">
        <f t="shared" si="11"/>
        <v>0</v>
      </c>
      <c r="BR44" s="30"/>
      <c r="BS44" s="18">
        <f t="shared" si="12"/>
        <v>0</v>
      </c>
      <c r="BT44" s="30"/>
      <c r="BU44" s="18">
        <f t="shared" si="13"/>
        <v>0</v>
      </c>
      <c r="BV44" s="30"/>
      <c r="BW44" s="18">
        <f t="shared" si="14"/>
        <v>0</v>
      </c>
      <c r="BX44" s="30"/>
      <c r="BY44" s="18">
        <f t="shared" si="15"/>
        <v>0</v>
      </c>
      <c r="BZ44" s="30"/>
      <c r="CA44" s="18">
        <f t="shared" si="16"/>
        <v>0</v>
      </c>
      <c r="CB44" s="30"/>
      <c r="CC44" s="18">
        <f t="shared" si="17"/>
        <v>0</v>
      </c>
      <c r="CD44" s="30"/>
      <c r="CE44" s="18">
        <f t="shared" si="18"/>
        <v>0</v>
      </c>
      <c r="CF44" s="30"/>
      <c r="CG44" s="18">
        <f t="shared" si="19"/>
        <v>0</v>
      </c>
      <c r="CH44" s="30"/>
      <c r="CI44" s="18">
        <f t="shared" si="20"/>
        <v>0</v>
      </c>
      <c r="CJ44" s="30"/>
      <c r="CK44" s="18">
        <f t="shared" si="21"/>
        <v>0</v>
      </c>
      <c r="CL44" s="30"/>
      <c r="CM44" s="18">
        <f t="shared" si="22"/>
        <v>0</v>
      </c>
      <c r="CN44" s="30"/>
      <c r="CO44" s="18">
        <f t="shared" si="23"/>
        <v>0</v>
      </c>
      <c r="CP44" s="30"/>
      <c r="CQ44" s="18">
        <f t="shared" si="115"/>
        <v>0</v>
      </c>
      <c r="CR44" s="31"/>
      <c r="CS44" s="18">
        <f t="shared" si="25"/>
        <v>0</v>
      </c>
      <c r="CT44" s="19">
        <f t="shared" si="26"/>
        <v>18</v>
      </c>
      <c r="CU44" s="19">
        <f t="shared" si="27"/>
        <v>14</v>
      </c>
      <c r="CV44" s="20">
        <f t="shared" ref="CV44:CW44" si="144">SUM(AP44,AR44,AT44,AV44,AX44,AZ44,BB44,BD44,BF44,BH44,BJ44,BL44,BN44,BP44,BR44,BT44,BV44,BX44,BZ44,CB44,CD44,CF44,CH44,CJ44,CL44,CN44,CP44,CR44)</f>
        <v>10</v>
      </c>
      <c r="CW44" s="20">
        <f t="shared" si="144"/>
        <v>10</v>
      </c>
      <c r="CX44" s="21">
        <v>39</v>
      </c>
      <c r="CY44" s="22">
        <f t="shared" si="29"/>
        <v>28</v>
      </c>
      <c r="CZ44" s="22">
        <f t="shared" si="30"/>
        <v>4</v>
      </c>
      <c r="DA44" s="22">
        <f t="shared" si="31"/>
        <v>24</v>
      </c>
      <c r="DB44" s="23">
        <f t="shared" si="32"/>
        <v>3</v>
      </c>
      <c r="DC44" s="24" t="str">
        <f t="shared" si="33"/>
        <v>SI</v>
      </c>
      <c r="DD44" s="25" t="e">
        <f t="shared" si="34"/>
        <v>#VALUE!</v>
      </c>
      <c r="DE44" s="26" t="str">
        <f t="shared" si="35"/>
        <v>SI</v>
      </c>
    </row>
    <row r="45" spans="1:109" ht="15" customHeight="1">
      <c r="A45" s="28" t="s">
        <v>329</v>
      </c>
      <c r="B45" s="16">
        <f>SUMIF(TICS!$D$2:$D$214,$A45,TICS!$E$2:$E$214)</f>
        <v>5</v>
      </c>
      <c r="C45" s="16">
        <f>COUNTIF(TICS!$D$2:$D$214,$A45)</f>
        <v>1</v>
      </c>
      <c r="D45" s="16">
        <f>SUMIF(ISC!$D$2:$D$228,$A45,ISC!$E$2:$E$228)</f>
        <v>0</v>
      </c>
      <c r="E45" s="16">
        <f>COUNTIF(ISC!$D$2:$D$228,$A45)</f>
        <v>0</v>
      </c>
      <c r="F45" s="16">
        <f>SUMIF(IA!$D$2:$D$281,$A45,IA!$E$2:$E$281)</f>
        <v>0</v>
      </c>
      <c r="G45" s="16">
        <f>COUNTIF(IA!$D$2:$D$281,$A45)</f>
        <v>0</v>
      </c>
      <c r="H45" s="16">
        <f>SUMIF(IGE!$D$3:$D$298,$A45,IGE!$E$3:$E$298)</f>
        <v>0</v>
      </c>
      <c r="I45" s="16">
        <f>COUNTIF(IGE!$D$3:$D$299,$A45)</f>
        <v>0</v>
      </c>
      <c r="J45" s="16">
        <f>SUMIF(CP!$D$2:$D$253,$A45,CP!$E$2:$E$253)</f>
        <v>5</v>
      </c>
      <c r="K45" s="16">
        <f>COUNTIF(CP!$D$2:$D$253,$A45)</f>
        <v>1</v>
      </c>
      <c r="L45" s="16">
        <f>SUMIF(IEM!$D$2:$D$266,$A45,IEM!$E$2:$E$266)</f>
        <v>6</v>
      </c>
      <c r="M45" s="16">
        <f>COUNTIF(IEM!$D$2:$D$266,$A45)</f>
        <v>1</v>
      </c>
      <c r="N45" s="16">
        <f>SUMIF(IIA!$D$2:$D$214,$A45,IIA!$E$2:$E$214)</f>
        <v>0</v>
      </c>
      <c r="O45" s="16">
        <f>COUNTIF(IIA!$D$2:$D$214,$A45)</f>
        <v>0</v>
      </c>
      <c r="P45" s="17">
        <f t="shared" ref="P45:Q45" si="145">SUM(B45,D45,F45,H45,J45,L45,N45)</f>
        <v>16</v>
      </c>
      <c r="Q45" s="17">
        <f t="shared" si="145"/>
        <v>3</v>
      </c>
      <c r="R45" s="16">
        <f>SUMIF(IA_S1!$D$2:$D$201,$A45,IA_S1!$E$2:$E$201)</f>
        <v>4</v>
      </c>
      <c r="S45" s="16">
        <f>COUNTIF(IA_S1!$D$2:$D$200,$A45)</f>
        <v>1</v>
      </c>
      <c r="T45" s="16">
        <f>SUMIF(IA_S2!$D$2:$D$201,$A45,IA_S2!$E$2:$E$201)</f>
        <v>0</v>
      </c>
      <c r="U45" s="16">
        <f>COUNTIF(IA_S2!$D$2:$D$200,$A45)</f>
        <v>0</v>
      </c>
      <c r="V45" s="16">
        <f>SUMIF(CP_S1!$D$2:$D$204,$A45,CP_S1!$E$2:$E$204)</f>
        <v>0</v>
      </c>
      <c r="W45" s="16">
        <f>COUNTIF(CP_S1!$D$2:$D$203,$A45)</f>
        <v>0</v>
      </c>
      <c r="X45" s="16">
        <f>SUMIF(CP_S2!$D$2:$D$198,$A45,CP_S2!$E$2:$E$198)</f>
        <v>0</v>
      </c>
      <c r="Y45" s="16">
        <f>COUNTIF(CP_S2!$D$2:$D$197,$A45)</f>
        <v>0</v>
      </c>
      <c r="Z45" s="16">
        <f>SUMIF(EaD_IA_S1!$D$2:$D$236,$A45,EaD_IA_S1!$E$2:$E$236)</f>
        <v>5</v>
      </c>
      <c r="AA45" s="16">
        <f>COUNTIF(EaD_IA_S1!$D$2:$D$235,$A45)</f>
        <v>1</v>
      </c>
      <c r="AB45" s="16">
        <f>SUMIF(EaD_IA_S2!$D$2:$D$1223,$A45,EaD_IA_S2!$E$2:$E$1223)</f>
        <v>5</v>
      </c>
      <c r="AC45" s="16">
        <f>COUNTIF(EaD_IA_S2!$D$2:$D$1222,$A45)</f>
        <v>1</v>
      </c>
      <c r="AD45" s="16">
        <f>SUMIF(EaD_ISC_S1!$D$2:$D$214,$A45,EaD_ISC_S1!$E$2:$E$214)</f>
        <v>0</v>
      </c>
      <c r="AE45" s="16">
        <f>COUNTIF(EaD_ISC_S1!$D$2:$D$213,$A45)</f>
        <v>0</v>
      </c>
      <c r="AF45" s="16">
        <f>SUMIF(EaD_ISC_S2!$D$2:$D$224,$A45,EaD_ISC_S2!$E$2:$E$224)</f>
        <v>0</v>
      </c>
      <c r="AG45" s="16">
        <f>COUNTIF(EaD_ISC_S2!$D$2:$D$223,$A45)</f>
        <v>0</v>
      </c>
      <c r="AH45" s="16">
        <f>SUMIF(EaD_CP_S1!$D$2:$D$1050,$A45,EaD_CP_S1!$E$2:$E$1050)</f>
        <v>0</v>
      </c>
      <c r="AI45" s="16">
        <f>COUNTIF(EaD_CP_S1!$D$2:$D$1050,$A45)</f>
        <v>0</v>
      </c>
      <c r="AJ45" s="16">
        <f>SUMIF(EaD_CP_S2!$D$2:$D$50,$A45,EaD_CP_S2!$E$2:$E$50)</f>
        <v>0</v>
      </c>
      <c r="AK45" s="16">
        <f>COUNTIF(EaD_CP_S2!$D$2:$D$50,$A45)</f>
        <v>0</v>
      </c>
      <c r="AL45" s="17">
        <f t="shared" si="56"/>
        <v>9</v>
      </c>
      <c r="AM45" s="17">
        <f t="shared" si="57"/>
        <v>2</v>
      </c>
      <c r="AN45" s="17">
        <f t="shared" si="58"/>
        <v>5</v>
      </c>
      <c r="AO45" s="17">
        <f t="shared" si="59"/>
        <v>1</v>
      </c>
      <c r="AP45" s="16"/>
      <c r="AQ45" s="18">
        <f t="shared" si="112"/>
        <v>0</v>
      </c>
      <c r="AR45" s="16"/>
      <c r="AS45" s="18">
        <f t="shared" si="113"/>
        <v>0</v>
      </c>
      <c r="AT45" s="16"/>
      <c r="AU45" s="18">
        <f t="shared" si="125"/>
        <v>0</v>
      </c>
      <c r="AV45" s="16"/>
      <c r="AW45" s="18">
        <f t="shared" si="60"/>
        <v>0</v>
      </c>
      <c r="AX45" s="18">
        <v>6</v>
      </c>
      <c r="AY45" s="18">
        <v>6</v>
      </c>
      <c r="AZ45" s="16"/>
      <c r="BA45" s="18">
        <f t="shared" si="114"/>
        <v>0</v>
      </c>
      <c r="BB45" s="16"/>
      <c r="BC45" s="18">
        <f t="shared" si="6"/>
        <v>0</v>
      </c>
      <c r="BD45" s="16"/>
      <c r="BE45" s="18">
        <f t="shared" ref="BE45:BE56" si="146">BD45</f>
        <v>0</v>
      </c>
      <c r="BF45" s="16"/>
      <c r="BG45" s="18">
        <f t="shared" ref="BG45:BG47" si="147">BF45</f>
        <v>0</v>
      </c>
      <c r="BH45" s="16"/>
      <c r="BI45" s="18">
        <f t="shared" si="8"/>
        <v>0</v>
      </c>
      <c r="BJ45" s="16"/>
      <c r="BK45" s="18">
        <f t="shared" si="9"/>
        <v>0</v>
      </c>
      <c r="BL45" s="18">
        <v>4</v>
      </c>
      <c r="BM45" s="18">
        <v>4</v>
      </c>
      <c r="BN45" s="16"/>
      <c r="BO45" s="18">
        <f t="shared" si="118"/>
        <v>0</v>
      </c>
      <c r="BP45" s="16"/>
      <c r="BQ45" s="18">
        <f t="shared" si="11"/>
        <v>0</v>
      </c>
      <c r="BR45" s="16"/>
      <c r="BS45" s="18">
        <f t="shared" si="12"/>
        <v>0</v>
      </c>
      <c r="BT45" s="16"/>
      <c r="BU45" s="18">
        <f t="shared" si="13"/>
        <v>0</v>
      </c>
      <c r="BV45" s="16"/>
      <c r="BW45" s="18">
        <f t="shared" si="14"/>
        <v>0</v>
      </c>
      <c r="BX45" s="16"/>
      <c r="BY45" s="18">
        <f t="shared" si="15"/>
        <v>0</v>
      </c>
      <c r="BZ45" s="16"/>
      <c r="CA45" s="18">
        <f t="shared" si="16"/>
        <v>0</v>
      </c>
      <c r="CB45" s="16"/>
      <c r="CC45" s="18">
        <f t="shared" si="17"/>
        <v>0</v>
      </c>
      <c r="CD45" s="16"/>
      <c r="CE45" s="18">
        <f t="shared" si="18"/>
        <v>0</v>
      </c>
      <c r="CF45" s="16"/>
      <c r="CG45" s="18">
        <f t="shared" si="19"/>
        <v>0</v>
      </c>
      <c r="CH45" s="16"/>
      <c r="CI45" s="18">
        <f t="shared" si="20"/>
        <v>0</v>
      </c>
      <c r="CJ45" s="16"/>
      <c r="CK45" s="18">
        <f t="shared" si="21"/>
        <v>0</v>
      </c>
      <c r="CL45" s="16"/>
      <c r="CM45" s="18">
        <f t="shared" si="22"/>
        <v>0</v>
      </c>
      <c r="CN45" s="16"/>
      <c r="CO45" s="18">
        <f t="shared" si="23"/>
        <v>0</v>
      </c>
      <c r="CP45" s="16"/>
      <c r="CQ45" s="18">
        <f t="shared" si="115"/>
        <v>0</v>
      </c>
      <c r="CR45" s="16"/>
      <c r="CS45" s="18">
        <f t="shared" si="25"/>
        <v>0</v>
      </c>
      <c r="CT45" s="19">
        <f t="shared" si="26"/>
        <v>25</v>
      </c>
      <c r="CU45" s="19">
        <f t="shared" si="27"/>
        <v>21</v>
      </c>
      <c r="CV45" s="20">
        <f t="shared" ref="CV45:CW45" si="148">SUM(AP45,AR45,AT45,AV45,AX45,AZ45,BB45,BD45,BF45,BH45,BJ45,BL45,BN45,BP45,BR45,BT45,BV45,BX45,BZ45,CB45,CD45,CF45,CH45,CJ45,CL45,CN45,CP45,CR45)</f>
        <v>10</v>
      </c>
      <c r="CW45" s="20">
        <f t="shared" si="148"/>
        <v>10</v>
      </c>
      <c r="CX45" s="21">
        <v>37</v>
      </c>
      <c r="CY45" s="22">
        <f t="shared" si="29"/>
        <v>35</v>
      </c>
      <c r="CZ45" s="22">
        <f t="shared" si="30"/>
        <v>5</v>
      </c>
      <c r="DA45" s="22">
        <f t="shared" si="31"/>
        <v>31</v>
      </c>
      <c r="DB45" s="23">
        <f t="shared" si="32"/>
        <v>4</v>
      </c>
      <c r="DC45" s="24" t="str">
        <f t="shared" si="33"/>
        <v>SI</v>
      </c>
      <c r="DD45" s="25" t="e">
        <f t="shared" si="34"/>
        <v>#VALUE!</v>
      </c>
      <c r="DE45" s="26" t="str">
        <f t="shared" si="35"/>
        <v>SI</v>
      </c>
    </row>
    <row r="46" spans="1:109" ht="15" customHeight="1">
      <c r="A46" s="29" t="s">
        <v>330</v>
      </c>
      <c r="B46" s="16">
        <f>SUMIF(TICS!$D$2:$D$214,$A46,TICS!$E$2:$E$214)</f>
        <v>5</v>
      </c>
      <c r="C46" s="16">
        <f>COUNTIF(TICS!$D$2:$D$214,$A46)</f>
        <v>1</v>
      </c>
      <c r="D46" s="30">
        <f>SUMIF(ISC!$D$2:$D$228,$A46,ISC!$E$2:$E$228)</f>
        <v>0</v>
      </c>
      <c r="E46" s="30">
        <f>COUNTIF(ISC!$D$2:$D$228,$A46)</f>
        <v>0</v>
      </c>
      <c r="F46" s="30">
        <f>SUMIF(IA!$D$2:$D$281,$A46,IA!$E$2:$E$281)</f>
        <v>0</v>
      </c>
      <c r="G46" s="30">
        <f>COUNTIF(IA!$D$2:$D$281,$A46)</f>
        <v>0</v>
      </c>
      <c r="H46" s="16">
        <f>SUMIF(IGE!$D$3:$D$298,$A46,IGE!$E$3:$E$298)</f>
        <v>0</v>
      </c>
      <c r="I46" s="16">
        <f>COUNTIF(IGE!$D$3:$D$299,$A46)</f>
        <v>0</v>
      </c>
      <c r="J46" s="30">
        <f>SUMIF(CP!$D$2:$D$253,$A46,CP!$E$2:$E$253)</f>
        <v>5</v>
      </c>
      <c r="K46" s="30">
        <f>COUNTIF(CP!$D$2:$D$253,$A46)</f>
        <v>1</v>
      </c>
      <c r="L46" s="30">
        <f>SUMIF(IEM!$D$2:$D$266,$A46,IEM!$E$2:$E$266)</f>
        <v>4</v>
      </c>
      <c r="M46" s="16">
        <f>COUNTIF(IEM!$D$2:$D$266,$A46)</f>
        <v>1</v>
      </c>
      <c r="N46" s="16">
        <f>SUMIF(IIA!$D$2:$D$214,$A46,IIA!$E$2:$E$214)</f>
        <v>0</v>
      </c>
      <c r="O46" s="16">
        <f>COUNTIF(IIA!$D$2:$D$214,$A46)</f>
        <v>0</v>
      </c>
      <c r="P46" s="17">
        <f t="shared" ref="P46:Q46" si="149">SUM(B46,D46,F46,H46,J46,L46,N46)</f>
        <v>14</v>
      </c>
      <c r="Q46" s="17">
        <f t="shared" si="149"/>
        <v>3</v>
      </c>
      <c r="R46" s="30">
        <f>SUMIF(IA_S1!$D$2:$D$201,$A46,IA_S1!$E$2:$E$201)</f>
        <v>4</v>
      </c>
      <c r="S46" s="30">
        <f>COUNTIF(IA_S1!$D$2:$D$200,$A46)</f>
        <v>1</v>
      </c>
      <c r="T46" s="30">
        <f>SUMIF(IA_S2!$D$2:$D$201,$A46,IA_S2!$E$2:$E$201)</f>
        <v>0</v>
      </c>
      <c r="U46" s="30">
        <f>COUNTIF(IA_S2!$D$2:$D$200,$A46)</f>
        <v>0</v>
      </c>
      <c r="V46" s="30">
        <f>SUMIF(CP_S1!$D$2:$D$204,$A46,CP_S1!$E$2:$E$204)</f>
        <v>5</v>
      </c>
      <c r="W46" s="30">
        <f>COUNTIF(CP_S1!$D$2:$D$203,$A46)</f>
        <v>1</v>
      </c>
      <c r="X46" s="30">
        <f>SUMIF(CP_S2!$D$2:$D$198,$A46,CP_S2!$E$2:$E$198)</f>
        <v>0</v>
      </c>
      <c r="Y46" s="30">
        <f>COUNTIF(CP_S2!$D$2:$D$197,$A46)</f>
        <v>0</v>
      </c>
      <c r="Z46" s="30">
        <f>SUMIF(EaD_IA_S1!$D$2:$D$236,$A46,EaD_IA_S1!$E$2:$E$236)</f>
        <v>5</v>
      </c>
      <c r="AA46" s="30">
        <f>COUNTIF(EaD_IA_S1!$D$2:$D$235,$A46)</f>
        <v>1</v>
      </c>
      <c r="AB46" s="30">
        <f>SUMIF(EaD_IA_S2!$D$2:$D$1223,$A46,EaD_IA_S2!$E$2:$E$1223)</f>
        <v>5</v>
      </c>
      <c r="AC46" s="30">
        <f>COUNTIF(EaD_IA_S2!$D$2:$D$1222,$A46)</f>
        <v>1</v>
      </c>
      <c r="AD46" s="30">
        <f>SUMIF(EaD_ISC_S1!$D$2:$D$214,$A46,EaD_ISC_S1!$E$2:$E$214)</f>
        <v>0</v>
      </c>
      <c r="AE46" s="30">
        <f>COUNTIF(EaD_ISC_S1!$D$2:$D$213,$A46)</f>
        <v>0</v>
      </c>
      <c r="AF46" s="30">
        <f>SUMIF(EaD_ISC_S2!$D$2:$D$224,$A46,EaD_ISC_S2!$E$2:$E$224)</f>
        <v>0</v>
      </c>
      <c r="AG46" s="30">
        <f>COUNTIF(EaD_ISC_S2!$D$2:$D$223,$A46)</f>
        <v>0</v>
      </c>
      <c r="AH46" s="16">
        <f>SUMIF(EaD_CP_S1!$D$2:$D$1050,$A46,EaD_CP_S1!$E$2:$E$1050)</f>
        <v>0</v>
      </c>
      <c r="AI46" s="16">
        <f>COUNTIF(EaD_CP_S1!$D$2:$D$1050,$A46)</f>
        <v>0</v>
      </c>
      <c r="AJ46" s="16">
        <f>SUMIF(EaD_CP_S2!$D$2:$D$50,$A46,EaD_CP_S2!$E$2:$E$50)</f>
        <v>0</v>
      </c>
      <c r="AK46" s="16">
        <f>COUNTIF(EaD_CP_S2!$D$2:$D$50,$A46)</f>
        <v>0</v>
      </c>
      <c r="AL46" s="17">
        <f t="shared" si="56"/>
        <v>14</v>
      </c>
      <c r="AM46" s="17">
        <f t="shared" si="57"/>
        <v>3</v>
      </c>
      <c r="AN46" s="17">
        <f t="shared" si="58"/>
        <v>5</v>
      </c>
      <c r="AO46" s="17">
        <f t="shared" si="59"/>
        <v>1</v>
      </c>
      <c r="AP46" s="30"/>
      <c r="AQ46" s="18">
        <f t="shared" si="112"/>
        <v>0</v>
      </c>
      <c r="AR46" s="31"/>
      <c r="AS46" s="18">
        <f t="shared" si="113"/>
        <v>0</v>
      </c>
      <c r="AT46" s="31">
        <v>4</v>
      </c>
      <c r="AU46" s="18">
        <v>5</v>
      </c>
      <c r="AV46" s="30"/>
      <c r="AW46" s="18">
        <f t="shared" si="60"/>
        <v>0</v>
      </c>
      <c r="AX46" s="30"/>
      <c r="AY46" s="18">
        <f t="shared" ref="AY46:AY54" si="150">AX46</f>
        <v>0</v>
      </c>
      <c r="AZ46" s="30"/>
      <c r="BA46" s="18">
        <f t="shared" si="114"/>
        <v>0</v>
      </c>
      <c r="BB46" s="30"/>
      <c r="BC46" s="18">
        <f t="shared" si="6"/>
        <v>0</v>
      </c>
      <c r="BD46" s="30"/>
      <c r="BE46" s="18">
        <f t="shared" si="146"/>
        <v>0</v>
      </c>
      <c r="BF46" s="30"/>
      <c r="BG46" s="18">
        <f t="shared" si="147"/>
        <v>0</v>
      </c>
      <c r="BH46" s="30"/>
      <c r="BI46" s="18">
        <f t="shared" si="8"/>
        <v>0</v>
      </c>
      <c r="BJ46" s="30"/>
      <c r="BK46" s="18">
        <f t="shared" si="9"/>
        <v>0</v>
      </c>
      <c r="BL46" s="31"/>
      <c r="BM46" s="18">
        <f t="shared" ref="BM46:BM55" si="151">BL46</f>
        <v>0</v>
      </c>
      <c r="BN46" s="30"/>
      <c r="BO46" s="18">
        <f t="shared" si="118"/>
        <v>0</v>
      </c>
      <c r="BP46" s="30"/>
      <c r="BQ46" s="18">
        <f t="shared" si="11"/>
        <v>0</v>
      </c>
      <c r="BR46" s="30"/>
      <c r="BS46" s="18">
        <f t="shared" si="12"/>
        <v>0</v>
      </c>
      <c r="BT46" s="30"/>
      <c r="BU46" s="18">
        <f t="shared" si="13"/>
        <v>0</v>
      </c>
      <c r="BV46" s="30"/>
      <c r="BW46" s="18">
        <f t="shared" si="14"/>
        <v>0</v>
      </c>
      <c r="BX46" s="31">
        <v>2</v>
      </c>
      <c r="BY46" s="18">
        <v>3</v>
      </c>
      <c r="BZ46" s="30"/>
      <c r="CA46" s="18">
        <f t="shared" si="16"/>
        <v>0</v>
      </c>
      <c r="CB46" s="30"/>
      <c r="CC46" s="18">
        <f t="shared" si="17"/>
        <v>0</v>
      </c>
      <c r="CD46" s="30"/>
      <c r="CE46" s="18">
        <f t="shared" si="18"/>
        <v>0</v>
      </c>
      <c r="CF46" s="30"/>
      <c r="CG46" s="18">
        <f t="shared" si="19"/>
        <v>0</v>
      </c>
      <c r="CH46" s="30"/>
      <c r="CI46" s="18">
        <f t="shared" si="20"/>
        <v>0</v>
      </c>
      <c r="CJ46" s="30"/>
      <c r="CK46" s="18">
        <f t="shared" si="21"/>
        <v>0</v>
      </c>
      <c r="CL46" s="30"/>
      <c r="CM46" s="18">
        <f t="shared" si="22"/>
        <v>0</v>
      </c>
      <c r="CN46" s="30"/>
      <c r="CO46" s="18">
        <f t="shared" si="23"/>
        <v>0</v>
      </c>
      <c r="CP46" s="31">
        <v>5</v>
      </c>
      <c r="CQ46" s="18">
        <f t="shared" si="115"/>
        <v>5</v>
      </c>
      <c r="CR46" s="30"/>
      <c r="CS46" s="18">
        <f t="shared" si="25"/>
        <v>0</v>
      </c>
      <c r="CT46" s="19">
        <f t="shared" si="26"/>
        <v>28</v>
      </c>
      <c r="CU46" s="19">
        <f t="shared" si="27"/>
        <v>19</v>
      </c>
      <c r="CV46" s="20">
        <f t="shared" ref="CV46:CW46" si="152">SUM(AP46,AR46,AT46,AV46,AX46,AZ46,BB46,BD46,BF46,BH46,BJ46,BL46,BN46,BP46,BR46,BT46,BV46,BX46,BZ46,CB46,CD46,CF46,CH46,CJ46,CL46,CN46,CP46,CR46)</f>
        <v>11</v>
      </c>
      <c r="CW46" s="20">
        <f t="shared" si="152"/>
        <v>13</v>
      </c>
      <c r="CX46" s="21">
        <v>39</v>
      </c>
      <c r="CY46" s="22">
        <f t="shared" si="29"/>
        <v>39</v>
      </c>
      <c r="CZ46" s="22">
        <f t="shared" si="30"/>
        <v>6</v>
      </c>
      <c r="DA46" s="22">
        <f t="shared" si="31"/>
        <v>32</v>
      </c>
      <c r="DB46" s="23">
        <f t="shared" si="32"/>
        <v>4</v>
      </c>
      <c r="DC46" s="24" t="str">
        <f t="shared" si="33"/>
        <v>SI</v>
      </c>
      <c r="DD46" s="25" t="e">
        <f t="shared" si="34"/>
        <v>#VALUE!</v>
      </c>
      <c r="DE46" s="26" t="str">
        <f t="shared" si="35"/>
        <v>SI</v>
      </c>
    </row>
    <row r="47" spans="1:109" ht="15" customHeight="1">
      <c r="A47" s="29" t="s">
        <v>331</v>
      </c>
      <c r="B47" s="16">
        <f>SUMIF(TICS!$D$2:$D$214,$A47,TICS!$E$2:$E$214)</f>
        <v>5</v>
      </c>
      <c r="C47" s="16">
        <f>COUNTIF(TICS!$D$2:$D$214,$A47)</f>
        <v>1</v>
      </c>
      <c r="D47" s="16">
        <f>SUMIF(ISC!$D$2:$D$228,$A47,ISC!$E$2:$E$228)</f>
        <v>0</v>
      </c>
      <c r="E47" s="16">
        <f>COUNTIF(ISC!$D$2:$D$228,$A47)</f>
        <v>0</v>
      </c>
      <c r="F47" s="16">
        <f>SUMIF(IA!$D$2:$D$281,$A47,IA!$E$2:$E$281)</f>
        <v>0</v>
      </c>
      <c r="G47" s="16">
        <f>COUNTIF(IA!$D$2:$D$281,$A47)</f>
        <v>0</v>
      </c>
      <c r="H47" s="16">
        <f>SUMIF(IGE!$D$3:$D$298,$A47,IGE!$E$3:$E$298)</f>
        <v>0</v>
      </c>
      <c r="I47" s="16">
        <f>COUNTIF(IGE!$D$3:$D$299,$A47)</f>
        <v>0</v>
      </c>
      <c r="J47" s="16">
        <f>SUMIF(CP!$D$2:$D$253,$A47,CP!$E$2:$E$253)</f>
        <v>4</v>
      </c>
      <c r="K47" s="16">
        <f>COUNTIF(CP!$D$2:$D$253,$A47)</f>
        <v>1</v>
      </c>
      <c r="L47" s="16">
        <f>SUMIF(IEM!$D$2:$D$266,$A47,IEM!$E$2:$E$266)</f>
        <v>5</v>
      </c>
      <c r="M47" s="16">
        <f>COUNTIF(IEM!$D$2:$D$266,$A47)</f>
        <v>1</v>
      </c>
      <c r="N47" s="16">
        <f>SUMIF(IIA!$D$2:$D$214,$A47,IIA!$E$2:$E$214)</f>
        <v>0</v>
      </c>
      <c r="O47" s="16">
        <f>COUNTIF(IIA!$D$2:$D$214,$A47)</f>
        <v>0</v>
      </c>
      <c r="P47" s="17">
        <f t="shared" ref="P47:Q47" si="153">SUM(B47,D47,F47,H47,J47,L47,N47)</f>
        <v>14</v>
      </c>
      <c r="Q47" s="17">
        <f t="shared" si="153"/>
        <v>3</v>
      </c>
      <c r="R47" s="16">
        <f>SUMIF(IA_S1!$D$2:$D$201,$A47,IA_S1!$E$2:$E$201)</f>
        <v>5</v>
      </c>
      <c r="S47" s="16">
        <f>COUNTIF(IA_S1!$D$2:$D$200,$A47)</f>
        <v>1</v>
      </c>
      <c r="T47" s="16">
        <f>SUMIF(IA_S2!$D$2:$D$201,$A47,IA_S2!$E$2:$E$201)</f>
        <v>0</v>
      </c>
      <c r="U47" s="16">
        <f>COUNTIF(IA_S2!$D$2:$D$200,$A47)</f>
        <v>0</v>
      </c>
      <c r="V47" s="16">
        <f>SUMIF(CP_S1!$D$2:$D$204,$A47,CP_S1!$E$2:$E$204)</f>
        <v>4</v>
      </c>
      <c r="W47" s="16">
        <f>COUNTIF(CP_S1!$D$2:$D$203,$A47)</f>
        <v>1</v>
      </c>
      <c r="X47" s="16">
        <f>SUMIF(CP_S2!$D$2:$D$198,$A47,CP_S2!$E$2:$E$198)</f>
        <v>0</v>
      </c>
      <c r="Y47" s="16">
        <f>COUNTIF(CP_S2!$D$2:$D$197,$A47)</f>
        <v>0</v>
      </c>
      <c r="Z47" s="16">
        <f>SUMIF(EaD_IA_S1!$D$2:$D$236,$A47,EaD_IA_S1!$E$2:$E$236)</f>
        <v>4</v>
      </c>
      <c r="AA47" s="16">
        <f>COUNTIF(EaD_IA_S1!$D$2:$D$235,$A47)</f>
        <v>1</v>
      </c>
      <c r="AB47" s="16">
        <f>SUMIF(EaD_IA_S2!$D$2:$D$1223,$A47,EaD_IA_S2!$E$2:$E$1223)</f>
        <v>4</v>
      </c>
      <c r="AC47" s="16">
        <f>COUNTIF(EaD_IA_S2!$D$2:$D$1222,$A47)</f>
        <v>1</v>
      </c>
      <c r="AD47" s="16">
        <f>SUMIF(EaD_ISC_S1!$D$2:$D$214,$A47,EaD_ISC_S1!$E$2:$E$214)</f>
        <v>0</v>
      </c>
      <c r="AE47" s="16">
        <f>COUNTIF(EaD_ISC_S1!$D$2:$D$213,$A47)</f>
        <v>0</v>
      </c>
      <c r="AF47" s="16">
        <f>SUMIF(EaD_ISC_S2!$D$2:$D$224,$A47,EaD_ISC_S2!$E$2:$E$224)</f>
        <v>0</v>
      </c>
      <c r="AG47" s="16">
        <f>COUNTIF(EaD_ISC_S2!$D$2:$D$223,$A47)</f>
        <v>0</v>
      </c>
      <c r="AH47" s="16">
        <f>SUMIF(EaD_CP_S1!$D$2:$D$1050,$A47,EaD_CP_S1!$E$2:$E$1050)</f>
        <v>0</v>
      </c>
      <c r="AI47" s="16">
        <f>COUNTIF(EaD_CP_S1!$D$2:$D$1050,$A47)</f>
        <v>0</v>
      </c>
      <c r="AJ47" s="16">
        <f>SUMIF(EaD_CP_S2!$D$2:$D$50,$A47,EaD_CP_S2!$E$2:$E$50)</f>
        <v>0</v>
      </c>
      <c r="AK47" s="16">
        <f>COUNTIF(EaD_CP_S2!$D$2:$D$50,$A47)</f>
        <v>0</v>
      </c>
      <c r="AL47" s="17">
        <f t="shared" si="56"/>
        <v>13</v>
      </c>
      <c r="AM47" s="17">
        <f t="shared" si="57"/>
        <v>3</v>
      </c>
      <c r="AN47" s="17">
        <f t="shared" si="58"/>
        <v>4</v>
      </c>
      <c r="AO47" s="17">
        <f t="shared" si="59"/>
        <v>1</v>
      </c>
      <c r="AP47" s="16"/>
      <c r="AQ47" s="18">
        <f t="shared" si="112"/>
        <v>0</v>
      </c>
      <c r="AR47" s="16"/>
      <c r="AS47" s="18">
        <f t="shared" si="113"/>
        <v>0</v>
      </c>
      <c r="AT47" s="16"/>
      <c r="AU47" s="18">
        <f t="shared" ref="AU47:AU56" si="154">AT47</f>
        <v>0</v>
      </c>
      <c r="AV47" s="16"/>
      <c r="AW47" s="18">
        <f t="shared" si="60"/>
        <v>0</v>
      </c>
      <c r="AX47" s="16"/>
      <c r="AY47" s="18">
        <f t="shared" si="150"/>
        <v>0</v>
      </c>
      <c r="AZ47" s="16"/>
      <c r="BA47" s="18">
        <f t="shared" si="114"/>
        <v>0</v>
      </c>
      <c r="BB47" s="16"/>
      <c r="BC47" s="18">
        <f t="shared" si="6"/>
        <v>0</v>
      </c>
      <c r="BD47" s="16"/>
      <c r="BE47" s="18">
        <f t="shared" si="146"/>
        <v>0</v>
      </c>
      <c r="BF47" s="16"/>
      <c r="BG47" s="18">
        <f t="shared" si="147"/>
        <v>0</v>
      </c>
      <c r="BH47" s="16"/>
      <c r="BI47" s="18">
        <f t="shared" si="8"/>
        <v>0</v>
      </c>
      <c r="BJ47" s="16"/>
      <c r="BK47" s="18">
        <f t="shared" si="9"/>
        <v>0</v>
      </c>
      <c r="BL47" s="16"/>
      <c r="BM47" s="18">
        <f t="shared" si="151"/>
        <v>0</v>
      </c>
      <c r="BN47" s="16"/>
      <c r="BO47" s="18">
        <f t="shared" si="118"/>
        <v>0</v>
      </c>
      <c r="BP47" s="16"/>
      <c r="BQ47" s="18">
        <f t="shared" si="11"/>
        <v>0</v>
      </c>
      <c r="BR47" s="16"/>
      <c r="BS47" s="18">
        <f t="shared" si="12"/>
        <v>0</v>
      </c>
      <c r="BT47" s="16"/>
      <c r="BU47" s="18">
        <f t="shared" si="13"/>
        <v>0</v>
      </c>
      <c r="BV47" s="16"/>
      <c r="BW47" s="18">
        <f t="shared" si="14"/>
        <v>0</v>
      </c>
      <c r="BX47" s="16"/>
      <c r="BY47" s="18">
        <f t="shared" ref="BY47:BY101" si="155">BX47</f>
        <v>0</v>
      </c>
      <c r="BZ47" s="16"/>
      <c r="CA47" s="18">
        <f t="shared" si="16"/>
        <v>0</v>
      </c>
      <c r="CB47" s="16"/>
      <c r="CC47" s="18">
        <f t="shared" si="17"/>
        <v>0</v>
      </c>
      <c r="CD47" s="16"/>
      <c r="CE47" s="18">
        <f t="shared" si="18"/>
        <v>0</v>
      </c>
      <c r="CF47" s="16"/>
      <c r="CG47" s="18">
        <f t="shared" si="19"/>
        <v>0</v>
      </c>
      <c r="CH47" s="16"/>
      <c r="CI47" s="18">
        <f t="shared" si="20"/>
        <v>0</v>
      </c>
      <c r="CJ47" s="16"/>
      <c r="CK47" s="18">
        <f t="shared" si="21"/>
        <v>0</v>
      </c>
      <c r="CL47" s="16"/>
      <c r="CM47" s="18">
        <f t="shared" si="22"/>
        <v>0</v>
      </c>
      <c r="CN47" s="16"/>
      <c r="CO47" s="18">
        <f t="shared" si="23"/>
        <v>0</v>
      </c>
      <c r="CP47" s="16"/>
      <c r="CQ47" s="18">
        <f t="shared" si="115"/>
        <v>0</v>
      </c>
      <c r="CR47" s="16"/>
      <c r="CS47" s="18">
        <f t="shared" si="25"/>
        <v>0</v>
      </c>
      <c r="CT47" s="19">
        <f t="shared" si="26"/>
        <v>27</v>
      </c>
      <c r="CU47" s="19">
        <f t="shared" si="27"/>
        <v>18</v>
      </c>
      <c r="CV47" s="20">
        <f t="shared" ref="CV47:CW47" si="156">SUM(AP47,AR47,AT47,AV47,AX47,AZ47,BB47,BD47,BF47,BH47,BJ47,BL47,BN47,BP47,BR47,BT47,BV47,BX47,BZ47,CB47,CD47,CF47,CH47,CJ47,CL47,CN47,CP47,CR47)</f>
        <v>0</v>
      </c>
      <c r="CW47" s="20">
        <f t="shared" si="156"/>
        <v>0</v>
      </c>
      <c r="CX47" s="21">
        <v>15</v>
      </c>
      <c r="CY47" s="22">
        <f t="shared" si="29"/>
        <v>27</v>
      </c>
      <c r="CZ47" s="22">
        <f t="shared" si="30"/>
        <v>6</v>
      </c>
      <c r="DA47" s="22">
        <f t="shared" si="31"/>
        <v>18</v>
      </c>
      <c r="DB47" s="23">
        <f t="shared" si="32"/>
        <v>4</v>
      </c>
      <c r="DC47" s="24" t="str">
        <f t="shared" si="33"/>
        <v>SI</v>
      </c>
      <c r="DD47" s="25" t="e">
        <f t="shared" si="34"/>
        <v>#VALUE!</v>
      </c>
      <c r="DE47" s="26" t="str">
        <f t="shared" si="35"/>
        <v>SI</v>
      </c>
    </row>
    <row r="48" spans="1:109" ht="15" customHeight="1">
      <c r="A48" s="33" t="s">
        <v>332</v>
      </c>
      <c r="B48" s="16">
        <f>SUMIF(TICS!$D$2:$D$214,$A48,TICS!$E$2:$E$214)</f>
        <v>4</v>
      </c>
      <c r="C48" s="16">
        <f>COUNTIF(TICS!$D$2:$D$214,$A48)</f>
        <v>1</v>
      </c>
      <c r="D48" s="16">
        <f>SUMIF(ISC!$D$2:$D$228,$A48,ISC!$E$2:$E$228)</f>
        <v>0</v>
      </c>
      <c r="E48" s="16">
        <f>COUNTIF(ISC!$D$2:$D$228,$A48)</f>
        <v>0</v>
      </c>
      <c r="F48" s="16">
        <f>SUMIF(IA!$D$2:$D$281,$A48,IA!$E$2:$E$281)</f>
        <v>0</v>
      </c>
      <c r="G48" s="16">
        <f>COUNTIF(IA!$D$2:$D$281,$A48)</f>
        <v>0</v>
      </c>
      <c r="H48" s="16">
        <f>SUMIF(IGE!$D$3:$D$298,$A48,IGE!$E$3:$E$298)</f>
        <v>0</v>
      </c>
      <c r="I48" s="16">
        <f>COUNTIF(IGE!$D$3:$D$299,$A48)</f>
        <v>0</v>
      </c>
      <c r="J48" s="16">
        <f>SUMIF(CP!$D$2:$D$253,$A48,CP!$E$2:$E$253)</f>
        <v>6</v>
      </c>
      <c r="K48" s="16">
        <f>COUNTIF(CP!$D$2:$D$253,$A48)</f>
        <v>1</v>
      </c>
      <c r="L48" s="16">
        <f>SUMIF(IEM!$D$2:$D$266,$A48,IEM!$E$2:$E$266)</f>
        <v>4</v>
      </c>
      <c r="M48" s="16">
        <f>COUNTIF(IEM!$D$2:$D$266,$A48)</f>
        <v>1</v>
      </c>
      <c r="N48" s="16">
        <f>SUMIF(IIA!$D$2:$D$214,$A48,IIA!$E$2:$E$214)</f>
        <v>0</v>
      </c>
      <c r="O48" s="16">
        <f>COUNTIF(IIA!$D$2:$D$214,$A48)</f>
        <v>0</v>
      </c>
      <c r="P48" s="17">
        <f t="shared" ref="P48:Q48" si="157">SUM(B48,D48,F48,H48,J48,L48,N48)</f>
        <v>14</v>
      </c>
      <c r="Q48" s="17">
        <f t="shared" si="157"/>
        <v>3</v>
      </c>
      <c r="R48" s="16">
        <f>SUMIF(IA_S1!$D$2:$D$201,$A48,IA_S1!$E$2:$E$201)</f>
        <v>0</v>
      </c>
      <c r="S48" s="16">
        <f>COUNTIF(IA_S1!$D$2:$D$200,$A48)</f>
        <v>0</v>
      </c>
      <c r="T48" s="16">
        <f>SUMIF(IA_S2!$D$2:$D$201,$A48,IA_S2!$E$2:$E$201)</f>
        <v>0</v>
      </c>
      <c r="U48" s="16">
        <f>COUNTIF(IA_S2!$D$2:$D$200,$A48)</f>
        <v>0</v>
      </c>
      <c r="V48" s="16">
        <f>SUMIF(CP_S1!$D$2:$D$204,$A48,CP_S1!$E$2:$E$204)</f>
        <v>4</v>
      </c>
      <c r="W48" s="16">
        <f>COUNTIF(CP_S1!$D$2:$D$203,$A48)</f>
        <v>1</v>
      </c>
      <c r="X48" s="16">
        <f>SUMIF(CP_S2!$D$2:$D$198,$A48,CP_S2!$E$2:$E$198)</f>
        <v>0</v>
      </c>
      <c r="Y48" s="16">
        <f>COUNTIF(CP_S2!$D$2:$D$197,$A48)</f>
        <v>0</v>
      </c>
      <c r="Z48" s="16">
        <f>SUMIF(EaD_IA_S1!$D$2:$D$236,$A48,EaD_IA_S1!$E$2:$E$236)</f>
        <v>5</v>
      </c>
      <c r="AA48" s="16">
        <f>COUNTIF(EaD_IA_S1!$D$2:$D$235,$A48)</f>
        <v>1</v>
      </c>
      <c r="AB48" s="16">
        <f>SUMIF(EaD_IA_S2!$D$2:$D$1223,$A48,EaD_IA_S2!$E$2:$E$1223)</f>
        <v>5</v>
      </c>
      <c r="AC48" s="16">
        <f>COUNTIF(EaD_IA_S2!$D$2:$D$1222,$A48)</f>
        <v>1</v>
      </c>
      <c r="AD48" s="16">
        <f>SUMIF(EaD_ISC_S1!$D$2:$D$214,$A48,EaD_ISC_S1!$E$2:$E$214)</f>
        <v>0</v>
      </c>
      <c r="AE48" s="16">
        <f>COUNTIF(EaD_ISC_S1!$D$2:$D$213,$A48)</f>
        <v>0</v>
      </c>
      <c r="AF48" s="16">
        <f>SUMIF(EaD_ISC_S2!$D$2:$D$224,$A48,EaD_ISC_S2!$E$2:$E$224)</f>
        <v>0</v>
      </c>
      <c r="AG48" s="16">
        <f>COUNTIF(EaD_ISC_S2!$D$2:$D$223,$A48)</f>
        <v>0</v>
      </c>
      <c r="AH48" s="16">
        <f>SUMIF(EaD_CP_S1!$D$2:$D$1050,$A48,EaD_CP_S1!$E$2:$E$1050)</f>
        <v>0</v>
      </c>
      <c r="AI48" s="16">
        <f>COUNTIF(EaD_CP_S1!$D$2:$D$1050,$A48)</f>
        <v>0</v>
      </c>
      <c r="AJ48" s="16">
        <f>SUMIF(EaD_CP_S2!$D$2:$D$50,$A48,EaD_CP_S2!$E$2:$E$50)</f>
        <v>0</v>
      </c>
      <c r="AK48" s="16">
        <f>COUNTIF(EaD_CP_S2!$D$2:$D$50,$A48)</f>
        <v>0</v>
      </c>
      <c r="AL48" s="17">
        <f t="shared" si="56"/>
        <v>9</v>
      </c>
      <c r="AM48" s="17">
        <f t="shared" si="57"/>
        <v>2</v>
      </c>
      <c r="AN48" s="17">
        <f t="shared" si="58"/>
        <v>5</v>
      </c>
      <c r="AO48" s="17">
        <f t="shared" si="59"/>
        <v>1</v>
      </c>
      <c r="AP48" s="18">
        <v>6</v>
      </c>
      <c r="AQ48" s="18">
        <v>6</v>
      </c>
      <c r="AR48" s="16"/>
      <c r="AS48" s="18">
        <f t="shared" si="113"/>
        <v>0</v>
      </c>
      <c r="AT48" s="18"/>
      <c r="AU48" s="18">
        <f t="shared" si="154"/>
        <v>0</v>
      </c>
      <c r="AV48" s="16"/>
      <c r="AW48" s="18">
        <f t="shared" si="60"/>
        <v>0</v>
      </c>
      <c r="AX48" s="18">
        <v>1</v>
      </c>
      <c r="AY48" s="18">
        <f t="shared" si="150"/>
        <v>1</v>
      </c>
      <c r="AZ48" s="18">
        <v>1</v>
      </c>
      <c r="BA48" s="18">
        <f t="shared" si="114"/>
        <v>1</v>
      </c>
      <c r="BB48" s="16"/>
      <c r="BC48" s="18">
        <f t="shared" si="6"/>
        <v>0</v>
      </c>
      <c r="BD48" s="16"/>
      <c r="BE48" s="18">
        <f t="shared" si="146"/>
        <v>0</v>
      </c>
      <c r="BF48" s="18">
        <v>1</v>
      </c>
      <c r="BG48" s="18">
        <v>1</v>
      </c>
      <c r="BH48" s="16"/>
      <c r="BI48" s="18">
        <f t="shared" si="8"/>
        <v>0</v>
      </c>
      <c r="BJ48" s="16"/>
      <c r="BK48" s="18">
        <f t="shared" si="9"/>
        <v>0</v>
      </c>
      <c r="BL48" s="16"/>
      <c r="BM48" s="18">
        <f t="shared" si="151"/>
        <v>0</v>
      </c>
      <c r="BN48" s="16"/>
      <c r="BO48" s="18">
        <f t="shared" si="118"/>
        <v>0</v>
      </c>
      <c r="BP48" s="16"/>
      <c r="BQ48" s="18">
        <f t="shared" si="11"/>
        <v>0</v>
      </c>
      <c r="BR48" s="16"/>
      <c r="BS48" s="18">
        <f t="shared" si="12"/>
        <v>0</v>
      </c>
      <c r="BT48" s="16"/>
      <c r="BU48" s="18">
        <f t="shared" si="13"/>
        <v>0</v>
      </c>
      <c r="BV48" s="16"/>
      <c r="BW48" s="18">
        <f t="shared" si="14"/>
        <v>0</v>
      </c>
      <c r="BX48" s="16"/>
      <c r="BY48" s="18">
        <f t="shared" si="155"/>
        <v>0</v>
      </c>
      <c r="BZ48" s="16"/>
      <c r="CA48" s="18">
        <f t="shared" si="16"/>
        <v>0</v>
      </c>
      <c r="CB48" s="16"/>
      <c r="CC48" s="18">
        <f t="shared" si="17"/>
        <v>0</v>
      </c>
      <c r="CD48" s="18">
        <v>3</v>
      </c>
      <c r="CE48" s="18">
        <v>2</v>
      </c>
      <c r="CF48" s="16"/>
      <c r="CG48" s="18">
        <f t="shared" si="19"/>
        <v>0</v>
      </c>
      <c r="CH48" s="16"/>
      <c r="CI48" s="18">
        <f t="shared" si="20"/>
        <v>0</v>
      </c>
      <c r="CJ48" s="16"/>
      <c r="CK48" s="18">
        <f t="shared" si="21"/>
        <v>0</v>
      </c>
      <c r="CL48" s="16"/>
      <c r="CM48" s="18">
        <f t="shared" si="22"/>
        <v>0</v>
      </c>
      <c r="CN48" s="16"/>
      <c r="CO48" s="18">
        <f t="shared" si="23"/>
        <v>0</v>
      </c>
      <c r="CP48" s="18">
        <v>1</v>
      </c>
      <c r="CQ48" s="18">
        <f t="shared" si="115"/>
        <v>1</v>
      </c>
      <c r="CR48" s="16"/>
      <c r="CS48" s="18">
        <f t="shared" si="25"/>
        <v>0</v>
      </c>
      <c r="CT48" s="19">
        <f t="shared" si="26"/>
        <v>23</v>
      </c>
      <c r="CU48" s="19">
        <f t="shared" si="27"/>
        <v>19</v>
      </c>
      <c r="CV48" s="20">
        <f t="shared" ref="CV48:CW48" si="158">SUM(AP48,AR48,AT48,AV48,AX48,AZ48,BB48,BD48,BF48,BH48,BJ48,BL48,BN48,BP48,BR48,BT48,BV48,BX48,BZ48,CB48,CD48,CF48,CH48,CJ48,CL48,CN48,CP48,CR48)</f>
        <v>13</v>
      </c>
      <c r="CW48" s="20">
        <f t="shared" si="158"/>
        <v>12</v>
      </c>
      <c r="CX48" s="21">
        <v>39</v>
      </c>
      <c r="CY48" s="22">
        <f t="shared" si="29"/>
        <v>36</v>
      </c>
      <c r="CZ48" s="22">
        <f t="shared" si="30"/>
        <v>5</v>
      </c>
      <c r="DA48" s="22">
        <f t="shared" si="31"/>
        <v>31</v>
      </c>
      <c r="DB48" s="23">
        <f t="shared" si="32"/>
        <v>4</v>
      </c>
      <c r="DC48" s="24" t="str">
        <f t="shared" si="33"/>
        <v>SI</v>
      </c>
      <c r="DD48" s="25" t="e">
        <f t="shared" si="34"/>
        <v>#VALUE!</v>
      </c>
      <c r="DE48" s="26" t="str">
        <f t="shared" si="35"/>
        <v>SI</v>
      </c>
    </row>
    <row r="49" spans="1:109" ht="15" customHeight="1">
      <c r="A49" s="29" t="s">
        <v>333</v>
      </c>
      <c r="B49" s="16">
        <f>SUMIF(TICS!$D$2:$D$214,$A49,TICS!$E$2:$E$214)</f>
        <v>4</v>
      </c>
      <c r="C49" s="16">
        <f>COUNTIF(TICS!$D$2:$D$214,$A49)</f>
        <v>1</v>
      </c>
      <c r="D49" s="16">
        <f>SUMIF(ISC!$D$2:$D$228,$A49,ISC!$E$2:$E$228)</f>
        <v>0</v>
      </c>
      <c r="E49" s="16">
        <f>COUNTIF(ISC!$D$2:$D$228,$A49)</f>
        <v>0</v>
      </c>
      <c r="F49" s="16">
        <f>SUMIF(IA!$D$2:$D$281,$A49,IA!$E$2:$E$281)</f>
        <v>0</v>
      </c>
      <c r="G49" s="16">
        <f>COUNTIF(IA!$D$2:$D$281,$A49)</f>
        <v>0</v>
      </c>
      <c r="H49" s="16">
        <f>SUMIF(IGE!$D$3:$D$298,$A49,IGE!$E$3:$E$298)</f>
        <v>0</v>
      </c>
      <c r="I49" s="16">
        <f>COUNTIF(IGE!$D$3:$D$299,$A49)</f>
        <v>0</v>
      </c>
      <c r="J49" s="16">
        <f>SUMIF(CP!$D$2:$D$253,$A49,CP!$E$2:$E$253)</f>
        <v>4</v>
      </c>
      <c r="K49" s="16">
        <f>COUNTIF(CP!$D$2:$D$253,$A49)</f>
        <v>1</v>
      </c>
      <c r="L49" s="16">
        <f>SUMIF(IEM!$D$2:$D$266,$A49,IEM!$E$2:$E$266)</f>
        <v>4</v>
      </c>
      <c r="M49" s="16">
        <f>COUNTIF(IEM!$D$2:$D$266,$A49)</f>
        <v>1</v>
      </c>
      <c r="N49" s="16">
        <f>SUMIF(IIA!$D$2:$D$214,$A49,IIA!$E$2:$E$214)</f>
        <v>0</v>
      </c>
      <c r="O49" s="16">
        <f>COUNTIF(IIA!$D$2:$D$214,$A49)</f>
        <v>0</v>
      </c>
      <c r="P49" s="17">
        <f t="shared" ref="P49:Q49" si="159">SUM(B49,D49,F49,H49,J49,L49,N49)</f>
        <v>12</v>
      </c>
      <c r="Q49" s="17">
        <f t="shared" si="159"/>
        <v>3</v>
      </c>
      <c r="R49" s="16">
        <f>SUMIF(IA_S1!$D$2:$D$201,$A49,IA_S1!$E$2:$E$201)</f>
        <v>5</v>
      </c>
      <c r="S49" s="16">
        <f>COUNTIF(IA_S1!$D$2:$D$200,$A49)</f>
        <v>1</v>
      </c>
      <c r="T49" s="16">
        <f>SUMIF(IA_S2!$D$2:$D$201,$A49,IA_S2!$E$2:$E$201)</f>
        <v>0</v>
      </c>
      <c r="U49" s="16">
        <f>COUNTIF(IA_S2!$D$2:$D$200,$A49)</f>
        <v>0</v>
      </c>
      <c r="V49" s="16">
        <f>SUMIF(CP_S1!$D$2:$D$204,$A49,CP_S1!$E$2:$E$204)</f>
        <v>0</v>
      </c>
      <c r="W49" s="16">
        <f>COUNTIF(CP_S1!$D$2:$D$203,$A49)</f>
        <v>0</v>
      </c>
      <c r="X49" s="16">
        <f>SUMIF(CP_S2!$D$2:$D$198,$A49,CP_S2!$E$2:$E$198)</f>
        <v>0</v>
      </c>
      <c r="Y49" s="16">
        <f>COUNTIF(CP_S2!$D$2:$D$197,$A49)</f>
        <v>0</v>
      </c>
      <c r="Z49" s="16">
        <f>SUMIF(EaD_IA_S1!$D$2:$D$236,$A49,EaD_IA_S1!$E$2:$E$236)</f>
        <v>4</v>
      </c>
      <c r="AA49" s="16">
        <f>COUNTIF(EaD_IA_S1!$D$2:$D$235,$A49)</f>
        <v>1</v>
      </c>
      <c r="AB49" s="16">
        <f>SUMIF(EaD_IA_S2!$D$2:$D$1223,$A49,EaD_IA_S2!$E$2:$E$1223)</f>
        <v>4</v>
      </c>
      <c r="AC49" s="16">
        <f>COUNTIF(EaD_IA_S2!$D$2:$D$1222,$A49)</f>
        <v>1</v>
      </c>
      <c r="AD49" s="16">
        <f>SUMIF(EaD_ISC_S1!$D$2:$D$214,$A49,EaD_ISC_S1!$E$2:$E$214)</f>
        <v>0</v>
      </c>
      <c r="AE49" s="16">
        <f>COUNTIF(EaD_ISC_S1!$D$2:$D$213,$A49)</f>
        <v>0</v>
      </c>
      <c r="AF49" s="16">
        <f>SUMIF(EaD_ISC_S2!$D$2:$D$224,$A49,EaD_ISC_S2!$E$2:$E$224)</f>
        <v>0</v>
      </c>
      <c r="AG49" s="16">
        <f>COUNTIF(EaD_ISC_S2!$D$2:$D$223,$A49)</f>
        <v>0</v>
      </c>
      <c r="AH49" s="16">
        <f>SUMIF(EaD_CP_S1!$D$2:$D$1050,$A49,EaD_CP_S1!$E$2:$E$1050)</f>
        <v>0</v>
      </c>
      <c r="AI49" s="16">
        <f>COUNTIF(EaD_CP_S1!$D$2:$D$1050,$A49)</f>
        <v>0</v>
      </c>
      <c r="AJ49" s="16">
        <f>SUMIF(EaD_CP_S2!$D$2:$D$50,$A49,EaD_CP_S2!$E$2:$E$50)</f>
        <v>0</v>
      </c>
      <c r="AK49" s="16">
        <f>COUNTIF(EaD_CP_S2!$D$2:$D$50,$A49)</f>
        <v>0</v>
      </c>
      <c r="AL49" s="17">
        <f t="shared" si="56"/>
        <v>9</v>
      </c>
      <c r="AM49" s="17">
        <f t="shared" si="57"/>
        <v>2</v>
      </c>
      <c r="AN49" s="17">
        <f t="shared" si="58"/>
        <v>4</v>
      </c>
      <c r="AO49" s="17">
        <f t="shared" si="59"/>
        <v>1</v>
      </c>
      <c r="AP49" s="16"/>
      <c r="AQ49" s="18">
        <f t="shared" ref="AQ49:AQ58" si="160">AP49</f>
        <v>0</v>
      </c>
      <c r="AR49" s="16"/>
      <c r="AS49" s="18">
        <f t="shared" si="113"/>
        <v>0</v>
      </c>
      <c r="AT49" s="16"/>
      <c r="AU49" s="18">
        <f t="shared" si="154"/>
        <v>0</v>
      </c>
      <c r="AV49" s="16"/>
      <c r="AW49" s="18">
        <f t="shared" si="60"/>
        <v>0</v>
      </c>
      <c r="AX49" s="16"/>
      <c r="AY49" s="18">
        <f t="shared" si="150"/>
        <v>0</v>
      </c>
      <c r="AZ49" s="16"/>
      <c r="BA49" s="18">
        <f t="shared" si="114"/>
        <v>0</v>
      </c>
      <c r="BB49" s="16"/>
      <c r="BC49" s="18">
        <f t="shared" si="6"/>
        <v>0</v>
      </c>
      <c r="BD49" s="16"/>
      <c r="BE49" s="18">
        <f t="shared" si="146"/>
        <v>0</v>
      </c>
      <c r="BF49" s="16"/>
      <c r="BG49" s="18">
        <f t="shared" ref="BG49:BG60" si="161">BF49</f>
        <v>0</v>
      </c>
      <c r="BH49" s="16"/>
      <c r="BI49" s="18">
        <f t="shared" si="8"/>
        <v>0</v>
      </c>
      <c r="BJ49" s="16"/>
      <c r="BK49" s="18">
        <f t="shared" si="9"/>
        <v>0</v>
      </c>
      <c r="BL49" s="16"/>
      <c r="BM49" s="18">
        <f t="shared" si="151"/>
        <v>0</v>
      </c>
      <c r="BN49" s="16"/>
      <c r="BO49" s="18">
        <f t="shared" si="118"/>
        <v>0</v>
      </c>
      <c r="BP49" s="16"/>
      <c r="BQ49" s="18">
        <f t="shared" si="11"/>
        <v>0</v>
      </c>
      <c r="BR49" s="16"/>
      <c r="BS49" s="18">
        <f t="shared" si="12"/>
        <v>0</v>
      </c>
      <c r="BT49" s="16"/>
      <c r="BU49" s="18">
        <f t="shared" si="13"/>
        <v>0</v>
      </c>
      <c r="BV49" s="16"/>
      <c r="BW49" s="18">
        <f t="shared" si="14"/>
        <v>0</v>
      </c>
      <c r="BX49" s="16"/>
      <c r="BY49" s="18">
        <f t="shared" si="155"/>
        <v>0</v>
      </c>
      <c r="BZ49" s="16"/>
      <c r="CA49" s="18">
        <f t="shared" si="16"/>
        <v>0</v>
      </c>
      <c r="CB49" s="16"/>
      <c r="CC49" s="18">
        <f t="shared" si="17"/>
        <v>0</v>
      </c>
      <c r="CD49" s="16"/>
      <c r="CE49" s="18">
        <f t="shared" ref="CE49:CE60" si="162">CD49</f>
        <v>0</v>
      </c>
      <c r="CF49" s="16"/>
      <c r="CG49" s="18">
        <f t="shared" si="19"/>
        <v>0</v>
      </c>
      <c r="CH49" s="16"/>
      <c r="CI49" s="18">
        <f t="shared" si="20"/>
        <v>0</v>
      </c>
      <c r="CJ49" s="16"/>
      <c r="CK49" s="18">
        <f t="shared" si="21"/>
        <v>0</v>
      </c>
      <c r="CL49" s="16"/>
      <c r="CM49" s="18">
        <f t="shared" si="22"/>
        <v>0</v>
      </c>
      <c r="CN49" s="16"/>
      <c r="CO49" s="18">
        <f t="shared" si="23"/>
        <v>0</v>
      </c>
      <c r="CP49" s="16"/>
      <c r="CQ49" s="18">
        <f t="shared" si="115"/>
        <v>0</v>
      </c>
      <c r="CR49" s="16"/>
      <c r="CS49" s="18">
        <f t="shared" si="25"/>
        <v>0</v>
      </c>
      <c r="CT49" s="19">
        <f t="shared" si="26"/>
        <v>21</v>
      </c>
      <c r="CU49" s="19">
        <f t="shared" si="27"/>
        <v>16</v>
      </c>
      <c r="CV49" s="20">
        <f t="shared" ref="CV49:CW49" si="163">SUM(AP49,AR49,AT49,AV49,AX49,AZ49,BB49,BD49,BF49,BH49,BJ49,BL49,BN49,BP49,BR49,BT49,BV49,BX49,BZ49,CB49,CD49,CF49,CH49,CJ49,CL49,CN49,CP49,CR49)</f>
        <v>0</v>
      </c>
      <c r="CW49" s="20">
        <f t="shared" si="163"/>
        <v>0</v>
      </c>
      <c r="CX49" s="21" t="s">
        <v>64</v>
      </c>
      <c r="CY49" s="22">
        <f t="shared" si="29"/>
        <v>21</v>
      </c>
      <c r="CZ49" s="22">
        <f t="shared" si="30"/>
        <v>5</v>
      </c>
      <c r="DA49" s="22">
        <f t="shared" si="31"/>
        <v>16</v>
      </c>
      <c r="DB49" s="23">
        <f t="shared" si="32"/>
        <v>4</v>
      </c>
      <c r="DC49" s="24" t="str">
        <f t="shared" si="33"/>
        <v>SI</v>
      </c>
      <c r="DD49" s="25" t="e">
        <f t="shared" si="34"/>
        <v>#VALUE!</v>
      </c>
      <c r="DE49" s="26" t="str">
        <f t="shared" si="35"/>
        <v>SI</v>
      </c>
    </row>
    <row r="50" spans="1:109" ht="15" customHeight="1">
      <c r="A50" s="29" t="s">
        <v>334</v>
      </c>
      <c r="B50" s="16">
        <f>SUMIF(TICS!$D$2:$D$214,$A50,TICS!$E$2:$E$214)</f>
        <v>0</v>
      </c>
      <c r="C50" s="16">
        <f>COUNTIF(TICS!$D$2:$D$214,$A50)</f>
        <v>0</v>
      </c>
      <c r="D50" s="30">
        <f>SUMIF(ISC!$D$2:$D$228,$A50,ISC!$E$2:$E$228)</f>
        <v>0</v>
      </c>
      <c r="E50" s="30">
        <f>COUNTIF(ISC!$D$2:$D$228,$A50)</f>
        <v>0</v>
      </c>
      <c r="F50" s="30">
        <f>SUMIF(IA!$D$2:$D$281,$A50,IA!$E$2:$E$281)</f>
        <v>0</v>
      </c>
      <c r="G50" s="30">
        <f>COUNTIF(IA!$D$2:$D$281,$A50)</f>
        <v>0</v>
      </c>
      <c r="H50" s="16">
        <f>SUMIF(IGE!$D$3:$D$298,$A50,IGE!$E$3:$E$298)</f>
        <v>0</v>
      </c>
      <c r="I50" s="16">
        <f>COUNTIF(IGE!$D$3:$D$299,$A50)</f>
        <v>0</v>
      </c>
      <c r="J50" s="30">
        <f>SUMIF(CP!$D$2:$D$253,$A50,CP!$E$2:$E$253)</f>
        <v>4</v>
      </c>
      <c r="K50" s="30">
        <f>COUNTIF(CP!$D$2:$D$253,$A50)</f>
        <v>1</v>
      </c>
      <c r="L50" s="30">
        <f>SUMIF(IEM!$D$2:$D$266,$A50,IEM!$E$2:$E$266)</f>
        <v>0</v>
      </c>
      <c r="M50" s="16">
        <f>COUNTIF(IEM!$D$2:$D$266,$A50)</f>
        <v>0</v>
      </c>
      <c r="N50" s="16">
        <f>SUMIF(IIA!$D$2:$D$214,$A50,IIA!$E$2:$E$214)</f>
        <v>0</v>
      </c>
      <c r="O50" s="16">
        <f>COUNTIF(IIA!$D$2:$D$214,$A50)</f>
        <v>0</v>
      </c>
      <c r="P50" s="17">
        <f t="shared" ref="P50:Q50" si="164">SUM(B50,D50,F50,H50,J50,L50,N50)</f>
        <v>4</v>
      </c>
      <c r="Q50" s="17">
        <f t="shared" si="164"/>
        <v>1</v>
      </c>
      <c r="R50" s="30">
        <f>SUMIF(IA_S1!$D$2:$D$201,$A50,IA_S1!$E$2:$E$201)</f>
        <v>5</v>
      </c>
      <c r="S50" s="30">
        <f>COUNTIF(IA_S1!$D$2:$D$200,$A50)</f>
        <v>1</v>
      </c>
      <c r="T50" s="30">
        <f>SUMIF(IA_S2!$D$2:$D$201,$A50,IA_S2!$E$2:$E$201)</f>
        <v>0</v>
      </c>
      <c r="U50" s="30">
        <f>COUNTIF(IA_S2!$D$2:$D$200,$A50)</f>
        <v>0</v>
      </c>
      <c r="V50" s="30">
        <f>SUMIF(CP_S1!$D$2:$D$204,$A50,CP_S1!$E$2:$E$204)</f>
        <v>0</v>
      </c>
      <c r="W50" s="30">
        <f>COUNTIF(CP_S1!$D$2:$D$203,$A50)</f>
        <v>0</v>
      </c>
      <c r="X50" s="30">
        <f>SUMIF(CP_S2!$D$2:$D$198,$A50,CP_S2!$E$2:$E$198)</f>
        <v>0</v>
      </c>
      <c r="Y50" s="30">
        <f>COUNTIF(CP_S2!$D$2:$D$197,$A50)</f>
        <v>0</v>
      </c>
      <c r="Z50" s="30">
        <f>SUMIF(EaD_IA_S1!$D$2:$D$236,$A50,EaD_IA_S1!$E$2:$E$236)</f>
        <v>0</v>
      </c>
      <c r="AA50" s="30">
        <f>COUNTIF(EaD_IA_S1!$D$2:$D$235,$A50)</f>
        <v>0</v>
      </c>
      <c r="AB50" s="30">
        <f>SUMIF(EaD_IA_S2!$D$2:$D$1223,$A50,EaD_IA_S2!$E$2:$E$1223)</f>
        <v>0</v>
      </c>
      <c r="AC50" s="30">
        <f>COUNTIF(EaD_IA_S2!$D$2:$D$1222,$A50)</f>
        <v>0</v>
      </c>
      <c r="AD50" s="30">
        <f>SUMIF(EaD_ISC_S1!$D$2:$D$214,$A50,EaD_ISC_S1!$E$2:$E$214)</f>
        <v>6</v>
      </c>
      <c r="AE50" s="30">
        <f>COUNTIF(EaD_ISC_S1!$D$2:$D$213,$A50)</f>
        <v>1</v>
      </c>
      <c r="AF50" s="30">
        <f>SUMIF(EaD_ISC_S2!$D$2:$D$224,$A50,EaD_ISC_S2!$E$2:$E$224)</f>
        <v>6</v>
      </c>
      <c r="AG50" s="30">
        <f>COUNTIF(EaD_ISC_S2!$D$2:$D$223,$A50)</f>
        <v>1</v>
      </c>
      <c r="AH50" s="16">
        <f>SUMIF(EaD_CP_S1!$D$2:$D$1050,$A50,EaD_CP_S1!$E$2:$E$1050)</f>
        <v>0</v>
      </c>
      <c r="AI50" s="16">
        <f>COUNTIF(EaD_CP_S1!$D$2:$D$1050,$A50)</f>
        <v>0</v>
      </c>
      <c r="AJ50" s="16">
        <f>SUMIF(EaD_CP_S2!$D$2:$D$50,$A50,EaD_CP_S2!$E$2:$E$50)</f>
        <v>0</v>
      </c>
      <c r="AK50" s="16">
        <f>COUNTIF(EaD_CP_S2!$D$2:$D$50,$A50)</f>
        <v>0</v>
      </c>
      <c r="AL50" s="17">
        <f t="shared" si="56"/>
        <v>11</v>
      </c>
      <c r="AM50" s="17">
        <f t="shared" si="57"/>
        <v>2</v>
      </c>
      <c r="AN50" s="17">
        <f t="shared" si="58"/>
        <v>6</v>
      </c>
      <c r="AO50" s="17">
        <f t="shared" si="59"/>
        <v>1</v>
      </c>
      <c r="AP50" s="30"/>
      <c r="AQ50" s="18">
        <f t="shared" si="160"/>
        <v>0</v>
      </c>
      <c r="AR50" s="30"/>
      <c r="AS50" s="18">
        <f t="shared" si="113"/>
        <v>0</v>
      </c>
      <c r="AT50" s="30"/>
      <c r="AU50" s="18">
        <f t="shared" si="154"/>
        <v>0</v>
      </c>
      <c r="AV50" s="30"/>
      <c r="AW50" s="18">
        <f t="shared" si="60"/>
        <v>0</v>
      </c>
      <c r="AX50" s="30"/>
      <c r="AY50" s="18">
        <f t="shared" si="150"/>
        <v>0</v>
      </c>
      <c r="AZ50" s="30"/>
      <c r="BA50" s="18">
        <f t="shared" si="114"/>
        <v>0</v>
      </c>
      <c r="BB50" s="30"/>
      <c r="BC50" s="18">
        <f t="shared" si="6"/>
        <v>0</v>
      </c>
      <c r="BD50" s="30"/>
      <c r="BE50" s="18">
        <f t="shared" si="146"/>
        <v>0</v>
      </c>
      <c r="BF50" s="30"/>
      <c r="BG50" s="18">
        <f t="shared" si="161"/>
        <v>0</v>
      </c>
      <c r="BH50" s="30"/>
      <c r="BI50" s="18">
        <f t="shared" si="8"/>
        <v>0</v>
      </c>
      <c r="BJ50" s="30"/>
      <c r="BK50" s="18">
        <f t="shared" si="9"/>
        <v>0</v>
      </c>
      <c r="BL50" s="30"/>
      <c r="BM50" s="18">
        <f t="shared" si="151"/>
        <v>0</v>
      </c>
      <c r="BN50" s="30"/>
      <c r="BO50" s="18">
        <f t="shared" si="118"/>
        <v>0</v>
      </c>
      <c r="BP50" s="30"/>
      <c r="BQ50" s="18">
        <f t="shared" si="11"/>
        <v>0</v>
      </c>
      <c r="BR50" s="30"/>
      <c r="BS50" s="18">
        <f t="shared" si="12"/>
        <v>0</v>
      </c>
      <c r="BT50" s="30"/>
      <c r="BU50" s="18">
        <f t="shared" si="13"/>
        <v>0</v>
      </c>
      <c r="BV50" s="30"/>
      <c r="BW50" s="18">
        <f t="shared" si="14"/>
        <v>0</v>
      </c>
      <c r="BX50" s="30"/>
      <c r="BY50" s="18">
        <f t="shared" si="155"/>
        <v>0</v>
      </c>
      <c r="BZ50" s="30"/>
      <c r="CA50" s="18">
        <f t="shared" si="16"/>
        <v>0</v>
      </c>
      <c r="CB50" s="30"/>
      <c r="CC50" s="18">
        <f t="shared" si="17"/>
        <v>0</v>
      </c>
      <c r="CD50" s="30"/>
      <c r="CE50" s="18">
        <f t="shared" si="162"/>
        <v>0</v>
      </c>
      <c r="CF50" s="30"/>
      <c r="CG50" s="18">
        <f t="shared" si="19"/>
        <v>0</v>
      </c>
      <c r="CH50" s="30"/>
      <c r="CI50" s="18">
        <f t="shared" si="20"/>
        <v>0</v>
      </c>
      <c r="CJ50" s="30"/>
      <c r="CK50" s="18">
        <f t="shared" si="21"/>
        <v>0</v>
      </c>
      <c r="CL50" s="30"/>
      <c r="CM50" s="18">
        <f t="shared" si="22"/>
        <v>0</v>
      </c>
      <c r="CN50" s="30"/>
      <c r="CO50" s="18">
        <f t="shared" si="23"/>
        <v>0</v>
      </c>
      <c r="CP50" s="30"/>
      <c r="CQ50" s="18">
        <f t="shared" si="115"/>
        <v>0</v>
      </c>
      <c r="CR50" s="30"/>
      <c r="CS50" s="18">
        <f t="shared" si="25"/>
        <v>0</v>
      </c>
      <c r="CT50" s="19">
        <f t="shared" si="26"/>
        <v>15</v>
      </c>
      <c r="CU50" s="19">
        <f t="shared" si="27"/>
        <v>10</v>
      </c>
      <c r="CV50" s="20">
        <f t="shared" ref="CV50:CW50" si="165">SUM(AP50,AR50,AT50,AV50,AX50,AZ50,BB50,BD50,BF50,BH50,BJ50,BL50,BN50,BP50,BR50,BT50,BV50,BX50,BZ50,CB50,CD50,CF50,CH50,CJ50,CL50,CN50,CP50,CR50)</f>
        <v>0</v>
      </c>
      <c r="CW50" s="20">
        <f t="shared" si="165"/>
        <v>0</v>
      </c>
      <c r="CX50" s="21" t="s">
        <v>64</v>
      </c>
      <c r="CY50" s="22">
        <f t="shared" si="29"/>
        <v>15</v>
      </c>
      <c r="CZ50" s="22">
        <f t="shared" si="30"/>
        <v>3</v>
      </c>
      <c r="DA50" s="22">
        <f t="shared" si="31"/>
        <v>10</v>
      </c>
      <c r="DB50" s="23">
        <f t="shared" si="32"/>
        <v>2</v>
      </c>
      <c r="DC50" s="24" t="str">
        <f t="shared" si="33"/>
        <v>SI</v>
      </c>
      <c r="DD50" s="25" t="e">
        <f t="shared" si="34"/>
        <v>#VALUE!</v>
      </c>
      <c r="DE50" s="26" t="str">
        <f t="shared" si="35"/>
        <v>SI</v>
      </c>
    </row>
    <row r="51" spans="1:109" ht="15" customHeight="1">
      <c r="A51" s="29" t="s">
        <v>335</v>
      </c>
      <c r="B51" s="16">
        <f>SUMIF(TICS!$D$2:$D$214,$A51,TICS!$E$2:$E$214)</f>
        <v>5</v>
      </c>
      <c r="C51" s="16">
        <f>COUNTIF(TICS!$D$2:$D$214,$A51)</f>
        <v>1</v>
      </c>
      <c r="D51" s="16">
        <f>SUMIF(ISC!$D$2:$D$228,$A51,ISC!$E$2:$E$228)</f>
        <v>0</v>
      </c>
      <c r="E51" s="16">
        <f>COUNTIF(ISC!$D$2:$D$228,$A51)</f>
        <v>0</v>
      </c>
      <c r="F51" s="16">
        <f>SUMIF(IA!$D$2:$D$281,$A51,IA!$E$2:$E$281)</f>
        <v>4</v>
      </c>
      <c r="G51" s="16">
        <f>COUNTIF(IA!$D$2:$D$281,$A51)</f>
        <v>1</v>
      </c>
      <c r="H51" s="16">
        <f>SUMIF(IGE!$D$3:$D$298,$A51,IGE!$E$3:$E$298)</f>
        <v>0</v>
      </c>
      <c r="I51" s="16">
        <f>COUNTIF(IGE!$D$3:$D$299,$A51)</f>
        <v>0</v>
      </c>
      <c r="J51" s="16">
        <f>SUMIF(CP!$D$2:$D$253,$A51,CP!$E$2:$E$253)</f>
        <v>4</v>
      </c>
      <c r="K51" s="16">
        <f>COUNTIF(CP!$D$2:$D$253,$A51)</f>
        <v>1</v>
      </c>
      <c r="L51" s="16">
        <f>SUMIF(IEM!$D$2:$D$266,$A51,IEM!$E$2:$E$266)</f>
        <v>4</v>
      </c>
      <c r="M51" s="16">
        <f>COUNTIF(IEM!$D$2:$D$266,$A51)</f>
        <v>1</v>
      </c>
      <c r="N51" s="16">
        <f>SUMIF(IIA!$D$2:$D$214,$A51,IIA!$E$2:$E$214)</f>
        <v>0</v>
      </c>
      <c r="O51" s="16">
        <f>COUNTIF(IIA!$D$2:$D$214,$A51)</f>
        <v>0</v>
      </c>
      <c r="P51" s="17">
        <f t="shared" ref="P51:Q51" si="166">SUM(B51,D51,F51,H51,J51,L51,N51)</f>
        <v>17</v>
      </c>
      <c r="Q51" s="17">
        <f t="shared" si="166"/>
        <v>4</v>
      </c>
      <c r="R51" s="16">
        <f>SUMIF(IA_S1!$D$2:$D$201,$A51,IA_S1!$E$2:$E$201)</f>
        <v>4</v>
      </c>
      <c r="S51" s="16">
        <f>COUNTIF(IA_S1!$D$2:$D$200,$A51)</f>
        <v>1</v>
      </c>
      <c r="T51" s="16">
        <f>SUMIF(IA_S2!$D$2:$D$201,$A51,IA_S2!$E$2:$E$201)</f>
        <v>0</v>
      </c>
      <c r="U51" s="16">
        <f>COUNTIF(IA_S2!$D$2:$D$200,$A51)</f>
        <v>0</v>
      </c>
      <c r="V51" s="16">
        <f>SUMIF(CP_S1!$D$2:$D$204,$A51,CP_S1!$E$2:$E$204)</f>
        <v>0</v>
      </c>
      <c r="W51" s="16">
        <f>COUNTIF(CP_S1!$D$2:$D$203,$A51)</f>
        <v>0</v>
      </c>
      <c r="X51" s="16">
        <f>SUMIF(CP_S2!$D$2:$D$198,$A51,CP_S2!$E$2:$E$198)</f>
        <v>0</v>
      </c>
      <c r="Y51" s="16">
        <f>COUNTIF(CP_S2!$D$2:$D$197,$A51)</f>
        <v>0</v>
      </c>
      <c r="Z51" s="16">
        <f>SUMIF(EaD_IA_S1!$D$2:$D$236,$A51,EaD_IA_S1!$E$2:$E$236)</f>
        <v>5</v>
      </c>
      <c r="AA51" s="16">
        <f>COUNTIF(EaD_IA_S1!$D$2:$D$235,$A51)</f>
        <v>1</v>
      </c>
      <c r="AB51" s="16">
        <f>SUMIF(EaD_IA_S2!$D$2:$D$1223,$A51,EaD_IA_S2!$E$2:$E$1223)</f>
        <v>5</v>
      </c>
      <c r="AC51" s="16">
        <f>COUNTIF(EaD_IA_S2!$D$2:$D$1222,$A51)</f>
        <v>1</v>
      </c>
      <c r="AD51" s="16">
        <f>SUMIF(EaD_ISC_S1!$D$2:$D$214,$A51,EaD_ISC_S1!$E$2:$E$214)</f>
        <v>5</v>
      </c>
      <c r="AE51" s="16">
        <f>COUNTIF(EaD_ISC_S1!$D$2:$D$213,$A51)</f>
        <v>1</v>
      </c>
      <c r="AF51" s="16">
        <f>SUMIF(EaD_ISC_S2!$D$2:$D$224,$A51,EaD_ISC_S2!$E$2:$E$224)</f>
        <v>5</v>
      </c>
      <c r="AG51" s="16">
        <f>COUNTIF(EaD_ISC_S2!$D$2:$D$223,$A51)</f>
        <v>1</v>
      </c>
      <c r="AH51" s="16">
        <f>SUMIF(EaD_CP_S1!$D$2:$D$1050,$A51,EaD_CP_S1!$E$2:$E$1050)</f>
        <v>0</v>
      </c>
      <c r="AI51" s="16">
        <f>COUNTIF(EaD_CP_S1!$D$2:$D$1050,$A51)</f>
        <v>0</v>
      </c>
      <c r="AJ51" s="16">
        <f>SUMIF(EaD_CP_S2!$D$2:$D$50,$A51,EaD_CP_S2!$E$2:$E$50)</f>
        <v>0</v>
      </c>
      <c r="AK51" s="16">
        <f>COUNTIF(EaD_CP_S2!$D$2:$D$50,$A51)</f>
        <v>0</v>
      </c>
      <c r="AL51" s="17">
        <f t="shared" si="56"/>
        <v>14</v>
      </c>
      <c r="AM51" s="17">
        <f t="shared" si="57"/>
        <v>3</v>
      </c>
      <c r="AN51" s="17">
        <f t="shared" si="58"/>
        <v>10</v>
      </c>
      <c r="AO51" s="17">
        <f t="shared" si="59"/>
        <v>2</v>
      </c>
      <c r="AP51" s="16"/>
      <c r="AQ51" s="18">
        <f t="shared" si="160"/>
        <v>0</v>
      </c>
      <c r="AR51" s="16"/>
      <c r="AS51" s="18">
        <f t="shared" si="113"/>
        <v>0</v>
      </c>
      <c r="AT51" s="16"/>
      <c r="AU51" s="18">
        <f t="shared" si="154"/>
        <v>0</v>
      </c>
      <c r="AV51" s="16"/>
      <c r="AW51" s="18">
        <f t="shared" si="60"/>
        <v>0</v>
      </c>
      <c r="AX51" s="16"/>
      <c r="AY51" s="18">
        <f t="shared" si="150"/>
        <v>0</v>
      </c>
      <c r="AZ51" s="16"/>
      <c r="BA51" s="18">
        <f t="shared" si="114"/>
        <v>0</v>
      </c>
      <c r="BB51" s="16"/>
      <c r="BC51" s="18">
        <f t="shared" si="6"/>
        <v>0</v>
      </c>
      <c r="BD51" s="16"/>
      <c r="BE51" s="18">
        <f t="shared" si="146"/>
        <v>0</v>
      </c>
      <c r="BF51" s="16"/>
      <c r="BG51" s="18">
        <f t="shared" si="161"/>
        <v>0</v>
      </c>
      <c r="BH51" s="16"/>
      <c r="BI51" s="18">
        <f t="shared" si="8"/>
        <v>0</v>
      </c>
      <c r="BJ51" s="16"/>
      <c r="BK51" s="18">
        <f t="shared" si="9"/>
        <v>0</v>
      </c>
      <c r="BL51" s="16"/>
      <c r="BM51" s="18">
        <f t="shared" si="151"/>
        <v>0</v>
      </c>
      <c r="BN51" s="16"/>
      <c r="BO51" s="18">
        <f t="shared" si="118"/>
        <v>0</v>
      </c>
      <c r="BP51" s="16"/>
      <c r="BQ51" s="18">
        <f t="shared" si="11"/>
        <v>0</v>
      </c>
      <c r="BR51" s="16"/>
      <c r="BS51" s="18">
        <f t="shared" si="12"/>
        <v>0</v>
      </c>
      <c r="BT51" s="16"/>
      <c r="BU51" s="18">
        <f t="shared" si="13"/>
        <v>0</v>
      </c>
      <c r="BV51" s="16"/>
      <c r="BW51" s="18">
        <f t="shared" si="14"/>
        <v>0</v>
      </c>
      <c r="BX51" s="16"/>
      <c r="BY51" s="18">
        <f t="shared" si="155"/>
        <v>0</v>
      </c>
      <c r="BZ51" s="16"/>
      <c r="CA51" s="18">
        <f t="shared" si="16"/>
        <v>0</v>
      </c>
      <c r="CB51" s="16"/>
      <c r="CC51" s="18">
        <f t="shared" si="17"/>
        <v>0</v>
      </c>
      <c r="CD51" s="16"/>
      <c r="CE51" s="18">
        <f t="shared" si="162"/>
        <v>0</v>
      </c>
      <c r="CF51" s="16"/>
      <c r="CG51" s="18">
        <f t="shared" si="19"/>
        <v>0</v>
      </c>
      <c r="CH51" s="16"/>
      <c r="CI51" s="18">
        <f t="shared" si="20"/>
        <v>0</v>
      </c>
      <c r="CJ51" s="16"/>
      <c r="CK51" s="18">
        <f t="shared" si="21"/>
        <v>0</v>
      </c>
      <c r="CL51" s="16"/>
      <c r="CM51" s="18">
        <f t="shared" si="22"/>
        <v>0</v>
      </c>
      <c r="CN51" s="16"/>
      <c r="CO51" s="18">
        <f t="shared" si="23"/>
        <v>0</v>
      </c>
      <c r="CP51" s="16"/>
      <c r="CQ51" s="18">
        <f t="shared" si="115"/>
        <v>0</v>
      </c>
      <c r="CR51" s="16"/>
      <c r="CS51" s="18">
        <f t="shared" si="25"/>
        <v>0</v>
      </c>
      <c r="CT51" s="19">
        <f t="shared" si="26"/>
        <v>31</v>
      </c>
      <c r="CU51" s="19">
        <f t="shared" si="27"/>
        <v>27</v>
      </c>
      <c r="CV51" s="20">
        <f t="shared" ref="CV51:CW51" si="167">SUM(AP51,AR51,AT51,AV51,AX51,AZ51,BB51,BD51,BF51,BH51,BJ51,BL51,BN51,BP51,BR51,BT51,BV51,BX51,BZ51,CB51,CD51,CF51,CH51,CJ51,CL51,CN51,CP51,CR51)</f>
        <v>0</v>
      </c>
      <c r="CW51" s="20">
        <f t="shared" si="167"/>
        <v>0</v>
      </c>
      <c r="CX51" s="21" t="s">
        <v>64</v>
      </c>
      <c r="CY51" s="22">
        <f t="shared" si="29"/>
        <v>31</v>
      </c>
      <c r="CZ51" s="22">
        <f t="shared" si="30"/>
        <v>7</v>
      </c>
      <c r="DA51" s="22">
        <f t="shared" si="31"/>
        <v>27</v>
      </c>
      <c r="DB51" s="23">
        <f t="shared" si="32"/>
        <v>6</v>
      </c>
      <c r="DC51" s="24" t="str">
        <f t="shared" si="33"/>
        <v>SI</v>
      </c>
      <c r="DD51" s="25" t="e">
        <f t="shared" si="34"/>
        <v>#VALUE!</v>
      </c>
      <c r="DE51" s="26" t="str">
        <f t="shared" si="35"/>
        <v>SI</v>
      </c>
    </row>
    <row r="52" spans="1:109" ht="15" customHeight="1">
      <c r="A52" s="32" t="s">
        <v>336</v>
      </c>
      <c r="B52" s="16">
        <f>SUMIF(TICS!$D$2:$D$214,$A52,TICS!$E$2:$E$214)</f>
        <v>5</v>
      </c>
      <c r="C52" s="16">
        <f>COUNTIF(TICS!$D$2:$D$214,$A52)</f>
        <v>1</v>
      </c>
      <c r="D52" s="16">
        <f>SUMIF(ISC!$D$2:$D$228,$A52,ISC!$E$2:$E$228)</f>
        <v>0</v>
      </c>
      <c r="E52" s="16">
        <f>COUNTIF(ISC!$D$2:$D$228,$A52)</f>
        <v>0</v>
      </c>
      <c r="F52" s="16">
        <f>SUMIF(IA!$D$2:$D$281,$A52,IA!$E$2:$E$281)</f>
        <v>5</v>
      </c>
      <c r="G52" s="16">
        <f>COUNTIF(IA!$D$2:$D$281,$A52)</f>
        <v>1</v>
      </c>
      <c r="H52" s="16">
        <f>SUMIF(IGE!$D$3:$D$298,$A52,IGE!$E$3:$E$298)</f>
        <v>0</v>
      </c>
      <c r="I52" s="16">
        <f>COUNTIF(IGE!$D$3:$D$299,$A52)</f>
        <v>0</v>
      </c>
      <c r="J52" s="16">
        <f>SUMIF(CP!$D$2:$D$253,$A52,CP!$E$2:$E$253)</f>
        <v>0</v>
      </c>
      <c r="K52" s="16">
        <f>COUNTIF(CP!$D$2:$D$253,$A52)</f>
        <v>0</v>
      </c>
      <c r="L52" s="16">
        <f>SUMIF(IEM!$D$2:$D$266,$A52,IEM!$E$2:$E$266)</f>
        <v>6</v>
      </c>
      <c r="M52" s="16">
        <f>COUNTIF(IEM!$D$2:$D$266,$A52)</f>
        <v>1</v>
      </c>
      <c r="N52" s="16">
        <f>SUMIF(IIA!$D$2:$D$214,$A52,IIA!$E$2:$E$214)</f>
        <v>0</v>
      </c>
      <c r="O52" s="16">
        <f>COUNTIF(IIA!$D$2:$D$214,$A52)</f>
        <v>0</v>
      </c>
      <c r="P52" s="17">
        <f t="shared" ref="P52:Q52" si="168">SUM(B52,D52,F52,H52,J52,L52,N52)</f>
        <v>16</v>
      </c>
      <c r="Q52" s="17">
        <f t="shared" si="168"/>
        <v>3</v>
      </c>
      <c r="R52" s="16">
        <f>SUMIF(IA_S1!$D$2:$D$201,$A52,IA_S1!$E$2:$E$201)</f>
        <v>0</v>
      </c>
      <c r="S52" s="16">
        <f>COUNTIF(IA_S1!$D$2:$D$200,$A52)</f>
        <v>0</v>
      </c>
      <c r="T52" s="16">
        <f>SUMIF(IA_S2!$D$2:$D$201,$A52,IA_S2!$E$2:$E$201)</f>
        <v>0</v>
      </c>
      <c r="U52" s="16">
        <f>COUNTIF(IA_S2!$D$2:$D$200,$A52)</f>
        <v>0</v>
      </c>
      <c r="V52" s="16">
        <f>SUMIF(CP_S1!$D$2:$D$204,$A52,CP_S1!$E$2:$E$204)</f>
        <v>0</v>
      </c>
      <c r="W52" s="16">
        <f>COUNTIF(CP_S1!$D$2:$D$203,$A52)</f>
        <v>0</v>
      </c>
      <c r="X52" s="16">
        <f>SUMIF(CP_S2!$D$2:$D$198,$A52,CP_S2!$E$2:$E$198)</f>
        <v>0</v>
      </c>
      <c r="Y52" s="16">
        <f>COUNTIF(CP_S2!$D$2:$D$197,$A52)</f>
        <v>0</v>
      </c>
      <c r="Z52" s="16">
        <f>SUMIF(EaD_IA_S1!$D$2:$D$236,$A52,EaD_IA_S1!$E$2:$E$236)</f>
        <v>4</v>
      </c>
      <c r="AA52" s="16">
        <f>COUNTIF(EaD_IA_S1!$D$2:$D$235,$A52)</f>
        <v>1</v>
      </c>
      <c r="AB52" s="16">
        <f>SUMIF(EaD_IA_S2!$D$2:$D$1223,$A52,EaD_IA_S2!$E$2:$E$1223)</f>
        <v>4</v>
      </c>
      <c r="AC52" s="16">
        <f>COUNTIF(EaD_IA_S2!$D$2:$D$1222,$A52)</f>
        <v>1</v>
      </c>
      <c r="AD52" s="16">
        <f>SUMIF(EaD_ISC_S1!$D$2:$D$214,$A52,EaD_ISC_S1!$E$2:$E$214)</f>
        <v>4</v>
      </c>
      <c r="AE52" s="16">
        <f>COUNTIF(EaD_ISC_S1!$D$2:$D$213,$A52)</f>
        <v>1</v>
      </c>
      <c r="AF52" s="16">
        <f>SUMIF(EaD_ISC_S2!$D$2:$D$224,$A52,EaD_ISC_S2!$E$2:$E$224)</f>
        <v>4</v>
      </c>
      <c r="AG52" s="16">
        <f>COUNTIF(EaD_ISC_S2!$D$2:$D$223,$A52)</f>
        <v>1</v>
      </c>
      <c r="AH52" s="16">
        <f>SUMIF(EaD_CP_S1!$D$2:$D$1050,$A52,EaD_CP_S1!$E$2:$E$1050)</f>
        <v>0</v>
      </c>
      <c r="AI52" s="16">
        <f>COUNTIF(EaD_CP_S1!$D$2:$D$1050,$A52)</f>
        <v>0</v>
      </c>
      <c r="AJ52" s="16">
        <f>SUMIF(EaD_CP_S2!$D$2:$D$50,$A52,EaD_CP_S2!$E$2:$E$50)</f>
        <v>0</v>
      </c>
      <c r="AK52" s="16">
        <f>COUNTIF(EaD_CP_S2!$D$2:$D$50,$A52)</f>
        <v>0</v>
      </c>
      <c r="AL52" s="17">
        <f t="shared" si="56"/>
        <v>8</v>
      </c>
      <c r="AM52" s="17">
        <f t="shared" si="57"/>
        <v>2</v>
      </c>
      <c r="AN52" s="17">
        <f t="shared" si="58"/>
        <v>8</v>
      </c>
      <c r="AO52" s="17">
        <f t="shared" si="59"/>
        <v>2</v>
      </c>
      <c r="AP52" s="18">
        <v>5</v>
      </c>
      <c r="AQ52" s="18">
        <f t="shared" si="160"/>
        <v>5</v>
      </c>
      <c r="AR52" s="16"/>
      <c r="AS52" s="18">
        <f t="shared" si="113"/>
        <v>0</v>
      </c>
      <c r="AT52" s="18">
        <v>3</v>
      </c>
      <c r="AU52" s="18">
        <f t="shared" si="154"/>
        <v>3</v>
      </c>
      <c r="AV52" s="16"/>
      <c r="AW52" s="18">
        <f t="shared" si="60"/>
        <v>0</v>
      </c>
      <c r="AX52" s="16"/>
      <c r="AY52" s="18">
        <f t="shared" si="150"/>
        <v>0</v>
      </c>
      <c r="AZ52" s="18">
        <v>2</v>
      </c>
      <c r="BA52" s="18">
        <f t="shared" si="114"/>
        <v>2</v>
      </c>
      <c r="BB52" s="16"/>
      <c r="BC52" s="18">
        <f t="shared" si="6"/>
        <v>0</v>
      </c>
      <c r="BD52" s="16"/>
      <c r="BE52" s="18">
        <f t="shared" si="146"/>
        <v>0</v>
      </c>
      <c r="BF52" s="18">
        <v>1</v>
      </c>
      <c r="BG52" s="18">
        <f t="shared" si="161"/>
        <v>1</v>
      </c>
      <c r="BH52" s="16"/>
      <c r="BI52" s="18">
        <f t="shared" si="8"/>
        <v>0</v>
      </c>
      <c r="BJ52" s="16"/>
      <c r="BK52" s="18">
        <f t="shared" si="9"/>
        <v>0</v>
      </c>
      <c r="BL52" s="16"/>
      <c r="BM52" s="18">
        <f t="shared" si="151"/>
        <v>0</v>
      </c>
      <c r="BN52" s="16"/>
      <c r="BO52" s="18">
        <f t="shared" si="118"/>
        <v>0</v>
      </c>
      <c r="BP52" s="16"/>
      <c r="BQ52" s="18">
        <f t="shared" si="11"/>
        <v>0</v>
      </c>
      <c r="BR52" s="16"/>
      <c r="BS52" s="18">
        <f t="shared" si="12"/>
        <v>0</v>
      </c>
      <c r="BT52" s="16"/>
      <c r="BU52" s="18">
        <f t="shared" si="13"/>
        <v>0</v>
      </c>
      <c r="BV52" s="16"/>
      <c r="BW52" s="18">
        <f t="shared" si="14"/>
        <v>0</v>
      </c>
      <c r="BX52" s="16"/>
      <c r="BY52" s="18">
        <f t="shared" si="155"/>
        <v>0</v>
      </c>
      <c r="BZ52" s="16"/>
      <c r="CA52" s="18">
        <f t="shared" si="16"/>
        <v>0</v>
      </c>
      <c r="CB52" s="16"/>
      <c r="CC52" s="18">
        <f t="shared" si="17"/>
        <v>0</v>
      </c>
      <c r="CD52" s="16"/>
      <c r="CE52" s="18">
        <f t="shared" si="162"/>
        <v>0</v>
      </c>
      <c r="CF52" s="16"/>
      <c r="CG52" s="18">
        <f t="shared" si="19"/>
        <v>0</v>
      </c>
      <c r="CH52" s="16"/>
      <c r="CI52" s="18">
        <f t="shared" si="20"/>
        <v>0</v>
      </c>
      <c r="CJ52" s="16"/>
      <c r="CK52" s="18">
        <f t="shared" si="21"/>
        <v>0</v>
      </c>
      <c r="CL52" s="16"/>
      <c r="CM52" s="18">
        <f t="shared" si="22"/>
        <v>0</v>
      </c>
      <c r="CN52" s="16"/>
      <c r="CO52" s="18">
        <f t="shared" si="23"/>
        <v>0</v>
      </c>
      <c r="CP52" s="18">
        <v>4</v>
      </c>
      <c r="CQ52" s="18">
        <f t="shared" si="115"/>
        <v>4</v>
      </c>
      <c r="CR52" s="16"/>
      <c r="CS52" s="18">
        <f t="shared" si="25"/>
        <v>0</v>
      </c>
      <c r="CT52" s="19">
        <f t="shared" si="26"/>
        <v>24</v>
      </c>
      <c r="CU52" s="19">
        <f t="shared" si="27"/>
        <v>24</v>
      </c>
      <c r="CV52" s="20">
        <f t="shared" ref="CV52:CW52" si="169">SUM(AP52,AR52,AT52,AV52,AX52,AZ52,BB52,BD52,BF52,BH52,BJ52,BL52,BN52,BP52,BR52,BT52,BV52,BX52,BZ52,CB52,CD52,CF52,CH52,CJ52,CL52,CN52,CP52,CR52)</f>
        <v>15</v>
      </c>
      <c r="CW52" s="20">
        <f t="shared" si="169"/>
        <v>15</v>
      </c>
      <c r="CX52" s="21">
        <v>40</v>
      </c>
      <c r="CY52" s="22">
        <f t="shared" si="29"/>
        <v>39</v>
      </c>
      <c r="CZ52" s="22">
        <f t="shared" si="30"/>
        <v>5</v>
      </c>
      <c r="DA52" s="22">
        <f t="shared" si="31"/>
        <v>39</v>
      </c>
      <c r="DB52" s="23">
        <f t="shared" si="32"/>
        <v>5</v>
      </c>
      <c r="DC52" s="24" t="str">
        <f t="shared" si="33"/>
        <v>SI</v>
      </c>
      <c r="DD52" s="25" t="e">
        <f t="shared" si="34"/>
        <v>#VALUE!</v>
      </c>
      <c r="DE52" s="26" t="str">
        <f t="shared" si="35"/>
        <v>SI</v>
      </c>
    </row>
    <row r="53" spans="1:109" ht="15" customHeight="1">
      <c r="A53" s="29" t="s">
        <v>337</v>
      </c>
      <c r="B53" s="16">
        <f>SUMIF(TICS!$D$2:$D$214,$A53,TICS!$E$2:$E$214)</f>
        <v>4</v>
      </c>
      <c r="C53" s="16">
        <f>COUNTIF(TICS!$D$2:$D$214,$A53)</f>
        <v>1</v>
      </c>
      <c r="D53" s="16">
        <f>SUMIF(ISC!$D$2:$D$228,$A53,ISC!$E$2:$E$228)</f>
        <v>0</v>
      </c>
      <c r="E53" s="16">
        <f>COUNTIF(ISC!$D$2:$D$228,$A53)</f>
        <v>0</v>
      </c>
      <c r="F53" s="16">
        <f>SUMIF(IA!$D$2:$D$281,$A53,IA!$E$2:$E$281)</f>
        <v>5</v>
      </c>
      <c r="G53" s="16">
        <f>COUNTIF(IA!$D$2:$D$281,$A53)</f>
        <v>1</v>
      </c>
      <c r="H53" s="16">
        <f>SUMIF(IGE!$D$3:$D$298,$A53,IGE!$E$3:$E$298)</f>
        <v>0</v>
      </c>
      <c r="I53" s="16">
        <f>COUNTIF(IGE!$D$3:$D$299,$A53)</f>
        <v>0</v>
      </c>
      <c r="J53" s="16">
        <f>SUMIF(CP!$D$2:$D$253,$A53,CP!$E$2:$E$253)</f>
        <v>5</v>
      </c>
      <c r="K53" s="16">
        <f>COUNTIF(CP!$D$2:$D$253,$A53)</f>
        <v>1</v>
      </c>
      <c r="L53" s="16">
        <f>SUMIF(IEM!$D$2:$D$266,$A53,IEM!$E$2:$E$266)</f>
        <v>4</v>
      </c>
      <c r="M53" s="16">
        <f>COUNTIF(IEM!$D$2:$D$266,$A53)</f>
        <v>1</v>
      </c>
      <c r="N53" s="16">
        <f>SUMIF(IIA!$D$2:$D$214,$A53,IIA!$E$2:$E$214)</f>
        <v>0</v>
      </c>
      <c r="O53" s="16">
        <f>COUNTIF(IIA!$D$2:$D$214,$A53)</f>
        <v>0</v>
      </c>
      <c r="P53" s="17">
        <f t="shared" ref="P53:Q53" si="170">SUM(B53,D53,F53,H53,J53,L53,N53)</f>
        <v>18</v>
      </c>
      <c r="Q53" s="17">
        <f t="shared" si="170"/>
        <v>4</v>
      </c>
      <c r="R53" s="16">
        <f>SUMIF(IA_S1!$D$2:$D$201,$A53,IA_S1!$E$2:$E$201)</f>
        <v>4</v>
      </c>
      <c r="S53" s="16">
        <f>COUNTIF(IA_S1!$D$2:$D$200,$A53)</f>
        <v>1</v>
      </c>
      <c r="T53" s="16">
        <f>SUMIF(IA_S2!$D$2:$D$201,$A53,IA_S2!$E$2:$E$201)</f>
        <v>0</v>
      </c>
      <c r="U53" s="16">
        <f>COUNTIF(IA_S2!$D$2:$D$200,$A53)</f>
        <v>0</v>
      </c>
      <c r="V53" s="16">
        <f>SUMIF(CP_S1!$D$2:$D$204,$A53,CP_S1!$E$2:$E$204)</f>
        <v>0</v>
      </c>
      <c r="W53" s="16">
        <f>COUNTIF(CP_S1!$D$2:$D$203,$A53)</f>
        <v>0</v>
      </c>
      <c r="X53" s="16">
        <f>SUMIF(CP_S2!$D$2:$D$198,$A53,CP_S2!$E$2:$E$198)</f>
        <v>0</v>
      </c>
      <c r="Y53" s="16">
        <f>COUNTIF(CP_S2!$D$2:$D$197,$A53)</f>
        <v>0</v>
      </c>
      <c r="Z53" s="16">
        <f>SUMIF(EaD_IA_S1!$D$2:$D$236,$A53,EaD_IA_S1!$E$2:$E$236)</f>
        <v>5</v>
      </c>
      <c r="AA53" s="16">
        <f>COUNTIF(EaD_IA_S1!$D$2:$D$235,$A53)</f>
        <v>1</v>
      </c>
      <c r="AB53" s="16">
        <f>SUMIF(EaD_IA_S2!$D$2:$D$1223,$A53,EaD_IA_S2!$E$2:$E$1223)</f>
        <v>5</v>
      </c>
      <c r="AC53" s="16">
        <f>COUNTIF(EaD_IA_S2!$D$2:$D$1222,$A53)</f>
        <v>1</v>
      </c>
      <c r="AD53" s="16">
        <f>SUMIF(EaD_ISC_S1!$D$2:$D$214,$A53,EaD_ISC_S1!$E$2:$E$214)</f>
        <v>5</v>
      </c>
      <c r="AE53" s="16">
        <f>COUNTIF(EaD_ISC_S1!$D$2:$D$213,$A53)</f>
        <v>1</v>
      </c>
      <c r="AF53" s="16">
        <f>SUMIF(EaD_ISC_S2!$D$2:$D$224,$A53,EaD_ISC_S2!$E$2:$E$224)</f>
        <v>5</v>
      </c>
      <c r="AG53" s="16">
        <f>COUNTIF(EaD_ISC_S2!$D$2:$D$223,$A53)</f>
        <v>1</v>
      </c>
      <c r="AH53" s="16">
        <f>SUMIF(EaD_CP_S1!$D$2:$D$1050,$A53,EaD_CP_S1!$E$2:$E$1050)</f>
        <v>0</v>
      </c>
      <c r="AI53" s="16">
        <f>COUNTIF(EaD_CP_S1!$D$2:$D$1050,$A53)</f>
        <v>0</v>
      </c>
      <c r="AJ53" s="16">
        <f>SUMIF(EaD_CP_S2!$D$2:$D$50,$A53,EaD_CP_S2!$E$2:$E$50)</f>
        <v>0</v>
      </c>
      <c r="AK53" s="16">
        <f>COUNTIF(EaD_CP_S2!$D$2:$D$50,$A53)</f>
        <v>0</v>
      </c>
      <c r="AL53" s="17">
        <f t="shared" si="56"/>
        <v>14</v>
      </c>
      <c r="AM53" s="17">
        <f t="shared" si="57"/>
        <v>3</v>
      </c>
      <c r="AN53" s="17">
        <f t="shared" si="58"/>
        <v>10</v>
      </c>
      <c r="AO53" s="17">
        <f t="shared" si="59"/>
        <v>2</v>
      </c>
      <c r="AP53" s="18">
        <v>4</v>
      </c>
      <c r="AQ53" s="18">
        <f t="shared" si="160"/>
        <v>4</v>
      </c>
      <c r="AR53" s="16"/>
      <c r="AS53" s="18">
        <f t="shared" si="113"/>
        <v>0</v>
      </c>
      <c r="AT53" s="18">
        <v>5</v>
      </c>
      <c r="AU53" s="18">
        <f t="shared" si="154"/>
        <v>5</v>
      </c>
      <c r="AV53" s="16"/>
      <c r="AW53" s="18">
        <f t="shared" si="60"/>
        <v>0</v>
      </c>
      <c r="AX53" s="16"/>
      <c r="AY53" s="18">
        <f t="shared" si="150"/>
        <v>0</v>
      </c>
      <c r="AZ53" s="16"/>
      <c r="BA53" s="18">
        <f t="shared" si="114"/>
        <v>0</v>
      </c>
      <c r="BB53" s="16"/>
      <c r="BC53" s="18">
        <f t="shared" si="6"/>
        <v>0</v>
      </c>
      <c r="BD53" s="16"/>
      <c r="BE53" s="18">
        <f t="shared" si="146"/>
        <v>0</v>
      </c>
      <c r="BF53" s="16"/>
      <c r="BG53" s="18">
        <f t="shared" si="161"/>
        <v>0</v>
      </c>
      <c r="BH53" s="16"/>
      <c r="BI53" s="18">
        <f t="shared" si="8"/>
        <v>0</v>
      </c>
      <c r="BJ53" s="16"/>
      <c r="BK53" s="18">
        <f t="shared" si="9"/>
        <v>0</v>
      </c>
      <c r="BL53" s="16"/>
      <c r="BM53" s="18">
        <f t="shared" si="151"/>
        <v>0</v>
      </c>
      <c r="BN53" s="16"/>
      <c r="BO53" s="18">
        <f t="shared" si="118"/>
        <v>0</v>
      </c>
      <c r="BP53" s="16"/>
      <c r="BQ53" s="18">
        <f t="shared" si="11"/>
        <v>0</v>
      </c>
      <c r="BR53" s="16"/>
      <c r="BS53" s="18">
        <f t="shared" si="12"/>
        <v>0</v>
      </c>
      <c r="BT53" s="16"/>
      <c r="BU53" s="18">
        <f t="shared" si="13"/>
        <v>0</v>
      </c>
      <c r="BV53" s="16"/>
      <c r="BW53" s="18">
        <f t="shared" si="14"/>
        <v>0</v>
      </c>
      <c r="BX53" s="16"/>
      <c r="BY53" s="18">
        <f t="shared" si="155"/>
        <v>0</v>
      </c>
      <c r="BZ53" s="16"/>
      <c r="CA53" s="18">
        <f t="shared" si="16"/>
        <v>0</v>
      </c>
      <c r="CB53" s="16"/>
      <c r="CC53" s="18">
        <f t="shared" si="17"/>
        <v>0</v>
      </c>
      <c r="CD53" s="18">
        <v>3</v>
      </c>
      <c r="CE53" s="18">
        <f t="shared" si="162"/>
        <v>3</v>
      </c>
      <c r="CF53" s="16"/>
      <c r="CG53" s="18">
        <f t="shared" si="19"/>
        <v>0</v>
      </c>
      <c r="CH53" s="16"/>
      <c r="CI53" s="18">
        <f t="shared" si="20"/>
        <v>0</v>
      </c>
      <c r="CJ53" s="16"/>
      <c r="CK53" s="18">
        <f t="shared" si="21"/>
        <v>0</v>
      </c>
      <c r="CL53" s="16"/>
      <c r="CM53" s="18">
        <f t="shared" si="22"/>
        <v>0</v>
      </c>
      <c r="CN53" s="16"/>
      <c r="CO53" s="18">
        <f t="shared" si="23"/>
        <v>0</v>
      </c>
      <c r="CP53" s="18">
        <v>1</v>
      </c>
      <c r="CQ53" s="18">
        <f t="shared" si="115"/>
        <v>1</v>
      </c>
      <c r="CR53" s="16"/>
      <c r="CS53" s="18">
        <f t="shared" si="25"/>
        <v>0</v>
      </c>
      <c r="CT53" s="19">
        <f t="shared" si="26"/>
        <v>32</v>
      </c>
      <c r="CU53" s="19">
        <f t="shared" si="27"/>
        <v>28</v>
      </c>
      <c r="CV53" s="20">
        <f t="shared" ref="CV53:CW53" si="171">SUM(AP53,AR53,AT53,AV53,AX53,AZ53,BB53,BD53,BF53,BH53,BJ53,BL53,BN53,BP53,BR53,BT53,BV53,BX53,BZ53,CB53,CD53,CF53,CH53,CJ53,CL53,CN53,CP53,CR53)</f>
        <v>13</v>
      </c>
      <c r="CW53" s="20">
        <f t="shared" si="171"/>
        <v>13</v>
      </c>
      <c r="CX53" s="21">
        <v>40</v>
      </c>
      <c r="CY53" s="22">
        <f t="shared" si="29"/>
        <v>45</v>
      </c>
      <c r="CZ53" s="22">
        <f t="shared" si="30"/>
        <v>7</v>
      </c>
      <c r="DA53" s="22">
        <f t="shared" si="31"/>
        <v>41</v>
      </c>
      <c r="DB53" s="23">
        <f t="shared" si="32"/>
        <v>6</v>
      </c>
      <c r="DC53" s="24" t="str">
        <f t="shared" si="33"/>
        <v>SI</v>
      </c>
      <c r="DD53" s="25" t="e">
        <f t="shared" si="34"/>
        <v>#VALUE!</v>
      </c>
      <c r="DE53" s="26" t="str">
        <f t="shared" si="35"/>
        <v>SI</v>
      </c>
    </row>
    <row r="54" spans="1:109" ht="15" customHeight="1">
      <c r="A54" s="28" t="s">
        <v>338</v>
      </c>
      <c r="B54" s="16">
        <f>SUMIF(TICS!$D$2:$D$214,$A54,TICS!$E$2:$E$214)</f>
        <v>5</v>
      </c>
      <c r="C54" s="16">
        <f>COUNTIF(TICS!$D$2:$D$214,$A54)</f>
        <v>1</v>
      </c>
      <c r="D54" s="16">
        <f>SUMIF(ISC!$D$2:$D$228,$A54,ISC!$E$2:$E$228)</f>
        <v>0</v>
      </c>
      <c r="E54" s="16">
        <f>COUNTIF(ISC!$D$2:$D$228,$A54)</f>
        <v>0</v>
      </c>
      <c r="F54" s="16">
        <f>SUMIF(IA!$D$2:$D$281,$A54,IA!$E$2:$E$281)</f>
        <v>4</v>
      </c>
      <c r="G54" s="16">
        <f>COUNTIF(IA!$D$2:$D$281,$A54)</f>
        <v>1</v>
      </c>
      <c r="H54" s="16">
        <f>SUMIF(IGE!$D$3:$D$298,$A54,IGE!$E$3:$E$298)</f>
        <v>0</v>
      </c>
      <c r="I54" s="16">
        <f>COUNTIF(IGE!$D$3:$D$299,$A54)</f>
        <v>0</v>
      </c>
      <c r="J54" s="16">
        <f>SUMIF(CP!$D$2:$D$253,$A54,CP!$E$2:$E$253)</f>
        <v>5</v>
      </c>
      <c r="K54" s="16">
        <f>COUNTIF(CP!$D$2:$D$253,$A54)</f>
        <v>1</v>
      </c>
      <c r="L54" s="16">
        <f>SUMIF(IEM!$D$2:$D$266,$A54,IEM!$E$2:$E$266)</f>
        <v>5</v>
      </c>
      <c r="M54" s="16">
        <f>COUNTIF(IEM!$D$2:$D$266,$A54)</f>
        <v>1</v>
      </c>
      <c r="N54" s="16">
        <f>SUMIF(IIA!$D$2:$D$214,$A54,IIA!$E$2:$E$214)</f>
        <v>0</v>
      </c>
      <c r="O54" s="16">
        <f>COUNTIF(IIA!$D$2:$D$214,$A54)</f>
        <v>0</v>
      </c>
      <c r="P54" s="17">
        <f t="shared" ref="P54:Q54" si="172">SUM(B54,D54,F54,H54,J54,L54,N54)</f>
        <v>19</v>
      </c>
      <c r="Q54" s="17">
        <f t="shared" si="172"/>
        <v>4</v>
      </c>
      <c r="R54" s="16">
        <f>SUMIF(IA_S1!$D$2:$D$201,$A54,IA_S1!$E$2:$E$201)</f>
        <v>4</v>
      </c>
      <c r="S54" s="16">
        <f>COUNTIF(IA_S1!$D$2:$D$200,$A54)</f>
        <v>1</v>
      </c>
      <c r="T54" s="16">
        <f>SUMIF(IA_S2!$D$2:$D$201,$A54,IA_S2!$E$2:$E$201)</f>
        <v>0</v>
      </c>
      <c r="U54" s="16">
        <f>COUNTIF(IA_S2!$D$2:$D$200,$A54)</f>
        <v>0</v>
      </c>
      <c r="V54" s="16">
        <f>SUMIF(CP_S1!$D$2:$D$204,$A54,CP_S1!$E$2:$E$204)</f>
        <v>0</v>
      </c>
      <c r="W54" s="16">
        <f>COUNTIF(CP_S1!$D$2:$D$203,$A54)</f>
        <v>0</v>
      </c>
      <c r="X54" s="16">
        <f>SUMIF(CP_S2!$D$2:$D$198,$A54,CP_S2!$E$2:$E$198)</f>
        <v>0</v>
      </c>
      <c r="Y54" s="16">
        <f>COUNTIF(CP_S2!$D$2:$D$197,$A54)</f>
        <v>0</v>
      </c>
      <c r="Z54" s="16">
        <f>SUMIF(EaD_IA_S1!$D$2:$D$236,$A54,EaD_IA_S1!$E$2:$E$236)</f>
        <v>4</v>
      </c>
      <c r="AA54" s="16">
        <f>COUNTIF(EaD_IA_S1!$D$2:$D$235,$A54)</f>
        <v>1</v>
      </c>
      <c r="AB54" s="16">
        <f>SUMIF(EaD_IA_S2!$D$2:$D$1223,$A54,EaD_IA_S2!$E$2:$E$1223)</f>
        <v>4</v>
      </c>
      <c r="AC54" s="16">
        <f>COUNTIF(EaD_IA_S2!$D$2:$D$1222,$A54)</f>
        <v>1</v>
      </c>
      <c r="AD54" s="16">
        <f>SUMIF(EaD_ISC_S1!$D$2:$D$214,$A54,EaD_ISC_S1!$E$2:$E$214)</f>
        <v>4</v>
      </c>
      <c r="AE54" s="16">
        <f>COUNTIF(EaD_ISC_S1!$D$2:$D$213,$A54)</f>
        <v>1</v>
      </c>
      <c r="AF54" s="16">
        <f>SUMIF(EaD_ISC_S2!$D$2:$D$224,$A54,EaD_ISC_S2!$E$2:$E$224)</f>
        <v>4</v>
      </c>
      <c r="AG54" s="16">
        <f>COUNTIF(EaD_ISC_S2!$D$2:$D$223,$A54)</f>
        <v>1</v>
      </c>
      <c r="AH54" s="16">
        <f>SUMIF(EaD_CP_S1!$D$2:$D$1050,$A54,EaD_CP_S1!$E$2:$E$1050)</f>
        <v>0</v>
      </c>
      <c r="AI54" s="16">
        <f>COUNTIF(EaD_CP_S1!$D$2:$D$1050,$A54)</f>
        <v>0</v>
      </c>
      <c r="AJ54" s="16">
        <f>SUMIF(EaD_CP_S2!$D$2:$D$50,$A54,EaD_CP_S2!$E$2:$E$50)</f>
        <v>0</v>
      </c>
      <c r="AK54" s="16">
        <f>COUNTIF(EaD_CP_S2!$D$2:$D$50,$A54)</f>
        <v>0</v>
      </c>
      <c r="AL54" s="17">
        <f t="shared" si="56"/>
        <v>12</v>
      </c>
      <c r="AM54" s="17">
        <f t="shared" si="57"/>
        <v>3</v>
      </c>
      <c r="AN54" s="17">
        <f t="shared" si="58"/>
        <v>8</v>
      </c>
      <c r="AO54" s="17">
        <f t="shared" si="59"/>
        <v>2</v>
      </c>
      <c r="AP54" s="18">
        <v>5</v>
      </c>
      <c r="AQ54" s="18">
        <f t="shared" si="160"/>
        <v>5</v>
      </c>
      <c r="AR54" s="18">
        <v>4</v>
      </c>
      <c r="AS54" s="18">
        <f t="shared" si="113"/>
        <v>4</v>
      </c>
      <c r="AT54" s="16"/>
      <c r="AU54" s="18">
        <f t="shared" si="154"/>
        <v>0</v>
      </c>
      <c r="AV54" s="16"/>
      <c r="AW54" s="18">
        <f t="shared" si="60"/>
        <v>0</v>
      </c>
      <c r="AX54" s="16"/>
      <c r="AY54" s="18">
        <f t="shared" si="150"/>
        <v>0</v>
      </c>
      <c r="AZ54" s="18">
        <v>1</v>
      </c>
      <c r="BA54" s="18">
        <f t="shared" si="114"/>
        <v>1</v>
      </c>
      <c r="BB54" s="16"/>
      <c r="BC54" s="18">
        <f t="shared" si="6"/>
        <v>0</v>
      </c>
      <c r="BD54" s="16"/>
      <c r="BE54" s="18">
        <f t="shared" si="146"/>
        <v>0</v>
      </c>
      <c r="BF54" s="18">
        <v>1</v>
      </c>
      <c r="BG54" s="18">
        <f t="shared" si="161"/>
        <v>1</v>
      </c>
      <c r="BH54" s="16"/>
      <c r="BI54" s="18">
        <f t="shared" si="8"/>
        <v>0</v>
      </c>
      <c r="BJ54" s="16"/>
      <c r="BK54" s="18">
        <f t="shared" si="9"/>
        <v>0</v>
      </c>
      <c r="BL54" s="16"/>
      <c r="BM54" s="18">
        <f t="shared" si="151"/>
        <v>0</v>
      </c>
      <c r="BN54" s="16"/>
      <c r="BO54" s="18">
        <f t="shared" si="118"/>
        <v>0</v>
      </c>
      <c r="BP54" s="16"/>
      <c r="BQ54" s="18">
        <f t="shared" si="11"/>
        <v>0</v>
      </c>
      <c r="BR54" s="16"/>
      <c r="BS54" s="18">
        <f t="shared" si="12"/>
        <v>0</v>
      </c>
      <c r="BT54" s="16"/>
      <c r="BU54" s="18">
        <f t="shared" si="13"/>
        <v>0</v>
      </c>
      <c r="BV54" s="16"/>
      <c r="BW54" s="18">
        <f t="shared" si="14"/>
        <v>0</v>
      </c>
      <c r="BX54" s="18">
        <v>1</v>
      </c>
      <c r="BY54" s="18">
        <f t="shared" si="155"/>
        <v>1</v>
      </c>
      <c r="BZ54" s="16"/>
      <c r="CA54" s="18">
        <f t="shared" si="16"/>
        <v>0</v>
      </c>
      <c r="CB54" s="16"/>
      <c r="CC54" s="18">
        <f t="shared" si="17"/>
        <v>0</v>
      </c>
      <c r="CD54" s="16"/>
      <c r="CE54" s="18">
        <f t="shared" si="162"/>
        <v>0</v>
      </c>
      <c r="CF54" s="16"/>
      <c r="CG54" s="18">
        <f t="shared" si="19"/>
        <v>0</v>
      </c>
      <c r="CH54" s="16"/>
      <c r="CI54" s="18">
        <f t="shared" si="20"/>
        <v>0</v>
      </c>
      <c r="CJ54" s="16"/>
      <c r="CK54" s="18">
        <f t="shared" si="21"/>
        <v>0</v>
      </c>
      <c r="CL54" s="16"/>
      <c r="CM54" s="18">
        <f t="shared" si="22"/>
        <v>0</v>
      </c>
      <c r="CN54" s="16"/>
      <c r="CO54" s="18">
        <f t="shared" si="23"/>
        <v>0</v>
      </c>
      <c r="CP54" s="16"/>
      <c r="CQ54" s="18">
        <f t="shared" si="115"/>
        <v>0</v>
      </c>
      <c r="CR54" s="16"/>
      <c r="CS54" s="18">
        <f t="shared" si="25"/>
        <v>0</v>
      </c>
      <c r="CT54" s="19">
        <f t="shared" si="26"/>
        <v>31</v>
      </c>
      <c r="CU54" s="19">
        <f t="shared" si="27"/>
        <v>27</v>
      </c>
      <c r="CV54" s="20">
        <f t="shared" ref="CV54:CW54" si="173">SUM(AP54,AR54,AT54,AV54,AX54,AZ54,BB54,BD54,BF54,BH54,BJ54,BL54,BN54,BP54,BR54,BT54,BV54,BX54,BZ54,CB54,CD54,CF54,CH54,CJ54,CL54,CN54,CP54,CR54)</f>
        <v>12</v>
      </c>
      <c r="CW54" s="20">
        <f t="shared" si="173"/>
        <v>12</v>
      </c>
      <c r="CX54" s="21">
        <v>40</v>
      </c>
      <c r="CY54" s="22">
        <f t="shared" si="29"/>
        <v>43</v>
      </c>
      <c r="CZ54" s="22">
        <f t="shared" si="30"/>
        <v>7</v>
      </c>
      <c r="DA54" s="22">
        <f t="shared" si="31"/>
        <v>39</v>
      </c>
      <c r="DB54" s="23">
        <f t="shared" si="32"/>
        <v>6</v>
      </c>
      <c r="DC54" s="24" t="str">
        <f t="shared" si="33"/>
        <v>SI</v>
      </c>
      <c r="DD54" s="25" t="e">
        <f t="shared" si="34"/>
        <v>#VALUE!</v>
      </c>
      <c r="DE54" s="26" t="str">
        <f t="shared" si="35"/>
        <v>SI</v>
      </c>
    </row>
    <row r="55" spans="1:109" ht="15" customHeight="1">
      <c r="A55" s="28" t="s">
        <v>339</v>
      </c>
      <c r="B55" s="16">
        <f>SUMIF(TICS!$D$2:$D$214,$A55,TICS!$E$2:$E$214)</f>
        <v>4</v>
      </c>
      <c r="C55" s="16">
        <f>COUNTIF(TICS!$D$2:$D$214,$A55)</f>
        <v>1</v>
      </c>
      <c r="D55" s="16">
        <f>SUMIF(ISC!$D$2:$D$228,$A55,ISC!$E$2:$E$228)</f>
        <v>0</v>
      </c>
      <c r="E55" s="16">
        <f>COUNTIF(ISC!$D$2:$D$228,$A55)</f>
        <v>0</v>
      </c>
      <c r="F55" s="16">
        <f>SUMIF(IA!$D$2:$D$281,$A55,IA!$E$2:$E$281)</f>
        <v>0</v>
      </c>
      <c r="G55" s="16">
        <f>COUNTIF(IA!$D$2:$D$281,$A55)</f>
        <v>0</v>
      </c>
      <c r="H55" s="16">
        <f>SUMIF(IGE!$D$3:$D$298,$A55,IGE!$E$3:$E$298)</f>
        <v>0</v>
      </c>
      <c r="I55" s="16">
        <f>COUNTIF(IGE!$D$3:$D$299,$A55)</f>
        <v>0</v>
      </c>
      <c r="J55" s="16">
        <f>SUMIF(CP!$D$2:$D$253,$A55,CP!$E$2:$E$253)</f>
        <v>4</v>
      </c>
      <c r="K55" s="16">
        <f>COUNTIF(CP!$D$2:$D$253,$A55)</f>
        <v>1</v>
      </c>
      <c r="L55" s="16">
        <f>SUMIF(IEM!$D$2:$D$266,$A55,IEM!$E$2:$E$266)</f>
        <v>4</v>
      </c>
      <c r="M55" s="16">
        <f>COUNTIF(IEM!$D$2:$D$266,$A55)</f>
        <v>1</v>
      </c>
      <c r="N55" s="16">
        <f>SUMIF(IIA!$D$2:$D$214,$A55,IIA!$E$2:$E$214)</f>
        <v>0</v>
      </c>
      <c r="O55" s="16">
        <f>COUNTIF(IIA!$D$2:$D$214,$A55)</f>
        <v>0</v>
      </c>
      <c r="P55" s="17">
        <f t="shared" ref="P55:Q55" si="174">SUM(B55,D55,F55,H55,J55,L55,N55)</f>
        <v>12</v>
      </c>
      <c r="Q55" s="17">
        <f t="shared" si="174"/>
        <v>3</v>
      </c>
      <c r="R55" s="16">
        <f>SUMIF(IA_S1!$D$2:$D$201,$A55,IA_S1!$E$2:$E$201)</f>
        <v>0</v>
      </c>
      <c r="S55" s="16">
        <f>COUNTIF(IA_S1!$D$2:$D$200,$A55)</f>
        <v>0</v>
      </c>
      <c r="T55" s="16">
        <f>SUMIF(IA_S2!$D$2:$D$201,$A55,IA_S2!$E$2:$E$201)</f>
        <v>0</v>
      </c>
      <c r="U55" s="16">
        <f>COUNTIF(IA_S2!$D$2:$D$200,$A55)</f>
        <v>0</v>
      </c>
      <c r="V55" s="16">
        <f>SUMIF(CP_S1!$D$2:$D$204,$A55,CP_S1!$E$2:$E$204)</f>
        <v>0</v>
      </c>
      <c r="W55" s="16">
        <f>COUNTIF(CP_S1!$D$2:$D$203,$A55)</f>
        <v>0</v>
      </c>
      <c r="X55" s="16">
        <f>SUMIF(CP_S2!$D$2:$D$198,$A55,CP_S2!$E$2:$E$198)</f>
        <v>0</v>
      </c>
      <c r="Y55" s="16">
        <f>COUNTIF(CP_S2!$D$2:$D$197,$A55)</f>
        <v>0</v>
      </c>
      <c r="Z55" s="16">
        <f>SUMIF(EaD_IA_S1!$D$2:$D$236,$A55,EaD_IA_S1!$E$2:$E$236)</f>
        <v>4</v>
      </c>
      <c r="AA55" s="16">
        <f>COUNTIF(EaD_IA_S1!$D$2:$D$235,$A55)</f>
        <v>1</v>
      </c>
      <c r="AB55" s="16">
        <f>SUMIF(EaD_IA_S2!$D$2:$D$1223,$A55,EaD_IA_S2!$E$2:$E$1223)</f>
        <v>4</v>
      </c>
      <c r="AC55" s="16">
        <f>COUNTIF(EaD_IA_S2!$D$2:$D$1222,$A55)</f>
        <v>1</v>
      </c>
      <c r="AD55" s="16">
        <f>SUMIF(EaD_ISC_S1!$D$2:$D$214,$A55,EaD_ISC_S1!$E$2:$E$214)</f>
        <v>5</v>
      </c>
      <c r="AE55" s="16">
        <f>COUNTIF(EaD_ISC_S1!$D$2:$D$213,$A55)</f>
        <v>1</v>
      </c>
      <c r="AF55" s="16">
        <f>SUMIF(EaD_ISC_S2!$D$2:$D$224,$A55,EaD_ISC_S2!$E$2:$E$224)</f>
        <v>5</v>
      </c>
      <c r="AG55" s="16">
        <f>COUNTIF(EaD_ISC_S2!$D$2:$D$223,$A55)</f>
        <v>1</v>
      </c>
      <c r="AH55" s="16">
        <f>SUMIF(EaD_CP_S1!$D$2:$D$1050,$A55,EaD_CP_S1!$E$2:$E$1050)</f>
        <v>0</v>
      </c>
      <c r="AI55" s="16">
        <f>COUNTIF(EaD_CP_S1!$D$2:$D$1050,$A55)</f>
        <v>0</v>
      </c>
      <c r="AJ55" s="16">
        <f>SUMIF(EaD_CP_S2!$D$2:$D$50,$A55,EaD_CP_S2!$E$2:$E$50)</f>
        <v>0</v>
      </c>
      <c r="AK55" s="16">
        <f>COUNTIF(EaD_CP_S2!$D$2:$D$50,$A55)</f>
        <v>0</v>
      </c>
      <c r="AL55" s="17">
        <f t="shared" si="56"/>
        <v>9</v>
      </c>
      <c r="AM55" s="17">
        <f t="shared" si="57"/>
        <v>2</v>
      </c>
      <c r="AN55" s="17">
        <f t="shared" si="58"/>
        <v>9</v>
      </c>
      <c r="AO55" s="17">
        <f t="shared" si="59"/>
        <v>2</v>
      </c>
      <c r="AP55" s="18">
        <v>9</v>
      </c>
      <c r="AQ55" s="18">
        <f t="shared" si="160"/>
        <v>9</v>
      </c>
      <c r="AR55" s="18"/>
      <c r="AS55" s="18">
        <f t="shared" si="113"/>
        <v>0</v>
      </c>
      <c r="AT55" s="18">
        <v>4</v>
      </c>
      <c r="AU55" s="18">
        <f t="shared" si="154"/>
        <v>4</v>
      </c>
      <c r="AV55" s="16"/>
      <c r="AW55" s="18">
        <f t="shared" si="60"/>
        <v>0</v>
      </c>
      <c r="AX55" s="18"/>
      <c r="AY55" s="18"/>
      <c r="AZ55" s="18">
        <v>1</v>
      </c>
      <c r="BA55" s="18">
        <f t="shared" si="114"/>
        <v>1</v>
      </c>
      <c r="BB55" s="16"/>
      <c r="BC55" s="18">
        <f t="shared" si="6"/>
        <v>0</v>
      </c>
      <c r="BD55" s="16"/>
      <c r="BE55" s="18">
        <f t="shared" si="146"/>
        <v>0</v>
      </c>
      <c r="BF55" s="18">
        <v>1</v>
      </c>
      <c r="BG55" s="18">
        <f t="shared" si="161"/>
        <v>1</v>
      </c>
      <c r="BH55" s="18">
        <v>1</v>
      </c>
      <c r="BI55" s="18">
        <f t="shared" si="8"/>
        <v>1</v>
      </c>
      <c r="BJ55" s="16"/>
      <c r="BK55" s="18">
        <f t="shared" si="9"/>
        <v>0</v>
      </c>
      <c r="BL55" s="16"/>
      <c r="BM55" s="18">
        <f t="shared" si="151"/>
        <v>0</v>
      </c>
      <c r="BN55" s="16"/>
      <c r="BO55" s="18">
        <f t="shared" si="118"/>
        <v>0</v>
      </c>
      <c r="BP55" s="16"/>
      <c r="BQ55" s="18">
        <f t="shared" si="11"/>
        <v>0</v>
      </c>
      <c r="BR55" s="16"/>
      <c r="BS55" s="18">
        <f t="shared" si="12"/>
        <v>0</v>
      </c>
      <c r="BT55" s="16"/>
      <c r="BU55" s="18">
        <f t="shared" si="13"/>
        <v>0</v>
      </c>
      <c r="BV55" s="16"/>
      <c r="BW55" s="18">
        <f t="shared" si="14"/>
        <v>0</v>
      </c>
      <c r="BX55" s="16"/>
      <c r="BY55" s="18">
        <f t="shared" si="155"/>
        <v>0</v>
      </c>
      <c r="BZ55" s="16"/>
      <c r="CA55" s="18">
        <f t="shared" si="16"/>
        <v>0</v>
      </c>
      <c r="CB55" s="16"/>
      <c r="CC55" s="18">
        <f t="shared" si="17"/>
        <v>0</v>
      </c>
      <c r="CD55" s="16"/>
      <c r="CE55" s="18">
        <f t="shared" si="162"/>
        <v>0</v>
      </c>
      <c r="CF55" s="16"/>
      <c r="CG55" s="18">
        <f t="shared" si="19"/>
        <v>0</v>
      </c>
      <c r="CH55" s="16"/>
      <c r="CI55" s="18">
        <f t="shared" si="20"/>
        <v>0</v>
      </c>
      <c r="CJ55" s="16"/>
      <c r="CK55" s="18">
        <f t="shared" si="21"/>
        <v>0</v>
      </c>
      <c r="CL55" s="16"/>
      <c r="CM55" s="18">
        <f t="shared" si="22"/>
        <v>0</v>
      </c>
      <c r="CN55" s="16"/>
      <c r="CO55" s="18">
        <f t="shared" si="23"/>
        <v>0</v>
      </c>
      <c r="CP55" s="18">
        <v>3</v>
      </c>
      <c r="CQ55" s="18">
        <f t="shared" si="115"/>
        <v>3</v>
      </c>
      <c r="CR55" s="16"/>
      <c r="CS55" s="18">
        <f t="shared" si="25"/>
        <v>0</v>
      </c>
      <c r="CT55" s="19">
        <f t="shared" si="26"/>
        <v>21</v>
      </c>
      <c r="CU55" s="19">
        <f t="shared" si="27"/>
        <v>21</v>
      </c>
      <c r="CV55" s="20">
        <f t="shared" ref="CV55:CW55" si="175">SUM(AP55,AR55,AT55,AV55,AX55,AZ55,BB55,BD55,BF55,BH55,BJ55,BL55,BN55,BP55,BR55,BT55,BV55,BX55,BZ55,CB55,CD55,CF55,CH55,CJ55,CL55,CN55,CP55,CR55)</f>
        <v>19</v>
      </c>
      <c r="CW55" s="20">
        <f t="shared" si="175"/>
        <v>19</v>
      </c>
      <c r="CX55" s="21">
        <v>40</v>
      </c>
      <c r="CY55" s="22">
        <f t="shared" si="29"/>
        <v>40</v>
      </c>
      <c r="CZ55" s="22">
        <f t="shared" si="30"/>
        <v>5</v>
      </c>
      <c r="DA55" s="22">
        <f t="shared" si="31"/>
        <v>40</v>
      </c>
      <c r="DB55" s="23">
        <f t="shared" si="32"/>
        <v>5</v>
      </c>
      <c r="DC55" s="24" t="str">
        <f t="shared" si="33"/>
        <v>SI</v>
      </c>
      <c r="DD55" s="25" t="e">
        <f t="shared" si="34"/>
        <v>#VALUE!</v>
      </c>
      <c r="DE55" s="26" t="str">
        <f t="shared" si="35"/>
        <v>SI</v>
      </c>
    </row>
    <row r="56" spans="1:109" ht="15" customHeight="1">
      <c r="A56" s="32" t="s">
        <v>340</v>
      </c>
      <c r="B56" s="16">
        <f>SUMIF(TICS!$D$2:$D$214,$A56,TICS!$E$2:$E$214)</f>
        <v>4</v>
      </c>
      <c r="C56" s="16">
        <f>COUNTIF(TICS!$D$2:$D$214,$A56)</f>
        <v>1</v>
      </c>
      <c r="D56" s="16">
        <f>SUMIF(ISC!$D$2:$D$228,$A56,ISC!$E$2:$E$228)</f>
        <v>0</v>
      </c>
      <c r="E56" s="16">
        <f>COUNTIF(ISC!$D$2:$D$228,$A56)</f>
        <v>0</v>
      </c>
      <c r="F56" s="16">
        <f>SUMIF(IA!$D$2:$D$281,$A56,IA!$E$2:$E$281)</f>
        <v>0</v>
      </c>
      <c r="G56" s="16">
        <f>COUNTIF(IA!$D$2:$D$281,$A56)</f>
        <v>0</v>
      </c>
      <c r="H56" s="16">
        <f>SUMIF(IGE!$D$3:$D$298,$A56,IGE!$E$3:$E$298)</f>
        <v>0</v>
      </c>
      <c r="I56" s="16">
        <f>COUNTIF(IGE!$D$3:$D$299,$A56)</f>
        <v>0</v>
      </c>
      <c r="J56" s="16">
        <f>SUMIF(CP!$D$2:$D$253,$A56,CP!$E$2:$E$253)</f>
        <v>6</v>
      </c>
      <c r="K56" s="16">
        <f>COUNTIF(CP!$D$2:$D$253,$A56)</f>
        <v>1</v>
      </c>
      <c r="L56" s="16">
        <f>SUMIF(IEM!$D$2:$D$266,$A56,IEM!$E$2:$E$266)</f>
        <v>4</v>
      </c>
      <c r="M56" s="16">
        <f>COUNTIF(IEM!$D$2:$D$266,$A56)</f>
        <v>1</v>
      </c>
      <c r="N56" s="16">
        <f>SUMIF(IIA!$D$2:$D$214,$A56,IIA!$E$2:$E$214)</f>
        <v>0</v>
      </c>
      <c r="O56" s="16">
        <f>COUNTIF(IIA!$D$2:$D$214,$A56)</f>
        <v>0</v>
      </c>
      <c r="P56" s="17">
        <f t="shared" ref="P56:Q56" si="176">SUM(B56,D56,F56,H56,J56,L56,N56)</f>
        <v>14</v>
      </c>
      <c r="Q56" s="17">
        <f t="shared" si="176"/>
        <v>3</v>
      </c>
      <c r="R56" s="16">
        <f>SUMIF(IA_S1!$D$2:$D$201,$A56,IA_S1!$E$2:$E$201)</f>
        <v>5</v>
      </c>
      <c r="S56" s="16">
        <f>COUNTIF(IA_S1!$D$2:$D$200,$A56)</f>
        <v>1</v>
      </c>
      <c r="T56" s="16">
        <f>SUMIF(IA_S2!$D$2:$D$201,$A56,IA_S2!$E$2:$E$201)</f>
        <v>0</v>
      </c>
      <c r="U56" s="16">
        <f>COUNTIF(IA_S2!$D$2:$D$200,$A56)</f>
        <v>0</v>
      </c>
      <c r="V56" s="16">
        <f>SUMIF(CP_S1!$D$2:$D$204,$A56,CP_S1!$E$2:$E$204)</f>
        <v>0</v>
      </c>
      <c r="W56" s="16">
        <f>COUNTIF(CP_S1!$D$2:$D$203,$A56)</f>
        <v>0</v>
      </c>
      <c r="X56" s="16">
        <f>SUMIF(CP_S2!$D$2:$D$198,$A56,CP_S2!$E$2:$E$198)</f>
        <v>0</v>
      </c>
      <c r="Y56" s="16">
        <f>COUNTIF(CP_S2!$D$2:$D$197,$A56)</f>
        <v>0</v>
      </c>
      <c r="Z56" s="16">
        <f>SUMIF(EaD_IA_S1!$D$2:$D$236,$A56,EaD_IA_S1!$E$2:$E$236)</f>
        <v>4</v>
      </c>
      <c r="AA56" s="16">
        <f>COUNTIF(EaD_IA_S1!$D$2:$D$235,$A56)</f>
        <v>1</v>
      </c>
      <c r="AB56" s="16">
        <f>SUMIF(EaD_IA_S2!$D$2:$D$1223,$A56,EaD_IA_S2!$E$2:$E$1223)</f>
        <v>0</v>
      </c>
      <c r="AC56" s="16">
        <f>COUNTIF(EaD_IA_S2!$D$2:$D$1222,$A56)</f>
        <v>0</v>
      </c>
      <c r="AD56" s="16">
        <f>SUMIF(EaD_ISC_S1!$D$2:$D$214,$A56,EaD_ISC_S1!$E$2:$E$214)</f>
        <v>0</v>
      </c>
      <c r="AE56" s="16">
        <f>COUNTIF(EaD_ISC_S1!$D$2:$D$213,$A56)</f>
        <v>0</v>
      </c>
      <c r="AF56" s="16">
        <f>SUMIF(EaD_ISC_S2!$D$2:$D$224,$A56,EaD_ISC_S2!$E$2:$E$224)</f>
        <v>0</v>
      </c>
      <c r="AG56" s="16">
        <f>COUNTIF(EaD_ISC_S2!$D$2:$D$223,$A56)</f>
        <v>0</v>
      </c>
      <c r="AH56" s="16">
        <f>SUMIF(EaD_CP_S1!$D$2:$D$1050,$A56,EaD_CP_S1!$E$2:$E$1050)</f>
        <v>0</v>
      </c>
      <c r="AI56" s="16">
        <f>COUNTIF(EaD_CP_S1!$D$2:$D$1050,$A56)</f>
        <v>0</v>
      </c>
      <c r="AJ56" s="16">
        <f>SUMIF(EaD_CP_S2!$D$2:$D$50,$A56,EaD_CP_S2!$E$2:$E$50)</f>
        <v>0</v>
      </c>
      <c r="AK56" s="16">
        <f>COUNTIF(EaD_CP_S2!$D$2:$D$50,$A56)</f>
        <v>0</v>
      </c>
      <c r="AL56" s="17">
        <f t="shared" si="56"/>
        <v>9</v>
      </c>
      <c r="AM56" s="17">
        <f t="shared" si="57"/>
        <v>2</v>
      </c>
      <c r="AN56" s="17">
        <f t="shared" si="58"/>
        <v>0</v>
      </c>
      <c r="AO56" s="17">
        <f t="shared" si="59"/>
        <v>0</v>
      </c>
      <c r="AP56" s="16"/>
      <c r="AQ56" s="18">
        <f t="shared" si="160"/>
        <v>0</v>
      </c>
      <c r="AR56" s="16"/>
      <c r="AS56" s="18">
        <f t="shared" si="113"/>
        <v>0</v>
      </c>
      <c r="AT56" s="16"/>
      <c r="AU56" s="18">
        <f t="shared" si="154"/>
        <v>0</v>
      </c>
      <c r="AV56" s="16"/>
      <c r="AW56" s="18">
        <f t="shared" si="60"/>
        <v>0</v>
      </c>
      <c r="AX56" s="18">
        <v>4</v>
      </c>
      <c r="AY56" s="18">
        <v>4</v>
      </c>
      <c r="AZ56" s="16"/>
      <c r="BA56" s="18">
        <f t="shared" si="114"/>
        <v>0</v>
      </c>
      <c r="BB56" s="16"/>
      <c r="BC56" s="18">
        <f t="shared" si="6"/>
        <v>0</v>
      </c>
      <c r="BD56" s="16"/>
      <c r="BE56" s="18">
        <f t="shared" si="146"/>
        <v>0</v>
      </c>
      <c r="BF56" s="16"/>
      <c r="BG56" s="18">
        <f t="shared" si="161"/>
        <v>0</v>
      </c>
      <c r="BH56" s="16"/>
      <c r="BI56" s="18">
        <f t="shared" si="8"/>
        <v>0</v>
      </c>
      <c r="BJ56" s="16"/>
      <c r="BK56" s="18">
        <f t="shared" si="9"/>
        <v>0</v>
      </c>
      <c r="BL56" s="18">
        <v>3</v>
      </c>
      <c r="BM56" s="18">
        <v>3</v>
      </c>
      <c r="BN56" s="16"/>
      <c r="BO56" s="18">
        <f t="shared" si="118"/>
        <v>0</v>
      </c>
      <c r="BP56" s="16"/>
      <c r="BQ56" s="18">
        <f t="shared" si="11"/>
        <v>0</v>
      </c>
      <c r="BR56" s="16"/>
      <c r="BS56" s="18">
        <f t="shared" si="12"/>
        <v>0</v>
      </c>
      <c r="BT56" s="16"/>
      <c r="BU56" s="18">
        <f t="shared" si="13"/>
        <v>0</v>
      </c>
      <c r="BV56" s="16"/>
      <c r="BW56" s="18">
        <f t="shared" si="14"/>
        <v>0</v>
      </c>
      <c r="BX56" s="16"/>
      <c r="BY56" s="18">
        <f t="shared" si="155"/>
        <v>0</v>
      </c>
      <c r="BZ56" s="16"/>
      <c r="CA56" s="18">
        <f t="shared" si="16"/>
        <v>0</v>
      </c>
      <c r="CB56" s="16"/>
      <c r="CC56" s="18">
        <f t="shared" si="17"/>
        <v>0</v>
      </c>
      <c r="CD56" s="16"/>
      <c r="CE56" s="18">
        <f t="shared" si="162"/>
        <v>0</v>
      </c>
      <c r="CF56" s="16"/>
      <c r="CG56" s="18">
        <f t="shared" si="19"/>
        <v>0</v>
      </c>
      <c r="CH56" s="16"/>
      <c r="CI56" s="18">
        <f t="shared" si="20"/>
        <v>0</v>
      </c>
      <c r="CJ56" s="16"/>
      <c r="CK56" s="18">
        <f t="shared" si="21"/>
        <v>0</v>
      </c>
      <c r="CL56" s="16"/>
      <c r="CM56" s="18">
        <f t="shared" si="22"/>
        <v>0</v>
      </c>
      <c r="CN56" s="16"/>
      <c r="CO56" s="18">
        <f t="shared" si="23"/>
        <v>0</v>
      </c>
      <c r="CP56" s="16"/>
      <c r="CQ56" s="18">
        <f t="shared" si="115"/>
        <v>0</v>
      </c>
      <c r="CR56" s="16"/>
      <c r="CS56" s="18">
        <f t="shared" si="25"/>
        <v>0</v>
      </c>
      <c r="CT56" s="19">
        <f t="shared" si="26"/>
        <v>23</v>
      </c>
      <c r="CU56" s="19">
        <f t="shared" si="27"/>
        <v>14</v>
      </c>
      <c r="CV56" s="20">
        <f t="shared" ref="CV56:CW56" si="177">SUM(AP56,AR56,AT56,AV56,AX56,AZ56,BB56,BD56,BF56,BH56,BJ56,BL56,BN56,BP56,BR56,BT56,BV56,BX56,BZ56,CB56,CD56,CF56,CH56,CJ56,CL56,CN56,CP56,CR56)</f>
        <v>7</v>
      </c>
      <c r="CW56" s="20">
        <f t="shared" si="177"/>
        <v>7</v>
      </c>
      <c r="CX56" s="21">
        <v>37</v>
      </c>
      <c r="CY56" s="22">
        <f t="shared" si="29"/>
        <v>30</v>
      </c>
      <c r="CZ56" s="22">
        <f t="shared" si="30"/>
        <v>5</v>
      </c>
      <c r="DA56" s="22">
        <f t="shared" si="31"/>
        <v>21</v>
      </c>
      <c r="DB56" s="23">
        <f t="shared" si="32"/>
        <v>3</v>
      </c>
      <c r="DC56" s="24" t="str">
        <f t="shared" si="33"/>
        <v>SI</v>
      </c>
      <c r="DD56" s="25" t="e">
        <f t="shared" si="34"/>
        <v>#VALUE!</v>
      </c>
      <c r="DE56" s="26" t="str">
        <f t="shared" si="35"/>
        <v>SI</v>
      </c>
    </row>
    <row r="57" spans="1:109" ht="15" customHeight="1">
      <c r="A57" s="28" t="s">
        <v>341</v>
      </c>
      <c r="B57" s="16">
        <f>SUMIF(TICS!$D$2:$D$214,$A57,TICS!$E$2:$E$214)</f>
        <v>0</v>
      </c>
      <c r="C57" s="16">
        <f>COUNTIF(TICS!$D$2:$D$214,$A57)</f>
        <v>0</v>
      </c>
      <c r="D57" s="16">
        <f>SUMIF(ISC!$D$2:$D$228,$A57,ISC!$E$2:$E$228)</f>
        <v>0</v>
      </c>
      <c r="E57" s="16">
        <f>COUNTIF(ISC!$D$2:$D$228,$A57)</f>
        <v>0</v>
      </c>
      <c r="F57" s="16">
        <f>SUMIF(IA!$D$2:$D$281,$A57,IA!$E$2:$E$281)</f>
        <v>0</v>
      </c>
      <c r="G57" s="16">
        <f>COUNTIF(IA!$D$2:$D$281,$A57)</f>
        <v>0</v>
      </c>
      <c r="H57" s="16">
        <f>SUMIF(IGE!$D$3:$D$298,$A57,IGE!$E$3:$E$298)</f>
        <v>0</v>
      </c>
      <c r="I57" s="16">
        <f>COUNTIF(IGE!$D$3:$D$299,$A57)</f>
        <v>0</v>
      </c>
      <c r="J57" s="16">
        <f>SUMIF(CP!$D$2:$D$253,$A57,CP!$E$2:$E$253)</f>
        <v>4</v>
      </c>
      <c r="K57" s="16">
        <f>COUNTIF(CP!$D$2:$D$253,$A57)</f>
        <v>1</v>
      </c>
      <c r="L57" s="16">
        <f>SUMIF(IEM!$D$2:$D$266,$A57,IEM!$E$2:$E$266)</f>
        <v>0</v>
      </c>
      <c r="M57" s="16">
        <f>COUNTIF(IEM!$D$2:$D$266,$A57)</f>
        <v>0</v>
      </c>
      <c r="N57" s="16">
        <f>SUMIF(IIA!$D$2:$D$214,$A57,IIA!$E$2:$E$214)</f>
        <v>0</v>
      </c>
      <c r="O57" s="16">
        <f>COUNTIF(IIA!$D$2:$D$214,$A57)</f>
        <v>0</v>
      </c>
      <c r="P57" s="17">
        <f t="shared" ref="P57:Q57" si="178">SUM(B57,D57,F57,H57,J57,L57,N57)</f>
        <v>4</v>
      </c>
      <c r="Q57" s="17">
        <f t="shared" si="178"/>
        <v>1</v>
      </c>
      <c r="R57" s="16">
        <f>SUMIF(IA_S1!$D$2:$D$201,$A57,IA_S1!$E$2:$E$201)</f>
        <v>5</v>
      </c>
      <c r="S57" s="16">
        <f>COUNTIF(IA_S1!$D$2:$D$200,$A57)</f>
        <v>1</v>
      </c>
      <c r="T57" s="16">
        <f>SUMIF(IA_S2!$D$2:$D$201,$A57,IA_S2!$E$2:$E$201)</f>
        <v>0</v>
      </c>
      <c r="U57" s="16">
        <f>COUNTIF(IA_S2!$D$2:$D$200,$A57)</f>
        <v>0</v>
      </c>
      <c r="V57" s="16">
        <f>SUMIF(CP_S1!$D$2:$D$204,$A57,CP_S1!$E$2:$E$204)</f>
        <v>0</v>
      </c>
      <c r="W57" s="16">
        <f>COUNTIF(CP_S1!$D$2:$D$203,$A57)</f>
        <v>0</v>
      </c>
      <c r="X57" s="16">
        <f>SUMIF(CP_S2!$D$2:$D$198,$A57,CP_S2!$E$2:$E$198)</f>
        <v>0</v>
      </c>
      <c r="Y57" s="16">
        <f>COUNTIF(CP_S2!$D$2:$D$197,$A57)</f>
        <v>0</v>
      </c>
      <c r="Z57" s="16">
        <f>SUMIF(EaD_IA_S1!$D$2:$D$236,$A57,EaD_IA_S1!$E$2:$E$236)</f>
        <v>0</v>
      </c>
      <c r="AA57" s="16">
        <f>COUNTIF(EaD_IA_S1!$D$2:$D$235,$A57)</f>
        <v>0</v>
      </c>
      <c r="AB57" s="16">
        <f>SUMIF(EaD_IA_S2!$D$2:$D$1223,$A57,EaD_IA_S2!$E$2:$E$1223)</f>
        <v>0</v>
      </c>
      <c r="AC57" s="16">
        <f>COUNTIF(EaD_IA_S2!$D$2:$D$1222,$A57)</f>
        <v>0</v>
      </c>
      <c r="AD57" s="16">
        <f>SUMIF(EaD_ISC_S1!$D$2:$D$214,$A57,EaD_ISC_S1!$E$2:$E$214)</f>
        <v>4</v>
      </c>
      <c r="AE57" s="16">
        <f>COUNTIF(EaD_ISC_S1!$D$2:$D$213,$A57)</f>
        <v>1</v>
      </c>
      <c r="AF57" s="16">
        <f>SUMIF(EaD_ISC_S2!$D$2:$D$224,$A57,EaD_ISC_S2!$E$2:$E$224)</f>
        <v>4</v>
      </c>
      <c r="AG57" s="16">
        <f>COUNTIF(EaD_ISC_S2!$D$2:$D$223,$A57)</f>
        <v>1</v>
      </c>
      <c r="AH57" s="16">
        <f>SUMIF(EaD_CP_S1!$D$2:$D$1050,$A57,EaD_CP_S1!$E$2:$E$1050)</f>
        <v>0</v>
      </c>
      <c r="AI57" s="16">
        <f>COUNTIF(EaD_CP_S1!$D$2:$D$1050,$A57)</f>
        <v>0</v>
      </c>
      <c r="AJ57" s="16">
        <f>SUMIF(EaD_CP_S2!$D$2:$D$50,$A57,EaD_CP_S2!$E$2:$E$50)</f>
        <v>0</v>
      </c>
      <c r="AK57" s="16">
        <f>COUNTIF(EaD_CP_S2!$D$2:$D$50,$A57)</f>
        <v>0</v>
      </c>
      <c r="AL57" s="17">
        <f t="shared" si="56"/>
        <v>9</v>
      </c>
      <c r="AM57" s="17">
        <f t="shared" si="57"/>
        <v>2</v>
      </c>
      <c r="AN57" s="17">
        <f t="shared" si="58"/>
        <v>4</v>
      </c>
      <c r="AO57" s="17">
        <f t="shared" si="59"/>
        <v>1</v>
      </c>
      <c r="AP57" s="16"/>
      <c r="AQ57" s="18">
        <f t="shared" si="160"/>
        <v>0</v>
      </c>
      <c r="AR57" s="16"/>
      <c r="AS57" s="18">
        <f t="shared" si="113"/>
        <v>0</v>
      </c>
      <c r="AT57" s="18"/>
      <c r="AU57" s="18"/>
      <c r="AV57" s="16"/>
      <c r="AW57" s="18">
        <f t="shared" si="60"/>
        <v>0</v>
      </c>
      <c r="AX57" s="16"/>
      <c r="AY57" s="18">
        <f t="shared" ref="AY57:AY77" si="179">AX57</f>
        <v>0</v>
      </c>
      <c r="AZ57" s="16"/>
      <c r="BA57" s="18">
        <f t="shared" si="114"/>
        <v>0</v>
      </c>
      <c r="BB57" s="16"/>
      <c r="BC57" s="18">
        <f t="shared" si="6"/>
        <v>0</v>
      </c>
      <c r="BD57" s="18">
        <v>15</v>
      </c>
      <c r="BE57" s="18">
        <v>15</v>
      </c>
      <c r="BF57" s="16"/>
      <c r="BG57" s="18">
        <f t="shared" si="161"/>
        <v>0</v>
      </c>
      <c r="BH57" s="16"/>
      <c r="BI57" s="18">
        <f t="shared" si="8"/>
        <v>0</v>
      </c>
      <c r="BJ57" s="16"/>
      <c r="BK57" s="18">
        <f t="shared" si="9"/>
        <v>0</v>
      </c>
      <c r="BL57" s="18">
        <v>5</v>
      </c>
      <c r="BM57" s="18">
        <v>5</v>
      </c>
      <c r="BN57" s="16"/>
      <c r="BO57" s="18">
        <f t="shared" si="118"/>
        <v>0</v>
      </c>
      <c r="BP57" s="16"/>
      <c r="BQ57" s="18">
        <f t="shared" si="11"/>
        <v>0</v>
      </c>
      <c r="BR57" s="16"/>
      <c r="BS57" s="18">
        <f t="shared" si="12"/>
        <v>0</v>
      </c>
      <c r="BT57" s="16"/>
      <c r="BU57" s="18">
        <f t="shared" si="13"/>
        <v>0</v>
      </c>
      <c r="BV57" s="16"/>
      <c r="BW57" s="18">
        <f t="shared" si="14"/>
        <v>0</v>
      </c>
      <c r="BX57" s="16"/>
      <c r="BY57" s="18">
        <f t="shared" si="155"/>
        <v>0</v>
      </c>
      <c r="BZ57" s="16"/>
      <c r="CA57" s="18">
        <f t="shared" si="16"/>
        <v>0</v>
      </c>
      <c r="CB57" s="16"/>
      <c r="CC57" s="18">
        <f t="shared" si="17"/>
        <v>0</v>
      </c>
      <c r="CD57" s="16"/>
      <c r="CE57" s="18">
        <f t="shared" si="162"/>
        <v>0</v>
      </c>
      <c r="CF57" s="16"/>
      <c r="CG57" s="18">
        <f t="shared" si="19"/>
        <v>0</v>
      </c>
      <c r="CH57" s="16"/>
      <c r="CI57" s="18">
        <f t="shared" si="20"/>
        <v>0</v>
      </c>
      <c r="CJ57" s="16"/>
      <c r="CK57" s="18">
        <f t="shared" si="21"/>
        <v>0</v>
      </c>
      <c r="CL57" s="16"/>
      <c r="CM57" s="18">
        <f t="shared" si="22"/>
        <v>0</v>
      </c>
      <c r="CN57" s="16"/>
      <c r="CO57" s="18">
        <f t="shared" si="23"/>
        <v>0</v>
      </c>
      <c r="CP57" s="16"/>
      <c r="CQ57" s="18">
        <f t="shared" si="115"/>
        <v>0</v>
      </c>
      <c r="CR57" s="16"/>
      <c r="CS57" s="18">
        <f t="shared" si="25"/>
        <v>0</v>
      </c>
      <c r="CT57" s="19">
        <f t="shared" si="26"/>
        <v>13</v>
      </c>
      <c r="CU57" s="19">
        <f t="shared" si="27"/>
        <v>8</v>
      </c>
      <c r="CV57" s="20">
        <f t="shared" ref="CV57:CW57" si="180">SUM(AP57,AR57,AT57,AV57,AX57,AZ57,BB57,BD57,BF57,BH57,BJ57,BL57,BN57,BP57,BR57,BT57,BV57,BX57,BZ57,CB57,CD57,CF57,CH57,CJ57,CL57,CN57,CP57,CR57)</f>
        <v>20</v>
      </c>
      <c r="CW57" s="20">
        <f t="shared" si="180"/>
        <v>20</v>
      </c>
      <c r="CX57" s="21">
        <v>36</v>
      </c>
      <c r="CY57" s="22">
        <f t="shared" si="29"/>
        <v>33</v>
      </c>
      <c r="CZ57" s="22">
        <f t="shared" si="30"/>
        <v>3</v>
      </c>
      <c r="DA57" s="22">
        <f t="shared" si="31"/>
        <v>28</v>
      </c>
      <c r="DB57" s="23">
        <f t="shared" si="32"/>
        <v>2</v>
      </c>
      <c r="DC57" s="24" t="str">
        <f t="shared" si="33"/>
        <v>SI</v>
      </c>
      <c r="DD57" s="25" t="e">
        <f t="shared" si="34"/>
        <v>#VALUE!</v>
      </c>
      <c r="DE57" s="26" t="str">
        <f t="shared" si="35"/>
        <v>SI</v>
      </c>
    </row>
    <row r="58" spans="1:109" ht="15" customHeight="1">
      <c r="A58" s="28" t="s">
        <v>342</v>
      </c>
      <c r="B58" s="16">
        <f>SUMIF(TICS!$D$2:$D$214,$A58,TICS!$E$2:$E$214)</f>
        <v>5</v>
      </c>
      <c r="C58" s="16">
        <f>COUNTIF(TICS!$D$2:$D$214,$A58)</f>
        <v>1</v>
      </c>
      <c r="D58" s="16">
        <f>SUMIF(ISC!$D$2:$D$228,$A58,ISC!$E$2:$E$228)</f>
        <v>0</v>
      </c>
      <c r="E58" s="16">
        <f>COUNTIF(ISC!$D$2:$D$228,$A58)</f>
        <v>0</v>
      </c>
      <c r="F58" s="16">
        <f>SUMIF(IA!$D$2:$D$281,$A58,IA!$E$2:$E$281)</f>
        <v>0</v>
      </c>
      <c r="G58" s="16">
        <f>COUNTIF(IA!$D$2:$D$281,$A58)</f>
        <v>0</v>
      </c>
      <c r="H58" s="16">
        <f>SUMIF(IGE!$D$3:$D$298,$A58,IGE!$E$3:$E$298)</f>
        <v>0</v>
      </c>
      <c r="I58" s="16">
        <f>COUNTIF(IGE!$D$3:$D$299,$A58)</f>
        <v>0</v>
      </c>
      <c r="J58" s="16">
        <f>SUMIF(CP!$D$2:$D$253,$A58,CP!$E$2:$E$253)</f>
        <v>4</v>
      </c>
      <c r="K58" s="16">
        <f>COUNTIF(CP!$D$2:$D$253,$A58)</f>
        <v>1</v>
      </c>
      <c r="L58" s="16">
        <f>SUMIF(IEM!$D$2:$D$266,$A58,IEM!$E$2:$E$266)</f>
        <v>5</v>
      </c>
      <c r="M58" s="16">
        <f>COUNTIF(IEM!$D$2:$D$266,$A58)</f>
        <v>1</v>
      </c>
      <c r="N58" s="16">
        <f>SUMIF(IIA!$D$2:$D$214,$A58,IIA!$E$2:$E$214)</f>
        <v>0</v>
      </c>
      <c r="O58" s="16">
        <f>COUNTIF(IIA!$D$2:$D$214,$A58)</f>
        <v>0</v>
      </c>
      <c r="P58" s="17">
        <f t="shared" ref="P58:Q58" si="181">SUM(B58,D58,F58,H58,J58,L58,N58)</f>
        <v>14</v>
      </c>
      <c r="Q58" s="17">
        <f t="shared" si="181"/>
        <v>3</v>
      </c>
      <c r="R58" s="16">
        <f>SUMIF(IA_S1!$D$2:$D$201,$A58,IA_S1!$E$2:$E$201)</f>
        <v>6</v>
      </c>
      <c r="S58" s="16">
        <f>COUNTIF(IA_S1!$D$2:$D$200,$A58)</f>
        <v>1</v>
      </c>
      <c r="T58" s="16">
        <f>SUMIF(IA_S2!$D$2:$D$201,$A58,IA_S2!$E$2:$E$201)</f>
        <v>0</v>
      </c>
      <c r="U58" s="16">
        <f>COUNTIF(IA_S2!$D$2:$D$200,$A58)</f>
        <v>0</v>
      </c>
      <c r="V58" s="16">
        <f>SUMIF(CP_S1!$D$2:$D$204,$A58,CP_S1!$E$2:$E$204)</f>
        <v>0</v>
      </c>
      <c r="W58" s="16">
        <f>COUNTIF(CP_S1!$D$2:$D$203,$A58)</f>
        <v>0</v>
      </c>
      <c r="X58" s="16">
        <f>SUMIF(CP_S2!$D$2:$D$198,$A58,CP_S2!$E$2:$E$198)</f>
        <v>0</v>
      </c>
      <c r="Y58" s="16">
        <f>COUNTIF(CP_S2!$D$2:$D$197,$A58)</f>
        <v>0</v>
      </c>
      <c r="Z58" s="16">
        <f>SUMIF(EaD_IA_S1!$D$2:$D$236,$A58,EaD_IA_S1!$E$2:$E$236)</f>
        <v>5</v>
      </c>
      <c r="AA58" s="16">
        <f>COUNTIF(EaD_IA_S1!$D$2:$D$235,$A58)</f>
        <v>1</v>
      </c>
      <c r="AB58" s="16">
        <f>SUMIF(EaD_IA_S2!$D$2:$D$1223,$A58,EaD_IA_S2!$E$2:$E$1223)</f>
        <v>5</v>
      </c>
      <c r="AC58" s="16">
        <f>COUNTIF(EaD_IA_S2!$D$2:$D$1222,$A58)</f>
        <v>1</v>
      </c>
      <c r="AD58" s="16">
        <f>SUMIF(EaD_ISC_S1!$D$2:$D$214,$A58,EaD_ISC_S1!$E$2:$E$214)</f>
        <v>5</v>
      </c>
      <c r="AE58" s="16">
        <f>COUNTIF(EaD_ISC_S1!$D$2:$D$213,$A58)</f>
        <v>1</v>
      </c>
      <c r="AF58" s="16">
        <f>SUMIF(EaD_ISC_S2!$D$2:$D$224,$A58,EaD_ISC_S2!$E$2:$E$224)</f>
        <v>5</v>
      </c>
      <c r="AG58" s="16">
        <f>COUNTIF(EaD_ISC_S2!$D$2:$D$223,$A58)</f>
        <v>1</v>
      </c>
      <c r="AH58" s="16">
        <f>SUMIF(EaD_CP_S1!$D$2:$D$1050,$A58,EaD_CP_S1!$E$2:$E$1050)</f>
        <v>0</v>
      </c>
      <c r="AI58" s="16">
        <f>COUNTIF(EaD_CP_S1!$D$2:$D$1050,$A58)</f>
        <v>0</v>
      </c>
      <c r="AJ58" s="16">
        <f>SUMIF(EaD_CP_S2!$D$2:$D$50,$A58,EaD_CP_S2!$E$2:$E$50)</f>
        <v>0</v>
      </c>
      <c r="AK58" s="16">
        <f>COUNTIF(EaD_CP_S2!$D$2:$D$50,$A58)</f>
        <v>0</v>
      </c>
      <c r="AL58" s="17">
        <f t="shared" si="56"/>
        <v>16</v>
      </c>
      <c r="AM58" s="17">
        <f t="shared" si="57"/>
        <v>3</v>
      </c>
      <c r="AN58" s="17">
        <f t="shared" si="58"/>
        <v>10</v>
      </c>
      <c r="AO58" s="17">
        <f t="shared" si="59"/>
        <v>2</v>
      </c>
      <c r="AP58" s="16"/>
      <c r="AQ58" s="18">
        <f t="shared" si="160"/>
        <v>0</v>
      </c>
      <c r="AR58" s="16"/>
      <c r="AS58" s="18">
        <f t="shared" si="113"/>
        <v>0</v>
      </c>
      <c r="AT58" s="16"/>
      <c r="AU58" s="18">
        <f t="shared" ref="AU58:AU75" si="182">AT58</f>
        <v>0</v>
      </c>
      <c r="AV58" s="16"/>
      <c r="AW58" s="18">
        <f t="shared" si="60"/>
        <v>0</v>
      </c>
      <c r="AX58" s="16"/>
      <c r="AY58" s="18">
        <f t="shared" si="179"/>
        <v>0</v>
      </c>
      <c r="AZ58" s="16"/>
      <c r="BA58" s="18">
        <f t="shared" si="114"/>
        <v>0</v>
      </c>
      <c r="BB58" s="16"/>
      <c r="BC58" s="18">
        <f t="shared" si="6"/>
        <v>0</v>
      </c>
      <c r="BD58" s="16"/>
      <c r="BE58" s="18">
        <f t="shared" ref="BE58:BE72" si="183">BD58</f>
        <v>0</v>
      </c>
      <c r="BF58" s="16"/>
      <c r="BG58" s="18">
        <f t="shared" si="161"/>
        <v>0</v>
      </c>
      <c r="BH58" s="16"/>
      <c r="BI58" s="18">
        <f t="shared" si="8"/>
        <v>0</v>
      </c>
      <c r="BJ58" s="16"/>
      <c r="BK58" s="18">
        <f t="shared" si="9"/>
        <v>0</v>
      </c>
      <c r="BL58" s="16"/>
      <c r="BM58" s="18">
        <f t="shared" ref="BM58:BM77" si="184">BL58</f>
        <v>0</v>
      </c>
      <c r="BN58" s="16"/>
      <c r="BO58" s="18">
        <f t="shared" si="118"/>
        <v>0</v>
      </c>
      <c r="BP58" s="16"/>
      <c r="BQ58" s="18">
        <f t="shared" si="11"/>
        <v>0</v>
      </c>
      <c r="BR58" s="16"/>
      <c r="BS58" s="18">
        <f t="shared" si="12"/>
        <v>0</v>
      </c>
      <c r="BT58" s="16"/>
      <c r="BU58" s="18">
        <f t="shared" si="13"/>
        <v>0</v>
      </c>
      <c r="BV58" s="16"/>
      <c r="BW58" s="18">
        <f t="shared" si="14"/>
        <v>0</v>
      </c>
      <c r="BX58" s="16"/>
      <c r="BY58" s="18">
        <f t="shared" si="155"/>
        <v>0</v>
      </c>
      <c r="BZ58" s="16"/>
      <c r="CA58" s="18">
        <f t="shared" si="16"/>
        <v>0</v>
      </c>
      <c r="CB58" s="16"/>
      <c r="CC58" s="18">
        <f t="shared" si="17"/>
        <v>0</v>
      </c>
      <c r="CD58" s="16"/>
      <c r="CE58" s="18">
        <f t="shared" si="162"/>
        <v>0</v>
      </c>
      <c r="CF58" s="18">
        <v>25</v>
      </c>
      <c r="CG58" s="18">
        <f t="shared" si="19"/>
        <v>25</v>
      </c>
      <c r="CH58" s="16"/>
      <c r="CI58" s="18">
        <f t="shared" si="20"/>
        <v>0</v>
      </c>
      <c r="CJ58" s="16"/>
      <c r="CK58" s="18">
        <f t="shared" si="21"/>
        <v>0</v>
      </c>
      <c r="CL58" s="16"/>
      <c r="CM58" s="18">
        <f t="shared" si="22"/>
        <v>0</v>
      </c>
      <c r="CN58" s="16"/>
      <c r="CO58" s="18">
        <f t="shared" si="23"/>
        <v>0</v>
      </c>
      <c r="CP58" s="16"/>
      <c r="CQ58" s="18">
        <f t="shared" si="115"/>
        <v>0</v>
      </c>
      <c r="CR58" s="16"/>
      <c r="CS58" s="18">
        <f t="shared" si="25"/>
        <v>0</v>
      </c>
      <c r="CT58" s="19">
        <f t="shared" si="26"/>
        <v>30</v>
      </c>
      <c r="CU58" s="19">
        <f t="shared" si="27"/>
        <v>24</v>
      </c>
      <c r="CV58" s="20">
        <f t="shared" ref="CV58:CW58" si="185">SUM(AP58,AR58,AT58,AV58,AX58,AZ58,BB58,BD58,BF58,BH58,BJ58,BL58,BN58,BP58,BR58,BT58,BV58,BX58,BZ58,CB58,CD58,CF58,CH58,CJ58,CL58,CN58,CP58,CR58)</f>
        <v>25</v>
      </c>
      <c r="CW58" s="20">
        <f t="shared" si="185"/>
        <v>25</v>
      </c>
      <c r="CX58" s="21">
        <v>40</v>
      </c>
      <c r="CY58" s="22">
        <f t="shared" si="29"/>
        <v>55</v>
      </c>
      <c r="CZ58" s="22">
        <f t="shared" si="30"/>
        <v>6</v>
      </c>
      <c r="DA58" s="22">
        <f t="shared" si="31"/>
        <v>49</v>
      </c>
      <c r="DB58" s="23">
        <f t="shared" si="32"/>
        <v>5</v>
      </c>
      <c r="DC58" s="24" t="str">
        <f t="shared" si="33"/>
        <v>SI</v>
      </c>
      <c r="DD58" s="25" t="e">
        <f t="shared" si="34"/>
        <v>#VALUE!</v>
      </c>
      <c r="DE58" s="26" t="str">
        <f t="shared" si="35"/>
        <v>SI</v>
      </c>
    </row>
    <row r="59" spans="1:109" ht="15" customHeight="1">
      <c r="A59" s="28" t="s">
        <v>343</v>
      </c>
      <c r="B59" s="16">
        <f>SUMIF(TICS!$D$2:$D$214,$A59,TICS!$E$2:$E$214)</f>
        <v>5</v>
      </c>
      <c r="C59" s="16">
        <f>COUNTIF(TICS!$D$2:$D$214,$A59)</f>
        <v>1</v>
      </c>
      <c r="D59" s="16">
        <f>SUMIF(ISC!$D$2:$D$228,$A59,ISC!$E$2:$E$228)</f>
        <v>0</v>
      </c>
      <c r="E59" s="16">
        <f>COUNTIF(ISC!$D$2:$D$228,$A59)</f>
        <v>0</v>
      </c>
      <c r="F59" s="16">
        <f>SUMIF(IA!$D$2:$D$281,$A59,IA!$E$2:$E$281)</f>
        <v>0</v>
      </c>
      <c r="G59" s="16">
        <f>COUNTIF(IA!$D$2:$D$281,$A59)</f>
        <v>0</v>
      </c>
      <c r="H59" s="16">
        <f>SUMIF(IGE!$D$3:$D$298,$A59,IGE!$E$3:$E$298)</f>
        <v>0</v>
      </c>
      <c r="I59" s="16">
        <f>COUNTIF(IGE!$D$3:$D$299,$A59)</f>
        <v>0</v>
      </c>
      <c r="J59" s="16">
        <f>SUMIF(CP!$D$2:$D$253,$A59,CP!$E$2:$E$253)</f>
        <v>4</v>
      </c>
      <c r="K59" s="16">
        <f>COUNTIF(CP!$D$2:$D$253,$A59)</f>
        <v>1</v>
      </c>
      <c r="L59" s="16">
        <f>SUMIF(IEM!$D$2:$D$266,$A59,IEM!$E$2:$E$266)</f>
        <v>4</v>
      </c>
      <c r="M59" s="16">
        <f>COUNTIF(IEM!$D$2:$D$266,$A59)</f>
        <v>1</v>
      </c>
      <c r="N59" s="16">
        <f>SUMIF(IIA!$D$2:$D$214,$A59,IIA!$E$2:$E$214)</f>
        <v>0</v>
      </c>
      <c r="O59" s="16">
        <f>COUNTIF(IIA!$D$2:$D$214,$A59)</f>
        <v>0</v>
      </c>
      <c r="P59" s="17">
        <f t="shared" ref="P59:Q59" si="186">SUM(B59,D59,F59,H59,J59,L59,N59)</f>
        <v>13</v>
      </c>
      <c r="Q59" s="17">
        <f t="shared" si="186"/>
        <v>3</v>
      </c>
      <c r="R59" s="16">
        <f>SUMIF(IA_S1!$D$2:$D$201,$A59,IA_S1!$E$2:$E$201)</f>
        <v>0</v>
      </c>
      <c r="S59" s="16">
        <f>COUNTIF(IA_S1!$D$2:$D$200,$A59)</f>
        <v>0</v>
      </c>
      <c r="T59" s="16">
        <f>SUMIF(IA_S2!$D$2:$D$201,$A59,IA_S2!$E$2:$E$201)</f>
        <v>0</v>
      </c>
      <c r="U59" s="16">
        <f>COUNTIF(IA_S2!$D$2:$D$200,$A59)</f>
        <v>0</v>
      </c>
      <c r="V59" s="16">
        <f>SUMIF(CP_S1!$D$2:$D$204,$A59,CP_S1!$E$2:$E$204)</f>
        <v>0</v>
      </c>
      <c r="W59" s="16">
        <f>COUNTIF(CP_S1!$D$2:$D$203,$A59)</f>
        <v>0</v>
      </c>
      <c r="X59" s="16">
        <f>SUMIF(CP_S2!$D$2:$D$198,$A59,CP_S2!$E$2:$E$198)</f>
        <v>0</v>
      </c>
      <c r="Y59" s="16">
        <f>COUNTIF(CP_S2!$D$2:$D$197,$A59)</f>
        <v>0</v>
      </c>
      <c r="Z59" s="16">
        <f>SUMIF(EaD_IA_S1!$D$2:$D$236,$A59,EaD_IA_S1!$E$2:$E$236)</f>
        <v>4</v>
      </c>
      <c r="AA59" s="16">
        <f>COUNTIF(EaD_IA_S1!$D$2:$D$235,$A59)</f>
        <v>1</v>
      </c>
      <c r="AB59" s="16">
        <f>SUMIF(EaD_IA_S2!$D$2:$D$1223,$A59,EaD_IA_S2!$E$2:$E$1223)</f>
        <v>4</v>
      </c>
      <c r="AC59" s="16">
        <f>COUNTIF(EaD_IA_S2!$D$2:$D$1222,$A59)</f>
        <v>1</v>
      </c>
      <c r="AD59" s="16">
        <f>SUMIF(EaD_ISC_S1!$D$2:$D$214,$A59,EaD_ISC_S1!$E$2:$E$214)</f>
        <v>5</v>
      </c>
      <c r="AE59" s="16">
        <f>COUNTIF(EaD_ISC_S1!$D$2:$D$213,$A59)</f>
        <v>1</v>
      </c>
      <c r="AF59" s="16">
        <f>SUMIF(EaD_ISC_S2!$D$2:$D$224,$A59,EaD_ISC_S2!$E$2:$E$224)</f>
        <v>5</v>
      </c>
      <c r="AG59" s="16">
        <f>COUNTIF(EaD_ISC_S2!$D$2:$D$223,$A59)</f>
        <v>1</v>
      </c>
      <c r="AH59" s="16">
        <f>SUMIF(EaD_CP_S1!$D$2:$D$1050,$A59,EaD_CP_S1!$E$2:$E$1050)</f>
        <v>0</v>
      </c>
      <c r="AI59" s="16">
        <f>COUNTIF(EaD_CP_S1!$D$2:$D$1050,$A59)</f>
        <v>0</v>
      </c>
      <c r="AJ59" s="16">
        <f>SUMIF(EaD_CP_S2!$D$2:$D$50,$A59,EaD_CP_S2!$E$2:$E$50)</f>
        <v>0</v>
      </c>
      <c r="AK59" s="16">
        <f>COUNTIF(EaD_CP_S2!$D$2:$D$50,$A59)</f>
        <v>0</v>
      </c>
      <c r="AL59" s="17">
        <f t="shared" si="56"/>
        <v>9</v>
      </c>
      <c r="AM59" s="17">
        <f t="shared" si="57"/>
        <v>2</v>
      </c>
      <c r="AN59" s="17">
        <f t="shared" si="58"/>
        <v>9</v>
      </c>
      <c r="AO59" s="17">
        <f t="shared" si="59"/>
        <v>2</v>
      </c>
      <c r="AP59" s="18">
        <v>10</v>
      </c>
      <c r="AQ59" s="18">
        <v>10</v>
      </c>
      <c r="AR59" s="16"/>
      <c r="AS59" s="18">
        <f t="shared" si="113"/>
        <v>0</v>
      </c>
      <c r="AT59" s="16"/>
      <c r="AU59" s="18">
        <f t="shared" si="182"/>
        <v>0</v>
      </c>
      <c r="AV59" s="16"/>
      <c r="AW59" s="18">
        <f t="shared" si="60"/>
        <v>0</v>
      </c>
      <c r="AX59" s="16"/>
      <c r="AY59" s="18">
        <f t="shared" si="179"/>
        <v>0</v>
      </c>
      <c r="AZ59" s="16"/>
      <c r="BA59" s="18">
        <f t="shared" si="114"/>
        <v>0</v>
      </c>
      <c r="BB59" s="16"/>
      <c r="BC59" s="18">
        <f t="shared" si="6"/>
        <v>0</v>
      </c>
      <c r="BD59" s="16"/>
      <c r="BE59" s="18">
        <f t="shared" si="183"/>
        <v>0</v>
      </c>
      <c r="BF59" s="16"/>
      <c r="BG59" s="18">
        <f t="shared" si="161"/>
        <v>0</v>
      </c>
      <c r="BH59" s="16"/>
      <c r="BI59" s="18">
        <f t="shared" si="8"/>
        <v>0</v>
      </c>
      <c r="BJ59" s="16"/>
      <c r="BK59" s="18">
        <f t="shared" si="9"/>
        <v>0</v>
      </c>
      <c r="BL59" s="16"/>
      <c r="BM59" s="18">
        <f t="shared" si="184"/>
        <v>0</v>
      </c>
      <c r="BN59" s="16"/>
      <c r="BO59" s="18">
        <f t="shared" si="118"/>
        <v>0</v>
      </c>
      <c r="BP59" s="16"/>
      <c r="BQ59" s="18">
        <f t="shared" si="11"/>
        <v>0</v>
      </c>
      <c r="BR59" s="16"/>
      <c r="BS59" s="18">
        <f t="shared" si="12"/>
        <v>0</v>
      </c>
      <c r="BT59" s="16"/>
      <c r="BU59" s="18">
        <f t="shared" si="13"/>
        <v>0</v>
      </c>
      <c r="BV59" s="16"/>
      <c r="BW59" s="18">
        <f t="shared" si="14"/>
        <v>0</v>
      </c>
      <c r="BX59" s="16"/>
      <c r="BY59" s="18">
        <f t="shared" si="155"/>
        <v>0</v>
      </c>
      <c r="BZ59" s="16"/>
      <c r="CA59" s="18">
        <f t="shared" si="16"/>
        <v>0</v>
      </c>
      <c r="CB59" s="16"/>
      <c r="CC59" s="18">
        <f t="shared" si="17"/>
        <v>0</v>
      </c>
      <c r="CD59" s="16"/>
      <c r="CE59" s="18">
        <f t="shared" si="162"/>
        <v>0</v>
      </c>
      <c r="CF59" s="16"/>
      <c r="CG59" s="18">
        <f t="shared" si="19"/>
        <v>0</v>
      </c>
      <c r="CH59" s="16"/>
      <c r="CI59" s="18">
        <f t="shared" si="20"/>
        <v>0</v>
      </c>
      <c r="CJ59" s="16"/>
      <c r="CK59" s="18">
        <f t="shared" si="21"/>
        <v>0</v>
      </c>
      <c r="CL59" s="16"/>
      <c r="CM59" s="18">
        <f t="shared" si="22"/>
        <v>0</v>
      </c>
      <c r="CN59" s="16"/>
      <c r="CO59" s="18">
        <f t="shared" si="23"/>
        <v>0</v>
      </c>
      <c r="CP59" s="18">
        <v>5</v>
      </c>
      <c r="CQ59" s="18">
        <v>5</v>
      </c>
      <c r="CR59" s="16"/>
      <c r="CS59" s="18">
        <f t="shared" si="25"/>
        <v>0</v>
      </c>
      <c r="CT59" s="19">
        <f t="shared" si="26"/>
        <v>22</v>
      </c>
      <c r="CU59" s="19">
        <f t="shared" si="27"/>
        <v>22</v>
      </c>
      <c r="CV59" s="20">
        <f t="shared" ref="CV59:CW59" si="187">SUM(AP59,AR59,AT59,AV59,AX59,AZ59,BB59,BD59,BF59,BH59,BJ59,BL59,BN59,BP59,BR59,BT59,BV59,BX59,BZ59,CB59,CD59,CF59,CH59,CJ59,CL59,CN59,CP59,CR59)</f>
        <v>15</v>
      </c>
      <c r="CW59" s="20">
        <f t="shared" si="187"/>
        <v>15</v>
      </c>
      <c r="CX59" s="21">
        <v>40</v>
      </c>
      <c r="CY59" s="22">
        <f t="shared" si="29"/>
        <v>37</v>
      </c>
      <c r="CZ59" s="22">
        <f t="shared" si="30"/>
        <v>5</v>
      </c>
      <c r="DA59" s="22">
        <f t="shared" si="31"/>
        <v>37</v>
      </c>
      <c r="DB59" s="23">
        <f t="shared" si="32"/>
        <v>5</v>
      </c>
      <c r="DC59" s="24" t="str">
        <f t="shared" si="33"/>
        <v>SI</v>
      </c>
      <c r="DD59" s="25" t="e">
        <f t="shared" si="34"/>
        <v>#VALUE!</v>
      </c>
      <c r="DE59" s="26" t="str">
        <f t="shared" si="35"/>
        <v>SI</v>
      </c>
    </row>
    <row r="60" spans="1:109" ht="15" customHeight="1">
      <c r="A60" s="28" t="s">
        <v>344</v>
      </c>
      <c r="B60" s="16">
        <f>SUMIF(TICS!$D$2:$D$214,$A60,TICS!$E$2:$E$214)</f>
        <v>5</v>
      </c>
      <c r="C60" s="16">
        <f>COUNTIF(TICS!$D$2:$D$214,$A60)</f>
        <v>1</v>
      </c>
      <c r="D60" s="16">
        <f>SUMIF(ISC!$D$2:$D$228,$A60,ISC!$E$2:$E$228)</f>
        <v>0</v>
      </c>
      <c r="E60" s="16">
        <f>COUNTIF(ISC!$D$2:$D$228,$A60)</f>
        <v>0</v>
      </c>
      <c r="F60" s="16">
        <f>SUMIF(IA!$D$2:$D$281,$A60,IA!$E$2:$E$281)</f>
        <v>0</v>
      </c>
      <c r="G60" s="16">
        <f>COUNTIF(IA!$D$2:$D$281,$A60)</f>
        <v>0</v>
      </c>
      <c r="H60" s="16">
        <f>SUMIF(IGE!$D$3:$D$298,$A60,IGE!$E$3:$E$298)</f>
        <v>0</v>
      </c>
      <c r="I60" s="16">
        <f>COUNTIF(IGE!$D$3:$D$299,$A60)</f>
        <v>0</v>
      </c>
      <c r="J60" s="16">
        <f>SUMIF(CP!$D$2:$D$253,$A60,CP!$E$2:$E$253)</f>
        <v>0</v>
      </c>
      <c r="K60" s="16">
        <f>COUNTIF(CP!$D$2:$D$253,$A60)</f>
        <v>0</v>
      </c>
      <c r="L60" s="16">
        <f>SUMIF(IEM!$D$2:$D$266,$A60,IEM!$E$2:$E$266)</f>
        <v>5</v>
      </c>
      <c r="M60" s="16">
        <f>COUNTIF(IEM!$D$2:$D$266,$A60)</f>
        <v>1</v>
      </c>
      <c r="N60" s="16">
        <f>SUMIF(IIA!$D$2:$D$214,$A60,IIA!$E$2:$E$214)</f>
        <v>0</v>
      </c>
      <c r="O60" s="16">
        <f>COUNTIF(IIA!$D$2:$D$214,$A60)</f>
        <v>0</v>
      </c>
      <c r="P60" s="17">
        <f t="shared" ref="P60:Q60" si="188">SUM(B60,D60,F60,H60,J60,L60,N60)</f>
        <v>10</v>
      </c>
      <c r="Q60" s="17">
        <f t="shared" si="188"/>
        <v>2</v>
      </c>
      <c r="R60" s="16">
        <f>SUMIF(IA_S1!$D$2:$D$201,$A60,IA_S1!$E$2:$E$201)</f>
        <v>0</v>
      </c>
      <c r="S60" s="16">
        <f>COUNTIF(IA_S1!$D$2:$D$200,$A60)</f>
        <v>0</v>
      </c>
      <c r="T60" s="16">
        <f>SUMIF(IA_S2!$D$2:$D$201,$A60,IA_S2!$E$2:$E$201)</f>
        <v>0</v>
      </c>
      <c r="U60" s="16">
        <f>COUNTIF(IA_S2!$D$2:$D$200,$A60)</f>
        <v>0</v>
      </c>
      <c r="V60" s="16">
        <f>SUMIF(CP_S1!$D$2:$D$204,$A60,CP_S1!$E$2:$E$204)</f>
        <v>0</v>
      </c>
      <c r="W60" s="16">
        <f>COUNTIF(CP_S1!$D$2:$D$203,$A60)</f>
        <v>0</v>
      </c>
      <c r="X60" s="16">
        <f>SUMIF(CP_S2!$D$2:$D$198,$A60,CP_S2!$E$2:$E$198)</f>
        <v>0</v>
      </c>
      <c r="Y60" s="16">
        <f>COUNTIF(CP_S2!$D$2:$D$197,$A60)</f>
        <v>0</v>
      </c>
      <c r="Z60" s="16">
        <f>SUMIF(EaD_IA_S1!$D$2:$D$236,$A60,EaD_IA_S1!$E$2:$E$236)</f>
        <v>4</v>
      </c>
      <c r="AA60" s="16">
        <f>COUNTIF(EaD_IA_S1!$D$2:$D$235,$A60)</f>
        <v>1</v>
      </c>
      <c r="AB60" s="16">
        <f>SUMIF(EaD_IA_S2!$D$2:$D$1223,$A60,EaD_IA_S2!$E$2:$E$1223)</f>
        <v>4</v>
      </c>
      <c r="AC60" s="16">
        <f>COUNTIF(EaD_IA_S2!$D$2:$D$1222,$A60)</f>
        <v>1</v>
      </c>
      <c r="AD60" s="16">
        <f>SUMIF(EaD_ISC_S1!$D$2:$D$214,$A60,EaD_ISC_S1!$E$2:$E$214)</f>
        <v>0</v>
      </c>
      <c r="AE60" s="16">
        <f>COUNTIF(EaD_ISC_S1!$D$2:$D$213,$A60)</f>
        <v>0</v>
      </c>
      <c r="AF60" s="16">
        <f>SUMIF(EaD_ISC_S2!$D$2:$D$224,$A60,EaD_ISC_S2!$E$2:$E$224)</f>
        <v>0</v>
      </c>
      <c r="AG60" s="16">
        <f>COUNTIF(EaD_ISC_S2!$D$2:$D$223,$A60)</f>
        <v>0</v>
      </c>
      <c r="AH60" s="16">
        <f>SUMIF(EaD_CP_S1!$D$2:$D$1050,$A60,EaD_CP_S1!$E$2:$E$1050)</f>
        <v>0</v>
      </c>
      <c r="AI60" s="16">
        <f>COUNTIF(EaD_CP_S1!$D$2:$D$1050,$A60)</f>
        <v>0</v>
      </c>
      <c r="AJ60" s="16">
        <f>SUMIF(EaD_CP_S2!$D$2:$D$50,$A60,EaD_CP_S2!$E$2:$E$50)</f>
        <v>0</v>
      </c>
      <c r="AK60" s="16">
        <f>COUNTIF(EaD_CP_S2!$D$2:$D$50,$A60)</f>
        <v>0</v>
      </c>
      <c r="AL60" s="17">
        <f t="shared" si="56"/>
        <v>4</v>
      </c>
      <c r="AM60" s="17">
        <f t="shared" si="57"/>
        <v>1</v>
      </c>
      <c r="AN60" s="17">
        <f t="shared" si="58"/>
        <v>4</v>
      </c>
      <c r="AO60" s="17">
        <f t="shared" si="59"/>
        <v>1</v>
      </c>
      <c r="AP60" s="16"/>
      <c r="AQ60" s="18">
        <f t="shared" ref="AQ60:AQ76" si="189">AP60</f>
        <v>0</v>
      </c>
      <c r="AR60" s="16"/>
      <c r="AS60" s="18">
        <f t="shared" si="113"/>
        <v>0</v>
      </c>
      <c r="AT60" s="16"/>
      <c r="AU60" s="18">
        <f t="shared" si="182"/>
        <v>0</v>
      </c>
      <c r="AV60" s="16"/>
      <c r="AW60" s="18">
        <f t="shared" si="60"/>
        <v>0</v>
      </c>
      <c r="AX60" s="16"/>
      <c r="AY60" s="18">
        <f t="shared" si="179"/>
        <v>0</v>
      </c>
      <c r="AZ60" s="16"/>
      <c r="BA60" s="18">
        <f t="shared" si="114"/>
        <v>0</v>
      </c>
      <c r="BB60" s="16"/>
      <c r="BC60" s="18">
        <f t="shared" si="6"/>
        <v>0</v>
      </c>
      <c r="BD60" s="16"/>
      <c r="BE60" s="18">
        <f t="shared" si="183"/>
        <v>0</v>
      </c>
      <c r="BF60" s="16"/>
      <c r="BG60" s="18">
        <f t="shared" si="161"/>
        <v>0</v>
      </c>
      <c r="BH60" s="16"/>
      <c r="BI60" s="18">
        <f t="shared" si="8"/>
        <v>0</v>
      </c>
      <c r="BJ60" s="16"/>
      <c r="BK60" s="18">
        <f t="shared" si="9"/>
        <v>0</v>
      </c>
      <c r="BL60" s="16"/>
      <c r="BM60" s="18">
        <f t="shared" si="184"/>
        <v>0</v>
      </c>
      <c r="BN60" s="16"/>
      <c r="BO60" s="18">
        <f t="shared" si="118"/>
        <v>0</v>
      </c>
      <c r="BP60" s="16"/>
      <c r="BQ60" s="18">
        <f t="shared" si="11"/>
        <v>0</v>
      </c>
      <c r="BR60" s="16"/>
      <c r="BS60" s="18">
        <f t="shared" si="12"/>
        <v>0</v>
      </c>
      <c r="BT60" s="16"/>
      <c r="BU60" s="18">
        <f t="shared" si="13"/>
        <v>0</v>
      </c>
      <c r="BV60" s="16"/>
      <c r="BW60" s="18">
        <f t="shared" si="14"/>
        <v>0</v>
      </c>
      <c r="BX60" s="16"/>
      <c r="BY60" s="18">
        <f t="shared" si="155"/>
        <v>0</v>
      </c>
      <c r="BZ60" s="16"/>
      <c r="CA60" s="18">
        <f t="shared" si="16"/>
        <v>0</v>
      </c>
      <c r="CB60" s="16"/>
      <c r="CC60" s="18">
        <f t="shared" si="17"/>
        <v>0</v>
      </c>
      <c r="CD60" s="16"/>
      <c r="CE60" s="18">
        <f t="shared" si="162"/>
        <v>0</v>
      </c>
      <c r="CF60" s="16"/>
      <c r="CG60" s="18">
        <f t="shared" si="19"/>
        <v>0</v>
      </c>
      <c r="CH60" s="16"/>
      <c r="CI60" s="18">
        <f t="shared" si="20"/>
        <v>0</v>
      </c>
      <c r="CJ60" s="16"/>
      <c r="CK60" s="18">
        <f t="shared" si="21"/>
        <v>0</v>
      </c>
      <c r="CL60" s="16"/>
      <c r="CM60" s="18">
        <f t="shared" si="22"/>
        <v>0</v>
      </c>
      <c r="CN60" s="16"/>
      <c r="CO60" s="18">
        <f t="shared" si="23"/>
        <v>0</v>
      </c>
      <c r="CP60" s="16"/>
      <c r="CQ60" s="18">
        <f t="shared" ref="CQ60:CQ70" si="190">CP60</f>
        <v>0</v>
      </c>
      <c r="CR60" s="16"/>
      <c r="CS60" s="18">
        <f t="shared" si="25"/>
        <v>0</v>
      </c>
      <c r="CT60" s="19">
        <f t="shared" si="26"/>
        <v>14</v>
      </c>
      <c r="CU60" s="19">
        <f t="shared" si="27"/>
        <v>14</v>
      </c>
      <c r="CV60" s="20">
        <f t="shared" ref="CV60:CW60" si="191">SUM(AP60,AR60,AT60,AV60,AX60,AZ60,BB60,BD60,BF60,BH60,BJ60,BL60,BN60,BP60,BR60,BT60,BV60,BX60,BZ60,CB60,CD60,CF60,CH60,CJ60,CL60,CN60,CP60,CR60)</f>
        <v>0</v>
      </c>
      <c r="CW60" s="20">
        <f t="shared" si="191"/>
        <v>0</v>
      </c>
      <c r="CX60" s="21" t="s">
        <v>64</v>
      </c>
      <c r="CY60" s="22">
        <f t="shared" si="29"/>
        <v>14</v>
      </c>
      <c r="CZ60" s="22">
        <f t="shared" si="30"/>
        <v>3</v>
      </c>
      <c r="DA60" s="22">
        <f t="shared" si="31"/>
        <v>14</v>
      </c>
      <c r="DB60" s="23">
        <f t="shared" si="32"/>
        <v>3</v>
      </c>
      <c r="DC60" s="24" t="str">
        <f t="shared" si="33"/>
        <v>SI</v>
      </c>
      <c r="DD60" s="25" t="e">
        <f t="shared" si="34"/>
        <v>#VALUE!</v>
      </c>
      <c r="DE60" s="26" t="str">
        <f t="shared" si="35"/>
        <v>SI</v>
      </c>
    </row>
    <row r="61" spans="1:109" ht="15" customHeight="1">
      <c r="A61" s="29" t="s">
        <v>345</v>
      </c>
      <c r="B61" s="16">
        <f>SUMIF(TICS!$D$2:$D$214,$A61,TICS!$E$2:$E$214)</f>
        <v>5</v>
      </c>
      <c r="C61" s="16">
        <f>COUNTIF(TICS!$D$2:$D$214,$A61)</f>
        <v>1</v>
      </c>
      <c r="D61" s="16">
        <f>SUMIF(ISC!$D$2:$D$228,$A61,ISC!$E$2:$E$228)</f>
        <v>0</v>
      </c>
      <c r="E61" s="16">
        <f>COUNTIF(ISC!$D$2:$D$228,$A61)</f>
        <v>0</v>
      </c>
      <c r="F61" s="16">
        <f>SUMIF(IA!$D$2:$D$281,$A61,IA!$E$2:$E$281)</f>
        <v>0</v>
      </c>
      <c r="G61" s="16">
        <f>COUNTIF(IA!$D$2:$D$281,$A61)</f>
        <v>0</v>
      </c>
      <c r="H61" s="16">
        <f>SUMIF(IGE!$D$3:$D$298,$A61,IGE!$E$3:$E$298)</f>
        <v>0</v>
      </c>
      <c r="I61" s="16">
        <f>COUNTIF(IGE!$D$3:$D$299,$A61)</f>
        <v>0</v>
      </c>
      <c r="J61" s="16">
        <f>SUMIF(CP!$D$2:$D$253,$A61,CP!$E$2:$E$253)</f>
        <v>3</v>
      </c>
      <c r="K61" s="16">
        <f>COUNTIF(CP!$D$2:$D$253,$A61)</f>
        <v>1</v>
      </c>
      <c r="L61" s="16">
        <f>SUMIF(IEM!$D$2:$D$266,$A61,IEM!$E$2:$E$266)</f>
        <v>4</v>
      </c>
      <c r="M61" s="16">
        <f>COUNTIF(IEM!$D$2:$D$266,$A61)</f>
        <v>1</v>
      </c>
      <c r="N61" s="16">
        <f>SUMIF(IIA!$D$2:$D$214,$A61,IIA!$E$2:$E$214)</f>
        <v>0</v>
      </c>
      <c r="O61" s="16">
        <f>COUNTIF(IIA!$D$2:$D$214,$A61)</f>
        <v>0</v>
      </c>
      <c r="P61" s="17">
        <f t="shared" ref="P61:Q61" si="192">SUM(B61,D61,F61,H61,J61,L61,N61)</f>
        <v>12</v>
      </c>
      <c r="Q61" s="17">
        <f t="shared" si="192"/>
        <v>3</v>
      </c>
      <c r="R61" s="16">
        <f>SUMIF(IA_S1!$D$2:$D$201,$A61,IA_S1!$E$2:$E$201)</f>
        <v>0</v>
      </c>
      <c r="S61" s="16">
        <f>COUNTIF(IA_S1!$D$2:$D$200,$A61)</f>
        <v>0</v>
      </c>
      <c r="T61" s="16">
        <f>SUMIF(IA_S2!$D$2:$D$201,$A61,IA_S2!$E$2:$E$201)</f>
        <v>0</v>
      </c>
      <c r="U61" s="16">
        <f>COUNTIF(IA_S2!$D$2:$D$200,$A61)</f>
        <v>0</v>
      </c>
      <c r="V61" s="16">
        <f>SUMIF(CP_S1!$D$2:$D$204,$A61,CP_S1!$E$2:$E$204)</f>
        <v>0</v>
      </c>
      <c r="W61" s="16">
        <f>COUNTIF(CP_S1!$D$2:$D$203,$A61)</f>
        <v>0</v>
      </c>
      <c r="X61" s="16">
        <f>SUMIF(CP_S2!$D$2:$D$198,$A61,CP_S2!$E$2:$E$198)</f>
        <v>0</v>
      </c>
      <c r="Y61" s="16">
        <f>COUNTIF(CP_S2!$D$2:$D$197,$A61)</f>
        <v>0</v>
      </c>
      <c r="Z61" s="16">
        <f>SUMIF(EaD_IA_S1!$D$2:$D$236,$A61,EaD_IA_S1!$E$2:$E$236)</f>
        <v>4</v>
      </c>
      <c r="AA61" s="16">
        <f>COUNTIF(EaD_IA_S1!$D$2:$D$235,$A61)</f>
        <v>1</v>
      </c>
      <c r="AB61" s="16">
        <f>SUMIF(EaD_IA_S2!$D$2:$D$1223,$A61,EaD_IA_S2!$E$2:$E$1223)</f>
        <v>4</v>
      </c>
      <c r="AC61" s="16">
        <f>COUNTIF(EaD_IA_S2!$D$2:$D$1222,$A61)</f>
        <v>1</v>
      </c>
      <c r="AD61" s="16">
        <f>SUMIF(EaD_ISC_S1!$D$2:$D$214,$A61,EaD_ISC_S1!$E$2:$E$214)</f>
        <v>0</v>
      </c>
      <c r="AE61" s="16">
        <f>COUNTIF(EaD_ISC_S1!$D$2:$D$213,$A61)</f>
        <v>0</v>
      </c>
      <c r="AF61" s="16">
        <f>SUMIF(EaD_ISC_S2!$D$2:$D$224,$A61,EaD_ISC_S2!$E$2:$E$224)</f>
        <v>0</v>
      </c>
      <c r="AG61" s="16">
        <f>COUNTIF(EaD_ISC_S2!$D$2:$D$223,$A61)</f>
        <v>0</v>
      </c>
      <c r="AH61" s="16">
        <f>SUMIF(EaD_CP_S1!$D$2:$D$1050,$A61,EaD_CP_S1!$E$2:$E$1050)</f>
        <v>0</v>
      </c>
      <c r="AI61" s="16">
        <f>COUNTIF(EaD_CP_S1!$D$2:$D$1050,$A61)</f>
        <v>0</v>
      </c>
      <c r="AJ61" s="16">
        <f>SUMIF(EaD_CP_S2!$D$2:$D$50,$A61,EaD_CP_S2!$E$2:$E$50)</f>
        <v>0</v>
      </c>
      <c r="AK61" s="16">
        <f>COUNTIF(EaD_CP_S2!$D$2:$D$50,$A61)</f>
        <v>0</v>
      </c>
      <c r="AL61" s="17">
        <f t="shared" si="56"/>
        <v>4</v>
      </c>
      <c r="AM61" s="17">
        <f t="shared" si="57"/>
        <v>1</v>
      </c>
      <c r="AN61" s="17">
        <f t="shared" si="58"/>
        <v>4</v>
      </c>
      <c r="AO61" s="17">
        <f t="shared" si="59"/>
        <v>1</v>
      </c>
      <c r="AP61" s="18">
        <v>5</v>
      </c>
      <c r="AQ61" s="18">
        <f t="shared" si="189"/>
        <v>5</v>
      </c>
      <c r="AR61" s="16"/>
      <c r="AS61" s="18">
        <f t="shared" si="113"/>
        <v>0</v>
      </c>
      <c r="AT61" s="16"/>
      <c r="AU61" s="18">
        <f t="shared" si="182"/>
        <v>0</v>
      </c>
      <c r="AV61" s="16"/>
      <c r="AW61" s="18">
        <f t="shared" si="60"/>
        <v>0</v>
      </c>
      <c r="AX61" s="16"/>
      <c r="AY61" s="18">
        <f t="shared" si="179"/>
        <v>0</v>
      </c>
      <c r="AZ61" s="18">
        <v>2</v>
      </c>
      <c r="BA61" s="18">
        <f t="shared" si="114"/>
        <v>2</v>
      </c>
      <c r="BB61" s="16"/>
      <c r="BC61" s="18">
        <f t="shared" si="6"/>
        <v>0</v>
      </c>
      <c r="BD61" s="16"/>
      <c r="BE61" s="18">
        <f t="shared" si="183"/>
        <v>0</v>
      </c>
      <c r="BF61" s="18">
        <v>1</v>
      </c>
      <c r="BG61" s="18">
        <v>1</v>
      </c>
      <c r="BH61" s="16"/>
      <c r="BI61" s="18">
        <f t="shared" si="8"/>
        <v>0</v>
      </c>
      <c r="BJ61" s="18">
        <v>4</v>
      </c>
      <c r="BK61" s="18">
        <f t="shared" si="9"/>
        <v>4</v>
      </c>
      <c r="BL61" s="16"/>
      <c r="BM61" s="18">
        <f t="shared" si="184"/>
        <v>0</v>
      </c>
      <c r="BN61" s="16"/>
      <c r="BO61" s="18">
        <f t="shared" si="118"/>
        <v>0</v>
      </c>
      <c r="BP61" s="16"/>
      <c r="BQ61" s="18">
        <f t="shared" si="11"/>
        <v>0</v>
      </c>
      <c r="BR61" s="16"/>
      <c r="BS61" s="18">
        <f t="shared" si="12"/>
        <v>0</v>
      </c>
      <c r="BT61" s="16"/>
      <c r="BU61" s="18">
        <f t="shared" si="13"/>
        <v>0</v>
      </c>
      <c r="BV61" s="16"/>
      <c r="BW61" s="18">
        <f t="shared" si="14"/>
        <v>0</v>
      </c>
      <c r="BX61" s="16"/>
      <c r="BY61" s="18">
        <f t="shared" si="155"/>
        <v>0</v>
      </c>
      <c r="BZ61" s="16"/>
      <c r="CA61" s="18">
        <f t="shared" si="16"/>
        <v>0</v>
      </c>
      <c r="CB61" s="16"/>
      <c r="CC61" s="18">
        <f t="shared" si="17"/>
        <v>0</v>
      </c>
      <c r="CD61" s="18">
        <v>3</v>
      </c>
      <c r="CE61" s="18">
        <v>3</v>
      </c>
      <c r="CF61" s="16"/>
      <c r="CG61" s="18">
        <f t="shared" si="19"/>
        <v>0</v>
      </c>
      <c r="CH61" s="16"/>
      <c r="CI61" s="18">
        <f t="shared" si="20"/>
        <v>0</v>
      </c>
      <c r="CJ61" s="16"/>
      <c r="CK61" s="18">
        <f t="shared" si="21"/>
        <v>0</v>
      </c>
      <c r="CL61" s="16"/>
      <c r="CM61" s="18">
        <f t="shared" si="22"/>
        <v>0</v>
      </c>
      <c r="CN61" s="16"/>
      <c r="CO61" s="18">
        <f t="shared" si="23"/>
        <v>0</v>
      </c>
      <c r="CP61" s="18">
        <v>2</v>
      </c>
      <c r="CQ61" s="18">
        <f t="shared" si="190"/>
        <v>2</v>
      </c>
      <c r="CR61" s="16"/>
      <c r="CS61" s="18">
        <f t="shared" si="25"/>
        <v>0</v>
      </c>
      <c r="CT61" s="19">
        <f t="shared" si="26"/>
        <v>16</v>
      </c>
      <c r="CU61" s="19">
        <f t="shared" si="27"/>
        <v>16</v>
      </c>
      <c r="CV61" s="20">
        <f t="shared" ref="CV61:CW61" si="193">SUM(AP61,AR61,AT61,AV61,AX61,AZ61,BB61,BD61,BF61,BH61,BJ61,BL61,BN61,BP61,BR61,BT61,BV61,BX61,BZ61,CB61,CD61,CF61,CH61,CJ61,CL61,CN61,CP61,CR61)</f>
        <v>17</v>
      </c>
      <c r="CW61" s="20">
        <f t="shared" si="193"/>
        <v>17</v>
      </c>
      <c r="CX61" s="21">
        <v>40</v>
      </c>
      <c r="CY61" s="22">
        <f t="shared" si="29"/>
        <v>33</v>
      </c>
      <c r="CZ61" s="22">
        <f t="shared" si="30"/>
        <v>4</v>
      </c>
      <c r="DA61" s="22">
        <f t="shared" si="31"/>
        <v>33</v>
      </c>
      <c r="DB61" s="23">
        <f t="shared" si="32"/>
        <v>4</v>
      </c>
      <c r="DC61" s="24" t="str">
        <f t="shared" si="33"/>
        <v>SI</v>
      </c>
      <c r="DD61" s="25" t="e">
        <f t="shared" si="34"/>
        <v>#VALUE!</v>
      </c>
      <c r="DE61" s="26" t="str">
        <f t="shared" si="35"/>
        <v>SI</v>
      </c>
    </row>
    <row r="62" spans="1:109" ht="15" customHeight="1">
      <c r="A62" s="29" t="s">
        <v>346</v>
      </c>
      <c r="B62" s="16">
        <f>SUMIF(TICS!$D$2:$D$214,$A62,TICS!$E$2:$E$214)</f>
        <v>5</v>
      </c>
      <c r="C62" s="16">
        <f>COUNTIF(TICS!$D$2:$D$214,$A62)</f>
        <v>1</v>
      </c>
      <c r="D62" s="30">
        <f>SUMIF(ISC!$D$2:$D$228,$A62,ISC!$E$2:$E$228)</f>
        <v>0</v>
      </c>
      <c r="E62" s="30">
        <f>COUNTIF(ISC!$D$2:$D$228,$A62)</f>
        <v>0</v>
      </c>
      <c r="F62" s="30">
        <f>SUMIF(IA!$D$2:$D$281,$A62,IA!$E$2:$E$281)</f>
        <v>0</v>
      </c>
      <c r="G62" s="30">
        <f>COUNTIF(IA!$D$2:$D$281,$A62)</f>
        <v>0</v>
      </c>
      <c r="H62" s="16">
        <f>SUMIF(IGE!$D$3:$D$298,$A62,IGE!$E$3:$E$298)</f>
        <v>0</v>
      </c>
      <c r="I62" s="16">
        <f>COUNTIF(IGE!$D$3:$D$299,$A62)</f>
        <v>0</v>
      </c>
      <c r="J62" s="30">
        <f>SUMIF(CP!$D$2:$D$253,$A62,CP!$E$2:$E$253)</f>
        <v>5</v>
      </c>
      <c r="K62" s="30">
        <f>COUNTIF(CP!$D$2:$D$253,$A62)</f>
        <v>1</v>
      </c>
      <c r="L62" s="30">
        <f>SUMIF(IEM!$D$2:$D$266,$A62,IEM!$E$2:$E$266)</f>
        <v>4</v>
      </c>
      <c r="M62" s="30">
        <f>COUNTIF(IEM!$D$2:$D$266,$A62)</f>
        <v>1</v>
      </c>
      <c r="N62" s="16">
        <f>SUMIF(IIA!$D$2:$D$214,$A62,IIA!$E$2:$E$214)</f>
        <v>0</v>
      </c>
      <c r="O62" s="16">
        <f>COUNTIF(IIA!$D$2:$D$214,$A62)</f>
        <v>0</v>
      </c>
      <c r="P62" s="17">
        <f t="shared" ref="P62:Q62" si="194">SUM(B62,D62,F62,H62,J62,L62,N62)</f>
        <v>14</v>
      </c>
      <c r="Q62" s="17">
        <f t="shared" si="194"/>
        <v>3</v>
      </c>
      <c r="R62" s="30">
        <f>SUMIF(IA_S1!$D$2:$D$201,$A62,IA_S1!$E$2:$E$201)</f>
        <v>0</v>
      </c>
      <c r="S62" s="30">
        <f>COUNTIF(IA_S1!$D$2:$D$200,$A62)</f>
        <v>0</v>
      </c>
      <c r="T62" s="30">
        <f>SUMIF(IA_S2!$D$2:$D$201,$A62,IA_S2!$E$2:$E$201)</f>
        <v>0</v>
      </c>
      <c r="U62" s="30">
        <f>COUNTIF(IA_S2!$D$2:$D$200,$A62)</f>
        <v>0</v>
      </c>
      <c r="V62" s="30">
        <f>SUMIF(CP_S1!$D$2:$D$204,$A62,CP_S1!$E$2:$E$204)</f>
        <v>0</v>
      </c>
      <c r="W62" s="30">
        <f>COUNTIF(CP_S1!$D$2:$D$203,$A62)</f>
        <v>0</v>
      </c>
      <c r="X62" s="30">
        <f>SUMIF(CP_S2!$D$2:$D$198,$A62,CP_S2!$E$2:$E$198)</f>
        <v>0</v>
      </c>
      <c r="Y62" s="30">
        <f>COUNTIF(CP_S2!$D$2:$D$197,$A62)</f>
        <v>0</v>
      </c>
      <c r="Z62" s="30">
        <f>SUMIF(EaD_IA_S1!$D$2:$D$236,$A62,EaD_IA_S1!$E$2:$E$236)</f>
        <v>5</v>
      </c>
      <c r="AA62" s="30">
        <f>COUNTIF(EaD_IA_S1!$D$2:$D$235,$A62)</f>
        <v>1</v>
      </c>
      <c r="AB62" s="30">
        <f>SUMIF(EaD_IA_S2!$D$2:$D$1223,$A62,EaD_IA_S2!$E$2:$E$1223)</f>
        <v>5</v>
      </c>
      <c r="AC62" s="30">
        <f>COUNTIF(EaD_IA_S2!$D$2:$D$1222,$A62)</f>
        <v>1</v>
      </c>
      <c r="AD62" s="30">
        <f>SUMIF(EaD_ISC_S1!$D$2:$D$214,$A62,EaD_ISC_S1!$E$2:$E$214)</f>
        <v>0</v>
      </c>
      <c r="AE62" s="30">
        <f>COUNTIF(EaD_ISC_S1!$D$2:$D$213,$A62)</f>
        <v>0</v>
      </c>
      <c r="AF62" s="30">
        <f>SUMIF(EaD_ISC_S2!$D$2:$D$224,$A62,EaD_ISC_S2!$E$2:$E$224)</f>
        <v>0</v>
      </c>
      <c r="AG62" s="30">
        <f>COUNTIF(EaD_ISC_S2!$D$2:$D$223,$A62)</f>
        <v>0</v>
      </c>
      <c r="AH62" s="16">
        <f>SUMIF(EaD_CP_S1!$D$2:$D$1050,$A62,EaD_CP_S1!$E$2:$E$1050)</f>
        <v>0</v>
      </c>
      <c r="AI62" s="16">
        <f>COUNTIF(EaD_CP_S1!$D$2:$D$1050,$A62)</f>
        <v>0</v>
      </c>
      <c r="AJ62" s="16">
        <f>SUMIF(EaD_CP_S2!$D$2:$D$50,$A62,EaD_CP_S2!$E$2:$E$50)</f>
        <v>0</v>
      </c>
      <c r="AK62" s="16">
        <f>COUNTIF(EaD_CP_S2!$D$2:$D$50,$A62)</f>
        <v>0</v>
      </c>
      <c r="AL62" s="17">
        <f t="shared" si="56"/>
        <v>5</v>
      </c>
      <c r="AM62" s="17">
        <f t="shared" si="57"/>
        <v>1</v>
      </c>
      <c r="AN62" s="17">
        <f t="shared" si="58"/>
        <v>5</v>
      </c>
      <c r="AO62" s="17">
        <f t="shared" si="59"/>
        <v>1</v>
      </c>
      <c r="AP62" s="30"/>
      <c r="AQ62" s="18">
        <f t="shared" si="189"/>
        <v>0</v>
      </c>
      <c r="AR62" s="30"/>
      <c r="AS62" s="18">
        <f t="shared" si="113"/>
        <v>0</v>
      </c>
      <c r="AT62" s="30"/>
      <c r="AU62" s="18">
        <f t="shared" si="182"/>
        <v>0</v>
      </c>
      <c r="AV62" s="30"/>
      <c r="AW62" s="18">
        <f t="shared" si="60"/>
        <v>0</v>
      </c>
      <c r="AX62" s="30"/>
      <c r="AY62" s="18">
        <f t="shared" si="179"/>
        <v>0</v>
      </c>
      <c r="AZ62" s="30"/>
      <c r="BA62" s="18">
        <f t="shared" si="114"/>
        <v>0</v>
      </c>
      <c r="BB62" s="30"/>
      <c r="BC62" s="18">
        <f t="shared" si="6"/>
        <v>0</v>
      </c>
      <c r="BD62" s="30"/>
      <c r="BE62" s="18">
        <f t="shared" si="183"/>
        <v>0</v>
      </c>
      <c r="BF62" s="30"/>
      <c r="BG62" s="18">
        <f t="shared" ref="BG62:BG101" si="195">BF62</f>
        <v>0</v>
      </c>
      <c r="BH62" s="30"/>
      <c r="BI62" s="18">
        <f t="shared" si="8"/>
        <v>0</v>
      </c>
      <c r="BJ62" s="30"/>
      <c r="BK62" s="18">
        <f t="shared" si="9"/>
        <v>0</v>
      </c>
      <c r="BL62" s="30"/>
      <c r="BM62" s="18">
        <f t="shared" si="184"/>
        <v>0</v>
      </c>
      <c r="BN62" s="30"/>
      <c r="BO62" s="18">
        <f t="shared" si="118"/>
        <v>0</v>
      </c>
      <c r="BP62" s="30"/>
      <c r="BQ62" s="18">
        <f t="shared" si="11"/>
        <v>0</v>
      </c>
      <c r="BR62" s="30"/>
      <c r="BS62" s="18">
        <f t="shared" si="12"/>
        <v>0</v>
      </c>
      <c r="BT62" s="30"/>
      <c r="BU62" s="18">
        <f t="shared" si="13"/>
        <v>0</v>
      </c>
      <c r="BV62" s="30"/>
      <c r="BW62" s="18">
        <f t="shared" si="14"/>
        <v>0</v>
      </c>
      <c r="BX62" s="30"/>
      <c r="BY62" s="18">
        <f t="shared" si="155"/>
        <v>0</v>
      </c>
      <c r="BZ62" s="30"/>
      <c r="CA62" s="18">
        <f t="shared" si="16"/>
        <v>0</v>
      </c>
      <c r="CB62" s="30"/>
      <c r="CC62" s="18">
        <f t="shared" si="17"/>
        <v>0</v>
      </c>
      <c r="CD62" s="30"/>
      <c r="CE62" s="18">
        <f t="shared" ref="CE62:CE101" si="196">CD62</f>
        <v>0</v>
      </c>
      <c r="CF62" s="30"/>
      <c r="CG62" s="18">
        <f t="shared" si="19"/>
        <v>0</v>
      </c>
      <c r="CH62" s="30"/>
      <c r="CI62" s="18">
        <f t="shared" si="20"/>
        <v>0</v>
      </c>
      <c r="CJ62" s="30"/>
      <c r="CK62" s="18">
        <f t="shared" si="21"/>
        <v>0</v>
      </c>
      <c r="CL62" s="30"/>
      <c r="CM62" s="18">
        <f t="shared" si="22"/>
        <v>0</v>
      </c>
      <c r="CN62" s="30"/>
      <c r="CO62" s="18">
        <f t="shared" si="23"/>
        <v>0</v>
      </c>
      <c r="CP62" s="30"/>
      <c r="CQ62" s="18">
        <f t="shared" si="190"/>
        <v>0</v>
      </c>
      <c r="CR62" s="30"/>
      <c r="CS62" s="18">
        <f t="shared" si="25"/>
        <v>0</v>
      </c>
      <c r="CT62" s="19">
        <f t="shared" si="26"/>
        <v>19</v>
      </c>
      <c r="CU62" s="19">
        <f t="shared" si="27"/>
        <v>19</v>
      </c>
      <c r="CV62" s="20">
        <f t="shared" ref="CV62:CW62" si="197">SUM(AP62,AR62,AT62,AV62,AX62,AZ62,BB62,BD62,BF62,BH62,BJ62,BL62,BN62,BP62,BR62,BT62,BV62,BX62,BZ62,CB62,CD62,CF62,CH62,CJ62,CL62,CN62,CP62,CR62)</f>
        <v>0</v>
      </c>
      <c r="CW62" s="20">
        <f t="shared" si="197"/>
        <v>0</v>
      </c>
      <c r="CX62" s="21" t="s">
        <v>64</v>
      </c>
      <c r="CY62" s="22">
        <f t="shared" si="29"/>
        <v>19</v>
      </c>
      <c r="CZ62" s="22">
        <f t="shared" si="30"/>
        <v>4</v>
      </c>
      <c r="DA62" s="22">
        <f t="shared" si="31"/>
        <v>19</v>
      </c>
      <c r="DB62" s="23">
        <f t="shared" si="32"/>
        <v>4</v>
      </c>
      <c r="DC62" s="24" t="str">
        <f t="shared" si="33"/>
        <v>SI</v>
      </c>
      <c r="DD62" s="25" t="e">
        <f t="shared" si="34"/>
        <v>#VALUE!</v>
      </c>
      <c r="DE62" s="26" t="str">
        <f t="shared" si="35"/>
        <v>SI</v>
      </c>
    </row>
    <row r="63" spans="1:109" ht="15" customHeight="1">
      <c r="A63" s="28" t="s">
        <v>347</v>
      </c>
      <c r="B63" s="16">
        <f>SUMIF(TICS!$D$2:$D$214,$A63,TICS!$E$2:$E$214)</f>
        <v>0</v>
      </c>
      <c r="C63" s="16">
        <f>COUNTIF(TICS!$D$2:$D$214,$A63)</f>
        <v>0</v>
      </c>
      <c r="D63" s="16">
        <f>SUMIF(ISC!$D$2:$D$228,$A63,ISC!$E$2:$E$228)</f>
        <v>0</v>
      </c>
      <c r="E63" s="16">
        <f>COUNTIF(ISC!$D$2:$D$228,$A63)</f>
        <v>0</v>
      </c>
      <c r="F63" s="16">
        <f>SUMIF(IA!$D$2:$D$281,$A63,IA!$E$2:$E$281)</f>
        <v>0</v>
      </c>
      <c r="G63" s="16">
        <f>COUNTIF(IA!$D$2:$D$281,$A63)</f>
        <v>0</v>
      </c>
      <c r="H63" s="16">
        <f>SUMIF(IGE!$D$3:$D$298,$A63,IGE!$E$3:$E$298)</f>
        <v>0</v>
      </c>
      <c r="I63" s="16">
        <f>COUNTIF(IGE!$D$3:$D$299,$A63)</f>
        <v>0</v>
      </c>
      <c r="J63" s="16">
        <f>SUMIF(CP!$D$2:$D$253,$A63,CP!$E$2:$E$253)</f>
        <v>4</v>
      </c>
      <c r="K63" s="16">
        <f>COUNTIF(CP!$D$2:$D$253,$A63)</f>
        <v>1</v>
      </c>
      <c r="L63" s="16">
        <f>SUMIF(IEM!$D$2:$D$266,$A63,IEM!$E$2:$E$266)</f>
        <v>6</v>
      </c>
      <c r="M63" s="16">
        <f>COUNTIF(IEM!$D$2:$D$266,$A63)</f>
        <v>1</v>
      </c>
      <c r="N63" s="16">
        <f>SUMIF(IIA!$D$2:$D$214,$A63,IIA!$E$2:$E$214)</f>
        <v>0</v>
      </c>
      <c r="O63" s="16">
        <f>COUNTIF(IIA!$D$2:$D$214,$A63)</f>
        <v>0</v>
      </c>
      <c r="P63" s="17">
        <f t="shared" ref="P63:Q63" si="198">SUM(B63,D63,F63,H63,J63,L63,N63)</f>
        <v>10</v>
      </c>
      <c r="Q63" s="17">
        <f t="shared" si="198"/>
        <v>2</v>
      </c>
      <c r="R63" s="16">
        <f>SUMIF(IA_S1!$D$2:$D$201,$A63,IA_S1!$E$2:$E$201)</f>
        <v>0</v>
      </c>
      <c r="S63" s="16">
        <f>COUNTIF(IA_S1!$D$2:$D$200,$A63)</f>
        <v>0</v>
      </c>
      <c r="T63" s="16">
        <f>SUMIF(IA_S2!$D$2:$D$201,$A63,IA_S2!$E$2:$E$201)</f>
        <v>0</v>
      </c>
      <c r="U63" s="16">
        <f>COUNTIF(IA_S2!$D$2:$D$200,$A63)</f>
        <v>0</v>
      </c>
      <c r="V63" s="16">
        <f>SUMIF(CP_S1!$D$2:$D$204,$A63,CP_S1!$E$2:$E$204)</f>
        <v>0</v>
      </c>
      <c r="W63" s="16">
        <f>COUNTIF(CP_S1!$D$2:$D$203,$A63)</f>
        <v>0</v>
      </c>
      <c r="X63" s="16">
        <f>SUMIF(CP_S2!$D$2:$D$198,$A63,CP_S2!$E$2:$E$198)</f>
        <v>0</v>
      </c>
      <c r="Y63" s="16">
        <f>COUNTIF(CP_S2!$D$2:$D$197,$A63)</f>
        <v>0</v>
      </c>
      <c r="Z63" s="16">
        <f>SUMIF(EaD_IA_S1!$D$2:$D$236,$A63,EaD_IA_S1!$E$2:$E$236)</f>
        <v>5</v>
      </c>
      <c r="AA63" s="16">
        <f>COUNTIF(EaD_IA_S1!$D$2:$D$235,$A63)</f>
        <v>1</v>
      </c>
      <c r="AB63" s="16">
        <f>SUMIF(EaD_IA_S2!$D$2:$D$1223,$A63,EaD_IA_S2!$E$2:$E$1223)</f>
        <v>5</v>
      </c>
      <c r="AC63" s="16">
        <f>COUNTIF(EaD_IA_S2!$D$2:$D$1222,$A63)</f>
        <v>1</v>
      </c>
      <c r="AD63" s="16">
        <f>SUMIF(EaD_ISC_S1!$D$2:$D$214,$A63,EaD_ISC_S1!$E$2:$E$214)</f>
        <v>0</v>
      </c>
      <c r="AE63" s="16">
        <f>COUNTIF(EaD_ISC_S1!$D$2:$D$213,$A63)</f>
        <v>0</v>
      </c>
      <c r="AF63" s="16">
        <f>SUMIF(EaD_ISC_S2!$D$2:$D$224,$A63,EaD_ISC_S2!$E$2:$E$224)</f>
        <v>0</v>
      </c>
      <c r="AG63" s="16">
        <f>COUNTIF(EaD_ISC_S2!$D$2:$D$223,$A63)</f>
        <v>0</v>
      </c>
      <c r="AH63" s="16">
        <f>SUMIF(EaD_CP_S1!$D$2:$D$1050,$A63,EaD_CP_S1!$E$2:$E$1050)</f>
        <v>0</v>
      </c>
      <c r="AI63" s="16">
        <f>COUNTIF(EaD_CP_S1!$D$2:$D$1050,$A63)</f>
        <v>0</v>
      </c>
      <c r="AJ63" s="16">
        <f>SUMIF(EaD_CP_S2!$D$2:$D$50,$A63,EaD_CP_S2!$E$2:$E$50)</f>
        <v>0</v>
      </c>
      <c r="AK63" s="16">
        <f>COUNTIF(EaD_CP_S2!$D$2:$D$50,$A63)</f>
        <v>0</v>
      </c>
      <c r="AL63" s="17">
        <f t="shared" si="56"/>
        <v>5</v>
      </c>
      <c r="AM63" s="17">
        <f t="shared" si="57"/>
        <v>1</v>
      </c>
      <c r="AN63" s="17">
        <f t="shared" si="58"/>
        <v>5</v>
      </c>
      <c r="AO63" s="17">
        <f t="shared" si="59"/>
        <v>1</v>
      </c>
      <c r="AP63" s="16"/>
      <c r="AQ63" s="18">
        <f t="shared" si="189"/>
        <v>0</v>
      </c>
      <c r="AR63" s="16"/>
      <c r="AS63" s="18">
        <f t="shared" si="113"/>
        <v>0</v>
      </c>
      <c r="AT63" s="16"/>
      <c r="AU63" s="18">
        <f t="shared" si="182"/>
        <v>0</v>
      </c>
      <c r="AV63" s="16"/>
      <c r="AW63" s="18">
        <f t="shared" si="60"/>
        <v>0</v>
      </c>
      <c r="AX63" s="16"/>
      <c r="AY63" s="18">
        <f t="shared" si="179"/>
        <v>0</v>
      </c>
      <c r="AZ63" s="16"/>
      <c r="BA63" s="18">
        <f t="shared" si="114"/>
        <v>0</v>
      </c>
      <c r="BB63" s="16"/>
      <c r="BC63" s="18">
        <f t="shared" si="6"/>
        <v>0</v>
      </c>
      <c r="BD63" s="16"/>
      <c r="BE63" s="18">
        <f t="shared" si="183"/>
        <v>0</v>
      </c>
      <c r="BF63" s="16"/>
      <c r="BG63" s="18">
        <f t="shared" si="195"/>
        <v>0</v>
      </c>
      <c r="BH63" s="16"/>
      <c r="BI63" s="18">
        <f t="shared" si="8"/>
        <v>0</v>
      </c>
      <c r="BJ63" s="16"/>
      <c r="BK63" s="18">
        <f t="shared" si="9"/>
        <v>0</v>
      </c>
      <c r="BL63" s="16"/>
      <c r="BM63" s="18">
        <f t="shared" si="184"/>
        <v>0</v>
      </c>
      <c r="BN63" s="16"/>
      <c r="BO63" s="18">
        <f t="shared" si="118"/>
        <v>0</v>
      </c>
      <c r="BP63" s="16"/>
      <c r="BQ63" s="18">
        <f t="shared" si="11"/>
        <v>0</v>
      </c>
      <c r="BR63" s="16"/>
      <c r="BS63" s="18">
        <f t="shared" si="12"/>
        <v>0</v>
      </c>
      <c r="BT63" s="16"/>
      <c r="BU63" s="18">
        <f t="shared" si="13"/>
        <v>0</v>
      </c>
      <c r="BV63" s="16"/>
      <c r="BW63" s="18">
        <f t="shared" si="14"/>
        <v>0</v>
      </c>
      <c r="BX63" s="16"/>
      <c r="BY63" s="18">
        <f t="shared" si="155"/>
        <v>0</v>
      </c>
      <c r="BZ63" s="16"/>
      <c r="CA63" s="18">
        <f t="shared" si="16"/>
        <v>0</v>
      </c>
      <c r="CB63" s="16"/>
      <c r="CC63" s="18">
        <f t="shared" si="17"/>
        <v>0</v>
      </c>
      <c r="CD63" s="16"/>
      <c r="CE63" s="18">
        <f t="shared" si="196"/>
        <v>0</v>
      </c>
      <c r="CF63" s="16"/>
      <c r="CG63" s="18">
        <f t="shared" si="19"/>
        <v>0</v>
      </c>
      <c r="CH63" s="16"/>
      <c r="CI63" s="18">
        <f t="shared" si="20"/>
        <v>0</v>
      </c>
      <c r="CJ63" s="16"/>
      <c r="CK63" s="18">
        <f t="shared" si="21"/>
        <v>0</v>
      </c>
      <c r="CL63" s="16"/>
      <c r="CM63" s="18">
        <f t="shared" si="22"/>
        <v>0</v>
      </c>
      <c r="CN63" s="16"/>
      <c r="CO63" s="18">
        <f t="shared" si="23"/>
        <v>0</v>
      </c>
      <c r="CP63" s="16"/>
      <c r="CQ63" s="18">
        <f t="shared" si="190"/>
        <v>0</v>
      </c>
      <c r="CR63" s="16"/>
      <c r="CS63" s="18">
        <f t="shared" si="25"/>
        <v>0</v>
      </c>
      <c r="CT63" s="19">
        <f t="shared" si="26"/>
        <v>15</v>
      </c>
      <c r="CU63" s="19">
        <f t="shared" si="27"/>
        <v>15</v>
      </c>
      <c r="CV63" s="20">
        <f t="shared" ref="CV63:CW63" si="199">SUM(AP63,AR63,AT63,AV63,AX63,AZ63,BB63,BD63,BF63,BH63,BJ63,BL63,BN63,BP63,BR63,BT63,BV63,BX63,BZ63,CB63,CD63,CF63,CH63,CJ63,CL63,CN63,CP63,CR63)</f>
        <v>0</v>
      </c>
      <c r="CW63" s="20">
        <f t="shared" si="199"/>
        <v>0</v>
      </c>
      <c r="CX63" s="21" t="s">
        <v>64</v>
      </c>
      <c r="CY63" s="22">
        <f t="shared" si="29"/>
        <v>15</v>
      </c>
      <c r="CZ63" s="22">
        <f t="shared" si="30"/>
        <v>3</v>
      </c>
      <c r="DA63" s="22">
        <f t="shared" si="31"/>
        <v>15</v>
      </c>
      <c r="DB63" s="23">
        <f t="shared" si="32"/>
        <v>3</v>
      </c>
      <c r="DC63" s="24" t="str">
        <f t="shared" si="33"/>
        <v>SI</v>
      </c>
      <c r="DD63" s="25" t="e">
        <f t="shared" si="34"/>
        <v>#VALUE!</v>
      </c>
      <c r="DE63" s="26" t="str">
        <f t="shared" si="35"/>
        <v>SI</v>
      </c>
    </row>
    <row r="64" spans="1:109" ht="15" customHeight="1">
      <c r="A64" s="34" t="s">
        <v>348</v>
      </c>
      <c r="B64" s="16">
        <f>SUMIF(TICS!$D$2:$D$214,$A64,TICS!$E$2:$E$214)</f>
        <v>0</v>
      </c>
      <c r="C64" s="16">
        <f>COUNTIF(TICS!$D$2:$D$214,$A64)</f>
        <v>0</v>
      </c>
      <c r="D64" s="30">
        <f>SUMIF(ISC!$D$2:$D$228,$A64,ISC!$E$2:$E$228)</f>
        <v>0</v>
      </c>
      <c r="E64" s="30">
        <f>COUNTIF(ISC!$D$2:$D$228,$A64)</f>
        <v>0</v>
      </c>
      <c r="F64" s="30">
        <f>SUMIF(IA!$D$2:$D$281,$A64,IA!$E$2:$E$281)</f>
        <v>0</v>
      </c>
      <c r="G64" s="30">
        <f>COUNTIF(IA!$D$2:$D$281,$A64)</f>
        <v>0</v>
      </c>
      <c r="H64" s="16">
        <f>SUMIF(IGE!$D$3:$D$298,$A64,IGE!$E$3:$E$298)</f>
        <v>0</v>
      </c>
      <c r="I64" s="16">
        <f>COUNTIF(IGE!$D$3:$D$299,$A64)</f>
        <v>0</v>
      </c>
      <c r="J64" s="30">
        <f>SUMIF(CP!$D$2:$D$253,$A64,CP!$E$2:$E$253)</f>
        <v>6</v>
      </c>
      <c r="K64" s="30">
        <f>COUNTIF(CP!$D$2:$D$253,$A64)</f>
        <v>1</v>
      </c>
      <c r="L64" s="30">
        <f>SUMIF(IEM!$D$2:$D$266,$A64,IEM!$E$2:$E$266)</f>
        <v>0</v>
      </c>
      <c r="M64" s="30">
        <f>COUNTIF(IEM!$D$2:$D$266,$A64)</f>
        <v>0</v>
      </c>
      <c r="N64" s="16">
        <f>SUMIF(IIA!$D$2:$D$214,$A64,IIA!$E$2:$E$214)</f>
        <v>0</v>
      </c>
      <c r="O64" s="16">
        <f>COUNTIF(IIA!$D$2:$D$214,$A64)</f>
        <v>0</v>
      </c>
      <c r="P64" s="17">
        <f t="shared" ref="P64:Q64" si="200">SUM(B64,D64,F64,H64,J64,L64,N64)</f>
        <v>6</v>
      </c>
      <c r="Q64" s="17">
        <f t="shared" si="200"/>
        <v>1</v>
      </c>
      <c r="R64" s="30">
        <f>SUMIF(IA_S1!$D$2:$D$201,$A64,IA_S1!$E$2:$E$201)</f>
        <v>0</v>
      </c>
      <c r="S64" s="30">
        <f>COUNTIF(IA_S1!$D$2:$D$200,$A64)</f>
        <v>0</v>
      </c>
      <c r="T64" s="30">
        <f>SUMIF(IA_S2!$D$2:$D$201,$A64,IA_S2!$E$2:$E$201)</f>
        <v>0</v>
      </c>
      <c r="U64" s="30">
        <f>COUNTIF(IA_S2!$D$2:$D$200,$A64)</f>
        <v>0</v>
      </c>
      <c r="V64" s="30">
        <f>SUMIF(CP_S1!$D$2:$D$204,$A64,CP_S1!$E$2:$E$204)</f>
        <v>0</v>
      </c>
      <c r="W64" s="30">
        <f>COUNTIF(CP_S1!$D$2:$D$203,$A64)</f>
        <v>0</v>
      </c>
      <c r="X64" s="30">
        <f>SUMIF(CP_S2!$D$2:$D$198,$A64,CP_S2!$E$2:$E$198)</f>
        <v>0</v>
      </c>
      <c r="Y64" s="30">
        <f>COUNTIF(CP_S2!$D$2:$D$197,$A64)</f>
        <v>0</v>
      </c>
      <c r="Z64" s="30">
        <f>SUMIF(EaD_IA_S1!$D$2:$D$236,$A64,EaD_IA_S1!$E$2:$E$236)</f>
        <v>0</v>
      </c>
      <c r="AA64" s="30">
        <f>COUNTIF(EaD_IA_S1!$D$2:$D$235,$A64)</f>
        <v>0</v>
      </c>
      <c r="AB64" s="30">
        <f>SUMIF(EaD_IA_S2!$D$2:$D$1223,$A64,EaD_IA_S2!$E$2:$E$1223)</f>
        <v>0</v>
      </c>
      <c r="AC64" s="30">
        <f>COUNTIF(EaD_IA_S2!$D$2:$D$1222,$A64)</f>
        <v>0</v>
      </c>
      <c r="AD64" s="30">
        <f>SUMIF(EaD_ISC_S1!$D$2:$D$214,$A64,EaD_ISC_S1!$E$2:$E$214)</f>
        <v>0</v>
      </c>
      <c r="AE64" s="30">
        <f>COUNTIF(EaD_ISC_S1!$D$2:$D$213,$A64)</f>
        <v>0</v>
      </c>
      <c r="AF64" s="30">
        <f>SUMIF(EaD_ISC_S2!$D$2:$D$224,$A64,EaD_ISC_S2!$E$2:$E$224)</f>
        <v>0</v>
      </c>
      <c r="AG64" s="30">
        <f>COUNTIF(EaD_ISC_S2!$D$2:$D$223,$A64)</f>
        <v>0</v>
      </c>
      <c r="AH64" s="16">
        <f>SUMIF(EaD_CP_S1!$D$2:$D$1050,$A64,EaD_CP_S1!$E$2:$E$1050)</f>
        <v>0</v>
      </c>
      <c r="AI64" s="16">
        <f>COUNTIF(EaD_CP_S1!$D$2:$D$1050,$A64)</f>
        <v>0</v>
      </c>
      <c r="AJ64" s="16">
        <f>SUMIF(EaD_CP_S2!$D$2:$D$50,$A64,EaD_CP_S2!$E$2:$E$50)</f>
        <v>0</v>
      </c>
      <c r="AK64" s="16">
        <f>COUNTIF(EaD_CP_S2!$D$2:$D$50,$A64)</f>
        <v>0</v>
      </c>
      <c r="AL64" s="17">
        <f t="shared" si="56"/>
        <v>0</v>
      </c>
      <c r="AM64" s="17">
        <f t="shared" si="57"/>
        <v>0</v>
      </c>
      <c r="AN64" s="17">
        <f t="shared" si="58"/>
        <v>0</v>
      </c>
      <c r="AO64" s="17">
        <f t="shared" si="59"/>
        <v>0</v>
      </c>
      <c r="AP64" s="30"/>
      <c r="AQ64" s="31">
        <f t="shared" si="189"/>
        <v>0</v>
      </c>
      <c r="AR64" s="30"/>
      <c r="AS64" s="31">
        <f t="shared" si="113"/>
        <v>0</v>
      </c>
      <c r="AT64" s="31">
        <v>5</v>
      </c>
      <c r="AU64" s="31">
        <f t="shared" si="182"/>
        <v>5</v>
      </c>
      <c r="AV64" s="30"/>
      <c r="AW64" s="31">
        <f t="shared" si="60"/>
        <v>0</v>
      </c>
      <c r="AX64" s="30"/>
      <c r="AY64" s="31">
        <f t="shared" si="179"/>
        <v>0</v>
      </c>
      <c r="AZ64" s="30"/>
      <c r="BA64" s="31">
        <f t="shared" si="114"/>
        <v>0</v>
      </c>
      <c r="BB64" s="30"/>
      <c r="BC64" s="31">
        <f t="shared" si="6"/>
        <v>0</v>
      </c>
      <c r="BD64" s="30"/>
      <c r="BE64" s="31">
        <f t="shared" si="183"/>
        <v>0</v>
      </c>
      <c r="BF64" s="30"/>
      <c r="BG64" s="31">
        <f t="shared" si="195"/>
        <v>0</v>
      </c>
      <c r="BH64" s="30"/>
      <c r="BI64" s="31">
        <f t="shared" si="8"/>
        <v>0</v>
      </c>
      <c r="BJ64" s="30"/>
      <c r="BK64" s="31">
        <f t="shared" si="9"/>
        <v>0</v>
      </c>
      <c r="BL64" s="30"/>
      <c r="BM64" s="31">
        <f t="shared" si="184"/>
        <v>0</v>
      </c>
      <c r="BN64" s="30"/>
      <c r="BO64" s="31">
        <f t="shared" si="118"/>
        <v>0</v>
      </c>
      <c r="BP64" s="30"/>
      <c r="BQ64" s="31">
        <f t="shared" si="11"/>
        <v>0</v>
      </c>
      <c r="BR64" s="30"/>
      <c r="BS64" s="31">
        <f t="shared" si="12"/>
        <v>0</v>
      </c>
      <c r="BT64" s="30"/>
      <c r="BU64" s="31">
        <f t="shared" si="13"/>
        <v>0</v>
      </c>
      <c r="BV64" s="30"/>
      <c r="BW64" s="31">
        <f t="shared" si="14"/>
        <v>0</v>
      </c>
      <c r="BX64" s="30"/>
      <c r="BY64" s="31">
        <f t="shared" si="155"/>
        <v>0</v>
      </c>
      <c r="BZ64" s="30"/>
      <c r="CA64" s="31">
        <f t="shared" si="16"/>
        <v>0</v>
      </c>
      <c r="CB64" s="30"/>
      <c r="CC64" s="31">
        <f t="shared" si="17"/>
        <v>0</v>
      </c>
      <c r="CD64" s="30"/>
      <c r="CE64" s="31">
        <f t="shared" si="196"/>
        <v>0</v>
      </c>
      <c r="CF64" s="30"/>
      <c r="CG64" s="31">
        <f t="shared" si="19"/>
        <v>0</v>
      </c>
      <c r="CH64" s="31">
        <v>2</v>
      </c>
      <c r="CI64" s="31"/>
      <c r="CJ64" s="30"/>
      <c r="CK64" s="31">
        <f t="shared" si="21"/>
        <v>0</v>
      </c>
      <c r="CL64" s="30"/>
      <c r="CM64" s="31">
        <f t="shared" si="22"/>
        <v>0</v>
      </c>
      <c r="CN64" s="30"/>
      <c r="CO64" s="31">
        <f t="shared" si="23"/>
        <v>0</v>
      </c>
      <c r="CP64" s="31">
        <v>4</v>
      </c>
      <c r="CQ64" s="31">
        <f t="shared" si="190"/>
        <v>4</v>
      </c>
      <c r="CR64" s="30"/>
      <c r="CS64" s="31">
        <f t="shared" si="25"/>
        <v>0</v>
      </c>
      <c r="CT64" s="19">
        <f t="shared" si="26"/>
        <v>6</v>
      </c>
      <c r="CU64" s="19">
        <f t="shared" si="27"/>
        <v>6</v>
      </c>
      <c r="CV64" s="20">
        <f t="shared" ref="CV64:CW64" si="201">SUM(AP64,AR64,AT64,AV64,AX64,AZ64,BB64,BD64,BF64,BH64,BJ64,BL64,BN64,BP64,BR64,BT64,BV64,BX64,BZ64,CB64,CD64,CF64,CH64,CJ64,CL64,CN64,CP64,CR64)</f>
        <v>11</v>
      </c>
      <c r="CW64" s="20">
        <f t="shared" si="201"/>
        <v>9</v>
      </c>
      <c r="CX64" s="21">
        <v>39</v>
      </c>
      <c r="CY64" s="22">
        <f t="shared" si="29"/>
        <v>17</v>
      </c>
      <c r="CZ64" s="22">
        <f t="shared" si="30"/>
        <v>1</v>
      </c>
      <c r="DA64" s="22">
        <f t="shared" si="31"/>
        <v>15</v>
      </c>
      <c r="DB64" s="23">
        <f t="shared" si="32"/>
        <v>1</v>
      </c>
      <c r="DC64" s="24" t="str">
        <f t="shared" si="33"/>
        <v>SI</v>
      </c>
      <c r="DD64" s="25" t="e">
        <f t="shared" si="34"/>
        <v>#VALUE!</v>
      </c>
      <c r="DE64" s="26" t="str">
        <f t="shared" si="35"/>
        <v>NO</v>
      </c>
    </row>
    <row r="65" spans="1:109" ht="15" customHeight="1">
      <c r="A65" s="29" t="s">
        <v>349</v>
      </c>
      <c r="B65" s="16">
        <f>SUMIF(TICS!$D$2:$D$214,$A65,TICS!$E$2:$E$214)</f>
        <v>0</v>
      </c>
      <c r="C65" s="16">
        <f>COUNTIF(TICS!$D$2:$D$214,$A65)</f>
        <v>0</v>
      </c>
      <c r="D65" s="30">
        <f>SUMIF(ISC!$D$2:$D$228,$A65,ISC!$E$2:$E$228)</f>
        <v>0</v>
      </c>
      <c r="E65" s="30">
        <f>COUNTIF(ISC!$D$2:$D$228,$A65)</f>
        <v>0</v>
      </c>
      <c r="F65" s="30">
        <f>SUMIF(IA!$D$2:$D$281,$A65,IA!$E$2:$E$281)</f>
        <v>0</v>
      </c>
      <c r="G65" s="30">
        <f>COUNTIF(IA!$D$2:$D$281,$A65)</f>
        <v>0</v>
      </c>
      <c r="H65" s="16">
        <f>SUMIF(IGE!$D$3:$D$298,$A65,IGE!$E$3:$E$298)</f>
        <v>0</v>
      </c>
      <c r="I65" s="16">
        <f>COUNTIF(IGE!$D$3:$D$299,$A65)</f>
        <v>0</v>
      </c>
      <c r="J65" s="30">
        <f>SUMIF(CP!$D$2:$D$253,$A65,CP!$E$2:$E$253)</f>
        <v>4</v>
      </c>
      <c r="K65" s="30">
        <f>COUNTIF(CP!$D$2:$D$253,$A65)</f>
        <v>1</v>
      </c>
      <c r="L65" s="30">
        <f>SUMIF(IEM!$D$2:$D$266,$A65,IEM!$E$2:$E$266)</f>
        <v>5</v>
      </c>
      <c r="M65" s="30">
        <f>COUNTIF(IEM!$D$2:$D$266,$A65)</f>
        <v>1</v>
      </c>
      <c r="N65" s="16">
        <f>SUMIF(IIA!$D$2:$D$214,$A65,IIA!$E$2:$E$214)</f>
        <v>0</v>
      </c>
      <c r="O65" s="16">
        <f>COUNTIF(IIA!$D$2:$D$214,$A65)</f>
        <v>0</v>
      </c>
      <c r="P65" s="17">
        <f t="shared" ref="P65:Q65" si="202">SUM(B65,D65,F65,H65,J65,L65,N65)</f>
        <v>9</v>
      </c>
      <c r="Q65" s="17">
        <f t="shared" si="202"/>
        <v>2</v>
      </c>
      <c r="R65" s="30">
        <f>SUMIF(IA_S1!$D$2:$D$201,$A65,IA_S1!$E$2:$E$201)</f>
        <v>0</v>
      </c>
      <c r="S65" s="30">
        <f>COUNTIF(IA_S1!$D$2:$D$200,$A65)</f>
        <v>0</v>
      </c>
      <c r="T65" s="30">
        <f>SUMIF(IA_S2!$D$2:$D$201,$A65,IA_S2!$E$2:$E$201)</f>
        <v>0</v>
      </c>
      <c r="U65" s="30">
        <f>COUNTIF(IA_S2!$D$2:$D$200,$A65)</f>
        <v>0</v>
      </c>
      <c r="V65" s="30">
        <f>SUMIF(CP_S1!$D$2:$D$204,$A65,CP_S1!$E$2:$E$204)</f>
        <v>0</v>
      </c>
      <c r="W65" s="30">
        <f>COUNTIF(CP_S1!$D$2:$D$203,$A65)</f>
        <v>0</v>
      </c>
      <c r="X65" s="30">
        <f>SUMIF(CP_S2!$D$2:$D$198,$A65,CP_S2!$E$2:$E$198)</f>
        <v>4</v>
      </c>
      <c r="Y65" s="30">
        <f>COUNTIF(CP_S2!$D$2:$D$197,$A65)</f>
        <v>1</v>
      </c>
      <c r="Z65" s="30">
        <f>SUMIF(EaD_IA_S1!$D$2:$D$236,$A65,EaD_IA_S1!$E$2:$E$236)</f>
        <v>4</v>
      </c>
      <c r="AA65" s="30">
        <f>COUNTIF(EaD_IA_S1!$D$2:$D$235,$A65)</f>
        <v>1</v>
      </c>
      <c r="AB65" s="30">
        <f>SUMIF(EaD_IA_S2!$D$2:$D$1223,$A65,EaD_IA_S2!$E$2:$E$1223)</f>
        <v>4</v>
      </c>
      <c r="AC65" s="30">
        <f>COUNTIF(EaD_IA_S2!$D$2:$D$1222,$A65)</f>
        <v>1</v>
      </c>
      <c r="AD65" s="30">
        <f>SUMIF(EaD_ISC_S1!$D$2:$D$214,$A65,EaD_ISC_S1!$E$2:$E$214)</f>
        <v>0</v>
      </c>
      <c r="AE65" s="30">
        <f>COUNTIF(EaD_ISC_S1!$D$2:$D$213,$A65)</f>
        <v>0</v>
      </c>
      <c r="AF65" s="30">
        <f>SUMIF(EaD_ISC_S2!$D$2:$D$224,$A65,EaD_ISC_S2!$E$2:$E$224)</f>
        <v>0</v>
      </c>
      <c r="AG65" s="30">
        <f>COUNTIF(EaD_ISC_S2!$D$2:$D$223,$A65)</f>
        <v>0</v>
      </c>
      <c r="AH65" s="16">
        <f>SUMIF(EaD_CP_S1!$D$2:$D$1050,$A65,EaD_CP_S1!$E$2:$E$1050)</f>
        <v>0</v>
      </c>
      <c r="AI65" s="16">
        <f>COUNTIF(EaD_CP_S1!$D$2:$D$1050,$A65)</f>
        <v>0</v>
      </c>
      <c r="AJ65" s="16">
        <f>SUMIF(EaD_CP_S2!$D$2:$D$50,$A65,EaD_CP_S2!$E$2:$E$50)</f>
        <v>0</v>
      </c>
      <c r="AK65" s="16">
        <f>COUNTIF(EaD_CP_S2!$D$2:$D$50,$A65)</f>
        <v>0</v>
      </c>
      <c r="AL65" s="17">
        <f t="shared" si="56"/>
        <v>4</v>
      </c>
      <c r="AM65" s="17">
        <f t="shared" si="57"/>
        <v>1</v>
      </c>
      <c r="AN65" s="17">
        <f t="shared" si="58"/>
        <v>8</v>
      </c>
      <c r="AO65" s="17">
        <f t="shared" si="59"/>
        <v>2</v>
      </c>
      <c r="AP65" s="30"/>
      <c r="AQ65" s="31">
        <f t="shared" si="189"/>
        <v>0</v>
      </c>
      <c r="AR65" s="31">
        <v>4</v>
      </c>
      <c r="AS65" s="31">
        <f t="shared" si="113"/>
        <v>4</v>
      </c>
      <c r="AT65" s="31">
        <v>3</v>
      </c>
      <c r="AU65" s="31">
        <f t="shared" si="182"/>
        <v>3</v>
      </c>
      <c r="AV65" s="30"/>
      <c r="AW65" s="31">
        <f t="shared" si="60"/>
        <v>0</v>
      </c>
      <c r="AX65" s="30"/>
      <c r="AY65" s="31">
        <f t="shared" si="179"/>
        <v>0</v>
      </c>
      <c r="AZ65" s="30"/>
      <c r="BA65" s="31">
        <f t="shared" si="114"/>
        <v>0</v>
      </c>
      <c r="BB65" s="30"/>
      <c r="BC65" s="31">
        <f t="shared" si="6"/>
        <v>0</v>
      </c>
      <c r="BD65" s="30"/>
      <c r="BE65" s="31">
        <f t="shared" si="183"/>
        <v>0</v>
      </c>
      <c r="BF65" s="30"/>
      <c r="BG65" s="31">
        <f t="shared" si="195"/>
        <v>0</v>
      </c>
      <c r="BH65" s="30"/>
      <c r="BI65" s="31">
        <f t="shared" si="8"/>
        <v>0</v>
      </c>
      <c r="BJ65" s="30"/>
      <c r="BK65" s="31">
        <f t="shared" si="9"/>
        <v>0</v>
      </c>
      <c r="BL65" s="30"/>
      <c r="BM65" s="31">
        <f t="shared" si="184"/>
        <v>0</v>
      </c>
      <c r="BN65" s="30"/>
      <c r="BO65" s="31">
        <f t="shared" si="118"/>
        <v>0</v>
      </c>
      <c r="BP65" s="30"/>
      <c r="BQ65" s="31">
        <f t="shared" si="11"/>
        <v>0</v>
      </c>
      <c r="BR65" s="30"/>
      <c r="BS65" s="31">
        <f t="shared" si="12"/>
        <v>0</v>
      </c>
      <c r="BT65" s="30"/>
      <c r="BU65" s="31">
        <f t="shared" si="13"/>
        <v>0</v>
      </c>
      <c r="BV65" s="30"/>
      <c r="BW65" s="31">
        <f t="shared" si="14"/>
        <v>0</v>
      </c>
      <c r="BX65" s="31">
        <v>3</v>
      </c>
      <c r="BY65" s="31">
        <f t="shared" si="155"/>
        <v>3</v>
      </c>
      <c r="BZ65" s="30"/>
      <c r="CA65" s="31">
        <f t="shared" si="16"/>
        <v>0</v>
      </c>
      <c r="CB65" s="30"/>
      <c r="CC65" s="31">
        <f t="shared" si="17"/>
        <v>0</v>
      </c>
      <c r="CD65" s="30"/>
      <c r="CE65" s="31">
        <f t="shared" si="196"/>
        <v>0</v>
      </c>
      <c r="CF65" s="30"/>
      <c r="CG65" s="31">
        <f t="shared" si="19"/>
        <v>0</v>
      </c>
      <c r="CH65" s="30"/>
      <c r="CI65" s="31">
        <f>CH65</f>
        <v>0</v>
      </c>
      <c r="CJ65" s="30"/>
      <c r="CK65" s="31">
        <f t="shared" si="21"/>
        <v>0</v>
      </c>
      <c r="CL65" s="30"/>
      <c r="CM65" s="31">
        <f t="shared" si="22"/>
        <v>0</v>
      </c>
      <c r="CN65" s="30"/>
      <c r="CO65" s="31">
        <f t="shared" si="23"/>
        <v>0</v>
      </c>
      <c r="CP65" s="31">
        <v>3</v>
      </c>
      <c r="CQ65" s="31">
        <f t="shared" si="190"/>
        <v>3</v>
      </c>
      <c r="CR65" s="30"/>
      <c r="CS65" s="31">
        <f t="shared" si="25"/>
        <v>0</v>
      </c>
      <c r="CT65" s="19">
        <f t="shared" si="26"/>
        <v>13</v>
      </c>
      <c r="CU65" s="19">
        <f t="shared" si="27"/>
        <v>17</v>
      </c>
      <c r="CV65" s="20">
        <f t="shared" ref="CV65:CW65" si="203">SUM(AP65,AR65,AT65,AV65,AX65,AZ65,BB65,BD65,BF65,BH65,BJ65,BL65,BN65,BP65,BR65,BT65,BV65,BX65,BZ65,CB65,CD65,CF65,CH65,CJ65,CL65,CN65,CP65,CR65)</f>
        <v>13</v>
      </c>
      <c r="CW65" s="20">
        <f t="shared" si="203"/>
        <v>13</v>
      </c>
      <c r="CX65" s="21">
        <v>39</v>
      </c>
      <c r="CY65" s="22">
        <f t="shared" si="29"/>
        <v>26</v>
      </c>
      <c r="CZ65" s="22">
        <f t="shared" si="30"/>
        <v>3</v>
      </c>
      <c r="DA65" s="22">
        <f t="shared" si="31"/>
        <v>30</v>
      </c>
      <c r="DB65" s="23">
        <f t="shared" si="32"/>
        <v>4</v>
      </c>
      <c r="DC65" s="24" t="str">
        <f t="shared" si="33"/>
        <v>SI</v>
      </c>
      <c r="DD65" s="25" t="e">
        <f t="shared" si="34"/>
        <v>#VALUE!</v>
      </c>
      <c r="DE65" s="26" t="str">
        <f t="shared" si="35"/>
        <v>SI</v>
      </c>
    </row>
    <row r="66" spans="1:109" ht="15" customHeight="1">
      <c r="A66" s="28" t="s">
        <v>350</v>
      </c>
      <c r="B66" s="16">
        <f>SUMIF(TICS!$D$2:$D$214,$A66,TICS!$E$2:$E$214)</f>
        <v>0</v>
      </c>
      <c r="C66" s="16">
        <f>COUNTIF(TICS!$D$2:$D$214,$A66)</f>
        <v>0</v>
      </c>
      <c r="D66" s="30">
        <f>SUMIF(ISC!$D$2:$D$228,$A66,ISC!$E$2:$E$228)</f>
        <v>0</v>
      </c>
      <c r="E66" s="30">
        <f>COUNTIF(ISC!$D$2:$D$228,$A66)</f>
        <v>0</v>
      </c>
      <c r="F66" s="30">
        <f>SUMIF(IA!$D$2:$D$281,$A66,IA!$E$2:$E$281)</f>
        <v>0</v>
      </c>
      <c r="G66" s="30">
        <f>COUNTIF(IA!$D$2:$D$281,$A66)</f>
        <v>0</v>
      </c>
      <c r="H66" s="16">
        <f>SUMIF(IGE!$D$3:$D$298,$A66,IGE!$E$3:$E$298)</f>
        <v>0</v>
      </c>
      <c r="I66" s="16">
        <f>COUNTIF(IGE!$D$3:$D$299,$A66)</f>
        <v>0</v>
      </c>
      <c r="J66" s="30">
        <f>SUMIF(CP!$D$2:$D$253,$A66,CP!$E$2:$E$253)</f>
        <v>4</v>
      </c>
      <c r="K66" s="30">
        <f>COUNTIF(CP!$D$2:$D$253,$A66)</f>
        <v>1</v>
      </c>
      <c r="L66" s="30">
        <f>SUMIF(IEM!$D$2:$D$266,$A66,IEM!$E$2:$E$266)</f>
        <v>4</v>
      </c>
      <c r="M66" s="30">
        <f>COUNTIF(IEM!$D$2:$D$266,$A66)</f>
        <v>1</v>
      </c>
      <c r="N66" s="16">
        <f>SUMIF(IIA!$D$2:$D$214,$A66,IIA!$E$2:$E$214)</f>
        <v>0</v>
      </c>
      <c r="O66" s="16">
        <f>COUNTIF(IIA!$D$2:$D$214,$A66)</f>
        <v>0</v>
      </c>
      <c r="P66" s="17">
        <f t="shared" ref="P66:Q66" si="204">SUM(B66,D66,F66,H66,J66,L66,N66)</f>
        <v>8</v>
      </c>
      <c r="Q66" s="17">
        <f t="shared" si="204"/>
        <v>2</v>
      </c>
      <c r="R66" s="30">
        <f>SUMIF(IA_S1!$D$2:$D$201,$A66,IA_S1!$E$2:$E$201)</f>
        <v>0</v>
      </c>
      <c r="S66" s="30">
        <f>COUNTIF(IA_S1!$D$2:$D$200,$A66)</f>
        <v>0</v>
      </c>
      <c r="T66" s="30">
        <f>SUMIF(IA_S2!$D$2:$D$201,$A66,IA_S2!$E$2:$E$201)</f>
        <v>0</v>
      </c>
      <c r="U66" s="30">
        <f>COUNTIF(IA_S2!$D$2:$D$200,$A66)</f>
        <v>0</v>
      </c>
      <c r="V66" s="30">
        <f>SUMIF(CP_S1!$D$2:$D$204,$A66,CP_S1!$E$2:$E$204)</f>
        <v>0</v>
      </c>
      <c r="W66" s="30">
        <f>COUNTIF(CP_S1!$D$2:$D$203,$A66)</f>
        <v>0</v>
      </c>
      <c r="X66" s="30">
        <f>SUMIF(CP_S2!$D$2:$D$198,$A66,CP_S2!$E$2:$E$198)</f>
        <v>5</v>
      </c>
      <c r="Y66" s="30">
        <f>COUNTIF(CP_S2!$D$2:$D$197,$A66)</f>
        <v>1</v>
      </c>
      <c r="Z66" s="30">
        <f>SUMIF(EaD_IA_S1!$D$2:$D$236,$A66,EaD_IA_S1!$E$2:$E$236)</f>
        <v>10</v>
      </c>
      <c r="AA66" s="30">
        <f>COUNTIF(EaD_IA_S1!$D$2:$D$235,$A66)</f>
        <v>2</v>
      </c>
      <c r="AB66" s="30">
        <f>SUMIF(EaD_IA_S2!$D$2:$D$1223,$A66,EaD_IA_S2!$E$2:$E$1223)</f>
        <v>10</v>
      </c>
      <c r="AC66" s="30">
        <f>COUNTIF(EaD_IA_S2!$D$2:$D$1222,$A66)</f>
        <v>2</v>
      </c>
      <c r="AD66" s="30">
        <f>SUMIF(EaD_ISC_S1!$D$2:$D$214,$A66,EaD_ISC_S1!$E$2:$E$214)</f>
        <v>0</v>
      </c>
      <c r="AE66" s="30">
        <f>COUNTIF(EaD_ISC_S1!$D$2:$D$213,$A66)</f>
        <v>0</v>
      </c>
      <c r="AF66" s="30">
        <f>SUMIF(EaD_ISC_S2!$D$2:$D$224,$A66,EaD_ISC_S2!$E$2:$E$224)</f>
        <v>0</v>
      </c>
      <c r="AG66" s="30">
        <f>COUNTIF(EaD_ISC_S2!$D$2:$D$223,$A66)</f>
        <v>0</v>
      </c>
      <c r="AH66" s="16">
        <f>SUMIF(EaD_CP_S1!$D$2:$D$1050,$A66,EaD_CP_S1!$E$2:$E$1050)</f>
        <v>0</v>
      </c>
      <c r="AI66" s="16">
        <f>COUNTIF(EaD_CP_S1!$D$2:$D$1050,$A66)</f>
        <v>0</v>
      </c>
      <c r="AJ66" s="16">
        <f>SUMIF(EaD_CP_S2!$D$2:$D$50,$A66,EaD_CP_S2!$E$2:$E$50)</f>
        <v>0</v>
      </c>
      <c r="AK66" s="16">
        <f>COUNTIF(EaD_CP_S2!$D$2:$D$50,$A66)</f>
        <v>0</v>
      </c>
      <c r="AL66" s="17">
        <f t="shared" si="56"/>
        <v>10</v>
      </c>
      <c r="AM66" s="17">
        <f t="shared" si="57"/>
        <v>2</v>
      </c>
      <c r="AN66" s="17">
        <f t="shared" si="58"/>
        <v>15</v>
      </c>
      <c r="AO66" s="17">
        <f t="shared" si="59"/>
        <v>3</v>
      </c>
      <c r="AP66" s="30"/>
      <c r="AQ66" s="31">
        <f t="shared" si="189"/>
        <v>0</v>
      </c>
      <c r="AR66" s="31"/>
      <c r="AS66" s="31">
        <f t="shared" si="113"/>
        <v>0</v>
      </c>
      <c r="AT66" s="30"/>
      <c r="AU66" s="31">
        <f t="shared" si="182"/>
        <v>0</v>
      </c>
      <c r="AV66" s="30"/>
      <c r="AW66" s="31">
        <f t="shared" si="60"/>
        <v>0</v>
      </c>
      <c r="AX66" s="31">
        <v>2</v>
      </c>
      <c r="AY66" s="31">
        <f t="shared" si="179"/>
        <v>2</v>
      </c>
      <c r="AZ66" s="31"/>
      <c r="BA66" s="31">
        <f t="shared" si="114"/>
        <v>0</v>
      </c>
      <c r="BB66" s="30"/>
      <c r="BC66" s="31">
        <f t="shared" si="6"/>
        <v>0</v>
      </c>
      <c r="BD66" s="30"/>
      <c r="BE66" s="31">
        <f t="shared" si="183"/>
        <v>0</v>
      </c>
      <c r="BF66" s="31"/>
      <c r="BG66" s="31">
        <f t="shared" si="195"/>
        <v>0</v>
      </c>
      <c r="BH66" s="30"/>
      <c r="BI66" s="31">
        <f t="shared" si="8"/>
        <v>0</v>
      </c>
      <c r="BJ66" s="30"/>
      <c r="BK66" s="31">
        <f t="shared" si="9"/>
        <v>0</v>
      </c>
      <c r="BL66" s="30"/>
      <c r="BM66" s="31">
        <f t="shared" si="184"/>
        <v>0</v>
      </c>
      <c r="BN66" s="30"/>
      <c r="BO66" s="31">
        <f t="shared" si="118"/>
        <v>0</v>
      </c>
      <c r="BP66" s="30"/>
      <c r="BQ66" s="31">
        <f t="shared" si="11"/>
        <v>0</v>
      </c>
      <c r="BR66" s="30"/>
      <c r="BS66" s="31">
        <f t="shared" si="12"/>
        <v>0</v>
      </c>
      <c r="BT66" s="30"/>
      <c r="BU66" s="31">
        <f t="shared" si="13"/>
        <v>0</v>
      </c>
      <c r="BV66" s="30"/>
      <c r="BW66" s="31">
        <f t="shared" si="14"/>
        <v>0</v>
      </c>
      <c r="BX66" s="30"/>
      <c r="BY66" s="31">
        <f t="shared" si="155"/>
        <v>0</v>
      </c>
      <c r="BZ66" s="30"/>
      <c r="CA66" s="31">
        <f t="shared" si="16"/>
        <v>0</v>
      </c>
      <c r="CB66" s="30"/>
      <c r="CC66" s="31">
        <f t="shared" si="17"/>
        <v>0</v>
      </c>
      <c r="CD66" s="30"/>
      <c r="CE66" s="31">
        <f t="shared" si="196"/>
        <v>0</v>
      </c>
      <c r="CF66" s="30"/>
      <c r="CG66" s="31">
        <f t="shared" si="19"/>
        <v>0</v>
      </c>
      <c r="CH66" s="31">
        <v>4</v>
      </c>
      <c r="CI66" s="31">
        <v>4</v>
      </c>
      <c r="CJ66" s="30"/>
      <c r="CK66" s="31">
        <f t="shared" si="21"/>
        <v>0</v>
      </c>
      <c r="CL66" s="30"/>
      <c r="CM66" s="31">
        <f t="shared" si="22"/>
        <v>0</v>
      </c>
      <c r="CN66" s="30"/>
      <c r="CO66" s="31">
        <f t="shared" si="23"/>
        <v>0</v>
      </c>
      <c r="CP66" s="31">
        <v>5</v>
      </c>
      <c r="CQ66" s="31">
        <f t="shared" si="190"/>
        <v>5</v>
      </c>
      <c r="CR66" s="30"/>
      <c r="CS66" s="31">
        <f t="shared" si="25"/>
        <v>0</v>
      </c>
      <c r="CT66" s="19">
        <f t="shared" si="26"/>
        <v>18</v>
      </c>
      <c r="CU66" s="19">
        <f t="shared" si="27"/>
        <v>23</v>
      </c>
      <c r="CV66" s="20">
        <f t="shared" ref="CV66:CW66" si="205">SUM(AP66,AR66,AT66,AV66,AX66,AZ66,BB66,BD66,BF66,BH66,BJ66,BL66,BN66,BP66,BR66,BT66,BV66,BX66,BZ66,CB66,CD66,CF66,CH66,CJ66,CL66,CN66,CP66,CR66)</f>
        <v>11</v>
      </c>
      <c r="CW66" s="20">
        <f t="shared" si="205"/>
        <v>11</v>
      </c>
      <c r="CX66" s="21">
        <v>39</v>
      </c>
      <c r="CY66" s="22">
        <f t="shared" si="29"/>
        <v>29</v>
      </c>
      <c r="CZ66" s="22">
        <f t="shared" si="30"/>
        <v>4</v>
      </c>
      <c r="DA66" s="22">
        <f t="shared" si="31"/>
        <v>34</v>
      </c>
      <c r="DB66" s="23">
        <f t="shared" si="32"/>
        <v>5</v>
      </c>
      <c r="DC66" s="24" t="str">
        <f t="shared" si="33"/>
        <v>SI</v>
      </c>
      <c r="DD66" s="25" t="e">
        <f t="shared" si="34"/>
        <v>#VALUE!</v>
      </c>
      <c r="DE66" s="26" t="str">
        <f t="shared" si="35"/>
        <v>SI</v>
      </c>
    </row>
    <row r="67" spans="1:109" ht="15" customHeight="1">
      <c r="A67" s="28" t="s">
        <v>351</v>
      </c>
      <c r="B67" s="16">
        <f>SUMIF(TICS!$D$2:$D$214,$A67,TICS!$E$2:$E$214)</f>
        <v>0</v>
      </c>
      <c r="C67" s="16">
        <f>COUNTIF(TICS!$D$2:$D$214,$A67)</f>
        <v>0</v>
      </c>
      <c r="D67" s="16">
        <f>SUMIF(ISC!$D$2:$D$228,$A67,ISC!$E$2:$E$228)</f>
        <v>0</v>
      </c>
      <c r="E67" s="16">
        <f>COUNTIF(ISC!$D$2:$D$228,$A67)</f>
        <v>0</v>
      </c>
      <c r="F67" s="16">
        <f>SUMIF(IA!$D$2:$D$281,$A67,IA!$E$2:$E$281)</f>
        <v>0</v>
      </c>
      <c r="G67" s="16">
        <f>COUNTIF(IA!$D$2:$D$281,$A67)</f>
        <v>0</v>
      </c>
      <c r="H67" s="16">
        <f>SUMIF(IGE!$D$3:$D$298,$A67,IGE!$E$3:$E$298)</f>
        <v>0</v>
      </c>
      <c r="I67" s="16">
        <f>COUNTIF(IGE!$D$3:$D$299,$A67)</f>
        <v>0</v>
      </c>
      <c r="J67" s="16">
        <f>SUMIF(CP!$D$2:$D$253,$A67,CP!$E$2:$E$253)</f>
        <v>0</v>
      </c>
      <c r="K67" s="16">
        <f>COUNTIF(CP!$D$2:$D$253,$A67)</f>
        <v>0</v>
      </c>
      <c r="L67" s="16">
        <f>SUMIF(IEM!$D$2:$D$266,$A67,IEM!$E$2:$E$266)</f>
        <v>5</v>
      </c>
      <c r="M67" s="16">
        <f>COUNTIF(IEM!$D$2:$D$266,$A67)</f>
        <v>1</v>
      </c>
      <c r="N67" s="16">
        <f>SUMIF(IIA!$D$2:$D$214,$A67,IIA!$E$2:$E$214)</f>
        <v>0</v>
      </c>
      <c r="O67" s="16">
        <f>COUNTIF(IIA!$D$2:$D$214,$A67)</f>
        <v>0</v>
      </c>
      <c r="P67" s="17">
        <f t="shared" ref="P67:Q67" si="206">SUM(B67,D67,F67,H67,J67,L67,N67)</f>
        <v>5</v>
      </c>
      <c r="Q67" s="17">
        <f t="shared" si="206"/>
        <v>1</v>
      </c>
      <c r="R67" s="16">
        <f>SUMIF(IA_S1!$D$2:$D$201,$A67,IA_S1!$E$2:$E$201)</f>
        <v>0</v>
      </c>
      <c r="S67" s="16">
        <f>COUNTIF(IA_S1!$D$2:$D$200,$A67)</f>
        <v>0</v>
      </c>
      <c r="T67" s="16">
        <f>SUMIF(IA_S2!$D$2:$D$201,$A67,IA_S2!$E$2:$E$201)</f>
        <v>0</v>
      </c>
      <c r="U67" s="16">
        <f>COUNTIF(IA_S2!$D$2:$D$200,$A67)</f>
        <v>0</v>
      </c>
      <c r="V67" s="16">
        <f>SUMIF(CP_S1!$D$2:$D$204,$A67,CP_S1!$E$2:$E$204)</f>
        <v>0</v>
      </c>
      <c r="W67" s="16">
        <f>COUNTIF(CP_S1!$D$2:$D$203,$A67)</f>
        <v>0</v>
      </c>
      <c r="X67" s="16">
        <f>SUMIF(CP_S2!$D$2:$D$198,$A67,CP_S2!$E$2:$E$198)</f>
        <v>4</v>
      </c>
      <c r="Y67" s="16">
        <f>COUNTIF(CP_S2!$D$2:$D$197,$A67)</f>
        <v>1</v>
      </c>
      <c r="Z67" s="16">
        <f>SUMIF(EaD_IA_S1!$D$2:$D$236,$A67,EaD_IA_S1!$E$2:$E$236)</f>
        <v>5</v>
      </c>
      <c r="AA67" s="16">
        <f>COUNTIF(EaD_IA_S1!$D$2:$D$235,$A67)</f>
        <v>1</v>
      </c>
      <c r="AB67" s="16">
        <f>SUMIF(EaD_IA_S2!$D$2:$D$1223,$A67,EaD_IA_S2!$E$2:$E$1223)</f>
        <v>5</v>
      </c>
      <c r="AC67" s="16">
        <f>COUNTIF(EaD_IA_S2!$D$2:$D$1222,$A67)</f>
        <v>1</v>
      </c>
      <c r="AD67" s="16">
        <f>SUMIF(EaD_ISC_S1!$D$2:$D$214,$A67,EaD_ISC_S1!$E$2:$E$214)</f>
        <v>0</v>
      </c>
      <c r="AE67" s="16">
        <f>COUNTIF(EaD_ISC_S1!$D$2:$D$213,$A67)</f>
        <v>0</v>
      </c>
      <c r="AF67" s="16">
        <f>SUMIF(EaD_ISC_S2!$D$2:$D$224,$A67,EaD_ISC_S2!$E$2:$E$224)</f>
        <v>0</v>
      </c>
      <c r="AG67" s="16">
        <f>COUNTIF(EaD_ISC_S2!$D$2:$D$223,$A67)</f>
        <v>0</v>
      </c>
      <c r="AH67" s="16">
        <f>SUMIF(EaD_CP_S1!$D$2:$D$1050,$A67,EaD_CP_S1!$E$2:$E$1050)</f>
        <v>0</v>
      </c>
      <c r="AI67" s="16">
        <f>COUNTIF(EaD_CP_S1!$D$2:$D$1050,$A67)</f>
        <v>0</v>
      </c>
      <c r="AJ67" s="16">
        <f>SUMIF(EaD_CP_S2!$D$2:$D$50,$A67,EaD_CP_S2!$E$2:$E$50)</f>
        <v>0</v>
      </c>
      <c r="AK67" s="16">
        <f>COUNTIF(EaD_CP_S2!$D$2:$D$50,$A67)</f>
        <v>0</v>
      </c>
      <c r="AL67" s="17">
        <f t="shared" si="56"/>
        <v>5</v>
      </c>
      <c r="AM67" s="17">
        <f t="shared" si="57"/>
        <v>1</v>
      </c>
      <c r="AN67" s="17">
        <f t="shared" si="58"/>
        <v>9</v>
      </c>
      <c r="AO67" s="17">
        <f t="shared" si="59"/>
        <v>2</v>
      </c>
      <c r="AP67" s="30"/>
      <c r="AQ67" s="31">
        <f t="shared" si="189"/>
        <v>0</v>
      </c>
      <c r="AR67" s="30"/>
      <c r="AS67" s="31">
        <f t="shared" si="113"/>
        <v>0</v>
      </c>
      <c r="AT67" s="30"/>
      <c r="AU67" s="31">
        <f t="shared" si="182"/>
        <v>0</v>
      </c>
      <c r="AV67" s="30"/>
      <c r="AW67" s="31">
        <f t="shared" si="60"/>
        <v>0</v>
      </c>
      <c r="AX67" s="30"/>
      <c r="AY67" s="31">
        <f t="shared" si="179"/>
        <v>0</v>
      </c>
      <c r="AZ67" s="30"/>
      <c r="BA67" s="31">
        <f t="shared" si="114"/>
        <v>0</v>
      </c>
      <c r="BB67" s="30"/>
      <c r="BC67" s="31">
        <f t="shared" si="6"/>
        <v>0</v>
      </c>
      <c r="BD67" s="30"/>
      <c r="BE67" s="31">
        <f t="shared" si="183"/>
        <v>0</v>
      </c>
      <c r="BF67" s="30"/>
      <c r="BG67" s="31">
        <f t="shared" si="195"/>
        <v>0</v>
      </c>
      <c r="BH67" s="30"/>
      <c r="BI67" s="31">
        <f t="shared" si="8"/>
        <v>0</v>
      </c>
      <c r="BJ67" s="30"/>
      <c r="BK67" s="31">
        <f t="shared" si="9"/>
        <v>0</v>
      </c>
      <c r="BL67" s="30"/>
      <c r="BM67" s="31">
        <f t="shared" si="184"/>
        <v>0</v>
      </c>
      <c r="BN67" s="30"/>
      <c r="BO67" s="31">
        <f t="shared" si="118"/>
        <v>0</v>
      </c>
      <c r="BP67" s="30"/>
      <c r="BQ67" s="31">
        <f t="shared" si="11"/>
        <v>0</v>
      </c>
      <c r="BR67" s="30"/>
      <c r="BS67" s="31">
        <f t="shared" si="12"/>
        <v>0</v>
      </c>
      <c r="BT67" s="30"/>
      <c r="BU67" s="31">
        <f t="shared" si="13"/>
        <v>0</v>
      </c>
      <c r="BV67" s="30"/>
      <c r="BW67" s="31">
        <f t="shared" si="14"/>
        <v>0</v>
      </c>
      <c r="BX67" s="30"/>
      <c r="BY67" s="31">
        <f t="shared" si="155"/>
        <v>0</v>
      </c>
      <c r="BZ67" s="30"/>
      <c r="CA67" s="31">
        <f t="shared" si="16"/>
        <v>0</v>
      </c>
      <c r="CB67" s="30"/>
      <c r="CC67" s="31">
        <f t="shared" si="17"/>
        <v>0</v>
      </c>
      <c r="CD67" s="30"/>
      <c r="CE67" s="31">
        <f t="shared" si="196"/>
        <v>0</v>
      </c>
      <c r="CF67" s="30"/>
      <c r="CG67" s="31">
        <f t="shared" si="19"/>
        <v>0</v>
      </c>
      <c r="CH67" s="30"/>
      <c r="CI67" s="31">
        <f t="shared" ref="CI67:CI101" si="207">CH67</f>
        <v>0</v>
      </c>
      <c r="CJ67" s="30"/>
      <c r="CK67" s="31">
        <f t="shared" si="21"/>
        <v>0</v>
      </c>
      <c r="CL67" s="30"/>
      <c r="CM67" s="31">
        <f t="shared" si="22"/>
        <v>0</v>
      </c>
      <c r="CN67" s="30"/>
      <c r="CO67" s="31">
        <f t="shared" si="23"/>
        <v>0</v>
      </c>
      <c r="CP67" s="30"/>
      <c r="CQ67" s="31">
        <f t="shared" si="190"/>
        <v>0</v>
      </c>
      <c r="CR67" s="30"/>
      <c r="CS67" s="31">
        <f t="shared" si="25"/>
        <v>0</v>
      </c>
      <c r="CT67" s="19">
        <f t="shared" si="26"/>
        <v>10</v>
      </c>
      <c r="CU67" s="19">
        <f t="shared" si="27"/>
        <v>14</v>
      </c>
      <c r="CV67" s="20">
        <f t="shared" ref="CV67:CW67" si="208">SUM(AP67,AR67,AT67,AV67,AX67,AZ67,BB67,BD67,BF67,BH67,BJ67,BL67,BN67,BP67,BR67,BT67,BV67,BX67,BZ67,CB67,CD67,CF67,CH67,CJ67,CL67,CN67,CP67,CR67)</f>
        <v>0</v>
      </c>
      <c r="CW67" s="20">
        <f t="shared" si="208"/>
        <v>0</v>
      </c>
      <c r="CX67" s="21">
        <v>40</v>
      </c>
      <c r="CY67" s="22">
        <f t="shared" si="29"/>
        <v>10</v>
      </c>
      <c r="CZ67" s="22">
        <f t="shared" si="30"/>
        <v>2</v>
      </c>
      <c r="DA67" s="22">
        <f t="shared" si="31"/>
        <v>14</v>
      </c>
      <c r="DB67" s="23">
        <f t="shared" si="32"/>
        <v>3</v>
      </c>
      <c r="DC67" s="24" t="str">
        <f t="shared" si="33"/>
        <v>SI</v>
      </c>
      <c r="DD67" s="25" t="e">
        <f t="shared" si="34"/>
        <v>#VALUE!</v>
      </c>
      <c r="DE67" s="26" t="str">
        <f t="shared" si="35"/>
        <v>SI</v>
      </c>
    </row>
    <row r="68" spans="1:109" ht="15" customHeight="1">
      <c r="A68" s="28" t="s">
        <v>352</v>
      </c>
      <c r="B68" s="16">
        <f>SUMIF(TICS!$D$2:$D$214,$A68,TICS!$E$2:$E$214)</f>
        <v>0</v>
      </c>
      <c r="C68" s="16">
        <f>COUNTIF(TICS!$D$2:$D$214,$A68)</f>
        <v>0</v>
      </c>
      <c r="D68" s="16">
        <f>SUMIF(ISC!$D$2:$D$228,$A68,ISC!$E$2:$E$228)</f>
        <v>0</v>
      </c>
      <c r="E68" s="16">
        <f>COUNTIF(ISC!$D$2:$D$228,$A68)</f>
        <v>0</v>
      </c>
      <c r="F68" s="16">
        <f>SUMIF(IA!$D$2:$D$281,$A68,IA!$E$2:$E$281)</f>
        <v>0</v>
      </c>
      <c r="G68" s="16">
        <f>COUNTIF(IA!$D$2:$D$281,$A68)</f>
        <v>0</v>
      </c>
      <c r="H68" s="16">
        <f>SUMIF(IGE!$D$3:$D$298,$A68,IGE!$E$3:$E$298)</f>
        <v>0</v>
      </c>
      <c r="I68" s="16">
        <f>COUNTIF(IGE!$D$3:$D$299,$A68)</f>
        <v>0</v>
      </c>
      <c r="J68" s="16">
        <f>SUMIF(CP!$D$2:$D$253,$A68,CP!$E$2:$E$253)</f>
        <v>3</v>
      </c>
      <c r="K68" s="16">
        <f>COUNTIF(CP!$D$2:$D$253,$A68)</f>
        <v>1</v>
      </c>
      <c r="L68" s="16">
        <f>SUMIF(IEM!$D$2:$D$266,$A68,IEM!$E$2:$E$266)</f>
        <v>4</v>
      </c>
      <c r="M68" s="16">
        <f>COUNTIF(IEM!$D$2:$D$266,$A68)</f>
        <v>1</v>
      </c>
      <c r="N68" s="16">
        <f>SUMIF(IIA!$D$2:$D$214,$A68,IIA!$E$2:$E$214)</f>
        <v>0</v>
      </c>
      <c r="O68" s="16">
        <f>COUNTIF(IIA!$D$2:$D$214,$A68)</f>
        <v>0</v>
      </c>
      <c r="P68" s="17">
        <f t="shared" ref="P68:Q68" si="209">SUM(B68,D68,F68,H68,J68,L68,N68)</f>
        <v>7</v>
      </c>
      <c r="Q68" s="17">
        <f t="shared" si="209"/>
        <v>2</v>
      </c>
      <c r="R68" s="16">
        <f>SUMIF(IA_S1!$D$2:$D$201,$A68,IA_S1!$E$2:$E$201)</f>
        <v>0</v>
      </c>
      <c r="S68" s="16">
        <f>COUNTIF(IA_S1!$D$2:$D$200,$A68)</f>
        <v>0</v>
      </c>
      <c r="T68" s="16">
        <f>SUMIF(IA_S2!$D$2:$D$201,$A68,IA_S2!$E$2:$E$201)</f>
        <v>0</v>
      </c>
      <c r="U68" s="16">
        <f>COUNTIF(IA_S2!$D$2:$D$200,$A68)</f>
        <v>0</v>
      </c>
      <c r="V68" s="16">
        <f>SUMIF(CP_S1!$D$2:$D$204,$A68,CP_S1!$E$2:$E$204)</f>
        <v>0</v>
      </c>
      <c r="W68" s="16">
        <f>COUNTIF(CP_S1!$D$2:$D$203,$A68)</f>
        <v>0</v>
      </c>
      <c r="X68" s="16">
        <f>SUMIF(CP_S2!$D$2:$D$198,$A68,CP_S2!$E$2:$E$198)</f>
        <v>0</v>
      </c>
      <c r="Y68" s="16">
        <f>COUNTIF(CP_S2!$D$2:$D$197,$A68)</f>
        <v>0</v>
      </c>
      <c r="Z68" s="16">
        <f>SUMIF(EaD_IA_S1!$D$2:$D$236,$A68,EaD_IA_S1!$E$2:$E$236)</f>
        <v>5</v>
      </c>
      <c r="AA68" s="16">
        <f>COUNTIF(EaD_IA_S1!$D$2:$D$235,$A68)</f>
        <v>1</v>
      </c>
      <c r="AB68" s="16">
        <f>SUMIF(EaD_IA_S2!$D$2:$D$1223,$A68,EaD_IA_S2!$E$2:$E$1223)</f>
        <v>5</v>
      </c>
      <c r="AC68" s="16">
        <f>COUNTIF(EaD_IA_S2!$D$2:$D$1222,$A68)</f>
        <v>1</v>
      </c>
      <c r="AD68" s="16">
        <f>SUMIF(EaD_ISC_S1!$D$2:$D$214,$A68,EaD_ISC_S1!$E$2:$E$214)</f>
        <v>0</v>
      </c>
      <c r="AE68" s="16">
        <f>COUNTIF(EaD_ISC_S1!$D$2:$D$213,$A68)</f>
        <v>0</v>
      </c>
      <c r="AF68" s="16">
        <f>SUMIF(EaD_ISC_S2!$D$2:$D$224,$A68,EaD_ISC_S2!$E$2:$E$224)</f>
        <v>0</v>
      </c>
      <c r="AG68" s="16">
        <f>COUNTIF(EaD_ISC_S2!$D$2:$D$223,$A68)</f>
        <v>0</v>
      </c>
      <c r="AH68" s="16">
        <f>SUMIF(EaD_CP_S1!$D$2:$D$1050,$A68,EaD_CP_S1!$E$2:$E$1050)</f>
        <v>0</v>
      </c>
      <c r="AI68" s="16">
        <f>COUNTIF(EaD_CP_S1!$D$2:$D$1050,$A68)</f>
        <v>0</v>
      </c>
      <c r="AJ68" s="16">
        <f>SUMIF(EaD_CP_S2!$D$2:$D$50,$A68,EaD_CP_S2!$E$2:$E$50)</f>
        <v>0</v>
      </c>
      <c r="AK68" s="16">
        <f>COUNTIF(EaD_CP_S2!$D$2:$D$50,$A68)</f>
        <v>0</v>
      </c>
      <c r="AL68" s="17">
        <f t="shared" si="56"/>
        <v>5</v>
      </c>
      <c r="AM68" s="17">
        <f t="shared" si="57"/>
        <v>1</v>
      </c>
      <c r="AN68" s="17">
        <f t="shared" si="58"/>
        <v>5</v>
      </c>
      <c r="AO68" s="17">
        <f t="shared" si="59"/>
        <v>1</v>
      </c>
      <c r="AP68" s="30"/>
      <c r="AQ68" s="31">
        <f t="shared" si="189"/>
        <v>0</v>
      </c>
      <c r="AR68" s="30"/>
      <c r="AS68" s="31">
        <f t="shared" si="113"/>
        <v>0</v>
      </c>
      <c r="AT68" s="30"/>
      <c r="AU68" s="31">
        <f t="shared" si="182"/>
        <v>0</v>
      </c>
      <c r="AV68" s="31">
        <v>5</v>
      </c>
      <c r="AW68" s="31">
        <f t="shared" si="60"/>
        <v>5</v>
      </c>
      <c r="AX68" s="30"/>
      <c r="AY68" s="31">
        <f t="shared" si="179"/>
        <v>0</v>
      </c>
      <c r="AZ68" s="30"/>
      <c r="BA68" s="31">
        <f t="shared" si="114"/>
        <v>0</v>
      </c>
      <c r="BB68" s="30"/>
      <c r="BC68" s="31">
        <f t="shared" si="6"/>
        <v>0</v>
      </c>
      <c r="BD68" s="30"/>
      <c r="BE68" s="31">
        <f t="shared" si="183"/>
        <v>0</v>
      </c>
      <c r="BF68" s="30"/>
      <c r="BG68" s="31">
        <f t="shared" si="195"/>
        <v>0</v>
      </c>
      <c r="BH68" s="30"/>
      <c r="BI68" s="31">
        <f t="shared" si="8"/>
        <v>0</v>
      </c>
      <c r="BJ68" s="30"/>
      <c r="BK68" s="31">
        <f t="shared" si="9"/>
        <v>0</v>
      </c>
      <c r="BL68" s="31">
        <v>2</v>
      </c>
      <c r="BM68" s="31">
        <f t="shared" si="184"/>
        <v>2</v>
      </c>
      <c r="BN68" s="30"/>
      <c r="BO68" s="31">
        <f t="shared" si="118"/>
        <v>0</v>
      </c>
      <c r="BP68" s="30"/>
      <c r="BQ68" s="31">
        <f t="shared" si="11"/>
        <v>0</v>
      </c>
      <c r="BR68" s="30"/>
      <c r="BS68" s="31">
        <f t="shared" si="12"/>
        <v>0</v>
      </c>
      <c r="BT68" s="30"/>
      <c r="BU68" s="31">
        <f t="shared" si="13"/>
        <v>0</v>
      </c>
      <c r="BV68" s="30"/>
      <c r="BW68" s="31">
        <f t="shared" si="14"/>
        <v>0</v>
      </c>
      <c r="BX68" s="30"/>
      <c r="BY68" s="31">
        <f t="shared" si="155"/>
        <v>0</v>
      </c>
      <c r="BZ68" s="30"/>
      <c r="CA68" s="31">
        <f t="shared" si="16"/>
        <v>0</v>
      </c>
      <c r="CB68" s="30"/>
      <c r="CC68" s="31">
        <f t="shared" si="17"/>
        <v>0</v>
      </c>
      <c r="CD68" s="30"/>
      <c r="CE68" s="31">
        <f t="shared" si="196"/>
        <v>0</v>
      </c>
      <c r="CF68" s="30"/>
      <c r="CG68" s="31">
        <f t="shared" si="19"/>
        <v>0</v>
      </c>
      <c r="CH68" s="30"/>
      <c r="CI68" s="31">
        <f t="shared" si="207"/>
        <v>0</v>
      </c>
      <c r="CJ68" s="30"/>
      <c r="CK68" s="31">
        <f t="shared" si="21"/>
        <v>0</v>
      </c>
      <c r="CL68" s="30"/>
      <c r="CM68" s="31">
        <f t="shared" si="22"/>
        <v>0</v>
      </c>
      <c r="CN68" s="30"/>
      <c r="CO68" s="31">
        <f t="shared" si="23"/>
        <v>0</v>
      </c>
      <c r="CP68" s="31">
        <v>4</v>
      </c>
      <c r="CQ68" s="31">
        <f t="shared" si="190"/>
        <v>4</v>
      </c>
      <c r="CR68" s="30"/>
      <c r="CS68" s="31">
        <f t="shared" si="25"/>
        <v>0</v>
      </c>
      <c r="CT68" s="19">
        <f t="shared" si="26"/>
        <v>12</v>
      </c>
      <c r="CU68" s="19">
        <f t="shared" si="27"/>
        <v>12</v>
      </c>
      <c r="CV68" s="20">
        <f t="shared" ref="CV68:CW68" si="210">SUM(AP68,AR68,AT68,AV68,AX68,AZ68,BB68,BD68,BF68,BH68,BJ68,BL68,BN68,BP68,BR68,BT68,BV68,BX68,BZ68,CB68,CD68,CF68,CH68,CJ68,CL68,CN68,CP68,CR68)</f>
        <v>11</v>
      </c>
      <c r="CW68" s="20">
        <f t="shared" si="210"/>
        <v>11</v>
      </c>
      <c r="CX68" s="21">
        <v>39</v>
      </c>
      <c r="CY68" s="22">
        <f t="shared" si="29"/>
        <v>23</v>
      </c>
      <c r="CZ68" s="22">
        <f t="shared" si="30"/>
        <v>3</v>
      </c>
      <c r="DA68" s="22">
        <f t="shared" si="31"/>
        <v>23</v>
      </c>
      <c r="DB68" s="23">
        <f t="shared" si="32"/>
        <v>3</v>
      </c>
      <c r="DC68" s="24" t="str">
        <f t="shared" si="33"/>
        <v>SI</v>
      </c>
      <c r="DD68" s="25" t="e">
        <f t="shared" si="34"/>
        <v>#VALUE!</v>
      </c>
      <c r="DE68" s="26" t="str">
        <f t="shared" si="35"/>
        <v>SI</v>
      </c>
    </row>
    <row r="69" spans="1:109" ht="15" customHeight="1">
      <c r="A69" s="29" t="s">
        <v>353</v>
      </c>
      <c r="B69" s="16">
        <f>SUMIF(TICS!$D$2:$D$214,$A69,TICS!$E$2:$E$214)</f>
        <v>0</v>
      </c>
      <c r="C69" s="16">
        <f>COUNTIF(TICS!$D$2:$D$214,$A69)</f>
        <v>0</v>
      </c>
      <c r="D69" s="30">
        <f>SUMIF(ISC!$D$2:$D$228,$A69,ISC!$E$2:$E$228)</f>
        <v>0</v>
      </c>
      <c r="E69" s="30">
        <f>COUNTIF(ISC!$D$2:$D$228,$A69)</f>
        <v>0</v>
      </c>
      <c r="F69" s="30">
        <f>SUMIF(IA!$D$2:$D$281,$A69,IA!$E$2:$E$281)</f>
        <v>0</v>
      </c>
      <c r="G69" s="30">
        <f>COUNTIF(IA!$D$2:$D$281,$A69)</f>
        <v>0</v>
      </c>
      <c r="H69" s="16">
        <f>SUMIF(IGE!$D$3:$D$298,$A69,IGE!$E$3:$E$298)</f>
        <v>0</v>
      </c>
      <c r="I69" s="16">
        <f>COUNTIF(IGE!$D$3:$D$299,$A69)</f>
        <v>0</v>
      </c>
      <c r="J69" s="30">
        <f>SUMIF(CP!$D$2:$D$253,$A69,CP!$E$2:$E$253)</f>
        <v>5</v>
      </c>
      <c r="K69" s="30">
        <f>COUNTIF(CP!$D$2:$D$253,$A69)</f>
        <v>1</v>
      </c>
      <c r="L69" s="30">
        <f>SUMIF(IEM!$D$2:$D$266,$A69,IEM!$E$2:$E$266)</f>
        <v>4</v>
      </c>
      <c r="M69" s="30">
        <f>COUNTIF(IEM!$D$2:$D$266,$A69)</f>
        <v>1</v>
      </c>
      <c r="N69" s="16">
        <f>SUMIF(IIA!$D$2:$D$214,$A69,IIA!$E$2:$E$214)</f>
        <v>0</v>
      </c>
      <c r="O69" s="16">
        <f>COUNTIF(IIA!$D$2:$D$214,$A69)</f>
        <v>0</v>
      </c>
      <c r="P69" s="17">
        <f t="shared" ref="P69:Q69" si="211">SUM(B69,D69,F69,H69,J69,L69,N69)</f>
        <v>9</v>
      </c>
      <c r="Q69" s="17">
        <f t="shared" si="211"/>
        <v>2</v>
      </c>
      <c r="R69" s="30">
        <f>SUMIF(IA_S1!$D$2:$D$201,$A69,IA_S1!$E$2:$E$201)</f>
        <v>0</v>
      </c>
      <c r="S69" s="30">
        <f>COUNTIF(IA_S1!$D$2:$D$200,$A69)</f>
        <v>0</v>
      </c>
      <c r="T69" s="30">
        <f>SUMIF(IA_S2!$D$2:$D$201,$A69,IA_S2!$E$2:$E$201)</f>
        <v>0</v>
      </c>
      <c r="U69" s="30">
        <f>COUNTIF(IA_S2!$D$2:$D$200,$A69)</f>
        <v>0</v>
      </c>
      <c r="V69" s="30">
        <f>SUMIF(CP_S1!$D$2:$D$204,$A69,CP_S1!$E$2:$E$204)</f>
        <v>0</v>
      </c>
      <c r="W69" s="30">
        <f>COUNTIF(CP_S1!$D$2:$D$203,$A69)</f>
        <v>0</v>
      </c>
      <c r="X69" s="30">
        <f>SUMIF(CP_S2!$D$2:$D$198,$A69,CP_S2!$E$2:$E$198)</f>
        <v>4</v>
      </c>
      <c r="Y69" s="30">
        <f>COUNTIF(CP_S2!$D$2:$D$197,$A69)</f>
        <v>1</v>
      </c>
      <c r="Z69" s="30">
        <f>SUMIF(EaD_IA_S1!$D$2:$D$236,$A69,EaD_IA_S1!$E$2:$E$236)</f>
        <v>4</v>
      </c>
      <c r="AA69" s="30">
        <f>COUNTIF(EaD_IA_S1!$D$2:$D$235,$A69)</f>
        <v>1</v>
      </c>
      <c r="AB69" s="30">
        <f>SUMIF(EaD_IA_S2!$D$2:$D$1223,$A69,EaD_IA_S2!$E$2:$E$1223)</f>
        <v>4</v>
      </c>
      <c r="AC69" s="30">
        <f>COUNTIF(EaD_IA_S2!$D$2:$D$1222,$A69)</f>
        <v>1</v>
      </c>
      <c r="AD69" s="30">
        <f>SUMIF(EaD_ISC_S1!$D$2:$D$214,$A69,EaD_ISC_S1!$E$2:$E$214)</f>
        <v>0</v>
      </c>
      <c r="AE69" s="30">
        <f>COUNTIF(EaD_ISC_S1!$D$2:$D$213,$A69)</f>
        <v>0</v>
      </c>
      <c r="AF69" s="30">
        <f>SUMIF(EaD_ISC_S2!$D$2:$D$224,$A69,EaD_ISC_S2!$E$2:$E$224)</f>
        <v>0</v>
      </c>
      <c r="AG69" s="30">
        <f>COUNTIF(EaD_ISC_S2!$D$2:$D$223,$A69)</f>
        <v>0</v>
      </c>
      <c r="AH69" s="16">
        <f>SUMIF(EaD_CP_S1!$D$2:$D$1050,$A69,EaD_CP_S1!$E$2:$E$1050)</f>
        <v>0</v>
      </c>
      <c r="AI69" s="16">
        <f>COUNTIF(EaD_CP_S1!$D$2:$D$1050,$A69)</f>
        <v>0</v>
      </c>
      <c r="AJ69" s="16">
        <f>SUMIF(EaD_CP_S2!$D$2:$D$50,$A69,EaD_CP_S2!$E$2:$E$50)</f>
        <v>0</v>
      </c>
      <c r="AK69" s="16">
        <f>COUNTIF(EaD_CP_S2!$D$2:$D$50,$A69)</f>
        <v>0</v>
      </c>
      <c r="AL69" s="17">
        <f t="shared" si="56"/>
        <v>4</v>
      </c>
      <c r="AM69" s="17">
        <f t="shared" si="57"/>
        <v>1</v>
      </c>
      <c r="AN69" s="17">
        <f t="shared" si="58"/>
        <v>8</v>
      </c>
      <c r="AO69" s="17">
        <f t="shared" si="59"/>
        <v>2</v>
      </c>
      <c r="AP69" s="30"/>
      <c r="AQ69" s="31">
        <f t="shared" si="189"/>
        <v>0</v>
      </c>
      <c r="AR69" s="30"/>
      <c r="AS69" s="31">
        <f t="shared" si="113"/>
        <v>0</v>
      </c>
      <c r="AT69" s="30"/>
      <c r="AU69" s="31">
        <f t="shared" si="182"/>
        <v>0</v>
      </c>
      <c r="AV69" s="30"/>
      <c r="AW69" s="31">
        <f t="shared" si="60"/>
        <v>0</v>
      </c>
      <c r="AX69" s="30"/>
      <c r="AY69" s="31">
        <f t="shared" si="179"/>
        <v>0</v>
      </c>
      <c r="AZ69" s="30"/>
      <c r="BA69" s="31">
        <f t="shared" si="114"/>
        <v>0</v>
      </c>
      <c r="BB69" s="30"/>
      <c r="BC69" s="31">
        <f t="shared" si="6"/>
        <v>0</v>
      </c>
      <c r="BD69" s="30"/>
      <c r="BE69" s="31">
        <f t="shared" si="183"/>
        <v>0</v>
      </c>
      <c r="BF69" s="30"/>
      <c r="BG69" s="31">
        <f t="shared" si="195"/>
        <v>0</v>
      </c>
      <c r="BH69" s="30"/>
      <c r="BI69" s="31">
        <f t="shared" si="8"/>
        <v>0</v>
      </c>
      <c r="BJ69" s="30"/>
      <c r="BK69" s="31">
        <f t="shared" si="9"/>
        <v>0</v>
      </c>
      <c r="BL69" s="30"/>
      <c r="BM69" s="31">
        <f t="shared" si="184"/>
        <v>0</v>
      </c>
      <c r="BN69" s="30"/>
      <c r="BO69" s="31">
        <f t="shared" si="118"/>
        <v>0</v>
      </c>
      <c r="BP69" s="30"/>
      <c r="BQ69" s="31">
        <f t="shared" si="11"/>
        <v>0</v>
      </c>
      <c r="BR69" s="30"/>
      <c r="BS69" s="31">
        <f t="shared" si="12"/>
        <v>0</v>
      </c>
      <c r="BT69" s="30"/>
      <c r="BU69" s="31">
        <f t="shared" si="13"/>
        <v>0</v>
      </c>
      <c r="BV69" s="30"/>
      <c r="BW69" s="31">
        <f t="shared" si="14"/>
        <v>0</v>
      </c>
      <c r="BX69" s="30"/>
      <c r="BY69" s="31">
        <f t="shared" si="155"/>
        <v>0</v>
      </c>
      <c r="BZ69" s="30"/>
      <c r="CA69" s="31">
        <f t="shared" si="16"/>
        <v>0</v>
      </c>
      <c r="CB69" s="30"/>
      <c r="CC69" s="31">
        <f t="shared" si="17"/>
        <v>0</v>
      </c>
      <c r="CD69" s="30"/>
      <c r="CE69" s="31">
        <f t="shared" si="196"/>
        <v>0</v>
      </c>
      <c r="CF69" s="30"/>
      <c r="CG69" s="31">
        <f t="shared" si="19"/>
        <v>0</v>
      </c>
      <c r="CH69" s="30"/>
      <c r="CI69" s="31">
        <f t="shared" si="207"/>
        <v>0</v>
      </c>
      <c r="CJ69" s="30"/>
      <c r="CK69" s="31">
        <f t="shared" si="21"/>
        <v>0</v>
      </c>
      <c r="CL69" s="30"/>
      <c r="CM69" s="31">
        <f t="shared" si="22"/>
        <v>0</v>
      </c>
      <c r="CN69" s="30"/>
      <c r="CO69" s="31">
        <f t="shared" si="23"/>
        <v>0</v>
      </c>
      <c r="CP69" s="30"/>
      <c r="CQ69" s="31">
        <f t="shared" si="190"/>
        <v>0</v>
      </c>
      <c r="CR69" s="30"/>
      <c r="CS69" s="31">
        <f t="shared" si="25"/>
        <v>0</v>
      </c>
      <c r="CT69" s="19">
        <f t="shared" si="26"/>
        <v>13</v>
      </c>
      <c r="CU69" s="19">
        <f t="shared" si="27"/>
        <v>17</v>
      </c>
      <c r="CV69" s="20">
        <f t="shared" ref="CV69:CW69" si="212">SUM(AP69,AR69,AT69,AV69,AX69,AZ69,BB69,BD69,BF69,BH69,BJ69,BL69,BN69,BP69,BR69,BT69,BV69,BX69,BZ69,CB69,CD69,CF69,CH69,CJ69,CL69,CN69,CP69,CR69)</f>
        <v>0</v>
      </c>
      <c r="CW69" s="20">
        <f t="shared" si="212"/>
        <v>0</v>
      </c>
      <c r="CX69" s="21" t="s">
        <v>64</v>
      </c>
      <c r="CY69" s="22">
        <f t="shared" si="29"/>
        <v>13</v>
      </c>
      <c r="CZ69" s="22">
        <f t="shared" si="30"/>
        <v>3</v>
      </c>
      <c r="DA69" s="22">
        <f t="shared" si="31"/>
        <v>17</v>
      </c>
      <c r="DB69" s="23">
        <f t="shared" si="32"/>
        <v>4</v>
      </c>
      <c r="DC69" s="24" t="str">
        <f t="shared" si="33"/>
        <v>SI</v>
      </c>
      <c r="DD69" s="25" t="e">
        <f t="shared" si="34"/>
        <v>#VALUE!</v>
      </c>
      <c r="DE69" s="26" t="str">
        <f t="shared" si="35"/>
        <v>SI</v>
      </c>
    </row>
    <row r="70" spans="1:109" ht="15" customHeight="1">
      <c r="A70" s="29" t="s">
        <v>354</v>
      </c>
      <c r="B70" s="16">
        <f>SUMIF(TICS!$D$2:$D$214,$A70,TICS!$E$2:$E$214)</f>
        <v>0</v>
      </c>
      <c r="C70" s="16">
        <f>COUNTIF(TICS!$D$2:$D$214,$A70)</f>
        <v>0</v>
      </c>
      <c r="D70" s="30">
        <f>SUMIF(ISC!$D$2:$D$228,$A70,ISC!$E$2:$E$228)</f>
        <v>0</v>
      </c>
      <c r="E70" s="30">
        <f>COUNTIF(ISC!$D$2:$D$228,$A70)</f>
        <v>0</v>
      </c>
      <c r="F70" s="30">
        <f>SUMIF(IA!$D$2:$D$281,$A70,IA!$E$2:$E$281)</f>
        <v>0</v>
      </c>
      <c r="G70" s="30">
        <f>COUNTIF(IA!$D$2:$D$281,$A70)</f>
        <v>0</v>
      </c>
      <c r="H70" s="16">
        <f>SUMIF(IGE!$D$3:$D$298,$A70,IGE!$E$3:$E$298)</f>
        <v>0</v>
      </c>
      <c r="I70" s="16">
        <f>COUNTIF(IGE!$D$3:$D$299,$A70)</f>
        <v>0</v>
      </c>
      <c r="J70" s="30">
        <f>SUMIF(CP!$D$2:$D$253,$A70,CP!$E$2:$E$253)</f>
        <v>4</v>
      </c>
      <c r="K70" s="30">
        <f>COUNTIF(CP!$D$2:$D$253,$A70)</f>
        <v>1</v>
      </c>
      <c r="L70" s="30">
        <f>SUMIF(IEM!$D$2:$D$266,$A70,IEM!$E$2:$E$266)</f>
        <v>6</v>
      </c>
      <c r="M70" s="30">
        <f>COUNTIF(IEM!$D$2:$D$266,$A70)</f>
        <v>1</v>
      </c>
      <c r="N70" s="16">
        <f>SUMIF(IIA!$D$2:$D$214,$A70,IIA!$E$2:$E$214)</f>
        <v>0</v>
      </c>
      <c r="O70" s="16">
        <f>COUNTIF(IIA!$D$2:$D$214,$A70)</f>
        <v>0</v>
      </c>
      <c r="P70" s="17">
        <f t="shared" ref="P70:Q70" si="213">SUM(B70,D70,F70,H70,J70,L70,N70)</f>
        <v>10</v>
      </c>
      <c r="Q70" s="17">
        <f t="shared" si="213"/>
        <v>2</v>
      </c>
      <c r="R70" s="30">
        <f>SUMIF(IA_S1!$D$2:$D$201,$A70,IA_S1!$E$2:$E$201)</f>
        <v>0</v>
      </c>
      <c r="S70" s="30">
        <f>COUNTIF(IA_S1!$D$2:$D$200,$A70)</f>
        <v>0</v>
      </c>
      <c r="T70" s="30">
        <f>SUMIF(IA_S2!$D$2:$D$201,$A70,IA_S2!$E$2:$E$201)</f>
        <v>0</v>
      </c>
      <c r="U70" s="30">
        <f>COUNTIF(IA_S2!$D$2:$D$200,$A70)</f>
        <v>0</v>
      </c>
      <c r="V70" s="30">
        <f>SUMIF(CP_S1!$D$2:$D$204,$A70,CP_S1!$E$2:$E$204)</f>
        <v>0</v>
      </c>
      <c r="W70" s="30">
        <f>COUNTIF(CP_S1!$D$2:$D$203,$A70)</f>
        <v>0</v>
      </c>
      <c r="X70" s="30">
        <f>SUMIF(CP_S2!$D$2:$D$198,$A70,CP_S2!$E$2:$E$198)</f>
        <v>4</v>
      </c>
      <c r="Y70" s="30">
        <f>COUNTIF(CP_S2!$D$2:$D$197,$A70)</f>
        <v>1</v>
      </c>
      <c r="Z70" s="30">
        <f>SUMIF(EaD_IA_S1!$D$2:$D$236,$A70,EaD_IA_S1!$E$2:$E$236)</f>
        <v>0</v>
      </c>
      <c r="AA70" s="30">
        <f>COUNTIF(EaD_IA_S1!$D$2:$D$235,$A70)</f>
        <v>0</v>
      </c>
      <c r="AB70" s="30">
        <f>SUMIF(EaD_IA_S2!$D$2:$D$1223,$A70,EaD_IA_S2!$E$2:$E$1223)</f>
        <v>0</v>
      </c>
      <c r="AC70" s="30">
        <f>COUNTIF(EaD_IA_S2!$D$2:$D$1222,$A70)</f>
        <v>0</v>
      </c>
      <c r="AD70" s="30">
        <f>SUMIF(EaD_ISC_S1!$D$2:$D$214,$A70,EaD_ISC_S1!$E$2:$E$214)</f>
        <v>0</v>
      </c>
      <c r="AE70" s="30">
        <f>COUNTIF(EaD_ISC_S1!$D$2:$D$213,$A70)</f>
        <v>0</v>
      </c>
      <c r="AF70" s="30">
        <f>SUMIF(EaD_ISC_S2!$D$2:$D$224,$A70,EaD_ISC_S2!$E$2:$E$224)</f>
        <v>0</v>
      </c>
      <c r="AG70" s="30">
        <f>COUNTIF(EaD_ISC_S2!$D$2:$D$223,$A70)</f>
        <v>0</v>
      </c>
      <c r="AH70" s="16">
        <f>SUMIF(EaD_CP_S1!$D$2:$D$1050,$A70,EaD_CP_S1!$E$2:$E$1050)</f>
        <v>0</v>
      </c>
      <c r="AI70" s="16">
        <f>COUNTIF(EaD_CP_S1!$D$2:$D$1050,$A70)</f>
        <v>0</v>
      </c>
      <c r="AJ70" s="16">
        <f>SUMIF(EaD_CP_S2!$D$2:$D$50,$A70,EaD_CP_S2!$E$2:$E$50)</f>
        <v>0</v>
      </c>
      <c r="AK70" s="16">
        <f>COUNTIF(EaD_CP_S2!$D$2:$D$50,$A70)</f>
        <v>0</v>
      </c>
      <c r="AL70" s="17">
        <f t="shared" si="56"/>
        <v>0</v>
      </c>
      <c r="AM70" s="17">
        <f t="shared" si="57"/>
        <v>0</v>
      </c>
      <c r="AN70" s="17">
        <f t="shared" si="58"/>
        <v>4</v>
      </c>
      <c r="AO70" s="17">
        <f t="shared" si="59"/>
        <v>1</v>
      </c>
      <c r="AP70" s="31">
        <v>4</v>
      </c>
      <c r="AQ70" s="31">
        <f t="shared" si="189"/>
        <v>4</v>
      </c>
      <c r="AR70" s="30"/>
      <c r="AS70" s="31">
        <f t="shared" si="113"/>
        <v>0</v>
      </c>
      <c r="AT70" s="31">
        <v>4</v>
      </c>
      <c r="AU70" s="31">
        <f t="shared" si="182"/>
        <v>4</v>
      </c>
      <c r="AV70" s="30"/>
      <c r="AW70" s="31">
        <f t="shared" si="60"/>
        <v>0</v>
      </c>
      <c r="AX70" s="30"/>
      <c r="AY70" s="31">
        <f t="shared" si="179"/>
        <v>0</v>
      </c>
      <c r="AZ70" s="31">
        <v>1</v>
      </c>
      <c r="BA70" s="31">
        <f t="shared" si="114"/>
        <v>1</v>
      </c>
      <c r="BB70" s="31">
        <v>4</v>
      </c>
      <c r="BC70" s="31">
        <f t="shared" si="6"/>
        <v>4</v>
      </c>
      <c r="BD70" s="30"/>
      <c r="BE70" s="31">
        <f t="shared" si="183"/>
        <v>0</v>
      </c>
      <c r="BF70" s="31">
        <v>1</v>
      </c>
      <c r="BG70" s="31">
        <f t="shared" si="195"/>
        <v>1</v>
      </c>
      <c r="BH70" s="30"/>
      <c r="BI70" s="31">
        <f t="shared" si="8"/>
        <v>0</v>
      </c>
      <c r="BJ70" s="30"/>
      <c r="BK70" s="31">
        <f t="shared" si="9"/>
        <v>0</v>
      </c>
      <c r="BL70" s="30"/>
      <c r="BM70" s="31">
        <f t="shared" si="184"/>
        <v>0</v>
      </c>
      <c r="BN70" s="30"/>
      <c r="BO70" s="31">
        <f t="shared" si="118"/>
        <v>0</v>
      </c>
      <c r="BP70" s="30"/>
      <c r="BQ70" s="31">
        <f t="shared" si="11"/>
        <v>0</v>
      </c>
      <c r="BR70" s="30"/>
      <c r="BS70" s="31">
        <f t="shared" si="12"/>
        <v>0</v>
      </c>
      <c r="BT70" s="30"/>
      <c r="BU70" s="31">
        <f t="shared" si="13"/>
        <v>0</v>
      </c>
      <c r="BV70" s="30"/>
      <c r="BW70" s="31">
        <f t="shared" si="14"/>
        <v>0</v>
      </c>
      <c r="BX70" s="30"/>
      <c r="BY70" s="31">
        <f t="shared" si="155"/>
        <v>0</v>
      </c>
      <c r="BZ70" s="30"/>
      <c r="CA70" s="31">
        <f t="shared" si="16"/>
        <v>0</v>
      </c>
      <c r="CB70" s="30"/>
      <c r="CC70" s="31">
        <f t="shared" si="17"/>
        <v>0</v>
      </c>
      <c r="CD70" s="30"/>
      <c r="CE70" s="31">
        <f t="shared" si="196"/>
        <v>0</v>
      </c>
      <c r="CF70" s="30"/>
      <c r="CG70" s="31">
        <f t="shared" si="19"/>
        <v>0</v>
      </c>
      <c r="CH70" s="30"/>
      <c r="CI70" s="31">
        <f t="shared" si="207"/>
        <v>0</v>
      </c>
      <c r="CJ70" s="30"/>
      <c r="CK70" s="31">
        <f t="shared" si="21"/>
        <v>0</v>
      </c>
      <c r="CL70" s="30"/>
      <c r="CM70" s="31">
        <f t="shared" si="22"/>
        <v>0</v>
      </c>
      <c r="CN70" s="30"/>
      <c r="CO70" s="31">
        <f t="shared" si="23"/>
        <v>0</v>
      </c>
      <c r="CP70" s="30"/>
      <c r="CQ70" s="31">
        <f t="shared" si="190"/>
        <v>0</v>
      </c>
      <c r="CR70" s="30"/>
      <c r="CS70" s="31">
        <f t="shared" si="25"/>
        <v>0</v>
      </c>
      <c r="CT70" s="19">
        <f t="shared" si="26"/>
        <v>10</v>
      </c>
      <c r="CU70" s="19">
        <f t="shared" si="27"/>
        <v>14</v>
      </c>
      <c r="CV70" s="20">
        <f t="shared" ref="CV70:CW70" si="214">SUM(AP70,AR70,AT70,AV70,AX70,AZ70,BB70,BD70,BF70,BH70,BJ70,BL70,BN70,BP70,BR70,BT70,BV70,BX70,BZ70,CB70,CD70,CF70,CH70,CJ70,CL70,CN70,CP70,CR70)</f>
        <v>14</v>
      </c>
      <c r="CW70" s="20">
        <f t="shared" si="214"/>
        <v>14</v>
      </c>
      <c r="CX70" s="21">
        <v>39</v>
      </c>
      <c r="CY70" s="22">
        <f t="shared" si="29"/>
        <v>24</v>
      </c>
      <c r="CZ70" s="22">
        <f t="shared" si="30"/>
        <v>2</v>
      </c>
      <c r="DA70" s="22">
        <f t="shared" si="31"/>
        <v>28</v>
      </c>
      <c r="DB70" s="23">
        <f t="shared" si="32"/>
        <v>3</v>
      </c>
      <c r="DC70" s="24" t="str">
        <f t="shared" si="33"/>
        <v>SI</v>
      </c>
      <c r="DD70" s="25" t="e">
        <f t="shared" si="34"/>
        <v>#VALUE!</v>
      </c>
      <c r="DE70" s="26" t="str">
        <f t="shared" si="35"/>
        <v>NO</v>
      </c>
    </row>
    <row r="71" spans="1:109" ht="15" customHeight="1">
      <c r="A71" s="28" t="s">
        <v>355</v>
      </c>
      <c r="B71" s="16">
        <f>SUMIF(TICS!$D$2:$D$214,$A71,TICS!$E$2:$E$214)</f>
        <v>0</v>
      </c>
      <c r="C71" s="16">
        <f>COUNTIF(TICS!$D$2:$D$214,$A71)</f>
        <v>0</v>
      </c>
      <c r="D71" s="30">
        <f>SUMIF(ISC!$D$2:$D$228,$A71,ISC!$E$2:$E$228)</f>
        <v>0</v>
      </c>
      <c r="E71" s="30">
        <f>COUNTIF(ISC!$D$2:$D$228,$A71)</f>
        <v>0</v>
      </c>
      <c r="F71" s="30">
        <f>SUMIF(IA!$D$2:$D$281,$A71,IA!$E$2:$E$281)</f>
        <v>0</v>
      </c>
      <c r="G71" s="30">
        <f>COUNTIF(IA!$D$2:$D$281,$A71)</f>
        <v>0</v>
      </c>
      <c r="H71" s="16">
        <f>SUMIF(IGE!$D$3:$D$298,$A71,IGE!$E$3:$E$298)</f>
        <v>0</v>
      </c>
      <c r="I71" s="16">
        <f>COUNTIF(IGE!$D$3:$D$299,$A71)</f>
        <v>0</v>
      </c>
      <c r="J71" s="30">
        <f>SUMIF(CP!$D$2:$D$253,$A71,CP!$E$2:$E$253)</f>
        <v>6</v>
      </c>
      <c r="K71" s="30">
        <f>COUNTIF(CP!$D$2:$D$253,$A71)</f>
        <v>1</v>
      </c>
      <c r="L71" s="30">
        <f>SUMIF(IEM!$D$2:$D$266,$A71,IEM!$E$2:$E$266)</f>
        <v>0</v>
      </c>
      <c r="M71" s="30">
        <f>COUNTIF(IEM!$D$2:$D$266,$A71)</f>
        <v>0</v>
      </c>
      <c r="N71" s="16">
        <f>SUMIF(IIA!$D$2:$D$214,$A71,IIA!$E$2:$E$214)</f>
        <v>0</v>
      </c>
      <c r="O71" s="16">
        <f>COUNTIF(IIA!$D$2:$D$214,$A71)</f>
        <v>0</v>
      </c>
      <c r="P71" s="17">
        <f t="shared" ref="P71:Q71" si="215">SUM(B71,D71,F71,H71,J71,L71,N71)</f>
        <v>6</v>
      </c>
      <c r="Q71" s="17">
        <f t="shared" si="215"/>
        <v>1</v>
      </c>
      <c r="R71" s="30">
        <f>SUMIF(IA_S1!$D$2:$D$201,$A71,IA_S1!$E$2:$E$201)</f>
        <v>0</v>
      </c>
      <c r="S71" s="30">
        <f>COUNTIF(IA_S1!$D$2:$D$200,$A71)</f>
        <v>0</v>
      </c>
      <c r="T71" s="30">
        <f>SUMIF(IA_S2!$D$2:$D$201,$A71,IA_S2!$E$2:$E$201)</f>
        <v>0</v>
      </c>
      <c r="U71" s="30">
        <f>COUNTIF(IA_S2!$D$2:$D$200,$A71)</f>
        <v>0</v>
      </c>
      <c r="V71" s="30">
        <f>SUMIF(CP_S1!$D$2:$D$204,$A71,CP_S1!$E$2:$E$204)</f>
        <v>0</v>
      </c>
      <c r="W71" s="30">
        <f>COUNTIF(CP_S1!$D$2:$D$203,$A71)</f>
        <v>0</v>
      </c>
      <c r="X71" s="30">
        <f>SUMIF(CP_S2!$D$2:$D$198,$A71,CP_S2!$E$2:$E$198)</f>
        <v>6</v>
      </c>
      <c r="Y71" s="30">
        <f>COUNTIF(CP_S2!$D$2:$D$197,$A71)</f>
        <v>1</v>
      </c>
      <c r="Z71" s="30">
        <f>SUMIF(EaD_IA_S1!$D$2:$D$236,$A71,EaD_IA_S1!$E$2:$E$236)</f>
        <v>5</v>
      </c>
      <c r="AA71" s="30">
        <f>COUNTIF(EaD_IA_S1!$D$2:$D$235,$A71)</f>
        <v>1</v>
      </c>
      <c r="AB71" s="30">
        <f>SUMIF(EaD_IA_S2!$D$2:$D$1223,$A71,EaD_IA_S2!$E$2:$E$1223)</f>
        <v>5</v>
      </c>
      <c r="AC71" s="30">
        <f>COUNTIF(EaD_IA_S2!$D$2:$D$1222,$A71)</f>
        <v>1</v>
      </c>
      <c r="AD71" s="30">
        <f>SUMIF(EaD_ISC_S1!$D$2:$D$214,$A71,EaD_ISC_S1!$E$2:$E$214)</f>
        <v>0</v>
      </c>
      <c r="AE71" s="30">
        <f>COUNTIF(EaD_ISC_S1!$D$2:$D$213,$A71)</f>
        <v>0</v>
      </c>
      <c r="AF71" s="30">
        <f>SUMIF(EaD_ISC_S2!$D$2:$D$224,$A71,EaD_ISC_S2!$E$2:$E$224)</f>
        <v>0</v>
      </c>
      <c r="AG71" s="30">
        <f>COUNTIF(EaD_ISC_S2!$D$2:$D$223,$A71)</f>
        <v>0</v>
      </c>
      <c r="AH71" s="16">
        <f>SUMIF(EaD_CP_S1!$D$2:$D$1050,$A71,EaD_CP_S1!$E$2:$E$1050)</f>
        <v>0</v>
      </c>
      <c r="AI71" s="16">
        <f>COUNTIF(EaD_CP_S1!$D$2:$D$1050,$A71)</f>
        <v>0</v>
      </c>
      <c r="AJ71" s="16">
        <f>SUMIF(EaD_CP_S2!$D$2:$D$50,$A71,EaD_CP_S2!$E$2:$E$50)</f>
        <v>0</v>
      </c>
      <c r="AK71" s="16">
        <f>COUNTIF(EaD_CP_S2!$D$2:$D$50,$A71)</f>
        <v>0</v>
      </c>
      <c r="AL71" s="17">
        <f t="shared" si="56"/>
        <v>5</v>
      </c>
      <c r="AM71" s="17">
        <f t="shared" si="57"/>
        <v>1</v>
      </c>
      <c r="AN71" s="17">
        <f t="shared" si="58"/>
        <v>11</v>
      </c>
      <c r="AO71" s="17">
        <f t="shared" si="59"/>
        <v>2</v>
      </c>
      <c r="AP71" s="30"/>
      <c r="AQ71" s="31">
        <f t="shared" si="189"/>
        <v>0</v>
      </c>
      <c r="AR71" s="30"/>
      <c r="AS71" s="31">
        <f t="shared" si="113"/>
        <v>0</v>
      </c>
      <c r="AT71" s="31">
        <v>5</v>
      </c>
      <c r="AU71" s="31">
        <f t="shared" si="182"/>
        <v>5</v>
      </c>
      <c r="AV71" s="30"/>
      <c r="AW71" s="31">
        <f t="shared" si="60"/>
        <v>0</v>
      </c>
      <c r="AX71" s="30"/>
      <c r="AY71" s="31">
        <f t="shared" si="179"/>
        <v>0</v>
      </c>
      <c r="AZ71" s="30"/>
      <c r="BA71" s="31">
        <f t="shared" si="114"/>
        <v>0</v>
      </c>
      <c r="BB71" s="30"/>
      <c r="BC71" s="31">
        <f t="shared" si="6"/>
        <v>0</v>
      </c>
      <c r="BD71" s="30"/>
      <c r="BE71" s="31">
        <f t="shared" si="183"/>
        <v>0</v>
      </c>
      <c r="BF71" s="30"/>
      <c r="BG71" s="31">
        <f t="shared" si="195"/>
        <v>0</v>
      </c>
      <c r="BH71" s="30"/>
      <c r="BI71" s="31">
        <f t="shared" si="8"/>
        <v>0</v>
      </c>
      <c r="BJ71" s="30"/>
      <c r="BK71" s="31">
        <f t="shared" si="9"/>
        <v>0</v>
      </c>
      <c r="BL71" s="30"/>
      <c r="BM71" s="31">
        <f t="shared" si="184"/>
        <v>0</v>
      </c>
      <c r="BN71" s="30"/>
      <c r="BO71" s="31">
        <f t="shared" si="118"/>
        <v>0</v>
      </c>
      <c r="BP71" s="30"/>
      <c r="BQ71" s="31">
        <f t="shared" si="11"/>
        <v>0</v>
      </c>
      <c r="BR71" s="30"/>
      <c r="BS71" s="31">
        <f t="shared" si="12"/>
        <v>0</v>
      </c>
      <c r="BT71" s="30"/>
      <c r="BU71" s="31">
        <f t="shared" si="13"/>
        <v>0</v>
      </c>
      <c r="BV71" s="30"/>
      <c r="BW71" s="31">
        <f t="shared" si="14"/>
        <v>0</v>
      </c>
      <c r="BX71" s="30"/>
      <c r="BY71" s="31">
        <f t="shared" si="155"/>
        <v>0</v>
      </c>
      <c r="BZ71" s="30"/>
      <c r="CA71" s="31">
        <f t="shared" si="16"/>
        <v>0</v>
      </c>
      <c r="CB71" s="30"/>
      <c r="CC71" s="31">
        <f t="shared" si="17"/>
        <v>0</v>
      </c>
      <c r="CD71" s="30"/>
      <c r="CE71" s="31">
        <f t="shared" si="196"/>
        <v>0</v>
      </c>
      <c r="CF71" s="30"/>
      <c r="CG71" s="31">
        <f t="shared" si="19"/>
        <v>0</v>
      </c>
      <c r="CH71" s="30"/>
      <c r="CI71" s="31">
        <f t="shared" si="207"/>
        <v>0</v>
      </c>
      <c r="CJ71" s="30"/>
      <c r="CK71" s="31">
        <f t="shared" si="21"/>
        <v>0</v>
      </c>
      <c r="CL71" s="30"/>
      <c r="CM71" s="31">
        <f t="shared" si="22"/>
        <v>0</v>
      </c>
      <c r="CN71" s="30"/>
      <c r="CO71" s="31">
        <f t="shared" si="23"/>
        <v>0</v>
      </c>
      <c r="CP71" s="31">
        <v>5</v>
      </c>
      <c r="CQ71" s="31">
        <v>5</v>
      </c>
      <c r="CR71" s="30"/>
      <c r="CS71" s="31">
        <f t="shared" si="25"/>
        <v>0</v>
      </c>
      <c r="CT71" s="19">
        <f t="shared" si="26"/>
        <v>11</v>
      </c>
      <c r="CU71" s="19">
        <f t="shared" si="27"/>
        <v>17</v>
      </c>
      <c r="CV71" s="20">
        <f t="shared" ref="CV71:CW71" si="216">SUM(AP71,AR71,AT71,AV71,AX71,AZ71,BB71,BD71,BF71,BH71,BJ71,BL71,BN71,BP71,BR71,BT71,BV71,BX71,BZ71,CB71,CD71,CF71,CH71,CJ71,CL71,CN71,CP71,CR71)</f>
        <v>10</v>
      </c>
      <c r="CW71" s="20">
        <f t="shared" si="216"/>
        <v>10</v>
      </c>
      <c r="CX71" s="21">
        <v>39</v>
      </c>
      <c r="CY71" s="22">
        <f t="shared" si="29"/>
        <v>21</v>
      </c>
      <c r="CZ71" s="22">
        <f t="shared" si="30"/>
        <v>2</v>
      </c>
      <c r="DA71" s="22">
        <f t="shared" si="31"/>
        <v>27</v>
      </c>
      <c r="DB71" s="23">
        <f t="shared" si="32"/>
        <v>3</v>
      </c>
      <c r="DC71" s="24" t="str">
        <f t="shared" si="33"/>
        <v>SI</v>
      </c>
      <c r="DD71" s="25" t="e">
        <f t="shared" si="34"/>
        <v>#VALUE!</v>
      </c>
      <c r="DE71" s="26" t="str">
        <f t="shared" si="35"/>
        <v>SI</v>
      </c>
    </row>
    <row r="72" spans="1:109" ht="15" customHeight="1">
      <c r="A72" s="29" t="s">
        <v>356</v>
      </c>
      <c r="B72" s="16">
        <f>SUMIF(TICS!$D$2:$D$214,$A72,TICS!$E$2:$E$214)</f>
        <v>0</v>
      </c>
      <c r="C72" s="16">
        <f>COUNTIF(TICS!$D$2:$D$214,$A72)</f>
        <v>0</v>
      </c>
      <c r="D72" s="16">
        <f>SUMIF(ISC!$D$2:$D$228,$A72,ISC!$E$2:$E$228)</f>
        <v>0</v>
      </c>
      <c r="E72" s="16">
        <f>COUNTIF(ISC!$D$2:$D$228,$A72)</f>
        <v>0</v>
      </c>
      <c r="F72" s="16">
        <f>SUMIF(IA!$D$2:$D$281,$A72,IA!$E$2:$E$281)</f>
        <v>0</v>
      </c>
      <c r="G72" s="16">
        <f>COUNTIF(IA!$D$2:$D$281,$A72)</f>
        <v>0</v>
      </c>
      <c r="H72" s="16">
        <f>SUMIF(IGE!$D$3:$D$298,$A72,IGE!$E$3:$E$298)</f>
        <v>0</v>
      </c>
      <c r="I72" s="16">
        <f>COUNTIF(IGE!$D$3:$D$299,$A72)</f>
        <v>0</v>
      </c>
      <c r="J72" s="16">
        <f>SUMIF(CP!$D$2:$D$253,$A72,CP!$E$2:$E$253)</f>
        <v>4</v>
      </c>
      <c r="K72" s="16">
        <f>COUNTIF(CP!$D$2:$D$253,$A72)</f>
        <v>1</v>
      </c>
      <c r="L72" s="16">
        <f>SUMIF(IEM!$D$2:$D$266,$A72,IEM!$E$2:$E$266)</f>
        <v>0</v>
      </c>
      <c r="M72" s="16">
        <f>COUNTIF(IEM!$D$2:$D$266,$A72)</f>
        <v>0</v>
      </c>
      <c r="N72" s="16">
        <f>SUMIF(IIA!$D$2:$D$214,$A72,IIA!$E$2:$E$214)</f>
        <v>0</v>
      </c>
      <c r="O72" s="16">
        <f>COUNTIF(IIA!$D$2:$D$214,$A72)</f>
        <v>0</v>
      </c>
      <c r="P72" s="17">
        <f t="shared" ref="P72:Q72" si="217">SUM(B72,D72,F72,H72,J72,L72,N72)</f>
        <v>4</v>
      </c>
      <c r="Q72" s="17">
        <f t="shared" si="217"/>
        <v>1</v>
      </c>
      <c r="R72" s="16">
        <f>SUMIF(IA_S1!$D$2:$D$201,$A72,IA_S1!$E$2:$E$201)</f>
        <v>0</v>
      </c>
      <c r="S72" s="16">
        <f>COUNTIF(IA_S1!$D$2:$D$200,$A72)</f>
        <v>0</v>
      </c>
      <c r="T72" s="16">
        <f>SUMIF(IA_S2!$D$2:$D$201,$A72,IA_S2!$E$2:$E$201)</f>
        <v>0</v>
      </c>
      <c r="U72" s="16">
        <f>COUNTIF(IA_S2!$D$2:$D$200,$A72)</f>
        <v>0</v>
      </c>
      <c r="V72" s="16">
        <f>SUMIF(CP_S1!$D$2:$D$204,$A72,CP_S1!$E$2:$E$204)</f>
        <v>0</v>
      </c>
      <c r="W72" s="16">
        <f>COUNTIF(CP_S1!$D$2:$D$203,$A72)</f>
        <v>0</v>
      </c>
      <c r="X72" s="16">
        <f>SUMIF(CP_S2!$D$2:$D$198,$A72,CP_S2!$E$2:$E$198)</f>
        <v>0</v>
      </c>
      <c r="Y72" s="16">
        <f>COUNTIF(CP_S2!$D$2:$D$197,$A72)</f>
        <v>0</v>
      </c>
      <c r="Z72" s="16">
        <f>SUMIF(EaD_IA_S1!$D$2:$D$236,$A72,EaD_IA_S1!$E$2:$E$236)</f>
        <v>5</v>
      </c>
      <c r="AA72" s="16">
        <f>COUNTIF(EaD_IA_S1!$D$2:$D$235,$A72)</f>
        <v>1</v>
      </c>
      <c r="AB72" s="16">
        <f>SUMIF(EaD_IA_S2!$D$2:$D$1223,$A72,EaD_IA_S2!$E$2:$E$1223)</f>
        <v>5</v>
      </c>
      <c r="AC72" s="16">
        <f>COUNTIF(EaD_IA_S2!$D$2:$D$1222,$A72)</f>
        <v>1</v>
      </c>
      <c r="AD72" s="16">
        <f>SUMIF(EaD_ISC_S1!$D$2:$D$214,$A72,EaD_ISC_S1!$E$2:$E$214)</f>
        <v>0</v>
      </c>
      <c r="AE72" s="16">
        <f>COUNTIF(EaD_ISC_S1!$D$2:$D$213,$A72)</f>
        <v>0</v>
      </c>
      <c r="AF72" s="16">
        <f>SUMIF(EaD_ISC_S2!$D$2:$D$224,$A72,EaD_ISC_S2!$E$2:$E$224)</f>
        <v>0</v>
      </c>
      <c r="AG72" s="16">
        <f>COUNTIF(EaD_ISC_S2!$D$2:$D$223,$A72)</f>
        <v>0</v>
      </c>
      <c r="AH72" s="16">
        <f>SUMIF(EaD_CP_S1!$D$2:$D$1050,$A72,EaD_CP_S1!$E$2:$E$1050)</f>
        <v>0</v>
      </c>
      <c r="AI72" s="16">
        <f>COUNTIF(EaD_CP_S1!$D$2:$D$1050,$A72)</f>
        <v>0</v>
      </c>
      <c r="AJ72" s="16">
        <f>SUMIF(EaD_CP_S2!$D$2:$D$50,$A72,EaD_CP_S2!$E$2:$E$50)</f>
        <v>0</v>
      </c>
      <c r="AK72" s="16">
        <f>COUNTIF(EaD_CP_S2!$D$2:$D$50,$A72)</f>
        <v>0</v>
      </c>
      <c r="AL72" s="17">
        <f t="shared" si="56"/>
        <v>5</v>
      </c>
      <c r="AM72" s="17">
        <f t="shared" si="57"/>
        <v>1</v>
      </c>
      <c r="AN72" s="17">
        <f t="shared" si="58"/>
        <v>5</v>
      </c>
      <c r="AO72" s="17">
        <f t="shared" si="59"/>
        <v>1</v>
      </c>
      <c r="AP72" s="18">
        <v>3</v>
      </c>
      <c r="AQ72" s="18">
        <f t="shared" si="189"/>
        <v>3</v>
      </c>
      <c r="AR72" s="16"/>
      <c r="AS72" s="18">
        <f t="shared" si="113"/>
        <v>0</v>
      </c>
      <c r="AT72" s="16"/>
      <c r="AU72" s="18">
        <f t="shared" si="182"/>
        <v>0</v>
      </c>
      <c r="AV72" s="16"/>
      <c r="AW72" s="18">
        <f t="shared" si="60"/>
        <v>0</v>
      </c>
      <c r="AX72" s="16"/>
      <c r="AY72" s="18">
        <f t="shared" si="179"/>
        <v>0</v>
      </c>
      <c r="AZ72" s="18">
        <v>10</v>
      </c>
      <c r="BA72" s="18">
        <f t="shared" si="114"/>
        <v>10</v>
      </c>
      <c r="BB72" s="18"/>
      <c r="BC72" s="18">
        <f t="shared" si="6"/>
        <v>0</v>
      </c>
      <c r="BD72" s="16"/>
      <c r="BE72" s="18">
        <f t="shared" si="183"/>
        <v>0</v>
      </c>
      <c r="BF72" s="18">
        <v>1</v>
      </c>
      <c r="BG72" s="18">
        <f t="shared" si="195"/>
        <v>1</v>
      </c>
      <c r="BH72" s="16"/>
      <c r="BI72" s="18">
        <f t="shared" si="8"/>
        <v>0</v>
      </c>
      <c r="BJ72" s="16"/>
      <c r="BK72" s="18">
        <f t="shared" si="9"/>
        <v>0</v>
      </c>
      <c r="BL72" s="18">
        <v>2</v>
      </c>
      <c r="BM72" s="18">
        <f t="shared" si="184"/>
        <v>2</v>
      </c>
      <c r="BN72" s="16"/>
      <c r="BO72" s="18">
        <f t="shared" si="118"/>
        <v>0</v>
      </c>
      <c r="BP72" s="16"/>
      <c r="BQ72" s="18">
        <f t="shared" si="11"/>
        <v>0</v>
      </c>
      <c r="BR72" s="16"/>
      <c r="BS72" s="18">
        <f t="shared" si="12"/>
        <v>0</v>
      </c>
      <c r="BT72" s="16"/>
      <c r="BU72" s="18">
        <f t="shared" si="13"/>
        <v>0</v>
      </c>
      <c r="BV72" s="16"/>
      <c r="BW72" s="18">
        <f t="shared" si="14"/>
        <v>0</v>
      </c>
      <c r="BX72" s="16"/>
      <c r="BY72" s="18">
        <f t="shared" si="155"/>
        <v>0</v>
      </c>
      <c r="BZ72" s="16"/>
      <c r="CA72" s="18">
        <f t="shared" si="16"/>
        <v>0</v>
      </c>
      <c r="CB72" s="16"/>
      <c r="CC72" s="18">
        <f t="shared" si="17"/>
        <v>0</v>
      </c>
      <c r="CD72" s="16"/>
      <c r="CE72" s="18">
        <f t="shared" si="196"/>
        <v>0</v>
      </c>
      <c r="CF72" s="16"/>
      <c r="CG72" s="18">
        <f t="shared" si="19"/>
        <v>0</v>
      </c>
      <c r="CH72" s="16"/>
      <c r="CI72" s="18">
        <f t="shared" si="207"/>
        <v>0</v>
      </c>
      <c r="CJ72" s="16"/>
      <c r="CK72" s="18">
        <f t="shared" si="21"/>
        <v>0</v>
      </c>
      <c r="CL72" s="16"/>
      <c r="CM72" s="18">
        <f t="shared" si="22"/>
        <v>0</v>
      </c>
      <c r="CN72" s="16"/>
      <c r="CO72" s="18">
        <f t="shared" si="23"/>
        <v>0</v>
      </c>
      <c r="CP72" s="16"/>
      <c r="CQ72" s="18">
        <f t="shared" ref="CQ72:CQ77" si="218">CP72</f>
        <v>0</v>
      </c>
      <c r="CR72" s="16"/>
      <c r="CS72" s="18">
        <f t="shared" si="25"/>
        <v>0</v>
      </c>
      <c r="CT72" s="19">
        <f t="shared" si="26"/>
        <v>9</v>
      </c>
      <c r="CU72" s="19">
        <f t="shared" si="27"/>
        <v>9</v>
      </c>
      <c r="CV72" s="20">
        <f t="shared" ref="CV72:CW72" si="219">SUM(AP72,AR72,AT72,AV72,AX72,AZ72,BB72,BD72,BF72,BH72,BJ72,BL72,BN72,BP72,BR72,BT72,BV72,BX72,BZ72,CB72,CD72,CF72,CH72,CJ72,CL72,CN72,CP72,CR72)</f>
        <v>16</v>
      </c>
      <c r="CW72" s="20">
        <f t="shared" si="219"/>
        <v>16</v>
      </c>
      <c r="CX72" s="21">
        <v>36</v>
      </c>
      <c r="CY72" s="22">
        <f t="shared" si="29"/>
        <v>25</v>
      </c>
      <c r="CZ72" s="22">
        <f t="shared" si="30"/>
        <v>2</v>
      </c>
      <c r="DA72" s="22">
        <f t="shared" si="31"/>
        <v>25</v>
      </c>
      <c r="DB72" s="23">
        <f t="shared" si="32"/>
        <v>2</v>
      </c>
      <c r="DC72" s="24" t="str">
        <f t="shared" si="33"/>
        <v>SI</v>
      </c>
      <c r="DD72" s="25" t="e">
        <f t="shared" si="34"/>
        <v>#VALUE!</v>
      </c>
      <c r="DE72" s="26" t="str">
        <f t="shared" si="35"/>
        <v>SI</v>
      </c>
    </row>
    <row r="73" spans="1:109" ht="15" customHeight="1">
      <c r="A73" s="28" t="s">
        <v>357</v>
      </c>
      <c r="B73" s="16">
        <f>SUMIF(TICS!$D$2:$D$214,$A73,TICS!$E$2:$E$214)</f>
        <v>0</v>
      </c>
      <c r="C73" s="16">
        <f>COUNTIF(TICS!$D$2:$D$214,$A73)</f>
        <v>0</v>
      </c>
      <c r="D73" s="30">
        <f>SUMIF(ISC!$D$2:$D$228,$A73,ISC!$E$2:$E$228)</f>
        <v>0</v>
      </c>
      <c r="E73" s="30">
        <f>COUNTIF(ISC!$D$2:$D$228,$A73)</f>
        <v>0</v>
      </c>
      <c r="F73" s="30">
        <f>SUMIF(IA!$D$2:$D$281,$A73,IA!$E$2:$E$281)</f>
        <v>0</v>
      </c>
      <c r="G73" s="30">
        <f>COUNTIF(IA!$D$2:$D$281,$A73)</f>
        <v>0</v>
      </c>
      <c r="H73" s="16">
        <f>SUMIF(IGE!$D$3:$D$298,$A73,IGE!$E$3:$E$298)</f>
        <v>0</v>
      </c>
      <c r="I73" s="16">
        <f>COUNTIF(IGE!$D$3:$D$299,$A73)</f>
        <v>0</v>
      </c>
      <c r="J73" s="30">
        <f>SUMIF(CP!$D$2:$D$253,$A73,CP!$E$2:$E$253)</f>
        <v>4</v>
      </c>
      <c r="K73" s="30">
        <f>COUNTIF(CP!$D$2:$D$253,$A73)</f>
        <v>1</v>
      </c>
      <c r="L73" s="30">
        <f>SUMIF(IEM!$D$2:$D$266,$A73,IEM!$E$2:$E$266)</f>
        <v>0</v>
      </c>
      <c r="M73" s="30">
        <f>COUNTIF(IEM!$D$2:$D$266,$A73)</f>
        <v>0</v>
      </c>
      <c r="N73" s="16">
        <f>SUMIF(IIA!$D$2:$D$214,$A73,IIA!$E$2:$E$214)</f>
        <v>0</v>
      </c>
      <c r="O73" s="16">
        <f>COUNTIF(IIA!$D$2:$D$214,$A73)</f>
        <v>0</v>
      </c>
      <c r="P73" s="17">
        <f t="shared" ref="P73:Q73" si="220">SUM(B73,D73,F73,H73,J73,L73,N73)</f>
        <v>4</v>
      </c>
      <c r="Q73" s="17">
        <f t="shared" si="220"/>
        <v>1</v>
      </c>
      <c r="R73" s="30">
        <f>SUMIF(IA_S1!$D$2:$D$201,$A73,IA_S1!$E$2:$E$201)</f>
        <v>0</v>
      </c>
      <c r="S73" s="30">
        <f>COUNTIF(IA_S1!$D$2:$D$200,$A73)</f>
        <v>0</v>
      </c>
      <c r="T73" s="30">
        <f>SUMIF(IA_S2!$D$2:$D$201,$A73,IA_S2!$E$2:$E$201)</f>
        <v>0</v>
      </c>
      <c r="U73" s="30">
        <f>COUNTIF(IA_S2!$D$2:$D$200,$A73)</f>
        <v>0</v>
      </c>
      <c r="V73" s="30">
        <f>SUMIF(CP_S1!$D$2:$D$204,$A73,CP_S1!$E$2:$E$204)</f>
        <v>0</v>
      </c>
      <c r="W73" s="30">
        <f>COUNTIF(CP_S1!$D$2:$D$203,$A73)</f>
        <v>0</v>
      </c>
      <c r="X73" s="30">
        <f>SUMIF(CP_S2!$D$2:$D$198,$A73,CP_S2!$E$2:$E$198)</f>
        <v>6</v>
      </c>
      <c r="Y73" s="30">
        <f>COUNTIF(CP_S2!$D$2:$D$197,$A73)</f>
        <v>1</v>
      </c>
      <c r="Z73" s="30">
        <f>SUMIF(EaD_IA_S1!$D$2:$D$236,$A73,EaD_IA_S1!$E$2:$E$236)</f>
        <v>6</v>
      </c>
      <c r="AA73" s="30">
        <f>COUNTIF(EaD_IA_S1!$D$2:$D$235,$A73)</f>
        <v>1</v>
      </c>
      <c r="AB73" s="30">
        <f>SUMIF(EaD_IA_S2!$D$2:$D$1223,$A73,EaD_IA_S2!$E$2:$E$1223)</f>
        <v>6</v>
      </c>
      <c r="AC73" s="30">
        <f>COUNTIF(EaD_IA_S2!$D$2:$D$1222,$A73)</f>
        <v>1</v>
      </c>
      <c r="AD73" s="30">
        <f>SUMIF(EaD_ISC_S1!$D$2:$D$214,$A73,EaD_ISC_S1!$E$2:$E$214)</f>
        <v>0</v>
      </c>
      <c r="AE73" s="30">
        <f>COUNTIF(EaD_ISC_S1!$D$2:$D$213,$A73)</f>
        <v>0</v>
      </c>
      <c r="AF73" s="30">
        <f>SUMIF(EaD_ISC_S2!$D$2:$D$224,$A73,EaD_ISC_S2!$E$2:$E$224)</f>
        <v>0</v>
      </c>
      <c r="AG73" s="30">
        <f>COUNTIF(EaD_ISC_S2!$D$2:$D$223,$A73)</f>
        <v>0</v>
      </c>
      <c r="AH73" s="16">
        <f>SUMIF(EaD_CP_S1!$D$2:$D$1050,$A73,EaD_CP_S1!$E$2:$E$1050)</f>
        <v>0</v>
      </c>
      <c r="AI73" s="16">
        <f>COUNTIF(EaD_CP_S1!$D$2:$D$1050,$A73)</f>
        <v>0</v>
      </c>
      <c r="AJ73" s="16">
        <f>SUMIF(EaD_CP_S2!$D$2:$D$50,$A73,EaD_CP_S2!$E$2:$E$50)</f>
        <v>0</v>
      </c>
      <c r="AK73" s="16">
        <f>COUNTIF(EaD_CP_S2!$D$2:$D$50,$A73)</f>
        <v>0</v>
      </c>
      <c r="AL73" s="17">
        <f t="shared" si="56"/>
        <v>6</v>
      </c>
      <c r="AM73" s="17">
        <f t="shared" si="57"/>
        <v>1</v>
      </c>
      <c r="AN73" s="17">
        <f t="shared" si="58"/>
        <v>12</v>
      </c>
      <c r="AO73" s="17">
        <f t="shared" si="59"/>
        <v>2</v>
      </c>
      <c r="AP73" s="30"/>
      <c r="AQ73" s="18">
        <f t="shared" si="189"/>
        <v>0</v>
      </c>
      <c r="AR73" s="30"/>
      <c r="AS73" s="18">
        <f t="shared" si="113"/>
        <v>0</v>
      </c>
      <c r="AT73" s="30"/>
      <c r="AU73" s="18">
        <f t="shared" si="182"/>
        <v>0</v>
      </c>
      <c r="AV73" s="30"/>
      <c r="AW73" s="18">
        <f t="shared" si="60"/>
        <v>0</v>
      </c>
      <c r="AX73" s="30"/>
      <c r="AY73" s="18">
        <f t="shared" si="179"/>
        <v>0</v>
      </c>
      <c r="AZ73" s="30"/>
      <c r="BA73" s="18">
        <f t="shared" si="114"/>
        <v>0</v>
      </c>
      <c r="BB73" s="30"/>
      <c r="BC73" s="18">
        <f t="shared" si="6"/>
        <v>0</v>
      </c>
      <c r="BD73" s="31">
        <v>2</v>
      </c>
      <c r="BE73" s="18">
        <v>2</v>
      </c>
      <c r="BF73" s="30"/>
      <c r="BG73" s="18">
        <f t="shared" si="195"/>
        <v>0</v>
      </c>
      <c r="BH73" s="30"/>
      <c r="BI73" s="18">
        <f t="shared" si="8"/>
        <v>0</v>
      </c>
      <c r="BJ73" s="30"/>
      <c r="BK73" s="18">
        <f t="shared" si="9"/>
        <v>0</v>
      </c>
      <c r="BL73" s="30"/>
      <c r="BM73" s="18">
        <f t="shared" si="184"/>
        <v>0</v>
      </c>
      <c r="BN73" s="30"/>
      <c r="BO73" s="18">
        <f t="shared" si="118"/>
        <v>0</v>
      </c>
      <c r="BP73" s="30"/>
      <c r="BQ73" s="18">
        <f t="shared" si="11"/>
        <v>0</v>
      </c>
      <c r="BR73" s="30"/>
      <c r="BS73" s="18">
        <f t="shared" si="12"/>
        <v>0</v>
      </c>
      <c r="BT73" s="30"/>
      <c r="BU73" s="18">
        <f t="shared" si="13"/>
        <v>0</v>
      </c>
      <c r="BV73" s="30"/>
      <c r="BW73" s="18">
        <f t="shared" si="14"/>
        <v>0</v>
      </c>
      <c r="BX73" s="30"/>
      <c r="BY73" s="18">
        <f t="shared" si="155"/>
        <v>0</v>
      </c>
      <c r="BZ73" s="30"/>
      <c r="CA73" s="18">
        <f t="shared" si="16"/>
        <v>0</v>
      </c>
      <c r="CB73" s="30"/>
      <c r="CC73" s="18">
        <f t="shared" si="17"/>
        <v>0</v>
      </c>
      <c r="CD73" s="30"/>
      <c r="CE73" s="18">
        <f t="shared" si="196"/>
        <v>0</v>
      </c>
      <c r="CF73" s="30"/>
      <c r="CG73" s="18">
        <f t="shared" si="19"/>
        <v>0</v>
      </c>
      <c r="CH73" s="30"/>
      <c r="CI73" s="18">
        <f t="shared" si="207"/>
        <v>0</v>
      </c>
      <c r="CJ73" s="31">
        <v>5</v>
      </c>
      <c r="CK73" s="18">
        <f t="shared" si="21"/>
        <v>5</v>
      </c>
      <c r="CL73" s="30"/>
      <c r="CM73" s="18">
        <f t="shared" si="22"/>
        <v>0</v>
      </c>
      <c r="CN73" s="30"/>
      <c r="CO73" s="18">
        <f t="shared" si="23"/>
        <v>0</v>
      </c>
      <c r="CP73" s="30"/>
      <c r="CQ73" s="18">
        <f t="shared" si="218"/>
        <v>0</v>
      </c>
      <c r="CR73" s="30"/>
      <c r="CS73" s="18">
        <f t="shared" si="25"/>
        <v>0</v>
      </c>
      <c r="CT73" s="19">
        <f t="shared" si="26"/>
        <v>10</v>
      </c>
      <c r="CU73" s="19">
        <f t="shared" si="27"/>
        <v>16</v>
      </c>
      <c r="CV73" s="20">
        <f t="shared" ref="CV73:CW73" si="221">SUM(AP73,AR73,AT73,AV73,AX73,AZ73,BB73,BD73,BF73,BH73,BJ73,BL73,BN73,BP73,BR73,BT73,BV73,BX73,BZ73,CB73,CD73,CF73,CH73,CJ73,CL73,CN73,CP73,CR73)</f>
        <v>7</v>
      </c>
      <c r="CW73" s="20">
        <f t="shared" si="221"/>
        <v>7</v>
      </c>
      <c r="CX73" s="21">
        <v>35</v>
      </c>
      <c r="CY73" s="22">
        <f t="shared" si="29"/>
        <v>17</v>
      </c>
      <c r="CZ73" s="22">
        <f t="shared" si="30"/>
        <v>2</v>
      </c>
      <c r="DA73" s="22">
        <f t="shared" si="31"/>
        <v>23</v>
      </c>
      <c r="DB73" s="23">
        <f t="shared" si="32"/>
        <v>3</v>
      </c>
      <c r="DC73" s="24" t="str">
        <f t="shared" si="33"/>
        <v>SI</v>
      </c>
      <c r="DD73" s="25" t="e">
        <f t="shared" si="34"/>
        <v>#VALUE!</v>
      </c>
      <c r="DE73" s="26" t="str">
        <f t="shared" si="35"/>
        <v>SI</v>
      </c>
    </row>
    <row r="74" spans="1:109" ht="15" customHeight="1">
      <c r="A74" s="28" t="s">
        <v>358</v>
      </c>
      <c r="B74" s="16">
        <f>SUMIF(TICS!$D$2:$D$214,$A74,TICS!$E$2:$E$214)</f>
        <v>0</v>
      </c>
      <c r="C74" s="16">
        <f>COUNTIF(TICS!$D$2:$D$214,$A74)</f>
        <v>0</v>
      </c>
      <c r="D74" s="16">
        <f>SUMIF(ISC!$D$2:$D$228,$A74,ISC!$E$2:$E$228)</f>
        <v>0</v>
      </c>
      <c r="E74" s="16">
        <f>COUNTIF(ISC!$D$2:$D$228,$A74)</f>
        <v>0</v>
      </c>
      <c r="F74" s="16">
        <f>SUMIF(IA!$D$2:$D$281,$A74,IA!$E$2:$E$281)</f>
        <v>0</v>
      </c>
      <c r="G74" s="16">
        <f>COUNTIF(IA!$D$2:$D$281,$A74)</f>
        <v>0</v>
      </c>
      <c r="H74" s="16">
        <f>SUMIF(IGE!$D$3:$D$298,$A74,IGE!$E$3:$E$298)</f>
        <v>0</v>
      </c>
      <c r="I74" s="16">
        <f>COUNTIF(IGE!$D$3:$D$299,$A74)</f>
        <v>0</v>
      </c>
      <c r="J74" s="16">
        <f>SUMIF(CP!$D$2:$D$253,$A74,CP!$E$2:$E$253)</f>
        <v>0</v>
      </c>
      <c r="K74" s="16">
        <f>COUNTIF(CP!$D$2:$D$253,$A74)</f>
        <v>0</v>
      </c>
      <c r="L74" s="16">
        <f>SUMIF(IEM!$D$2:$D$266,$A74,IEM!$E$2:$E$266)</f>
        <v>0</v>
      </c>
      <c r="M74" s="16">
        <f>COUNTIF(IEM!$D$2:$D$266,$A74)</f>
        <v>0</v>
      </c>
      <c r="N74" s="16">
        <f>SUMIF(IIA!$D$2:$D$214,$A74,IIA!$E$2:$E$214)</f>
        <v>0</v>
      </c>
      <c r="O74" s="16">
        <f>COUNTIF(IIA!$D$2:$D$214,$A74)</f>
        <v>0</v>
      </c>
      <c r="P74" s="17">
        <f t="shared" ref="P74:Q74" si="222">SUM(B74,D74,F74,H74,J74,L74,N74)</f>
        <v>0</v>
      </c>
      <c r="Q74" s="17">
        <f t="shared" si="222"/>
        <v>0</v>
      </c>
      <c r="R74" s="16">
        <f>SUMIF(IA_S1!$D$2:$D$201,$A74,IA_S1!$E$2:$E$201)</f>
        <v>0</v>
      </c>
      <c r="S74" s="16">
        <f>COUNTIF(IA_S1!$D$2:$D$200,$A74)</f>
        <v>0</v>
      </c>
      <c r="T74" s="16">
        <f>SUMIF(IA_S2!$D$2:$D$201,$A74,IA_S2!$E$2:$E$201)</f>
        <v>0</v>
      </c>
      <c r="U74" s="16">
        <f>COUNTIF(IA_S2!$D$2:$D$200,$A74)</f>
        <v>0</v>
      </c>
      <c r="V74" s="16">
        <f>SUMIF(CP_S1!$D$2:$D$204,$A74,CP_S1!$E$2:$E$204)</f>
        <v>0</v>
      </c>
      <c r="W74" s="16">
        <f>COUNTIF(CP_S1!$D$2:$D$203,$A74)</f>
        <v>0</v>
      </c>
      <c r="X74" s="16">
        <f>SUMIF(CP_S2!$D$2:$D$198,$A74,CP_S2!$E$2:$E$198)</f>
        <v>5</v>
      </c>
      <c r="Y74" s="16">
        <f>COUNTIF(CP_S2!$D$2:$D$197,$A74)</f>
        <v>1</v>
      </c>
      <c r="Z74" s="16">
        <f>SUMIF(EaD_IA_S1!$D$2:$D$236,$A74,EaD_IA_S1!$E$2:$E$236)</f>
        <v>4</v>
      </c>
      <c r="AA74" s="16">
        <f>COUNTIF(EaD_IA_S1!$D$2:$D$235,$A74)</f>
        <v>1</v>
      </c>
      <c r="AB74" s="16">
        <f>SUMIF(EaD_IA_S2!$D$2:$D$1223,$A74,EaD_IA_S2!$E$2:$E$1223)</f>
        <v>4</v>
      </c>
      <c r="AC74" s="16">
        <f>COUNTIF(EaD_IA_S2!$D$2:$D$1222,$A74)</f>
        <v>1</v>
      </c>
      <c r="AD74" s="16">
        <f>SUMIF(EaD_ISC_S1!$D$2:$D$214,$A74,EaD_ISC_S1!$E$2:$E$214)</f>
        <v>0</v>
      </c>
      <c r="AE74" s="16">
        <f>COUNTIF(EaD_ISC_S1!$D$2:$D$213,$A74)</f>
        <v>0</v>
      </c>
      <c r="AF74" s="16">
        <f>SUMIF(EaD_ISC_S2!$D$2:$D$224,$A74,EaD_ISC_S2!$E$2:$E$224)</f>
        <v>0</v>
      </c>
      <c r="AG74" s="16">
        <f>COUNTIF(EaD_ISC_S2!$D$2:$D$223,$A74)</f>
        <v>0</v>
      </c>
      <c r="AH74" s="16">
        <f>SUMIF(EaD_CP_S1!$D$2:$D$1050,$A74,EaD_CP_S1!$E$2:$E$1050)</f>
        <v>0</v>
      </c>
      <c r="AI74" s="16">
        <f>COUNTIF(EaD_CP_S1!$D$2:$D$1050,$A74)</f>
        <v>0</v>
      </c>
      <c r="AJ74" s="16">
        <f>SUMIF(EaD_CP_S2!$D$2:$D$50,$A74,EaD_CP_S2!$E$2:$E$50)</f>
        <v>0</v>
      </c>
      <c r="AK74" s="16">
        <f>COUNTIF(EaD_CP_S2!$D$2:$D$50,$A74)</f>
        <v>0</v>
      </c>
      <c r="AL74" s="17">
        <f t="shared" si="56"/>
        <v>4</v>
      </c>
      <c r="AM74" s="17">
        <f t="shared" si="57"/>
        <v>1</v>
      </c>
      <c r="AN74" s="17">
        <f t="shared" si="58"/>
        <v>9</v>
      </c>
      <c r="AO74" s="17">
        <f t="shared" si="59"/>
        <v>2</v>
      </c>
      <c r="AP74" s="16"/>
      <c r="AQ74" s="18">
        <f t="shared" si="189"/>
        <v>0</v>
      </c>
      <c r="AR74" s="16"/>
      <c r="AS74" s="18">
        <f t="shared" si="113"/>
        <v>0</v>
      </c>
      <c r="AT74" s="16"/>
      <c r="AU74" s="18">
        <f t="shared" si="182"/>
        <v>0</v>
      </c>
      <c r="AV74" s="16"/>
      <c r="AW74" s="18">
        <f t="shared" si="60"/>
        <v>0</v>
      </c>
      <c r="AX74" s="16"/>
      <c r="AY74" s="18">
        <f t="shared" si="179"/>
        <v>0</v>
      </c>
      <c r="AZ74" s="16"/>
      <c r="BA74" s="18">
        <f t="shared" si="114"/>
        <v>0</v>
      </c>
      <c r="BB74" s="16"/>
      <c r="BC74" s="18">
        <f t="shared" si="6"/>
        <v>0</v>
      </c>
      <c r="BD74" s="16"/>
      <c r="BE74" s="18">
        <f t="shared" ref="BE74:BE101" si="223">BD74</f>
        <v>0</v>
      </c>
      <c r="BF74" s="16"/>
      <c r="BG74" s="18">
        <f t="shared" si="195"/>
        <v>0</v>
      </c>
      <c r="BH74" s="16"/>
      <c r="BI74" s="18">
        <f t="shared" si="8"/>
        <v>0</v>
      </c>
      <c r="BJ74" s="16"/>
      <c r="BK74" s="18">
        <f t="shared" si="9"/>
        <v>0</v>
      </c>
      <c r="BL74" s="16"/>
      <c r="BM74" s="18">
        <f t="shared" si="184"/>
        <v>0</v>
      </c>
      <c r="BN74" s="16"/>
      <c r="BO74" s="18">
        <f t="shared" si="118"/>
        <v>0</v>
      </c>
      <c r="BP74" s="16"/>
      <c r="BQ74" s="18">
        <f t="shared" si="11"/>
        <v>0</v>
      </c>
      <c r="BR74" s="16"/>
      <c r="BS74" s="18">
        <f t="shared" si="12"/>
        <v>0</v>
      </c>
      <c r="BT74" s="16"/>
      <c r="BU74" s="18">
        <f t="shared" si="13"/>
        <v>0</v>
      </c>
      <c r="BV74" s="16"/>
      <c r="BW74" s="18">
        <f t="shared" si="14"/>
        <v>0</v>
      </c>
      <c r="BX74" s="16"/>
      <c r="BY74" s="18">
        <f t="shared" si="155"/>
        <v>0</v>
      </c>
      <c r="BZ74" s="16"/>
      <c r="CA74" s="18">
        <f t="shared" si="16"/>
        <v>0</v>
      </c>
      <c r="CB74" s="16"/>
      <c r="CC74" s="18">
        <f t="shared" si="17"/>
        <v>0</v>
      </c>
      <c r="CD74" s="16"/>
      <c r="CE74" s="18">
        <f t="shared" si="196"/>
        <v>0</v>
      </c>
      <c r="CF74" s="16"/>
      <c r="CG74" s="18">
        <f t="shared" si="19"/>
        <v>0</v>
      </c>
      <c r="CH74" s="16"/>
      <c r="CI74" s="18">
        <f t="shared" si="207"/>
        <v>0</v>
      </c>
      <c r="CJ74" s="16"/>
      <c r="CK74" s="18">
        <f t="shared" si="21"/>
        <v>0</v>
      </c>
      <c r="CL74" s="16"/>
      <c r="CM74" s="18">
        <f t="shared" si="22"/>
        <v>0</v>
      </c>
      <c r="CN74" s="16"/>
      <c r="CO74" s="18">
        <f t="shared" si="23"/>
        <v>0</v>
      </c>
      <c r="CP74" s="16"/>
      <c r="CQ74" s="18">
        <f t="shared" si="218"/>
        <v>0</v>
      </c>
      <c r="CR74" s="16"/>
      <c r="CS74" s="18">
        <f t="shared" si="25"/>
        <v>0</v>
      </c>
      <c r="CT74" s="19">
        <f t="shared" si="26"/>
        <v>4</v>
      </c>
      <c r="CU74" s="19">
        <f t="shared" si="27"/>
        <v>9</v>
      </c>
      <c r="CV74" s="20">
        <f t="shared" ref="CV74:CW74" si="224">SUM(AP74,AR74,AT74,AV74,AX74,AZ74,BB74,BD74,BF74,BH74,BJ74,BL74,BN74,BP74,BR74,BT74,BV74,BX74,BZ74,CB74,CD74,CF74,CH74,CJ74,CL74,CN74,CP74,CR74)</f>
        <v>0</v>
      </c>
      <c r="CW74" s="20">
        <f t="shared" si="224"/>
        <v>0</v>
      </c>
      <c r="CX74" s="21" t="s">
        <v>64</v>
      </c>
      <c r="CY74" s="22">
        <f t="shared" si="29"/>
        <v>4</v>
      </c>
      <c r="CZ74" s="22">
        <f t="shared" si="30"/>
        <v>1</v>
      </c>
      <c r="DA74" s="22">
        <f t="shared" si="31"/>
        <v>9</v>
      </c>
      <c r="DB74" s="23">
        <f t="shared" si="32"/>
        <v>2</v>
      </c>
      <c r="DC74" s="24" t="str">
        <f t="shared" si="33"/>
        <v>NO</v>
      </c>
      <c r="DD74" s="25" t="e">
        <f t="shared" si="34"/>
        <v>#VALUE!</v>
      </c>
      <c r="DE74" s="26" t="str">
        <f t="shared" si="35"/>
        <v>SI</v>
      </c>
    </row>
    <row r="75" spans="1:109" ht="13.8">
      <c r="A75" s="29" t="s">
        <v>359</v>
      </c>
      <c r="B75" s="16">
        <f>SUMIF(TICS!$D$2:$D$214,$A75,TICS!$E$2:$E$214)</f>
        <v>0</v>
      </c>
      <c r="C75" s="16">
        <f>COUNTIF(TICS!$D$2:$D$214,$A75)</f>
        <v>0</v>
      </c>
      <c r="D75" s="16">
        <f>SUMIF(ISC!$D$2:$D$228,$A75,ISC!$E$2:$E$228)</f>
        <v>0</v>
      </c>
      <c r="E75" s="16">
        <f>COUNTIF(ISC!$D$2:$D$228,$A75)</f>
        <v>0</v>
      </c>
      <c r="F75" s="16">
        <f>SUMIF(IA!$D$2:$D$281,$A75,IA!$E$2:$E$281)</f>
        <v>0</v>
      </c>
      <c r="G75" s="16">
        <f>COUNTIF(IA!$D$2:$D$281,$A75)</f>
        <v>0</v>
      </c>
      <c r="H75" s="16">
        <f>SUMIF(IGE!$D$3:$D$298,$A75,IGE!$E$3:$E$298)</f>
        <v>0</v>
      </c>
      <c r="I75" s="16">
        <f>COUNTIF(IGE!$D$3:$D$299,$A75)</f>
        <v>0</v>
      </c>
      <c r="J75" s="16">
        <f>SUMIF(CP!$D$2:$D$253,$A75,CP!$E$2:$E$253)</f>
        <v>4</v>
      </c>
      <c r="K75" s="16">
        <f>COUNTIF(CP!$D$2:$D$253,$A75)</f>
        <v>1</v>
      </c>
      <c r="L75" s="16">
        <f>SUMIF(IEM!$D$2:$D$266,$A75,IEM!$E$2:$E$266)</f>
        <v>0</v>
      </c>
      <c r="M75" s="16">
        <f>COUNTIF(IEM!$D$2:$D$266,$A75)</f>
        <v>0</v>
      </c>
      <c r="N75" s="16">
        <f>SUMIF(IIA!$D$2:$D$214,$A75,IIA!$E$2:$E$214)</f>
        <v>0</v>
      </c>
      <c r="O75" s="16">
        <f>COUNTIF(IIA!$D$2:$D$214,$A75)</f>
        <v>0</v>
      </c>
      <c r="P75" s="17">
        <f t="shared" ref="P75:Q75" si="225">SUM(B75,D75,F75,H75,J75,L75,N75)</f>
        <v>4</v>
      </c>
      <c r="Q75" s="17">
        <f t="shared" si="225"/>
        <v>1</v>
      </c>
      <c r="R75" s="16">
        <f>SUMIF(IA_S1!$D$2:$D$201,$A75,IA_S1!$E$2:$E$201)</f>
        <v>0</v>
      </c>
      <c r="S75" s="16">
        <f>COUNTIF(IA_S1!$D$2:$D$200,$A75)</f>
        <v>0</v>
      </c>
      <c r="T75" s="16">
        <f>SUMIF(IA_S2!$D$2:$D$201,$A75,IA_S2!$E$2:$E$201)</f>
        <v>0</v>
      </c>
      <c r="U75" s="16">
        <f>COUNTIF(IA_S2!$D$2:$D$200,$A75)</f>
        <v>0</v>
      </c>
      <c r="V75" s="16">
        <f>SUMIF(CP_S1!$D$2:$D$204,$A75,CP_S1!$E$2:$E$204)</f>
        <v>0</v>
      </c>
      <c r="W75" s="16">
        <f>COUNTIF(CP_S1!$D$2:$D$203,$A75)</f>
        <v>0</v>
      </c>
      <c r="X75" s="16">
        <f>SUMIF(CP_S2!$D$2:$D$198,$A75,CP_S2!$E$2:$E$198)</f>
        <v>4</v>
      </c>
      <c r="Y75" s="16">
        <f>COUNTIF(CP_S2!$D$2:$D$197,$A75)</f>
        <v>1</v>
      </c>
      <c r="Z75" s="16">
        <f>SUMIF(EaD_IA_S1!$D$2:$D$236,$A75,EaD_IA_S1!$E$2:$E$236)</f>
        <v>5</v>
      </c>
      <c r="AA75" s="16">
        <f>COUNTIF(EaD_IA_S1!$D$2:$D$235,$A75)</f>
        <v>1</v>
      </c>
      <c r="AB75" s="16">
        <f>SUMIF(EaD_IA_S2!$D$2:$D$1223,$A75,EaD_IA_S2!$E$2:$E$1223)</f>
        <v>5</v>
      </c>
      <c r="AC75" s="16">
        <f>COUNTIF(EaD_IA_S2!$D$2:$D$1222,$A75)</f>
        <v>1</v>
      </c>
      <c r="AD75" s="16">
        <f>SUMIF(EaD_ISC_S1!$D$2:$D$214,$A75,EaD_ISC_S1!$E$2:$E$214)</f>
        <v>0</v>
      </c>
      <c r="AE75" s="16">
        <f>COUNTIF(EaD_ISC_S1!$D$2:$D$213,$A75)</f>
        <v>0</v>
      </c>
      <c r="AF75" s="16">
        <f>SUMIF(EaD_ISC_S2!$D$2:$D$224,$A75,EaD_ISC_S2!$E$2:$E$224)</f>
        <v>0</v>
      </c>
      <c r="AG75" s="16">
        <f>COUNTIF(EaD_ISC_S2!$D$2:$D$223,$A75)</f>
        <v>0</v>
      </c>
      <c r="AH75" s="16">
        <f>SUMIF(EaD_CP_S1!$D$2:$D$1050,$A75,EaD_CP_S1!$E$2:$E$1050)</f>
        <v>0</v>
      </c>
      <c r="AI75" s="16">
        <f>COUNTIF(EaD_CP_S1!$D$2:$D$1050,$A75)</f>
        <v>0</v>
      </c>
      <c r="AJ75" s="16">
        <f>SUMIF(EaD_CP_S2!$D$2:$D$50,$A75,EaD_CP_S2!$E$2:$E$50)</f>
        <v>0</v>
      </c>
      <c r="AK75" s="16">
        <f>COUNTIF(EaD_CP_S2!$D$2:$D$50,$A75)</f>
        <v>0</v>
      </c>
      <c r="AL75" s="17">
        <f t="shared" ref="AL75:AL101" si="226">((R75+V75)+Z75+AD75+AH75)</f>
        <v>5</v>
      </c>
      <c r="AM75" s="17">
        <f t="shared" ref="AM75:AM101" si="227">((S75+W75)+AA75+AE75+AI75)</f>
        <v>1</v>
      </c>
      <c r="AN75" s="17">
        <f t="shared" ref="AN75:AN101" si="228">((T75+X75)+AB75+AF75+AJ75)</f>
        <v>9</v>
      </c>
      <c r="AO75" s="17">
        <f t="shared" ref="AO75:AO101" si="229">((U75+Y75)+AC75+AG75+AK75)</f>
        <v>2</v>
      </c>
      <c r="AP75" s="18">
        <v>10</v>
      </c>
      <c r="AQ75" s="18">
        <f t="shared" si="189"/>
        <v>10</v>
      </c>
      <c r="AR75" s="16"/>
      <c r="AS75" s="18">
        <f t="shared" si="113"/>
        <v>0</v>
      </c>
      <c r="AT75" s="18">
        <v>4</v>
      </c>
      <c r="AU75" s="18">
        <f t="shared" si="182"/>
        <v>4</v>
      </c>
      <c r="AV75" s="16"/>
      <c r="AW75" s="18">
        <f t="shared" si="60"/>
        <v>0</v>
      </c>
      <c r="AX75" s="18">
        <v>2</v>
      </c>
      <c r="AY75" s="18">
        <f t="shared" si="179"/>
        <v>2</v>
      </c>
      <c r="AZ75" s="16"/>
      <c r="BA75" s="18">
        <f t="shared" si="114"/>
        <v>0</v>
      </c>
      <c r="BB75" s="16"/>
      <c r="BC75" s="18">
        <f t="shared" si="6"/>
        <v>0</v>
      </c>
      <c r="BD75" s="16"/>
      <c r="BE75" s="18">
        <f t="shared" si="223"/>
        <v>0</v>
      </c>
      <c r="BF75" s="16"/>
      <c r="BG75" s="18">
        <f t="shared" si="195"/>
        <v>0</v>
      </c>
      <c r="BH75" s="16"/>
      <c r="BI75" s="18">
        <f t="shared" si="8"/>
        <v>0</v>
      </c>
      <c r="BJ75" s="16"/>
      <c r="BK75" s="18">
        <f t="shared" si="9"/>
        <v>0</v>
      </c>
      <c r="BL75" s="16"/>
      <c r="BM75" s="18">
        <f t="shared" si="184"/>
        <v>0</v>
      </c>
      <c r="BN75" s="16"/>
      <c r="BO75" s="18">
        <f t="shared" si="118"/>
        <v>0</v>
      </c>
      <c r="BP75" s="16"/>
      <c r="BQ75" s="18">
        <f t="shared" si="11"/>
        <v>0</v>
      </c>
      <c r="BR75" s="16"/>
      <c r="BS75" s="18">
        <f t="shared" si="12"/>
        <v>0</v>
      </c>
      <c r="BT75" s="16"/>
      <c r="BU75" s="18">
        <f t="shared" si="13"/>
        <v>0</v>
      </c>
      <c r="BV75" s="16"/>
      <c r="BW75" s="18">
        <f t="shared" si="14"/>
        <v>0</v>
      </c>
      <c r="BX75" s="16"/>
      <c r="BY75" s="18">
        <f t="shared" si="155"/>
        <v>0</v>
      </c>
      <c r="BZ75" s="16"/>
      <c r="CA75" s="18">
        <f t="shared" si="16"/>
        <v>0</v>
      </c>
      <c r="CB75" s="16"/>
      <c r="CC75" s="18">
        <f t="shared" si="17"/>
        <v>0</v>
      </c>
      <c r="CD75" s="16"/>
      <c r="CE75" s="18">
        <f t="shared" si="196"/>
        <v>0</v>
      </c>
      <c r="CF75" s="16"/>
      <c r="CG75" s="18">
        <f t="shared" si="19"/>
        <v>0</v>
      </c>
      <c r="CH75" s="16"/>
      <c r="CI75" s="18">
        <f t="shared" si="207"/>
        <v>0</v>
      </c>
      <c r="CJ75" s="16"/>
      <c r="CK75" s="18">
        <f t="shared" si="21"/>
        <v>0</v>
      </c>
      <c r="CL75" s="16"/>
      <c r="CM75" s="18">
        <f t="shared" si="22"/>
        <v>0</v>
      </c>
      <c r="CN75" s="16"/>
      <c r="CO75" s="18">
        <f t="shared" si="23"/>
        <v>0</v>
      </c>
      <c r="CP75" s="18">
        <v>2</v>
      </c>
      <c r="CQ75" s="18">
        <f t="shared" si="218"/>
        <v>2</v>
      </c>
      <c r="CR75" s="16"/>
      <c r="CS75" s="18">
        <f t="shared" si="25"/>
        <v>0</v>
      </c>
      <c r="CT75" s="19">
        <f t="shared" si="26"/>
        <v>9</v>
      </c>
      <c r="CU75" s="19">
        <f t="shared" si="27"/>
        <v>13</v>
      </c>
      <c r="CV75" s="20">
        <f t="shared" ref="CV75:CW75" si="230">SUM(AP75,AR75,AT75,AV75,AX75,AZ75,BB75,BD75,BF75,BH75,BJ75,BL75,BN75,BP75,BR75,BT75,BV75,BX75,BZ75,CB75,CD75,CF75,CH75,CJ75,CL75,CN75,CP75,CR75)</f>
        <v>18</v>
      </c>
      <c r="CW75" s="20">
        <f t="shared" si="230"/>
        <v>18</v>
      </c>
      <c r="CX75" s="21">
        <v>39</v>
      </c>
      <c r="CY75" s="22">
        <f t="shared" si="29"/>
        <v>27</v>
      </c>
      <c r="CZ75" s="22">
        <f t="shared" si="30"/>
        <v>2</v>
      </c>
      <c r="DA75" s="22">
        <f t="shared" si="31"/>
        <v>31</v>
      </c>
      <c r="DB75" s="23">
        <f t="shared" si="32"/>
        <v>3</v>
      </c>
      <c r="DC75" s="24" t="str">
        <f t="shared" si="33"/>
        <v>SI</v>
      </c>
      <c r="DD75" s="25" t="e">
        <f t="shared" si="34"/>
        <v>#VALUE!</v>
      </c>
      <c r="DE75" s="26" t="str">
        <f t="shared" si="35"/>
        <v>SI</v>
      </c>
    </row>
    <row r="76" spans="1:109" ht="15" customHeight="1">
      <c r="A76" s="29" t="s">
        <v>360</v>
      </c>
      <c r="B76" s="16">
        <f>SUMIF(TICS!$D$2:$D$214,$A76,TICS!$E$2:$E$214)</f>
        <v>0</v>
      </c>
      <c r="C76" s="16">
        <f>COUNTIF(TICS!$D$2:$D$214,$A76)</f>
        <v>0</v>
      </c>
      <c r="D76" s="30">
        <f>SUMIF(ISC!$D$2:$D$228,$A76,ISC!$E$2:$E$228)</f>
        <v>0</v>
      </c>
      <c r="E76" s="30">
        <f>COUNTIF(ISC!$D$2:$D$228,$A76)</f>
        <v>0</v>
      </c>
      <c r="F76" s="30">
        <f>SUMIF(IA!$D$2:$D$281,$A76,IA!$E$2:$E$281)</f>
        <v>14</v>
      </c>
      <c r="G76" s="30">
        <f>COUNTIF(IA!$D$2:$D$281,$A76)</f>
        <v>3</v>
      </c>
      <c r="H76" s="16">
        <f>SUMIF(IGE!$D$3:$D$298,$A76,IGE!$E$3:$E$298)</f>
        <v>0</v>
      </c>
      <c r="I76" s="16">
        <f>COUNTIF(IGE!$D$3:$D$299,$A76)</f>
        <v>0</v>
      </c>
      <c r="J76" s="30">
        <f>SUMIF(CP!$D$2:$D$253,$A76,CP!$E$2:$E$253)</f>
        <v>0</v>
      </c>
      <c r="K76" s="30">
        <f>COUNTIF(CP!$D$2:$D$253,$A76)</f>
        <v>0</v>
      </c>
      <c r="L76" s="30">
        <f>SUMIF(IEM!$D$2:$D$266,$A76,IEM!$E$2:$E$266)</f>
        <v>0</v>
      </c>
      <c r="M76" s="30">
        <f>COUNTIF(IEM!$D$2:$D$266,$A76)</f>
        <v>0</v>
      </c>
      <c r="N76" s="16">
        <f>SUMIF(IIA!$D$2:$D$214,$A76,IIA!$E$2:$E$214)</f>
        <v>0</v>
      </c>
      <c r="O76" s="16">
        <f>COUNTIF(IIA!$D$2:$D$214,$A76)</f>
        <v>0</v>
      </c>
      <c r="P76" s="17">
        <f t="shared" ref="P76:Q76" si="231">SUM(B76,D76,F76,H76,J76,L76,N76)</f>
        <v>14</v>
      </c>
      <c r="Q76" s="17">
        <f t="shared" si="231"/>
        <v>3</v>
      </c>
      <c r="R76" s="30">
        <f>SUMIF(IA_S1!$D$2:$D$201,$A76,IA_S1!$E$2:$E$201)</f>
        <v>0</v>
      </c>
      <c r="S76" s="30">
        <f>COUNTIF(IA_S1!$D$2:$D$200,$A76)</f>
        <v>0</v>
      </c>
      <c r="T76" s="30">
        <f>SUMIF(IA_S2!$D$2:$D$201,$A76,IA_S2!$E$2:$E$201)</f>
        <v>0</v>
      </c>
      <c r="U76" s="30">
        <f>COUNTIF(IA_S2!$D$2:$D$200,$A76)</f>
        <v>0</v>
      </c>
      <c r="V76" s="30">
        <f>SUMIF(CP_S1!$D$2:$D$204,$A76,CP_S1!$E$2:$E$204)</f>
        <v>0</v>
      </c>
      <c r="W76" s="30">
        <f>COUNTIF(CP_S1!$D$2:$D$203,$A76)</f>
        <v>0</v>
      </c>
      <c r="X76" s="30">
        <f>SUMIF(CP_S2!$D$2:$D$198,$A76,CP_S2!$E$2:$E$198)</f>
        <v>5</v>
      </c>
      <c r="Y76" s="30">
        <f>COUNTIF(CP_S2!$D$2:$D$197,$A76)</f>
        <v>1</v>
      </c>
      <c r="Z76" s="30">
        <f>SUMIF(EaD_IA_S1!$D$2:$D$236,$A76,EaD_IA_S1!$E$2:$E$236)</f>
        <v>0</v>
      </c>
      <c r="AA76" s="30">
        <f>COUNTIF(EaD_IA_S1!$D$2:$D$235,$A76)</f>
        <v>0</v>
      </c>
      <c r="AB76" s="30">
        <f>SUMIF(EaD_IA_S2!$D$2:$D$1223,$A76,EaD_IA_S2!$E$2:$E$1223)</f>
        <v>0</v>
      </c>
      <c r="AC76" s="30">
        <f>COUNTIF(EaD_IA_S2!$D$2:$D$1222,$A76)</f>
        <v>0</v>
      </c>
      <c r="AD76" s="30">
        <f>SUMIF(EaD_ISC_S1!$D$2:$D$214,$A76,EaD_ISC_S1!$E$2:$E$214)</f>
        <v>0</v>
      </c>
      <c r="AE76" s="30">
        <f>COUNTIF(EaD_ISC_S1!$D$2:$D$213,$A76)</f>
        <v>0</v>
      </c>
      <c r="AF76" s="30">
        <f>SUMIF(EaD_ISC_S2!$D$2:$D$224,$A76,EaD_ISC_S2!$E$2:$E$224)</f>
        <v>0</v>
      </c>
      <c r="AG76" s="30">
        <f>COUNTIF(EaD_ISC_S2!$D$2:$D$223,$A76)</f>
        <v>0</v>
      </c>
      <c r="AH76" s="16">
        <f>SUMIF(EaD_CP_S1!$D$2:$D$1050,$A76,EaD_CP_S1!$E$2:$E$1050)</f>
        <v>0</v>
      </c>
      <c r="AI76" s="16">
        <f>COUNTIF(EaD_CP_S1!$D$2:$D$1050,$A76)</f>
        <v>0</v>
      </c>
      <c r="AJ76" s="16">
        <f>SUMIF(EaD_CP_S2!$D$2:$D$50,$A76,EaD_CP_S2!$E$2:$E$50)</f>
        <v>0</v>
      </c>
      <c r="AK76" s="16">
        <f>COUNTIF(EaD_CP_S2!$D$2:$D$50,$A76)</f>
        <v>0</v>
      </c>
      <c r="AL76" s="17">
        <f t="shared" si="226"/>
        <v>0</v>
      </c>
      <c r="AM76" s="17">
        <f t="shared" si="227"/>
        <v>0</v>
      </c>
      <c r="AN76" s="17">
        <f t="shared" si="228"/>
        <v>5</v>
      </c>
      <c r="AO76" s="17">
        <f t="shared" si="229"/>
        <v>1</v>
      </c>
      <c r="AP76" s="31">
        <v>5</v>
      </c>
      <c r="AQ76" s="18">
        <f t="shared" si="189"/>
        <v>5</v>
      </c>
      <c r="AR76" s="30"/>
      <c r="AS76" s="18">
        <f t="shared" si="113"/>
        <v>0</v>
      </c>
      <c r="AT76" s="31">
        <v>10</v>
      </c>
      <c r="AU76" s="18">
        <v>6</v>
      </c>
      <c r="AV76" s="30"/>
      <c r="AW76" s="18">
        <f t="shared" si="60"/>
        <v>0</v>
      </c>
      <c r="AX76" s="31"/>
      <c r="AY76" s="18">
        <f t="shared" si="179"/>
        <v>0</v>
      </c>
      <c r="AZ76" s="30"/>
      <c r="BA76" s="18">
        <f t="shared" si="114"/>
        <v>0</v>
      </c>
      <c r="BB76" s="30"/>
      <c r="BC76" s="18">
        <f t="shared" si="6"/>
        <v>0</v>
      </c>
      <c r="BD76" s="30"/>
      <c r="BE76" s="18">
        <f t="shared" si="223"/>
        <v>0</v>
      </c>
      <c r="BF76" s="30"/>
      <c r="BG76" s="18">
        <f t="shared" si="195"/>
        <v>0</v>
      </c>
      <c r="BH76" s="30"/>
      <c r="BI76" s="18">
        <f t="shared" si="8"/>
        <v>0</v>
      </c>
      <c r="BJ76" s="30"/>
      <c r="BK76" s="18">
        <f t="shared" si="9"/>
        <v>0</v>
      </c>
      <c r="BL76" s="30"/>
      <c r="BM76" s="18">
        <f t="shared" si="184"/>
        <v>0</v>
      </c>
      <c r="BN76" s="30"/>
      <c r="BO76" s="18">
        <f t="shared" si="118"/>
        <v>0</v>
      </c>
      <c r="BP76" s="30"/>
      <c r="BQ76" s="18">
        <f t="shared" si="11"/>
        <v>0</v>
      </c>
      <c r="BR76" s="30"/>
      <c r="BS76" s="18">
        <f t="shared" si="12"/>
        <v>0</v>
      </c>
      <c r="BT76" s="30"/>
      <c r="BU76" s="18">
        <f t="shared" si="13"/>
        <v>0</v>
      </c>
      <c r="BV76" s="30"/>
      <c r="BW76" s="18">
        <f t="shared" si="14"/>
        <v>0</v>
      </c>
      <c r="BX76" s="30"/>
      <c r="BY76" s="18">
        <f t="shared" si="155"/>
        <v>0</v>
      </c>
      <c r="BZ76" s="30"/>
      <c r="CA76" s="18">
        <f t="shared" si="16"/>
        <v>0</v>
      </c>
      <c r="CB76" s="30"/>
      <c r="CC76" s="18">
        <f t="shared" si="17"/>
        <v>0</v>
      </c>
      <c r="CD76" s="30"/>
      <c r="CE76" s="18">
        <f t="shared" si="196"/>
        <v>0</v>
      </c>
      <c r="CF76" s="30"/>
      <c r="CG76" s="18">
        <f t="shared" si="19"/>
        <v>0</v>
      </c>
      <c r="CH76" s="30"/>
      <c r="CI76" s="18">
        <f t="shared" si="207"/>
        <v>0</v>
      </c>
      <c r="CJ76" s="30"/>
      <c r="CK76" s="18">
        <f t="shared" si="21"/>
        <v>0</v>
      </c>
      <c r="CL76" s="30"/>
      <c r="CM76" s="18">
        <f t="shared" si="22"/>
        <v>0</v>
      </c>
      <c r="CN76" s="30"/>
      <c r="CO76" s="18">
        <f t="shared" si="23"/>
        <v>0</v>
      </c>
      <c r="CP76" s="31">
        <v>1</v>
      </c>
      <c r="CQ76" s="18">
        <f t="shared" si="218"/>
        <v>1</v>
      </c>
      <c r="CR76" s="30"/>
      <c r="CS76" s="18">
        <f t="shared" si="25"/>
        <v>0</v>
      </c>
      <c r="CT76" s="19">
        <f t="shared" si="26"/>
        <v>14</v>
      </c>
      <c r="CU76" s="19">
        <f t="shared" si="27"/>
        <v>19</v>
      </c>
      <c r="CV76" s="20">
        <f t="shared" ref="CV76:CW76" si="232">SUM(AP76,AR76,AT76,AV76,AX76,AZ76,BB76,BD76,BF76,BH76,BJ76,BL76,BN76,BP76,BR76,BT76,BV76,BX76,BZ76,CB76,CD76,CF76,CH76,CJ76,CL76,CN76,CP76,CR76)</f>
        <v>16</v>
      </c>
      <c r="CW76" s="20">
        <f t="shared" si="232"/>
        <v>12</v>
      </c>
      <c r="CX76" s="21">
        <v>40</v>
      </c>
      <c r="CY76" s="22">
        <f t="shared" si="29"/>
        <v>30</v>
      </c>
      <c r="CZ76" s="22">
        <f t="shared" si="30"/>
        <v>3</v>
      </c>
      <c r="DA76" s="22">
        <f t="shared" si="31"/>
        <v>31</v>
      </c>
      <c r="DB76" s="23">
        <f t="shared" si="32"/>
        <v>4</v>
      </c>
      <c r="DC76" s="24" t="str">
        <f t="shared" si="33"/>
        <v>SI</v>
      </c>
      <c r="DD76" s="25" t="e">
        <f t="shared" si="34"/>
        <v>#VALUE!</v>
      </c>
      <c r="DE76" s="26" t="str">
        <f t="shared" si="35"/>
        <v>NO</v>
      </c>
    </row>
    <row r="77" spans="1:109" ht="15" customHeight="1">
      <c r="A77" s="28" t="s">
        <v>361</v>
      </c>
      <c r="B77" s="16">
        <f>SUMIF(TICS!$D$2:$D$214,$A77,TICS!$E$2:$E$214)</f>
        <v>0</v>
      </c>
      <c r="C77" s="16">
        <f>COUNTIF(TICS!$D$2:$D$214,$A77)</f>
        <v>0</v>
      </c>
      <c r="D77" s="16">
        <f>SUMIF(ISC!$D$2:$D$228,$A77,ISC!$E$2:$E$228)</f>
        <v>0</v>
      </c>
      <c r="E77" s="16">
        <f>COUNTIF(ISC!$D$2:$D$228,$A77)</f>
        <v>0</v>
      </c>
      <c r="F77" s="16">
        <f>SUMIF(IA!$D$2:$D$281,$A77,IA!$E$2:$E$281)</f>
        <v>13</v>
      </c>
      <c r="G77" s="16">
        <f>COUNTIF(IA!$D$2:$D$281,$A77)</f>
        <v>3</v>
      </c>
      <c r="H77" s="16">
        <f>SUMIF(IGE!$D$3:$D$298,$A77,IGE!$E$3:$E$298)</f>
        <v>0</v>
      </c>
      <c r="I77" s="16">
        <f>COUNTIF(IGE!$D$3:$D$299,$A77)</f>
        <v>0</v>
      </c>
      <c r="J77" s="16">
        <f>SUMIF(CP!$D$2:$D$253,$A77,CP!$E$2:$E$253)</f>
        <v>0</v>
      </c>
      <c r="K77" s="16">
        <f>COUNTIF(CP!$D$2:$D$253,$A77)</f>
        <v>0</v>
      </c>
      <c r="L77" s="16">
        <f>SUMIF(IEM!$D$2:$D$266,$A77,IEM!$E$2:$E$266)</f>
        <v>0</v>
      </c>
      <c r="M77" s="16">
        <f>COUNTIF(IEM!$D$2:$D$266,$A77)</f>
        <v>0</v>
      </c>
      <c r="N77" s="16">
        <f>SUMIF(IIA!$D$2:$D$214,$A77,IIA!$E$2:$E$214)</f>
        <v>0</v>
      </c>
      <c r="O77" s="16">
        <f>COUNTIF(IIA!$D$2:$D$214,$A77)</f>
        <v>0</v>
      </c>
      <c r="P77" s="17">
        <f t="shared" ref="P77:Q77" si="233">SUM(B77,D77,F77,H77,J77,L77,N77)</f>
        <v>13</v>
      </c>
      <c r="Q77" s="17">
        <f t="shared" si="233"/>
        <v>3</v>
      </c>
      <c r="R77" s="16">
        <f>SUMIF(IA_S1!$D$2:$D$201,$A77,IA_S1!$E$2:$E$201)</f>
        <v>0</v>
      </c>
      <c r="S77" s="16">
        <f>COUNTIF(IA_S1!$D$2:$D$200,$A77)</f>
        <v>0</v>
      </c>
      <c r="T77" s="16">
        <f>SUMIF(IA_S2!$D$2:$D$201,$A77,IA_S2!$E$2:$E$201)</f>
        <v>0</v>
      </c>
      <c r="U77" s="16">
        <f>COUNTIF(IA_S2!$D$2:$D$200,$A77)</f>
        <v>0</v>
      </c>
      <c r="V77" s="16">
        <f>SUMIF(CP_S1!$D$2:$D$204,$A77,CP_S1!$E$2:$E$204)</f>
        <v>0</v>
      </c>
      <c r="W77" s="16">
        <f>COUNTIF(CP_S1!$D$2:$D$203,$A77)</f>
        <v>0</v>
      </c>
      <c r="X77" s="16">
        <f>SUMIF(CP_S2!$D$2:$D$198,$A77,CP_S2!$E$2:$E$198)</f>
        <v>0</v>
      </c>
      <c r="Y77" s="16">
        <f>COUNTIF(CP_S2!$D$2:$D$197,$A77)</f>
        <v>0</v>
      </c>
      <c r="Z77" s="16">
        <f>SUMIF(EaD_IA_S1!$D$2:$D$236,$A77,EaD_IA_S1!$E$2:$E$236)</f>
        <v>0</v>
      </c>
      <c r="AA77" s="16">
        <f>COUNTIF(EaD_IA_S1!$D$2:$D$235,$A77)</f>
        <v>0</v>
      </c>
      <c r="AB77" s="16">
        <f>SUMIF(EaD_IA_S2!$D$2:$D$1223,$A77,EaD_IA_S2!$E$2:$E$1223)</f>
        <v>0</v>
      </c>
      <c r="AC77" s="16">
        <f>COUNTIF(EaD_IA_S2!$D$2:$D$1222,$A77)</f>
        <v>0</v>
      </c>
      <c r="AD77" s="16">
        <f>SUMIF(EaD_ISC_S1!$D$2:$D$214,$A77,EaD_ISC_S1!$E$2:$E$214)</f>
        <v>0</v>
      </c>
      <c r="AE77" s="16">
        <f>COUNTIF(EaD_ISC_S1!$D$2:$D$213,$A77)</f>
        <v>0</v>
      </c>
      <c r="AF77" s="16">
        <f>SUMIF(EaD_ISC_S2!$D$2:$D$224,$A77,EaD_ISC_S2!$E$2:$E$224)</f>
        <v>0</v>
      </c>
      <c r="AG77" s="16">
        <f>COUNTIF(EaD_ISC_S2!$D$2:$D$223,$A77)</f>
        <v>0</v>
      </c>
      <c r="AH77" s="16">
        <f>SUMIF(EaD_CP_S1!$D$2:$D$1050,$A77,EaD_CP_S1!$E$2:$E$1050)</f>
        <v>0</v>
      </c>
      <c r="AI77" s="16">
        <f>COUNTIF(EaD_CP_S1!$D$2:$D$1050,$A77)</f>
        <v>0</v>
      </c>
      <c r="AJ77" s="16">
        <f>SUMIF(EaD_CP_S2!$D$2:$D$50,$A77,EaD_CP_S2!$E$2:$E$50)</f>
        <v>0</v>
      </c>
      <c r="AK77" s="16">
        <f>COUNTIF(EaD_CP_S2!$D$2:$D$50,$A77)</f>
        <v>0</v>
      </c>
      <c r="AL77" s="17">
        <f t="shared" si="226"/>
        <v>0</v>
      </c>
      <c r="AM77" s="17">
        <f t="shared" si="227"/>
        <v>0</v>
      </c>
      <c r="AN77" s="17">
        <f t="shared" si="228"/>
        <v>0</v>
      </c>
      <c r="AO77" s="17">
        <f t="shared" si="229"/>
        <v>0</v>
      </c>
      <c r="AP77" s="18">
        <v>2</v>
      </c>
      <c r="AQ77" s="18">
        <v>2</v>
      </c>
      <c r="AR77" s="16"/>
      <c r="AS77" s="18">
        <f t="shared" si="113"/>
        <v>0</v>
      </c>
      <c r="AT77" s="18">
        <v>2</v>
      </c>
      <c r="AU77" s="18">
        <f>AT77</f>
        <v>2</v>
      </c>
      <c r="AV77" s="18">
        <v>5</v>
      </c>
      <c r="AW77" s="18">
        <f t="shared" si="60"/>
        <v>5</v>
      </c>
      <c r="AX77" s="16"/>
      <c r="AY77" s="18">
        <f t="shared" si="179"/>
        <v>0</v>
      </c>
      <c r="AZ77" s="18">
        <v>1</v>
      </c>
      <c r="BA77" s="18">
        <f t="shared" si="114"/>
        <v>1</v>
      </c>
      <c r="BB77" s="16"/>
      <c r="BC77" s="18">
        <f t="shared" si="6"/>
        <v>0</v>
      </c>
      <c r="BD77" s="16"/>
      <c r="BE77" s="18">
        <f t="shared" si="223"/>
        <v>0</v>
      </c>
      <c r="BF77" s="18">
        <v>1</v>
      </c>
      <c r="BG77" s="18">
        <f t="shared" si="195"/>
        <v>1</v>
      </c>
      <c r="BH77" s="16"/>
      <c r="BI77" s="18">
        <f t="shared" si="8"/>
        <v>0</v>
      </c>
      <c r="BJ77" s="16"/>
      <c r="BK77" s="18">
        <f t="shared" si="9"/>
        <v>0</v>
      </c>
      <c r="BL77" s="18">
        <v>3</v>
      </c>
      <c r="BM77" s="18">
        <f t="shared" si="184"/>
        <v>3</v>
      </c>
      <c r="BN77" s="16"/>
      <c r="BO77" s="18">
        <f t="shared" si="118"/>
        <v>0</v>
      </c>
      <c r="BP77" s="16"/>
      <c r="BQ77" s="18">
        <f t="shared" si="11"/>
        <v>0</v>
      </c>
      <c r="BR77" s="16"/>
      <c r="BS77" s="18">
        <f t="shared" si="12"/>
        <v>0</v>
      </c>
      <c r="BT77" s="16"/>
      <c r="BU77" s="18">
        <f t="shared" si="13"/>
        <v>0</v>
      </c>
      <c r="BV77" s="16"/>
      <c r="BW77" s="18">
        <f t="shared" si="14"/>
        <v>0</v>
      </c>
      <c r="BX77" s="16"/>
      <c r="BY77" s="18">
        <f t="shared" si="155"/>
        <v>0</v>
      </c>
      <c r="BZ77" s="16"/>
      <c r="CA77" s="18">
        <f t="shared" si="16"/>
        <v>0</v>
      </c>
      <c r="CB77" s="16"/>
      <c r="CC77" s="18">
        <f t="shared" si="17"/>
        <v>0</v>
      </c>
      <c r="CD77" s="16"/>
      <c r="CE77" s="18">
        <f t="shared" si="196"/>
        <v>0</v>
      </c>
      <c r="CF77" s="16"/>
      <c r="CG77" s="18">
        <f t="shared" si="19"/>
        <v>0</v>
      </c>
      <c r="CH77" s="16"/>
      <c r="CI77" s="18">
        <f t="shared" si="207"/>
        <v>0</v>
      </c>
      <c r="CJ77" s="16"/>
      <c r="CK77" s="18">
        <f t="shared" si="21"/>
        <v>0</v>
      </c>
      <c r="CL77" s="16"/>
      <c r="CM77" s="18">
        <f t="shared" si="22"/>
        <v>0</v>
      </c>
      <c r="CN77" s="16"/>
      <c r="CO77" s="18">
        <f t="shared" si="23"/>
        <v>0</v>
      </c>
      <c r="CP77" s="16"/>
      <c r="CQ77" s="18">
        <f t="shared" si="218"/>
        <v>0</v>
      </c>
      <c r="CR77" s="16"/>
      <c r="CS77" s="18">
        <f t="shared" si="25"/>
        <v>0</v>
      </c>
      <c r="CT77" s="19">
        <f t="shared" si="26"/>
        <v>13</v>
      </c>
      <c r="CU77" s="19">
        <f t="shared" si="27"/>
        <v>13</v>
      </c>
      <c r="CV77" s="20">
        <f t="shared" ref="CV77:CW77" si="234">SUM(AP77,AR77,AT77,AV77,AX77,AZ77,BB77,BD77,BF77,BH77,BJ77,BL77,BN77,BP77,BR77,BT77,BV77,BX77,BZ77,CB77,CD77,CF77,CH77,CJ77,CL77,CN77,CP77,CR77)</f>
        <v>14</v>
      </c>
      <c r="CW77" s="20">
        <f t="shared" si="234"/>
        <v>14</v>
      </c>
      <c r="CX77" s="21">
        <v>40</v>
      </c>
      <c r="CY77" s="22">
        <f t="shared" si="29"/>
        <v>27</v>
      </c>
      <c r="CZ77" s="22">
        <f t="shared" si="30"/>
        <v>3</v>
      </c>
      <c r="DA77" s="22">
        <f t="shared" si="31"/>
        <v>27</v>
      </c>
      <c r="DB77" s="23">
        <f t="shared" si="32"/>
        <v>3</v>
      </c>
      <c r="DC77" s="24" t="str">
        <f t="shared" si="33"/>
        <v>SI</v>
      </c>
      <c r="DD77" s="25" t="e">
        <f t="shared" si="34"/>
        <v>#VALUE!</v>
      </c>
      <c r="DE77" s="26" t="str">
        <f t="shared" si="35"/>
        <v>NO</v>
      </c>
    </row>
    <row r="78" spans="1:109" ht="15" customHeight="1">
      <c r="A78" s="29" t="s">
        <v>362</v>
      </c>
      <c r="B78" s="16">
        <f>SUMIF(TICS!$D$2:$D$214,$A78,TICS!$E$2:$E$214)</f>
        <v>0</v>
      </c>
      <c r="C78" s="16">
        <f>COUNTIF(TICS!$D$2:$D$214,$A78)</f>
        <v>0</v>
      </c>
      <c r="D78" s="30">
        <f>SUMIF(ISC!$D$2:$D$228,$A78,ISC!$E$2:$E$228)</f>
        <v>0</v>
      </c>
      <c r="E78" s="30">
        <f>COUNTIF(ISC!$D$2:$D$228,$A78)</f>
        <v>0</v>
      </c>
      <c r="F78" s="30">
        <f>SUMIF(IA!$D$2:$D$281,$A78,IA!$E$2:$E$281)</f>
        <v>15</v>
      </c>
      <c r="G78" s="30">
        <f>COUNTIF(IA!$D$2:$D$281,$A78)</f>
        <v>3</v>
      </c>
      <c r="H78" s="16">
        <f>SUMIF(IGE!$D$3:$D$298,$A78,IGE!$E$3:$E$298)</f>
        <v>0</v>
      </c>
      <c r="I78" s="16">
        <f>COUNTIF(IGE!$D$3:$D$299,$A78)</f>
        <v>0</v>
      </c>
      <c r="J78" s="30">
        <f>SUMIF(CP!$D$2:$D$253,$A78,CP!$E$2:$E$253)</f>
        <v>0</v>
      </c>
      <c r="K78" s="30">
        <f>COUNTIF(CP!$D$2:$D$253,$A78)</f>
        <v>0</v>
      </c>
      <c r="L78" s="30">
        <f>SUMIF(IEM!$D$2:$D$266,$A78,IEM!$E$2:$E$266)</f>
        <v>0</v>
      </c>
      <c r="M78" s="30">
        <f>COUNTIF(IEM!$D$2:$D$266,$A78)</f>
        <v>0</v>
      </c>
      <c r="N78" s="16">
        <f>SUMIF(IIA!$D$2:$D$214,$A78,IIA!$E$2:$E$214)</f>
        <v>0</v>
      </c>
      <c r="O78" s="16">
        <f>COUNTIF(IIA!$D$2:$D$214,$A78)</f>
        <v>0</v>
      </c>
      <c r="P78" s="17">
        <f t="shared" ref="P78:Q78" si="235">SUM(B78,D78,F78,H78,J78,L78,N78)</f>
        <v>15</v>
      </c>
      <c r="Q78" s="17">
        <f t="shared" si="235"/>
        <v>3</v>
      </c>
      <c r="R78" s="30">
        <f>SUMIF(IA_S1!$D$2:$D$201,$A78,IA_S1!$E$2:$E$201)</f>
        <v>0</v>
      </c>
      <c r="S78" s="30">
        <f>COUNTIF(IA_S1!$D$2:$D$200,$A78)</f>
        <v>0</v>
      </c>
      <c r="T78" s="30">
        <f>SUMIF(IA_S2!$D$2:$D$201,$A78,IA_S2!$E$2:$E$201)</f>
        <v>0</v>
      </c>
      <c r="U78" s="30">
        <f>COUNTIF(IA_S2!$D$2:$D$200,$A78)</f>
        <v>0</v>
      </c>
      <c r="V78" s="30">
        <f>SUMIF(CP_S1!$D$2:$D$204,$A78,CP_S1!$E$2:$E$204)</f>
        <v>0</v>
      </c>
      <c r="W78" s="30">
        <f>COUNTIF(CP_S1!$D$2:$D$203,$A78)</f>
        <v>0</v>
      </c>
      <c r="X78" s="30">
        <f>SUMIF(CP_S2!$D$2:$D$198,$A78,CP_S2!$E$2:$E$198)</f>
        <v>3</v>
      </c>
      <c r="Y78" s="30">
        <f>COUNTIF(CP_S2!$D$2:$D$197,$A78)</f>
        <v>1</v>
      </c>
      <c r="Z78" s="30">
        <f>SUMIF(EaD_IA_S1!$D$2:$D$236,$A78,EaD_IA_S1!$E$2:$E$236)</f>
        <v>0</v>
      </c>
      <c r="AA78" s="30">
        <f>COUNTIF(EaD_IA_S1!$D$2:$D$235,$A78)</f>
        <v>0</v>
      </c>
      <c r="AB78" s="30">
        <f>SUMIF(EaD_IA_S2!$D$2:$D$1223,$A78,EaD_IA_S2!$E$2:$E$1223)</f>
        <v>0</v>
      </c>
      <c r="AC78" s="30">
        <f>COUNTIF(EaD_IA_S2!$D$2:$D$1222,$A78)</f>
        <v>0</v>
      </c>
      <c r="AD78" s="30">
        <f>SUMIF(EaD_ISC_S1!$D$2:$D$214,$A78,EaD_ISC_S1!$E$2:$E$214)</f>
        <v>0</v>
      </c>
      <c r="AE78" s="30">
        <f>COUNTIF(EaD_ISC_S1!$D$2:$D$213,$A78)</f>
        <v>0</v>
      </c>
      <c r="AF78" s="30">
        <f>SUMIF(EaD_ISC_S2!$D$2:$D$224,$A78,EaD_ISC_S2!$E$2:$E$224)</f>
        <v>0</v>
      </c>
      <c r="AG78" s="30">
        <f>COUNTIF(EaD_ISC_S2!$D$2:$D$223,$A78)</f>
        <v>0</v>
      </c>
      <c r="AH78" s="16">
        <f>SUMIF(EaD_CP_S1!$D$2:$D$1050,$A78,EaD_CP_S1!$E$2:$E$1050)</f>
        <v>0</v>
      </c>
      <c r="AI78" s="16">
        <f>COUNTIF(EaD_CP_S1!$D$2:$D$1050,$A78)</f>
        <v>0</v>
      </c>
      <c r="AJ78" s="16">
        <f>SUMIF(EaD_CP_S2!$D$2:$D$50,$A78,EaD_CP_S2!$E$2:$E$50)</f>
        <v>0</v>
      </c>
      <c r="AK78" s="16">
        <f>COUNTIF(EaD_CP_S2!$D$2:$D$50,$A78)</f>
        <v>0</v>
      </c>
      <c r="AL78" s="17">
        <f t="shared" si="226"/>
        <v>0</v>
      </c>
      <c r="AM78" s="17">
        <f t="shared" si="227"/>
        <v>0</v>
      </c>
      <c r="AN78" s="17">
        <f t="shared" si="228"/>
        <v>3</v>
      </c>
      <c r="AO78" s="17">
        <f t="shared" si="229"/>
        <v>1</v>
      </c>
      <c r="AP78" s="31"/>
      <c r="AQ78" s="18"/>
      <c r="AR78" s="30"/>
      <c r="AS78" s="18">
        <f t="shared" si="113"/>
        <v>0</v>
      </c>
      <c r="AT78" s="31"/>
      <c r="AU78" s="18"/>
      <c r="AV78" s="30"/>
      <c r="AW78" s="18"/>
      <c r="AX78" s="31"/>
      <c r="AY78" s="18"/>
      <c r="AZ78" s="31"/>
      <c r="BA78" s="18"/>
      <c r="BB78" s="30"/>
      <c r="BC78" s="18">
        <f t="shared" si="6"/>
        <v>0</v>
      </c>
      <c r="BD78" s="30"/>
      <c r="BE78" s="18">
        <f t="shared" si="223"/>
        <v>0</v>
      </c>
      <c r="BF78" s="30"/>
      <c r="BG78" s="18">
        <f t="shared" si="195"/>
        <v>0</v>
      </c>
      <c r="BH78" s="30"/>
      <c r="BI78" s="18">
        <f t="shared" si="8"/>
        <v>0</v>
      </c>
      <c r="BJ78" s="30"/>
      <c r="BK78" s="18"/>
      <c r="BL78" s="31"/>
      <c r="BM78" s="18"/>
      <c r="BN78" s="30"/>
      <c r="BO78" s="18">
        <f t="shared" si="118"/>
        <v>0</v>
      </c>
      <c r="BP78" s="30"/>
      <c r="BQ78" s="18">
        <f t="shared" si="11"/>
        <v>0</v>
      </c>
      <c r="BR78" s="30"/>
      <c r="BS78" s="18">
        <f t="shared" si="12"/>
        <v>0</v>
      </c>
      <c r="BT78" s="30"/>
      <c r="BU78" s="18">
        <f t="shared" si="13"/>
        <v>0</v>
      </c>
      <c r="BV78" s="30"/>
      <c r="BW78" s="18">
        <f t="shared" si="14"/>
        <v>0</v>
      </c>
      <c r="BX78" s="30"/>
      <c r="BY78" s="18">
        <f t="shared" si="155"/>
        <v>0</v>
      </c>
      <c r="BZ78" s="30"/>
      <c r="CA78" s="18">
        <f t="shared" si="16"/>
        <v>0</v>
      </c>
      <c r="CB78" s="30"/>
      <c r="CC78" s="18">
        <f t="shared" si="17"/>
        <v>0</v>
      </c>
      <c r="CD78" s="30"/>
      <c r="CE78" s="18">
        <f t="shared" si="196"/>
        <v>0</v>
      </c>
      <c r="CF78" s="30"/>
      <c r="CG78" s="18">
        <f t="shared" si="19"/>
        <v>0</v>
      </c>
      <c r="CH78" s="30"/>
      <c r="CI78" s="18">
        <f t="shared" si="207"/>
        <v>0</v>
      </c>
      <c r="CJ78" s="30"/>
      <c r="CK78" s="18">
        <f t="shared" si="21"/>
        <v>0</v>
      </c>
      <c r="CL78" s="30"/>
      <c r="CM78" s="18">
        <f t="shared" si="22"/>
        <v>0</v>
      </c>
      <c r="CN78" s="30"/>
      <c r="CO78" s="18">
        <f t="shared" si="23"/>
        <v>0</v>
      </c>
      <c r="CP78" s="31"/>
      <c r="CQ78" s="18"/>
      <c r="CR78" s="30"/>
      <c r="CS78" s="18">
        <f t="shared" si="25"/>
        <v>0</v>
      </c>
      <c r="CT78" s="19">
        <f t="shared" si="26"/>
        <v>15</v>
      </c>
      <c r="CU78" s="19">
        <f t="shared" si="27"/>
        <v>18</v>
      </c>
      <c r="CV78" s="20">
        <f t="shared" ref="CV78:CW78" si="236">SUM(AP78,AR78,AT78,AV78,AX78,AZ78,BB78,BD78,BF78,BH78,BJ78,BL78,BN78,BP78,BR78,BT78,BV78,BX78,BZ78,CB78,CD78,CF78,CH78,CJ78,CL78,CN78,CP78,CR78)</f>
        <v>0</v>
      </c>
      <c r="CW78" s="20">
        <f t="shared" si="236"/>
        <v>0</v>
      </c>
      <c r="CX78" s="21">
        <v>39</v>
      </c>
      <c r="CY78" s="22">
        <f t="shared" si="29"/>
        <v>15</v>
      </c>
      <c r="CZ78" s="22">
        <f t="shared" si="30"/>
        <v>3</v>
      </c>
      <c r="DA78" s="22">
        <f t="shared" si="31"/>
        <v>18</v>
      </c>
      <c r="DB78" s="23">
        <f t="shared" si="32"/>
        <v>4</v>
      </c>
      <c r="DC78" s="24" t="str">
        <f t="shared" si="33"/>
        <v>SI</v>
      </c>
      <c r="DD78" s="25" t="e">
        <f t="shared" si="34"/>
        <v>#VALUE!</v>
      </c>
      <c r="DE78" s="26" t="str">
        <f t="shared" si="35"/>
        <v>NO</v>
      </c>
    </row>
    <row r="79" spans="1:109" ht="15" customHeight="1">
      <c r="A79" s="29" t="s">
        <v>363</v>
      </c>
      <c r="B79" s="16">
        <f>SUMIF(TICS!$D$2:$D$214,$A79,TICS!$E$2:$E$214)</f>
        <v>0</v>
      </c>
      <c r="C79" s="16">
        <f>COUNTIF(TICS!$D$2:$D$214,$A79)</f>
        <v>0</v>
      </c>
      <c r="D79" s="30">
        <f>SUMIF(ISC!$D$2:$D$228,$A79,ISC!$E$2:$E$228)</f>
        <v>0</v>
      </c>
      <c r="E79" s="30">
        <f>COUNTIF(ISC!$D$2:$D$228,$A79)</f>
        <v>0</v>
      </c>
      <c r="F79" s="30">
        <f>SUMIF(IA!$D$2:$D$281,$A79,IA!$E$2:$E$281)</f>
        <v>13</v>
      </c>
      <c r="G79" s="30">
        <f>COUNTIF(IA!$D$2:$D$281,$A79)</f>
        <v>3</v>
      </c>
      <c r="H79" s="16">
        <f>SUMIF(IGE!$D$3:$D$298,$A79,IGE!$E$3:$E$298)</f>
        <v>0</v>
      </c>
      <c r="I79" s="16">
        <f>COUNTIF(IGE!$D$3:$D$299,$A79)</f>
        <v>0</v>
      </c>
      <c r="J79" s="30">
        <f>SUMIF(CP!$D$2:$D$253,$A79,CP!$E$2:$E$253)</f>
        <v>0</v>
      </c>
      <c r="K79" s="30">
        <f>COUNTIF(CP!$D$2:$D$253,$A79)</f>
        <v>0</v>
      </c>
      <c r="L79" s="30">
        <f>SUMIF(IEM!$D$2:$D$266,$A79,IEM!$E$2:$E$266)</f>
        <v>0</v>
      </c>
      <c r="M79" s="30">
        <f>COUNTIF(IEM!$D$2:$D$266,$A79)</f>
        <v>0</v>
      </c>
      <c r="N79" s="16">
        <f>SUMIF(IIA!$D$2:$D$214,$A79,IIA!$E$2:$E$214)</f>
        <v>0</v>
      </c>
      <c r="O79" s="16">
        <f>COUNTIF(IIA!$D$2:$D$214,$A79)</f>
        <v>0</v>
      </c>
      <c r="P79" s="17">
        <f t="shared" ref="P79:Q79" si="237">SUM(B79,D79,F79,H79,J79,L79,N79)</f>
        <v>13</v>
      </c>
      <c r="Q79" s="17">
        <f t="shared" si="237"/>
        <v>3</v>
      </c>
      <c r="R79" s="30">
        <f>SUMIF(IA_S1!$D$2:$D$201,$A79,IA_S1!$E$2:$E$201)</f>
        <v>0</v>
      </c>
      <c r="S79" s="30">
        <f>COUNTIF(IA_S1!$D$2:$D$200,$A79)</f>
        <v>0</v>
      </c>
      <c r="T79" s="30">
        <f>SUMIF(IA_S2!$D$2:$D$201,$A79,IA_S2!$E$2:$E$201)</f>
        <v>0</v>
      </c>
      <c r="U79" s="30">
        <f>COUNTIF(IA_S2!$D$2:$D$200,$A79)</f>
        <v>0</v>
      </c>
      <c r="V79" s="30">
        <f>SUMIF(CP_S1!$D$2:$D$204,$A79,CP_S1!$E$2:$E$204)</f>
        <v>0</v>
      </c>
      <c r="W79" s="30">
        <f>COUNTIF(CP_S1!$D$2:$D$203,$A79)</f>
        <v>0</v>
      </c>
      <c r="X79" s="30">
        <f>SUMIF(CP_S2!$D$2:$D$198,$A79,CP_S2!$E$2:$E$198)</f>
        <v>6</v>
      </c>
      <c r="Y79" s="30">
        <f>COUNTIF(CP_S2!$D$2:$D$197,$A79)</f>
        <v>1</v>
      </c>
      <c r="Z79" s="30">
        <f>SUMIF(EaD_IA_S1!$D$2:$D$236,$A79,EaD_IA_S1!$E$2:$E$236)</f>
        <v>0</v>
      </c>
      <c r="AA79" s="30">
        <f>COUNTIF(EaD_IA_S1!$D$2:$D$235,$A79)</f>
        <v>0</v>
      </c>
      <c r="AB79" s="30">
        <f>SUMIF(EaD_IA_S2!$D$2:$D$1223,$A79,EaD_IA_S2!$E$2:$E$1223)</f>
        <v>0</v>
      </c>
      <c r="AC79" s="30">
        <f>COUNTIF(EaD_IA_S2!$D$2:$D$1222,$A79)</f>
        <v>0</v>
      </c>
      <c r="AD79" s="30">
        <f>SUMIF(EaD_ISC_S1!$D$2:$D$214,$A79,EaD_ISC_S1!$E$2:$E$214)</f>
        <v>0</v>
      </c>
      <c r="AE79" s="30">
        <f>COUNTIF(EaD_ISC_S1!$D$2:$D$213,$A79)</f>
        <v>0</v>
      </c>
      <c r="AF79" s="30">
        <f>SUMIF(EaD_ISC_S2!$D$2:$D$224,$A79,EaD_ISC_S2!$E$2:$E$224)</f>
        <v>0</v>
      </c>
      <c r="AG79" s="30">
        <f>COUNTIF(EaD_ISC_S2!$D$2:$D$223,$A79)</f>
        <v>0</v>
      </c>
      <c r="AH79" s="16">
        <f>SUMIF(EaD_CP_S1!$D$2:$D$1050,$A79,EaD_CP_S1!$E$2:$E$1050)</f>
        <v>0</v>
      </c>
      <c r="AI79" s="16">
        <f>COUNTIF(EaD_CP_S1!$D$2:$D$1050,$A79)</f>
        <v>0</v>
      </c>
      <c r="AJ79" s="16">
        <f>SUMIF(EaD_CP_S2!$D$2:$D$50,$A79,EaD_CP_S2!$E$2:$E$50)</f>
        <v>0</v>
      </c>
      <c r="AK79" s="16">
        <f>COUNTIF(EaD_CP_S2!$D$2:$D$50,$A79)</f>
        <v>0</v>
      </c>
      <c r="AL79" s="17">
        <f t="shared" si="226"/>
        <v>0</v>
      </c>
      <c r="AM79" s="17">
        <f t="shared" si="227"/>
        <v>0</v>
      </c>
      <c r="AN79" s="17">
        <f t="shared" si="228"/>
        <v>6</v>
      </c>
      <c r="AO79" s="17">
        <f t="shared" si="229"/>
        <v>1</v>
      </c>
      <c r="AP79" s="30"/>
      <c r="AQ79" s="18">
        <f t="shared" ref="AQ79:AQ85" si="238">AP79</f>
        <v>0</v>
      </c>
      <c r="AR79" s="30"/>
      <c r="AS79" s="18">
        <f t="shared" si="113"/>
        <v>0</v>
      </c>
      <c r="AT79" s="30"/>
      <c r="AU79" s="18">
        <f t="shared" ref="AU79:AU88" si="239">AT79</f>
        <v>0</v>
      </c>
      <c r="AV79" s="30"/>
      <c r="AW79" s="18">
        <f t="shared" ref="AW79:AW101" si="240">AV79</f>
        <v>0</v>
      </c>
      <c r="AX79" s="30"/>
      <c r="AY79" s="18">
        <f t="shared" ref="AY79:AY89" si="241">AX79</f>
        <v>0</v>
      </c>
      <c r="AZ79" s="30"/>
      <c r="BA79" s="18">
        <f t="shared" ref="BA79:BA88" si="242">AZ79</f>
        <v>0</v>
      </c>
      <c r="BB79" s="30"/>
      <c r="BC79" s="18">
        <f t="shared" si="6"/>
        <v>0</v>
      </c>
      <c r="BD79" s="30"/>
      <c r="BE79" s="18">
        <f t="shared" si="223"/>
        <v>0</v>
      </c>
      <c r="BF79" s="30"/>
      <c r="BG79" s="18">
        <f t="shared" si="195"/>
        <v>0</v>
      </c>
      <c r="BH79" s="30"/>
      <c r="BI79" s="18">
        <f t="shared" si="8"/>
        <v>0</v>
      </c>
      <c r="BJ79" s="30"/>
      <c r="BK79" s="18">
        <f t="shared" ref="BK79:BK101" si="243">BJ79</f>
        <v>0</v>
      </c>
      <c r="BL79" s="30"/>
      <c r="BM79" s="18">
        <f t="shared" ref="BM79:BM89" si="244">BL79</f>
        <v>0</v>
      </c>
      <c r="BN79" s="30"/>
      <c r="BO79" s="18">
        <f t="shared" si="118"/>
        <v>0</v>
      </c>
      <c r="BP79" s="30"/>
      <c r="BQ79" s="18">
        <f t="shared" si="11"/>
        <v>0</v>
      </c>
      <c r="BR79" s="30"/>
      <c r="BS79" s="18">
        <f t="shared" si="12"/>
        <v>0</v>
      </c>
      <c r="BT79" s="30"/>
      <c r="BU79" s="18">
        <f t="shared" si="13"/>
        <v>0</v>
      </c>
      <c r="BV79" s="30"/>
      <c r="BW79" s="18">
        <f t="shared" si="14"/>
        <v>0</v>
      </c>
      <c r="BX79" s="30"/>
      <c r="BY79" s="18">
        <f t="shared" si="155"/>
        <v>0</v>
      </c>
      <c r="BZ79" s="30"/>
      <c r="CA79" s="18">
        <f t="shared" si="16"/>
        <v>0</v>
      </c>
      <c r="CB79" s="30"/>
      <c r="CC79" s="18">
        <f t="shared" si="17"/>
        <v>0</v>
      </c>
      <c r="CD79" s="30"/>
      <c r="CE79" s="18">
        <f t="shared" si="196"/>
        <v>0</v>
      </c>
      <c r="CF79" s="30"/>
      <c r="CG79" s="18">
        <f t="shared" si="19"/>
        <v>0</v>
      </c>
      <c r="CH79" s="30"/>
      <c r="CI79" s="18">
        <f t="shared" si="207"/>
        <v>0</v>
      </c>
      <c r="CJ79" s="30"/>
      <c r="CK79" s="18">
        <f t="shared" si="21"/>
        <v>0</v>
      </c>
      <c r="CL79" s="30"/>
      <c r="CM79" s="18">
        <f t="shared" si="22"/>
        <v>0</v>
      </c>
      <c r="CN79" s="30"/>
      <c r="CO79" s="18">
        <f t="shared" si="23"/>
        <v>0</v>
      </c>
      <c r="CP79" s="31">
        <v>2</v>
      </c>
      <c r="CQ79" s="18">
        <f t="shared" ref="CQ79:CQ88" si="245">CP79</f>
        <v>2</v>
      </c>
      <c r="CR79" s="30"/>
      <c r="CS79" s="18">
        <f t="shared" si="25"/>
        <v>0</v>
      </c>
      <c r="CT79" s="19">
        <f t="shared" si="26"/>
        <v>13</v>
      </c>
      <c r="CU79" s="19">
        <f t="shared" si="27"/>
        <v>19</v>
      </c>
      <c r="CV79" s="20">
        <f t="shared" ref="CV79:CW79" si="246">SUM(AP79,AR79,AT79,AV79,AX79,AZ79,BB79,BD79,BF79,BH79,BJ79,BL79,BN79,BP79,BR79,BT79,BV79,BX79,BZ79,CB79,CD79,CF79,CH79,CJ79,CL79,CN79,CP79,CR79)</f>
        <v>2</v>
      </c>
      <c r="CW79" s="20">
        <f t="shared" si="246"/>
        <v>2</v>
      </c>
      <c r="CX79" s="21">
        <v>39</v>
      </c>
      <c r="CY79" s="22">
        <f t="shared" si="29"/>
        <v>15</v>
      </c>
      <c r="CZ79" s="22">
        <f t="shared" si="30"/>
        <v>3</v>
      </c>
      <c r="DA79" s="22">
        <f t="shared" si="31"/>
        <v>21</v>
      </c>
      <c r="DB79" s="23">
        <f t="shared" si="32"/>
        <v>4</v>
      </c>
      <c r="DC79" s="24" t="str">
        <f t="shared" si="33"/>
        <v>SI</v>
      </c>
      <c r="DD79" s="25" t="e">
        <f t="shared" si="34"/>
        <v>#VALUE!</v>
      </c>
      <c r="DE79" s="26" t="str">
        <f t="shared" si="35"/>
        <v>NO</v>
      </c>
    </row>
    <row r="80" spans="1:109" ht="15" customHeight="1">
      <c r="A80" s="28" t="s">
        <v>364</v>
      </c>
      <c r="B80" s="16">
        <f>SUMIF(TICS!$D$2:$D$214,$A80,TICS!$E$2:$E$214)</f>
        <v>0</v>
      </c>
      <c r="C80" s="16">
        <f>COUNTIF(TICS!$D$2:$D$214,$A80)</f>
        <v>0</v>
      </c>
      <c r="D80" s="16">
        <f>SUMIF(ISC!$D$2:$D$228,$A80,ISC!$E$2:$E$228)</f>
        <v>0</v>
      </c>
      <c r="E80" s="16">
        <f>COUNTIF(ISC!$D$2:$D$228,$A80)</f>
        <v>0</v>
      </c>
      <c r="F80" s="16">
        <f>SUMIF(IA!$D$2:$D$281,$A80,IA!$E$2:$E$281)</f>
        <v>14</v>
      </c>
      <c r="G80" s="16">
        <f>COUNTIF(IA!$D$2:$D$281,$A80)</f>
        <v>3</v>
      </c>
      <c r="H80" s="16">
        <f>SUMIF(IGE!$D$3:$D$298,$A80,IGE!$E$3:$E$298)</f>
        <v>0</v>
      </c>
      <c r="I80" s="16">
        <f>COUNTIF(IGE!$D$3:$D$299,$A80)</f>
        <v>0</v>
      </c>
      <c r="J80" s="16">
        <f>SUMIF(CP!$D$2:$D$253,$A80,CP!$E$2:$E$253)</f>
        <v>0</v>
      </c>
      <c r="K80" s="16">
        <f>COUNTIF(CP!$D$2:$D$253,$A80)</f>
        <v>0</v>
      </c>
      <c r="L80" s="16">
        <f>SUMIF(IEM!$D$2:$D$266,$A80,IEM!$E$2:$E$266)</f>
        <v>0</v>
      </c>
      <c r="M80" s="16">
        <f>COUNTIF(IEM!$D$2:$D$266,$A80)</f>
        <v>0</v>
      </c>
      <c r="N80" s="16">
        <f>SUMIF(IIA!$D$2:$D$214,$A80,IIA!$E$2:$E$214)</f>
        <v>0</v>
      </c>
      <c r="O80" s="16">
        <f>COUNTIF(IIA!$D$2:$D$214,$A80)</f>
        <v>0</v>
      </c>
      <c r="P80" s="17">
        <f t="shared" ref="P80:Q80" si="247">SUM(B80,D80,F80,H80,J80,L80,N80)</f>
        <v>14</v>
      </c>
      <c r="Q80" s="17">
        <f t="shared" si="247"/>
        <v>3</v>
      </c>
      <c r="R80" s="16">
        <f>SUMIF(IA_S1!$D$2:$D$201,$A80,IA_S1!$E$2:$E$201)</f>
        <v>0</v>
      </c>
      <c r="S80" s="16">
        <f>COUNTIF(IA_S1!$D$2:$D$200,$A80)</f>
        <v>0</v>
      </c>
      <c r="T80" s="16">
        <f>SUMIF(IA_S2!$D$2:$D$201,$A80,IA_S2!$E$2:$E$201)</f>
        <v>0</v>
      </c>
      <c r="U80" s="16">
        <f>COUNTIF(IA_S2!$D$2:$D$200,$A80)</f>
        <v>0</v>
      </c>
      <c r="V80" s="16">
        <f>SUMIF(CP_S1!$D$2:$D$204,$A80,CP_S1!$E$2:$E$204)</f>
        <v>0</v>
      </c>
      <c r="W80" s="16">
        <f>COUNTIF(CP_S1!$D$2:$D$203,$A80)</f>
        <v>0</v>
      </c>
      <c r="X80" s="16">
        <f>SUMIF(CP_S2!$D$2:$D$198,$A80,CP_S2!$E$2:$E$198)</f>
        <v>4</v>
      </c>
      <c r="Y80" s="16">
        <f>COUNTIF(CP_S2!$D$2:$D$197,$A80)</f>
        <v>1</v>
      </c>
      <c r="Z80" s="16">
        <f>SUMIF(EaD_IA_S1!$D$2:$D$236,$A80,EaD_IA_S1!$E$2:$E$236)</f>
        <v>0</v>
      </c>
      <c r="AA80" s="16">
        <f>COUNTIF(EaD_IA_S1!$D$2:$D$235,$A80)</f>
        <v>0</v>
      </c>
      <c r="AB80" s="16">
        <f>SUMIF(EaD_IA_S2!$D$2:$D$1223,$A80,EaD_IA_S2!$E$2:$E$1223)</f>
        <v>0</v>
      </c>
      <c r="AC80" s="16">
        <f>COUNTIF(EaD_IA_S2!$D$2:$D$1222,$A80)</f>
        <v>0</v>
      </c>
      <c r="AD80" s="16">
        <f>SUMIF(EaD_ISC_S1!$D$2:$D$214,$A80,EaD_ISC_S1!$E$2:$E$214)</f>
        <v>0</v>
      </c>
      <c r="AE80" s="16">
        <f>COUNTIF(EaD_ISC_S1!$D$2:$D$213,$A80)</f>
        <v>0</v>
      </c>
      <c r="AF80" s="16">
        <f>SUMIF(EaD_ISC_S2!$D$2:$D$224,$A80,EaD_ISC_S2!$E$2:$E$224)</f>
        <v>0</v>
      </c>
      <c r="AG80" s="16">
        <f>COUNTIF(EaD_ISC_S2!$D$2:$D$223,$A80)</f>
        <v>0</v>
      </c>
      <c r="AH80" s="16">
        <f>SUMIF(EaD_CP_S1!$D$2:$D$1050,$A80,EaD_CP_S1!$E$2:$E$1050)</f>
        <v>0</v>
      </c>
      <c r="AI80" s="16">
        <f>COUNTIF(EaD_CP_S1!$D$2:$D$1050,$A80)</f>
        <v>0</v>
      </c>
      <c r="AJ80" s="16">
        <f>SUMIF(EaD_CP_S2!$D$2:$D$50,$A80,EaD_CP_S2!$E$2:$E$50)</f>
        <v>0</v>
      </c>
      <c r="AK80" s="16">
        <f>COUNTIF(EaD_CP_S2!$D$2:$D$50,$A80)</f>
        <v>0</v>
      </c>
      <c r="AL80" s="17">
        <f t="shared" si="226"/>
        <v>0</v>
      </c>
      <c r="AM80" s="17">
        <f t="shared" si="227"/>
        <v>0</v>
      </c>
      <c r="AN80" s="17">
        <f t="shared" si="228"/>
        <v>4</v>
      </c>
      <c r="AO80" s="17">
        <f t="shared" si="229"/>
        <v>1</v>
      </c>
      <c r="AP80" s="18">
        <v>4</v>
      </c>
      <c r="AQ80" s="18">
        <f t="shared" si="238"/>
        <v>4</v>
      </c>
      <c r="AR80" s="16"/>
      <c r="AS80" s="18">
        <f t="shared" si="113"/>
        <v>0</v>
      </c>
      <c r="AT80" s="18">
        <v>4</v>
      </c>
      <c r="AU80" s="18">
        <f t="shared" si="239"/>
        <v>4</v>
      </c>
      <c r="AV80" s="16"/>
      <c r="AW80" s="18">
        <f t="shared" si="240"/>
        <v>0</v>
      </c>
      <c r="AX80" s="18">
        <v>2</v>
      </c>
      <c r="AY80" s="18">
        <f t="shared" si="241"/>
        <v>2</v>
      </c>
      <c r="AZ80" s="16"/>
      <c r="BA80" s="18">
        <f t="shared" si="242"/>
        <v>0</v>
      </c>
      <c r="BB80" s="18">
        <v>1</v>
      </c>
      <c r="BC80" s="18">
        <f t="shared" si="6"/>
        <v>1</v>
      </c>
      <c r="BD80" s="16"/>
      <c r="BE80" s="18">
        <f t="shared" si="223"/>
        <v>0</v>
      </c>
      <c r="BF80" s="16"/>
      <c r="BG80" s="18">
        <f t="shared" si="195"/>
        <v>0</v>
      </c>
      <c r="BH80" s="16"/>
      <c r="BI80" s="18">
        <f t="shared" si="8"/>
        <v>0</v>
      </c>
      <c r="BJ80" s="16"/>
      <c r="BK80" s="18">
        <f t="shared" si="243"/>
        <v>0</v>
      </c>
      <c r="BL80" s="16"/>
      <c r="BM80" s="18">
        <f t="shared" si="244"/>
        <v>0</v>
      </c>
      <c r="BN80" s="16"/>
      <c r="BO80" s="18">
        <f t="shared" si="118"/>
        <v>0</v>
      </c>
      <c r="BP80" s="16"/>
      <c r="BQ80" s="18">
        <f t="shared" si="11"/>
        <v>0</v>
      </c>
      <c r="BR80" s="16"/>
      <c r="BS80" s="18">
        <f t="shared" si="12"/>
        <v>0</v>
      </c>
      <c r="BT80" s="16"/>
      <c r="BU80" s="18">
        <f t="shared" si="13"/>
        <v>0</v>
      </c>
      <c r="BV80" s="18">
        <v>2</v>
      </c>
      <c r="BW80" s="18">
        <f t="shared" si="14"/>
        <v>2</v>
      </c>
      <c r="BX80" s="16"/>
      <c r="BY80" s="18">
        <f t="shared" si="155"/>
        <v>0</v>
      </c>
      <c r="BZ80" s="16"/>
      <c r="CA80" s="18">
        <f t="shared" si="16"/>
        <v>0</v>
      </c>
      <c r="CB80" s="16"/>
      <c r="CC80" s="18">
        <f t="shared" si="17"/>
        <v>0</v>
      </c>
      <c r="CD80" s="16"/>
      <c r="CE80" s="18">
        <f t="shared" si="196"/>
        <v>0</v>
      </c>
      <c r="CF80" s="16"/>
      <c r="CG80" s="18">
        <f t="shared" si="19"/>
        <v>0</v>
      </c>
      <c r="CH80" s="16"/>
      <c r="CI80" s="18">
        <f t="shared" si="207"/>
        <v>0</v>
      </c>
      <c r="CJ80" s="16"/>
      <c r="CK80" s="18">
        <f t="shared" si="21"/>
        <v>0</v>
      </c>
      <c r="CL80" s="16"/>
      <c r="CM80" s="18">
        <f t="shared" si="22"/>
        <v>0</v>
      </c>
      <c r="CN80" s="16"/>
      <c r="CO80" s="18">
        <f t="shared" si="23"/>
        <v>0</v>
      </c>
      <c r="CP80" s="18">
        <v>2</v>
      </c>
      <c r="CQ80" s="18">
        <f t="shared" si="245"/>
        <v>2</v>
      </c>
      <c r="CR80" s="18"/>
      <c r="CS80" s="18">
        <f t="shared" si="25"/>
        <v>0</v>
      </c>
      <c r="CT80" s="19">
        <f t="shared" si="26"/>
        <v>14</v>
      </c>
      <c r="CU80" s="19">
        <f t="shared" si="27"/>
        <v>18</v>
      </c>
      <c r="CV80" s="20">
        <f t="shared" ref="CV80:CW80" si="248">SUM(AP80,AR80,AT80,AV80,AX80,AZ80,BB80,BD80,BF80,BH80,BJ80,BL80,BN80,BP80,BR80,BT80,BV80,BX80,BZ80,CB80,CD80,CF80,CH80,CJ80,CL80,CN80,CP80,CR80)</f>
        <v>15</v>
      </c>
      <c r="CW80" s="20">
        <f t="shared" si="248"/>
        <v>15</v>
      </c>
      <c r="CX80" s="21">
        <v>36</v>
      </c>
      <c r="CY80" s="22">
        <f t="shared" si="29"/>
        <v>29</v>
      </c>
      <c r="CZ80" s="22">
        <f t="shared" si="30"/>
        <v>3</v>
      </c>
      <c r="DA80" s="22">
        <f t="shared" si="31"/>
        <v>33</v>
      </c>
      <c r="DB80" s="23">
        <f t="shared" si="32"/>
        <v>4</v>
      </c>
      <c r="DC80" s="24" t="str">
        <f t="shared" si="33"/>
        <v>SI</v>
      </c>
      <c r="DD80" s="25" t="e">
        <f t="shared" si="34"/>
        <v>#VALUE!</v>
      </c>
      <c r="DE80" s="26" t="str">
        <f t="shared" si="35"/>
        <v>NO</v>
      </c>
    </row>
    <row r="81" spans="1:109" ht="15" customHeight="1">
      <c r="A81" s="28" t="s">
        <v>365</v>
      </c>
      <c r="B81" s="16">
        <f>SUMIF(TICS!$D$2:$D$214,$A81,TICS!$E$2:$E$214)</f>
        <v>0</v>
      </c>
      <c r="C81" s="16">
        <f>COUNTIF(TICS!$D$2:$D$214,$A81)</f>
        <v>0</v>
      </c>
      <c r="D81" s="16">
        <f>SUMIF(ISC!$D$2:$D$228,$A81,ISC!$E$2:$E$228)</f>
        <v>0</v>
      </c>
      <c r="E81" s="16">
        <f>COUNTIF(ISC!$D$2:$D$228,$A81)</f>
        <v>0</v>
      </c>
      <c r="F81" s="16">
        <f>SUMIF(IA!$D$2:$D$281,$A81,IA!$E$2:$E$281)</f>
        <v>9</v>
      </c>
      <c r="G81" s="16">
        <f>COUNTIF(IA!$D$2:$D$281,$A81)</f>
        <v>2</v>
      </c>
      <c r="H81" s="16">
        <f>SUMIF(IGE!$D$3:$D$298,$A81,IGE!$E$3:$E$298)</f>
        <v>0</v>
      </c>
      <c r="I81" s="16">
        <f>COUNTIF(IGE!$D$3:$D$299,$A81)</f>
        <v>0</v>
      </c>
      <c r="J81" s="16">
        <f>SUMIF(CP!$D$2:$D$253,$A81,CP!$E$2:$E$253)</f>
        <v>0</v>
      </c>
      <c r="K81" s="16">
        <f>COUNTIF(CP!$D$2:$D$253,$A81)</f>
        <v>0</v>
      </c>
      <c r="L81" s="16">
        <f>SUMIF(IEM!$D$2:$D$266,$A81,IEM!$E$2:$E$266)</f>
        <v>0</v>
      </c>
      <c r="M81" s="16">
        <f>COUNTIF(IEM!$D$2:$D$266,$A81)</f>
        <v>0</v>
      </c>
      <c r="N81" s="16">
        <f>SUMIF(IIA!$D$2:$D$214,$A81,IIA!$E$2:$E$214)</f>
        <v>0</v>
      </c>
      <c r="O81" s="16">
        <f>COUNTIF(IIA!$D$2:$D$214,$A81)</f>
        <v>0</v>
      </c>
      <c r="P81" s="17">
        <f t="shared" ref="P81:Q81" si="249">SUM(B81,D81,F81,H81,J81,L81,N81)</f>
        <v>9</v>
      </c>
      <c r="Q81" s="17">
        <f t="shared" si="249"/>
        <v>2</v>
      </c>
      <c r="R81" s="16">
        <f>SUMIF(IA_S1!$D$2:$D$201,$A81,IA_S1!$E$2:$E$201)</f>
        <v>0</v>
      </c>
      <c r="S81" s="16">
        <f>COUNTIF(IA_S1!$D$2:$D$200,$A81)</f>
        <v>0</v>
      </c>
      <c r="T81" s="16">
        <f>SUMIF(IA_S2!$D$2:$D$201,$A81,IA_S2!$E$2:$E$201)</f>
        <v>0</v>
      </c>
      <c r="U81" s="16">
        <f>COUNTIF(IA_S2!$D$2:$D$200,$A81)</f>
        <v>0</v>
      </c>
      <c r="V81" s="16">
        <f>SUMIF(CP_S1!$D$2:$D$204,$A81,CP_S1!$E$2:$E$204)</f>
        <v>0</v>
      </c>
      <c r="W81" s="16">
        <f>COUNTIF(CP_S1!$D$2:$D$203,$A81)</f>
        <v>0</v>
      </c>
      <c r="X81" s="16">
        <f>SUMIF(CP_S2!$D$2:$D$198,$A81,CP_S2!$E$2:$E$198)</f>
        <v>0</v>
      </c>
      <c r="Y81" s="16">
        <f>COUNTIF(CP_S2!$D$2:$D$197,$A81)</f>
        <v>0</v>
      </c>
      <c r="Z81" s="16">
        <f>SUMIF(EaD_IA_S1!$D$2:$D$236,$A81,EaD_IA_S1!$E$2:$E$236)</f>
        <v>0</v>
      </c>
      <c r="AA81" s="16">
        <f>COUNTIF(EaD_IA_S1!$D$2:$D$235,$A81)</f>
        <v>0</v>
      </c>
      <c r="AB81" s="16">
        <f>SUMIF(EaD_IA_S2!$D$2:$D$1223,$A81,EaD_IA_S2!$E$2:$E$1223)</f>
        <v>0</v>
      </c>
      <c r="AC81" s="16">
        <f>COUNTIF(EaD_IA_S2!$D$2:$D$1222,$A81)</f>
        <v>0</v>
      </c>
      <c r="AD81" s="16">
        <f>SUMIF(EaD_ISC_S1!$D$2:$D$214,$A81,EaD_ISC_S1!$E$2:$E$214)</f>
        <v>0</v>
      </c>
      <c r="AE81" s="16">
        <f>COUNTIF(EaD_ISC_S1!$D$2:$D$213,$A81)</f>
        <v>0</v>
      </c>
      <c r="AF81" s="16">
        <f>SUMIF(EaD_ISC_S2!$D$2:$D$224,$A81,EaD_ISC_S2!$E$2:$E$224)</f>
        <v>0</v>
      </c>
      <c r="AG81" s="16">
        <f>COUNTIF(EaD_ISC_S2!$D$2:$D$223,$A81)</f>
        <v>0</v>
      </c>
      <c r="AH81" s="16">
        <f>SUMIF(EaD_CP_S1!$D$2:$D$1050,$A81,EaD_CP_S1!$E$2:$E$1050)</f>
        <v>0</v>
      </c>
      <c r="AI81" s="16">
        <f>COUNTIF(EaD_CP_S1!$D$2:$D$1050,$A81)</f>
        <v>0</v>
      </c>
      <c r="AJ81" s="16">
        <f>SUMIF(EaD_CP_S2!$D$2:$D$50,$A81,EaD_CP_S2!$E$2:$E$50)</f>
        <v>0</v>
      </c>
      <c r="AK81" s="16">
        <f>COUNTIF(EaD_CP_S2!$D$2:$D$50,$A81)</f>
        <v>0</v>
      </c>
      <c r="AL81" s="17">
        <f t="shared" si="226"/>
        <v>0</v>
      </c>
      <c r="AM81" s="17">
        <f t="shared" si="227"/>
        <v>0</v>
      </c>
      <c r="AN81" s="17">
        <f t="shared" si="228"/>
        <v>0</v>
      </c>
      <c r="AO81" s="17">
        <f t="shared" si="229"/>
        <v>0</v>
      </c>
      <c r="AP81" s="16"/>
      <c r="AQ81" s="18">
        <f t="shared" si="238"/>
        <v>0</v>
      </c>
      <c r="AR81" s="16"/>
      <c r="AS81" s="18">
        <f t="shared" si="113"/>
        <v>0</v>
      </c>
      <c r="AT81" s="16"/>
      <c r="AU81" s="18">
        <f t="shared" si="239"/>
        <v>0</v>
      </c>
      <c r="AV81" s="16"/>
      <c r="AW81" s="18">
        <f t="shared" si="240"/>
        <v>0</v>
      </c>
      <c r="AX81" s="16"/>
      <c r="AY81" s="18">
        <f t="shared" si="241"/>
        <v>0</v>
      </c>
      <c r="AZ81" s="16"/>
      <c r="BA81" s="18">
        <f t="shared" si="242"/>
        <v>0</v>
      </c>
      <c r="BB81" s="16"/>
      <c r="BC81" s="18">
        <f t="shared" si="6"/>
        <v>0</v>
      </c>
      <c r="BD81" s="16"/>
      <c r="BE81" s="18">
        <f t="shared" si="223"/>
        <v>0</v>
      </c>
      <c r="BF81" s="16"/>
      <c r="BG81" s="18">
        <f t="shared" si="195"/>
        <v>0</v>
      </c>
      <c r="BH81" s="16"/>
      <c r="BI81" s="18">
        <f t="shared" si="8"/>
        <v>0</v>
      </c>
      <c r="BJ81" s="16"/>
      <c r="BK81" s="18">
        <f t="shared" si="243"/>
        <v>0</v>
      </c>
      <c r="BL81" s="16"/>
      <c r="BM81" s="18">
        <f t="shared" si="244"/>
        <v>0</v>
      </c>
      <c r="BN81" s="16"/>
      <c r="BO81" s="18">
        <f t="shared" si="118"/>
        <v>0</v>
      </c>
      <c r="BP81" s="16"/>
      <c r="BQ81" s="18">
        <f t="shared" si="11"/>
        <v>0</v>
      </c>
      <c r="BR81" s="16"/>
      <c r="BS81" s="18">
        <f t="shared" si="12"/>
        <v>0</v>
      </c>
      <c r="BT81" s="16"/>
      <c r="BU81" s="18">
        <f t="shared" si="13"/>
        <v>0</v>
      </c>
      <c r="BV81" s="16"/>
      <c r="BW81" s="18">
        <f t="shared" si="14"/>
        <v>0</v>
      </c>
      <c r="BX81" s="16"/>
      <c r="BY81" s="18">
        <f t="shared" si="155"/>
        <v>0</v>
      </c>
      <c r="BZ81" s="16"/>
      <c r="CA81" s="18">
        <f t="shared" si="16"/>
        <v>0</v>
      </c>
      <c r="CB81" s="16"/>
      <c r="CC81" s="18">
        <f t="shared" si="17"/>
        <v>0</v>
      </c>
      <c r="CD81" s="16"/>
      <c r="CE81" s="18">
        <f t="shared" si="196"/>
        <v>0</v>
      </c>
      <c r="CF81" s="16"/>
      <c r="CG81" s="18">
        <f t="shared" si="19"/>
        <v>0</v>
      </c>
      <c r="CH81" s="16"/>
      <c r="CI81" s="18">
        <f t="shared" si="207"/>
        <v>0</v>
      </c>
      <c r="CJ81" s="16"/>
      <c r="CK81" s="18">
        <f t="shared" si="21"/>
        <v>0</v>
      </c>
      <c r="CL81" s="16"/>
      <c r="CM81" s="18">
        <f t="shared" si="22"/>
        <v>0</v>
      </c>
      <c r="CN81" s="16"/>
      <c r="CO81" s="18">
        <f t="shared" si="23"/>
        <v>0</v>
      </c>
      <c r="CP81" s="16"/>
      <c r="CQ81" s="18">
        <f t="shared" si="245"/>
        <v>0</v>
      </c>
      <c r="CR81" s="16"/>
      <c r="CS81" s="18">
        <f t="shared" si="25"/>
        <v>0</v>
      </c>
      <c r="CT81" s="19">
        <f t="shared" si="26"/>
        <v>9</v>
      </c>
      <c r="CU81" s="19">
        <f t="shared" si="27"/>
        <v>9</v>
      </c>
      <c r="CV81" s="20">
        <f t="shared" ref="CV81:CW81" si="250">SUM(AP81,AR81,AT81,AV81,AX81,AZ81,BB81,BD81,BF81,BH81,BJ81,BL81,BN81,BP81,BR81,BT81,BV81,BX81,BZ81,CB81,CD81,CF81,CH81,CJ81,CL81,CN81,CP81,CR81)</f>
        <v>0</v>
      </c>
      <c r="CW81" s="20">
        <f t="shared" si="250"/>
        <v>0</v>
      </c>
      <c r="CX81" s="21">
        <v>9</v>
      </c>
      <c r="CY81" s="22">
        <f t="shared" si="29"/>
        <v>9</v>
      </c>
      <c r="CZ81" s="22">
        <f t="shared" si="30"/>
        <v>2</v>
      </c>
      <c r="DA81" s="22">
        <f t="shared" si="31"/>
        <v>9</v>
      </c>
      <c r="DB81" s="23">
        <f t="shared" si="32"/>
        <v>2</v>
      </c>
      <c r="DC81" s="24" t="str">
        <f t="shared" si="33"/>
        <v>SI</v>
      </c>
      <c r="DD81" s="25" t="e">
        <f t="shared" si="34"/>
        <v>#VALUE!</v>
      </c>
      <c r="DE81" s="26" t="str">
        <f t="shared" si="35"/>
        <v>NO</v>
      </c>
    </row>
    <row r="82" spans="1:109" ht="15" customHeight="1">
      <c r="A82" s="29" t="s">
        <v>366</v>
      </c>
      <c r="B82" s="16">
        <f>SUMIF(TICS!$D$2:$D$214,$A82,TICS!$E$2:$E$214)</f>
        <v>0</v>
      </c>
      <c r="C82" s="16">
        <f>COUNTIF(TICS!$D$2:$D$214,$A82)</f>
        <v>0</v>
      </c>
      <c r="D82" s="30">
        <f>SUMIF(ISC!$D$2:$D$228,$A82,ISC!$E$2:$E$228)</f>
        <v>0</v>
      </c>
      <c r="E82" s="30">
        <f>COUNTIF(ISC!$D$2:$D$228,$A82)</f>
        <v>0</v>
      </c>
      <c r="F82" s="30">
        <f>SUMIF(IA!$D$2:$D$281,$A82,IA!$E$2:$E$281)</f>
        <v>0</v>
      </c>
      <c r="G82" s="30">
        <f>COUNTIF(IA!$D$2:$D$281,$A82)</f>
        <v>0</v>
      </c>
      <c r="H82" s="16">
        <f>SUMIF(IGE!$D$3:$D$298,$A82,IGE!$E$3:$E$298)</f>
        <v>0</v>
      </c>
      <c r="I82" s="16">
        <f>COUNTIF(IGE!$D$3:$D$299,$A82)</f>
        <v>0</v>
      </c>
      <c r="J82" s="30">
        <f>SUMIF(CP!$D$2:$D$253,$A82,CP!$E$2:$E$253)</f>
        <v>0</v>
      </c>
      <c r="K82" s="30">
        <f>COUNTIF(CP!$D$2:$D$253,$A82)</f>
        <v>0</v>
      </c>
      <c r="L82" s="30">
        <f>SUMIF(IEM!$D$2:$D$266,$A82,IEM!$E$2:$E$266)</f>
        <v>0</v>
      </c>
      <c r="M82" s="30">
        <f>COUNTIF(IEM!$D$2:$D$266,$A82)</f>
        <v>0</v>
      </c>
      <c r="N82" s="16">
        <f>SUMIF(IIA!$D$2:$D$214,$A82,IIA!$E$2:$E$214)</f>
        <v>0</v>
      </c>
      <c r="O82" s="16">
        <f>COUNTIF(IIA!$D$2:$D$214,$A82)</f>
        <v>0</v>
      </c>
      <c r="P82" s="17">
        <f t="shared" ref="P82:Q82" si="251">SUM(B82,D82,F82,H82,J82,L82,N82)</f>
        <v>0</v>
      </c>
      <c r="Q82" s="17">
        <f t="shared" si="251"/>
        <v>0</v>
      </c>
      <c r="R82" s="35">
        <f>SUMIF(IA_S1!$D$2:$D$201,$A82,IA_S1!$E$2:$E$201)</f>
        <v>0</v>
      </c>
      <c r="S82" s="30">
        <f>COUNTIF(IA_S1!$D$2:$D$200,$A82)</f>
        <v>0</v>
      </c>
      <c r="T82" s="30">
        <f>SUMIF(IA_S2!$D$2:$D$201,$A82,IA_S2!$E$2:$E$201)</f>
        <v>0</v>
      </c>
      <c r="U82" s="30">
        <f>COUNTIF(IA_S2!$D$2:$D$200,$A82)</f>
        <v>0</v>
      </c>
      <c r="V82" s="30">
        <f>SUMIF(CP_S1!$D$2:$D$204,$A82,CP_S1!$E$2:$E$204)</f>
        <v>0</v>
      </c>
      <c r="W82" s="30">
        <f>COUNTIF(CP_S1!$D$2:$D$203,$A82)</f>
        <v>0</v>
      </c>
      <c r="X82" s="30">
        <f>SUMIF(CP_S2!$D$2:$D$198,$A82,CP_S2!$E$2:$E$198)</f>
        <v>0</v>
      </c>
      <c r="Y82" s="30">
        <f>COUNTIF(CP_S2!$D$2:$D$197,$A82)</f>
        <v>0</v>
      </c>
      <c r="Z82" s="30">
        <f>SUMIF(EaD_IA_S1!$D$2:$D$236,$A82,EaD_IA_S1!$E$2:$E$236)</f>
        <v>0</v>
      </c>
      <c r="AA82" s="30">
        <f>COUNTIF(EaD_IA_S1!$D$2:$D$235,$A82)</f>
        <v>0</v>
      </c>
      <c r="AB82" s="30">
        <f>SUMIF(EaD_IA_S2!$D$2:$D$1223,$A82,EaD_IA_S2!$E$2:$E$1223)</f>
        <v>0</v>
      </c>
      <c r="AC82" s="30">
        <f>COUNTIF(EaD_IA_S2!$D$2:$D$1222,$A82)</f>
        <v>0</v>
      </c>
      <c r="AD82" s="30">
        <f>SUMIF(EaD_ISC_S1!$D$2:$D$214,$A82,EaD_ISC_S1!$E$2:$E$214)</f>
        <v>0</v>
      </c>
      <c r="AE82" s="30">
        <f>COUNTIF(EaD_ISC_S1!$D$2:$D$213,$A82)</f>
        <v>0</v>
      </c>
      <c r="AF82" s="30">
        <f>SUMIF(EaD_ISC_S2!$D$2:$D$224,$A82,EaD_ISC_S2!$E$2:$E$224)</f>
        <v>0</v>
      </c>
      <c r="AG82" s="30">
        <f>COUNTIF(EaD_ISC_S2!$D$2:$D$223,$A82)</f>
        <v>0</v>
      </c>
      <c r="AH82" s="16">
        <f>SUMIF(EaD_CP_S1!$D$2:$D$1050,$A82,EaD_CP_S1!$E$2:$E$1050)</f>
        <v>0</v>
      </c>
      <c r="AI82" s="16">
        <f>COUNTIF(EaD_CP_S1!$D$2:$D$1050,$A82)</f>
        <v>0</v>
      </c>
      <c r="AJ82" s="16">
        <f>SUMIF(EaD_CP_S2!$D$2:$D$50,$A82,EaD_CP_S2!$E$2:$E$50)</f>
        <v>0</v>
      </c>
      <c r="AK82" s="16">
        <f>COUNTIF(EaD_CP_S2!$D$2:$D$50,$A82)</f>
        <v>0</v>
      </c>
      <c r="AL82" s="17">
        <f t="shared" si="226"/>
        <v>0</v>
      </c>
      <c r="AM82" s="17">
        <f t="shared" si="227"/>
        <v>0</v>
      </c>
      <c r="AN82" s="17">
        <f t="shared" si="228"/>
        <v>0</v>
      </c>
      <c r="AO82" s="17">
        <f t="shared" si="229"/>
        <v>0</v>
      </c>
      <c r="AP82" s="30"/>
      <c r="AQ82" s="18">
        <f t="shared" si="238"/>
        <v>0</v>
      </c>
      <c r="AR82" s="30"/>
      <c r="AS82" s="18">
        <f t="shared" si="113"/>
        <v>0</v>
      </c>
      <c r="AT82" s="30"/>
      <c r="AU82" s="18">
        <f t="shared" si="239"/>
        <v>0</v>
      </c>
      <c r="AV82" s="30"/>
      <c r="AW82" s="18">
        <f t="shared" si="240"/>
        <v>0</v>
      </c>
      <c r="AX82" s="30"/>
      <c r="AY82" s="18">
        <f t="shared" si="241"/>
        <v>0</v>
      </c>
      <c r="AZ82" s="30"/>
      <c r="BA82" s="18">
        <f t="shared" si="242"/>
        <v>0</v>
      </c>
      <c r="BB82" s="30"/>
      <c r="BC82" s="18">
        <f t="shared" si="6"/>
        <v>0</v>
      </c>
      <c r="BD82" s="30"/>
      <c r="BE82" s="18">
        <f t="shared" si="223"/>
        <v>0</v>
      </c>
      <c r="BF82" s="30"/>
      <c r="BG82" s="18">
        <f t="shared" si="195"/>
        <v>0</v>
      </c>
      <c r="BH82" s="30"/>
      <c r="BI82" s="18">
        <f t="shared" si="8"/>
        <v>0</v>
      </c>
      <c r="BJ82" s="30"/>
      <c r="BK82" s="18">
        <f t="shared" si="243"/>
        <v>0</v>
      </c>
      <c r="BL82" s="30"/>
      <c r="BM82" s="18">
        <f t="shared" si="244"/>
        <v>0</v>
      </c>
      <c r="BN82" s="30"/>
      <c r="BO82" s="18">
        <f t="shared" si="118"/>
        <v>0</v>
      </c>
      <c r="BP82" s="30"/>
      <c r="BQ82" s="18">
        <f t="shared" si="11"/>
        <v>0</v>
      </c>
      <c r="BR82" s="30"/>
      <c r="BS82" s="18">
        <f t="shared" si="12"/>
        <v>0</v>
      </c>
      <c r="BT82" s="30"/>
      <c r="BU82" s="18">
        <f t="shared" si="13"/>
        <v>0</v>
      </c>
      <c r="BV82" s="30"/>
      <c r="BW82" s="18">
        <f t="shared" si="14"/>
        <v>0</v>
      </c>
      <c r="BX82" s="30"/>
      <c r="BY82" s="18">
        <f t="shared" si="155"/>
        <v>0</v>
      </c>
      <c r="BZ82" s="30"/>
      <c r="CA82" s="18">
        <f t="shared" si="16"/>
        <v>0</v>
      </c>
      <c r="CB82" s="30"/>
      <c r="CC82" s="18">
        <f t="shared" si="17"/>
        <v>0</v>
      </c>
      <c r="CD82" s="30"/>
      <c r="CE82" s="18">
        <f t="shared" si="196"/>
        <v>0</v>
      </c>
      <c r="CF82" s="30"/>
      <c r="CG82" s="18">
        <f t="shared" si="19"/>
        <v>0</v>
      </c>
      <c r="CH82" s="30"/>
      <c r="CI82" s="18">
        <f t="shared" si="207"/>
        <v>0</v>
      </c>
      <c r="CJ82" s="30"/>
      <c r="CK82" s="18">
        <f t="shared" si="21"/>
        <v>0</v>
      </c>
      <c r="CL82" s="30"/>
      <c r="CM82" s="18">
        <f t="shared" si="22"/>
        <v>0</v>
      </c>
      <c r="CN82" s="30"/>
      <c r="CO82" s="18">
        <f t="shared" si="23"/>
        <v>0</v>
      </c>
      <c r="CP82" s="30"/>
      <c r="CQ82" s="18">
        <f t="shared" si="245"/>
        <v>0</v>
      </c>
      <c r="CR82" s="30"/>
      <c r="CS82" s="18">
        <f t="shared" si="25"/>
        <v>0</v>
      </c>
      <c r="CT82" s="19">
        <f t="shared" si="26"/>
        <v>0</v>
      </c>
      <c r="CU82" s="19">
        <f t="shared" si="27"/>
        <v>0</v>
      </c>
      <c r="CV82" s="20">
        <f t="shared" ref="CV82:CW82" si="252">SUM(AP82,AR82,AT82,AV82,AX82,AZ82,BB82,BD82,BF82,BH82,BJ82,BL82,BN82,BP82,BR82,BT82,BV82,BX82,BZ82,CB82,CD82,CF82,CH82,CJ82,CL82,CN82,CP82,CR82)</f>
        <v>0</v>
      </c>
      <c r="CW82" s="20">
        <f t="shared" si="252"/>
        <v>0</v>
      </c>
      <c r="CX82" s="21" t="s">
        <v>64</v>
      </c>
      <c r="CY82" s="22">
        <f t="shared" si="29"/>
        <v>0</v>
      </c>
      <c r="CZ82" s="22">
        <f t="shared" si="30"/>
        <v>0</v>
      </c>
      <c r="DA82" s="22">
        <f t="shared" si="31"/>
        <v>0</v>
      </c>
      <c r="DB82" s="23">
        <f t="shared" si="32"/>
        <v>0</v>
      </c>
      <c r="DC82" s="24" t="str">
        <f t="shared" si="33"/>
        <v>NO</v>
      </c>
      <c r="DD82" s="25" t="e">
        <f t="shared" si="34"/>
        <v>#VALUE!</v>
      </c>
      <c r="DE82" s="26" t="str">
        <f t="shared" si="35"/>
        <v>NO</v>
      </c>
    </row>
    <row r="83" spans="1:109" ht="15" customHeight="1">
      <c r="A83" s="29" t="s">
        <v>367</v>
      </c>
      <c r="B83" s="16">
        <f>SUMIF(TICS!$D$2:$D$214,$A83,TICS!$E$2:$E$214)</f>
        <v>0</v>
      </c>
      <c r="C83" s="16">
        <f>COUNTIF(TICS!$D$2:$D$214,$A83)</f>
        <v>0</v>
      </c>
      <c r="D83" s="16">
        <f>SUMIF(ISC!$D$2:$D$228,$A83,ISC!$E$2:$E$228)</f>
        <v>0</v>
      </c>
      <c r="E83" s="16">
        <f>COUNTIF(ISC!$D$2:$D$228,$A83)</f>
        <v>0</v>
      </c>
      <c r="F83" s="16">
        <f>SUMIF(IA!$D$2:$D$281,$A83,IA!$E$2:$E$281)</f>
        <v>13</v>
      </c>
      <c r="G83" s="16">
        <f>COUNTIF(IA!$D$2:$D$281,$A83)</f>
        <v>3</v>
      </c>
      <c r="H83" s="16">
        <f>SUMIF(IGE!$D$3:$D$298,$A83,IGE!$E$3:$E$298)</f>
        <v>0</v>
      </c>
      <c r="I83" s="16">
        <f>COUNTIF(IGE!$D$3:$D$299,$A83)</f>
        <v>0</v>
      </c>
      <c r="J83" s="16">
        <f>SUMIF(CP!$D$2:$D$253,$A83,CP!$E$2:$E$253)</f>
        <v>0</v>
      </c>
      <c r="K83" s="16">
        <f>COUNTIF(CP!$D$2:$D$253,$A83)</f>
        <v>0</v>
      </c>
      <c r="L83" s="16">
        <f>SUMIF(IEM!$D$2:$D$266,$A83,IEM!$E$2:$E$266)</f>
        <v>0</v>
      </c>
      <c r="M83" s="16">
        <f>COUNTIF(IEM!$D$2:$D$266,$A83)</f>
        <v>0</v>
      </c>
      <c r="N83" s="16">
        <f>SUMIF(IIA!$D$2:$D$214,$A83,IIA!$E$2:$E$214)</f>
        <v>0</v>
      </c>
      <c r="O83" s="16">
        <f>COUNTIF(IIA!$D$2:$D$214,$A83)</f>
        <v>0</v>
      </c>
      <c r="P83" s="17">
        <f t="shared" ref="P83:Q83" si="253">SUM(B83,D83,F83,H83,J83,L83,N83)</f>
        <v>13</v>
      </c>
      <c r="Q83" s="17">
        <f t="shared" si="253"/>
        <v>3</v>
      </c>
      <c r="R83" s="16">
        <f>SUMIF(IA_S1!$D$2:$D$201,$A83,IA_S1!$E$2:$E$201)</f>
        <v>0</v>
      </c>
      <c r="S83" s="16">
        <f>COUNTIF(IA_S1!$D$2:$D$200,$A83)</f>
        <v>0</v>
      </c>
      <c r="T83" s="16">
        <f>SUMIF(IA_S2!$D$2:$D$201,$A83,IA_S2!$E$2:$E$201)</f>
        <v>0</v>
      </c>
      <c r="U83" s="16">
        <f>COUNTIF(IA_S2!$D$2:$D$200,$A83)</f>
        <v>0</v>
      </c>
      <c r="V83" s="16">
        <f>SUMIF(CP_S1!$D$2:$D$204,$A83,CP_S1!$E$2:$E$204)</f>
        <v>0</v>
      </c>
      <c r="W83" s="16">
        <f>COUNTIF(CP_S1!$D$2:$D$203,$A83)</f>
        <v>0</v>
      </c>
      <c r="X83" s="16">
        <f>SUMIF(CP_S2!$D$2:$D$198,$A83,CP_S2!$E$2:$E$198)</f>
        <v>0</v>
      </c>
      <c r="Y83" s="16">
        <f>COUNTIF(CP_S2!$D$2:$D$197,$A83)</f>
        <v>0</v>
      </c>
      <c r="Z83" s="16">
        <f>SUMIF(EaD_IA_S1!$D$2:$D$236,$A83,EaD_IA_S1!$E$2:$E$236)</f>
        <v>0</v>
      </c>
      <c r="AA83" s="16">
        <f>COUNTIF(EaD_IA_S1!$D$2:$D$235,$A83)</f>
        <v>0</v>
      </c>
      <c r="AB83" s="16">
        <f>SUMIF(EaD_IA_S2!$D$2:$D$1223,$A83,EaD_IA_S2!$E$2:$E$1223)</f>
        <v>0</v>
      </c>
      <c r="AC83" s="16">
        <f>COUNTIF(EaD_IA_S2!$D$2:$D$1222,$A83)</f>
        <v>0</v>
      </c>
      <c r="AD83" s="16">
        <f>SUMIF(EaD_ISC_S1!$D$2:$D$214,$A83,EaD_ISC_S1!$E$2:$E$214)</f>
        <v>0</v>
      </c>
      <c r="AE83" s="16">
        <f>COUNTIF(EaD_ISC_S1!$D$2:$D$213,$A83)</f>
        <v>0</v>
      </c>
      <c r="AF83" s="16">
        <f>SUMIF(EaD_ISC_S2!$D$2:$D$224,$A83,EaD_ISC_S2!$E$2:$E$224)</f>
        <v>0</v>
      </c>
      <c r="AG83" s="16">
        <f>COUNTIF(EaD_ISC_S2!$D$2:$D$223,$A83)</f>
        <v>0</v>
      </c>
      <c r="AH83" s="16">
        <f>SUMIF(EaD_CP_S1!$D$2:$D$1050,$A83,EaD_CP_S1!$E$2:$E$1050)</f>
        <v>0</v>
      </c>
      <c r="AI83" s="16">
        <f>COUNTIF(EaD_CP_S1!$D$2:$D$1050,$A83)</f>
        <v>0</v>
      </c>
      <c r="AJ83" s="16">
        <f>SUMIF(EaD_CP_S2!$D$2:$D$50,$A83,EaD_CP_S2!$E$2:$E$50)</f>
        <v>0</v>
      </c>
      <c r="AK83" s="16">
        <f>COUNTIF(EaD_CP_S2!$D$2:$D$50,$A83)</f>
        <v>0</v>
      </c>
      <c r="AL83" s="17">
        <f t="shared" si="226"/>
        <v>0</v>
      </c>
      <c r="AM83" s="17">
        <f t="shared" si="227"/>
        <v>0</v>
      </c>
      <c r="AN83" s="17">
        <f t="shared" si="228"/>
        <v>0</v>
      </c>
      <c r="AO83" s="17">
        <f t="shared" si="229"/>
        <v>0</v>
      </c>
      <c r="AP83" s="16"/>
      <c r="AQ83" s="18">
        <f t="shared" si="238"/>
        <v>0</v>
      </c>
      <c r="AR83" s="16"/>
      <c r="AS83" s="18">
        <f t="shared" si="113"/>
        <v>0</v>
      </c>
      <c r="AT83" s="18">
        <v>3</v>
      </c>
      <c r="AU83" s="18">
        <f t="shared" si="239"/>
        <v>3</v>
      </c>
      <c r="AV83" s="16"/>
      <c r="AW83" s="18">
        <f t="shared" si="240"/>
        <v>0</v>
      </c>
      <c r="AX83" s="16"/>
      <c r="AY83" s="18">
        <f t="shared" si="241"/>
        <v>0</v>
      </c>
      <c r="AZ83" s="18">
        <v>5</v>
      </c>
      <c r="BA83" s="18">
        <f t="shared" si="242"/>
        <v>5</v>
      </c>
      <c r="BB83" s="16"/>
      <c r="BC83" s="18">
        <f t="shared" si="6"/>
        <v>0</v>
      </c>
      <c r="BD83" s="16"/>
      <c r="BE83" s="18">
        <f t="shared" si="223"/>
        <v>0</v>
      </c>
      <c r="BF83" s="18">
        <v>1</v>
      </c>
      <c r="BG83" s="18">
        <f t="shared" si="195"/>
        <v>1</v>
      </c>
      <c r="BH83" s="16"/>
      <c r="BI83" s="18">
        <f t="shared" si="8"/>
        <v>0</v>
      </c>
      <c r="BJ83" s="16"/>
      <c r="BK83" s="18">
        <f t="shared" si="243"/>
        <v>0</v>
      </c>
      <c r="BL83" s="16"/>
      <c r="BM83" s="18">
        <f t="shared" si="244"/>
        <v>0</v>
      </c>
      <c r="BN83" s="16"/>
      <c r="BO83" s="18">
        <f t="shared" si="118"/>
        <v>0</v>
      </c>
      <c r="BP83" s="16"/>
      <c r="BQ83" s="18">
        <f t="shared" si="11"/>
        <v>0</v>
      </c>
      <c r="BR83" s="16"/>
      <c r="BS83" s="18">
        <f t="shared" si="12"/>
        <v>0</v>
      </c>
      <c r="BT83" s="16"/>
      <c r="BU83" s="18">
        <f t="shared" si="13"/>
        <v>0</v>
      </c>
      <c r="BV83" s="16"/>
      <c r="BW83" s="18">
        <f t="shared" si="14"/>
        <v>0</v>
      </c>
      <c r="BX83" s="16"/>
      <c r="BY83" s="18">
        <f t="shared" si="155"/>
        <v>0</v>
      </c>
      <c r="BZ83" s="16"/>
      <c r="CA83" s="18">
        <f t="shared" si="16"/>
        <v>0</v>
      </c>
      <c r="CB83" s="16"/>
      <c r="CC83" s="18">
        <f t="shared" si="17"/>
        <v>0</v>
      </c>
      <c r="CD83" s="16"/>
      <c r="CE83" s="18">
        <f t="shared" si="196"/>
        <v>0</v>
      </c>
      <c r="CF83" s="16"/>
      <c r="CG83" s="18">
        <f t="shared" si="19"/>
        <v>0</v>
      </c>
      <c r="CH83" s="16"/>
      <c r="CI83" s="18">
        <f t="shared" si="207"/>
        <v>0</v>
      </c>
      <c r="CJ83" s="16"/>
      <c r="CK83" s="18">
        <f t="shared" si="21"/>
        <v>0</v>
      </c>
      <c r="CL83" s="16"/>
      <c r="CM83" s="18">
        <f t="shared" si="22"/>
        <v>0</v>
      </c>
      <c r="CN83" s="16"/>
      <c r="CO83" s="18">
        <f t="shared" si="23"/>
        <v>0</v>
      </c>
      <c r="CP83" s="16"/>
      <c r="CQ83" s="18">
        <f t="shared" si="245"/>
        <v>0</v>
      </c>
      <c r="CR83" s="16"/>
      <c r="CS83" s="18">
        <f t="shared" si="25"/>
        <v>0</v>
      </c>
      <c r="CT83" s="19">
        <f t="shared" si="26"/>
        <v>13</v>
      </c>
      <c r="CU83" s="19">
        <f t="shared" si="27"/>
        <v>13</v>
      </c>
      <c r="CV83" s="20">
        <f t="shared" ref="CV83:CW83" si="254">SUM(AP83,AR83,AT83,AV83,AX83,AZ83,BB83,BD83,BF83,BH83,BJ83,BL83,BN83,BP83,BR83,BT83,BV83,BX83,BZ83,CB83,CD83,CF83,CH83,CJ83,CL83,CN83,CP83,CR83)</f>
        <v>9</v>
      </c>
      <c r="CW83" s="20">
        <f t="shared" si="254"/>
        <v>9</v>
      </c>
      <c r="CX83" s="21">
        <v>37</v>
      </c>
      <c r="CY83" s="22">
        <f t="shared" si="29"/>
        <v>22</v>
      </c>
      <c r="CZ83" s="22">
        <f t="shared" si="30"/>
        <v>3</v>
      </c>
      <c r="DA83" s="22">
        <f t="shared" si="31"/>
        <v>22</v>
      </c>
      <c r="DB83" s="23">
        <f t="shared" si="32"/>
        <v>3</v>
      </c>
      <c r="DC83" s="24" t="str">
        <f t="shared" si="33"/>
        <v>SI</v>
      </c>
      <c r="DD83" s="25" t="e">
        <f t="shared" si="34"/>
        <v>#VALUE!</v>
      </c>
      <c r="DE83" s="26" t="str">
        <f t="shared" si="35"/>
        <v>NO</v>
      </c>
    </row>
    <row r="84" spans="1:109" ht="15" customHeight="1">
      <c r="A84" s="29" t="s">
        <v>368</v>
      </c>
      <c r="B84" s="16">
        <f>SUMIF(TICS!$D$2:$D$214,$A84,TICS!$E$2:$E$214)</f>
        <v>0</v>
      </c>
      <c r="C84" s="16">
        <f>COUNTIF(TICS!$D$2:$D$214,$A84)</f>
        <v>0</v>
      </c>
      <c r="D84" s="30">
        <f>SUMIF(ISC!$D$2:$D$228,$A84,ISC!$E$2:$E$228)</f>
        <v>0</v>
      </c>
      <c r="E84" s="30">
        <f>COUNTIF(ISC!$D$2:$D$228,$A84)</f>
        <v>0</v>
      </c>
      <c r="F84" s="30">
        <f>SUMIF(IA!$D$2:$D$281,$A84,IA!$E$2:$E$281)</f>
        <v>14</v>
      </c>
      <c r="G84" s="30">
        <f>COUNTIF(IA!$D$2:$D$281,$A84)</f>
        <v>3</v>
      </c>
      <c r="H84" s="16">
        <f>SUMIF(IGE!$D$3:$D$298,$A84,IGE!$E$3:$E$298)</f>
        <v>0</v>
      </c>
      <c r="I84" s="16">
        <f>COUNTIF(IGE!$D$3:$D$299,$A84)</f>
        <v>0</v>
      </c>
      <c r="J84" s="30">
        <f>SUMIF(CP!$D$2:$D$253,$A84,CP!$E$2:$E$253)</f>
        <v>0</v>
      </c>
      <c r="K84" s="30">
        <f>COUNTIF(CP!$D$2:$D$253,$A84)</f>
        <v>0</v>
      </c>
      <c r="L84" s="30">
        <f>SUMIF(IEM!$D$2:$D$266,$A84,IEM!$E$2:$E$266)</f>
        <v>4</v>
      </c>
      <c r="M84" s="30">
        <f>COUNTIF(IEM!$D$2:$D$266,$A84)</f>
        <v>1</v>
      </c>
      <c r="N84" s="16">
        <f>SUMIF(IIA!$D$2:$D$214,$A84,IIA!$E$2:$E$214)</f>
        <v>0</v>
      </c>
      <c r="O84" s="16">
        <f>COUNTIF(IIA!$D$2:$D$214,$A84)</f>
        <v>0</v>
      </c>
      <c r="P84" s="17">
        <f t="shared" ref="P84:Q84" si="255">SUM(B84,D84,F84,H84,J84,L84,N84)</f>
        <v>18</v>
      </c>
      <c r="Q84" s="17">
        <f t="shared" si="255"/>
        <v>4</v>
      </c>
      <c r="R84" s="30">
        <f>SUMIF(IA_S1!$D$2:$D$201,$A84,IA_S1!$E$2:$E$201)</f>
        <v>0</v>
      </c>
      <c r="S84" s="30">
        <f>COUNTIF(IA_S1!$D$2:$D$200,$A84)</f>
        <v>0</v>
      </c>
      <c r="T84" s="30">
        <f>SUMIF(IA_S2!$D$2:$D$201,$A84,IA_S2!$E$2:$E$201)</f>
        <v>0</v>
      </c>
      <c r="U84" s="30">
        <f>COUNTIF(IA_S2!$D$2:$D$200,$A84)</f>
        <v>0</v>
      </c>
      <c r="V84" s="30">
        <f>SUMIF(CP_S1!$D$2:$D$204,$A84,CP_S1!$E$2:$E$204)</f>
        <v>0</v>
      </c>
      <c r="W84" s="30">
        <f>COUNTIF(CP_S1!$D$2:$D$203,$A84)</f>
        <v>0</v>
      </c>
      <c r="X84" s="30">
        <f>SUMIF(CP_S2!$D$2:$D$198,$A84,CP_S2!$E$2:$E$198)</f>
        <v>0</v>
      </c>
      <c r="Y84" s="30">
        <f>COUNTIF(CP_S2!$D$2:$D$197,$A84)</f>
        <v>0</v>
      </c>
      <c r="Z84" s="30">
        <f>SUMIF(EaD_IA_S1!$D$2:$D$236,$A84,EaD_IA_S1!$E$2:$E$236)</f>
        <v>0</v>
      </c>
      <c r="AA84" s="30">
        <f>COUNTIF(EaD_IA_S1!$D$2:$D$235,$A84)</f>
        <v>0</v>
      </c>
      <c r="AB84" s="30">
        <f>SUMIF(EaD_IA_S2!$D$2:$D$1223,$A84,EaD_IA_S2!$E$2:$E$1223)</f>
        <v>0</v>
      </c>
      <c r="AC84" s="30">
        <f>COUNTIF(EaD_IA_S2!$D$2:$D$1222,$A84)</f>
        <v>0</v>
      </c>
      <c r="AD84" s="30">
        <f>SUMIF(EaD_ISC_S1!$D$2:$D$214,$A84,EaD_ISC_S1!$E$2:$E$214)</f>
        <v>0</v>
      </c>
      <c r="AE84" s="30">
        <f>COUNTIF(EaD_ISC_S1!$D$2:$D$213,$A84)</f>
        <v>0</v>
      </c>
      <c r="AF84" s="30">
        <f>SUMIF(EaD_ISC_S2!$D$2:$D$224,$A84,EaD_ISC_S2!$E$2:$E$224)</f>
        <v>0</v>
      </c>
      <c r="AG84" s="30">
        <f>COUNTIF(EaD_ISC_S2!$D$2:$D$223,$A84)</f>
        <v>0</v>
      </c>
      <c r="AH84" s="16">
        <f>SUMIF(EaD_CP_S1!$D$2:$D$1050,$A84,EaD_CP_S1!$E$2:$E$1050)</f>
        <v>0</v>
      </c>
      <c r="AI84" s="16">
        <f>COUNTIF(EaD_CP_S1!$D$2:$D$1050,$A84)</f>
        <v>0</v>
      </c>
      <c r="AJ84" s="16">
        <f>SUMIF(EaD_CP_S2!$D$2:$D$50,$A84,EaD_CP_S2!$E$2:$E$50)</f>
        <v>0</v>
      </c>
      <c r="AK84" s="16">
        <f>COUNTIF(EaD_CP_S2!$D$2:$D$50,$A84)</f>
        <v>0</v>
      </c>
      <c r="AL84" s="17">
        <f t="shared" si="226"/>
        <v>0</v>
      </c>
      <c r="AM84" s="17">
        <f t="shared" si="227"/>
        <v>0</v>
      </c>
      <c r="AN84" s="17">
        <f t="shared" si="228"/>
        <v>0</v>
      </c>
      <c r="AO84" s="17">
        <f t="shared" si="229"/>
        <v>0</v>
      </c>
      <c r="AP84" s="30"/>
      <c r="AQ84" s="18">
        <f t="shared" si="238"/>
        <v>0</v>
      </c>
      <c r="AR84" s="30"/>
      <c r="AS84" s="18">
        <f t="shared" si="113"/>
        <v>0</v>
      </c>
      <c r="AT84" s="30"/>
      <c r="AU84" s="18">
        <f t="shared" si="239"/>
        <v>0</v>
      </c>
      <c r="AV84" s="30"/>
      <c r="AW84" s="18">
        <f t="shared" si="240"/>
        <v>0</v>
      </c>
      <c r="AX84" s="30"/>
      <c r="AY84" s="18">
        <f t="shared" si="241"/>
        <v>0</v>
      </c>
      <c r="AZ84" s="30"/>
      <c r="BA84" s="18">
        <f t="shared" si="242"/>
        <v>0</v>
      </c>
      <c r="BB84" s="30"/>
      <c r="BC84" s="18">
        <f t="shared" si="6"/>
        <v>0</v>
      </c>
      <c r="BD84" s="30"/>
      <c r="BE84" s="18">
        <f t="shared" si="223"/>
        <v>0</v>
      </c>
      <c r="BF84" s="30"/>
      <c r="BG84" s="18">
        <f t="shared" si="195"/>
        <v>0</v>
      </c>
      <c r="BH84" s="30"/>
      <c r="BI84" s="18">
        <f t="shared" si="8"/>
        <v>0</v>
      </c>
      <c r="BJ84" s="30"/>
      <c r="BK84" s="18">
        <f t="shared" si="243"/>
        <v>0</v>
      </c>
      <c r="BL84" s="30"/>
      <c r="BM84" s="18">
        <f t="shared" si="244"/>
        <v>0</v>
      </c>
      <c r="BN84" s="30"/>
      <c r="BO84" s="18">
        <f t="shared" si="118"/>
        <v>0</v>
      </c>
      <c r="BP84" s="30"/>
      <c r="BQ84" s="18">
        <f t="shared" si="11"/>
        <v>0</v>
      </c>
      <c r="BR84" s="30"/>
      <c r="BS84" s="18">
        <f t="shared" si="12"/>
        <v>0</v>
      </c>
      <c r="BT84" s="30"/>
      <c r="BU84" s="18">
        <f t="shared" si="13"/>
        <v>0</v>
      </c>
      <c r="BV84" s="30"/>
      <c r="BW84" s="18">
        <f t="shared" si="14"/>
        <v>0</v>
      </c>
      <c r="BX84" s="30"/>
      <c r="BY84" s="18">
        <f t="shared" si="155"/>
        <v>0</v>
      </c>
      <c r="BZ84" s="30"/>
      <c r="CA84" s="18">
        <f t="shared" si="16"/>
        <v>0</v>
      </c>
      <c r="CB84" s="30"/>
      <c r="CC84" s="18">
        <f t="shared" si="17"/>
        <v>0</v>
      </c>
      <c r="CD84" s="30"/>
      <c r="CE84" s="18">
        <f t="shared" si="196"/>
        <v>0</v>
      </c>
      <c r="CF84" s="30"/>
      <c r="CG84" s="18">
        <f t="shared" si="19"/>
        <v>0</v>
      </c>
      <c r="CH84" s="30"/>
      <c r="CI84" s="18">
        <f t="shared" si="207"/>
        <v>0</v>
      </c>
      <c r="CJ84" s="30"/>
      <c r="CK84" s="18">
        <f t="shared" si="21"/>
        <v>0</v>
      </c>
      <c r="CL84" s="30"/>
      <c r="CM84" s="18">
        <f t="shared" si="22"/>
        <v>0</v>
      </c>
      <c r="CN84" s="30"/>
      <c r="CO84" s="18">
        <f t="shared" si="23"/>
        <v>0</v>
      </c>
      <c r="CP84" s="30"/>
      <c r="CQ84" s="18">
        <f t="shared" si="245"/>
        <v>0</v>
      </c>
      <c r="CR84" s="30"/>
      <c r="CS84" s="18">
        <f t="shared" si="25"/>
        <v>0</v>
      </c>
      <c r="CT84" s="19">
        <f t="shared" si="26"/>
        <v>18</v>
      </c>
      <c r="CU84" s="19">
        <f t="shared" si="27"/>
        <v>18</v>
      </c>
      <c r="CV84" s="20">
        <f t="shared" ref="CV84:CW84" si="256">SUM(AP84,AR84,AT84,AV84,AX84,AZ84,BB84,BD84,BF84,BH84,BJ84,BL84,BN84,BP84,BR84,BT84,BV84,BX84,BZ84,CB84,CD84,CF84,CH84,CJ84,CL84,CN84,CP84,CR84)</f>
        <v>0</v>
      </c>
      <c r="CW84" s="20">
        <f t="shared" si="256"/>
        <v>0</v>
      </c>
      <c r="CX84" s="21" t="s">
        <v>64</v>
      </c>
      <c r="CY84" s="22">
        <f t="shared" si="29"/>
        <v>18</v>
      </c>
      <c r="CZ84" s="22">
        <f t="shared" si="30"/>
        <v>4</v>
      </c>
      <c r="DA84" s="22">
        <f t="shared" si="31"/>
        <v>18</v>
      </c>
      <c r="DB84" s="23">
        <f t="shared" si="32"/>
        <v>4</v>
      </c>
      <c r="DC84" s="24" t="str">
        <f t="shared" si="33"/>
        <v>SI</v>
      </c>
      <c r="DD84" s="25" t="e">
        <f t="shared" si="34"/>
        <v>#VALUE!</v>
      </c>
      <c r="DE84" s="26" t="str">
        <f t="shared" si="35"/>
        <v>NO</v>
      </c>
    </row>
    <row r="85" spans="1:109" ht="15" customHeight="1">
      <c r="A85" s="29" t="s">
        <v>369</v>
      </c>
      <c r="B85" s="16">
        <f>SUMIF(TICS!$D$2:$D$214,$A85,TICS!$E$2:$E$214)</f>
        <v>0</v>
      </c>
      <c r="C85" s="16">
        <f>COUNTIF(TICS!$D$2:$D$214,$A85)</f>
        <v>0</v>
      </c>
      <c r="D85" s="16">
        <f>SUMIF(ISC!$D$2:$D$228,$A85,ISC!$E$2:$E$228)</f>
        <v>0</v>
      </c>
      <c r="E85" s="16">
        <f>COUNTIF(ISC!$D$2:$D$228,$A85)</f>
        <v>0</v>
      </c>
      <c r="F85" s="16">
        <f>SUMIF(IA!$D$2:$D$281,$A85,IA!$E$2:$E$281)</f>
        <v>15</v>
      </c>
      <c r="G85" s="16">
        <f>COUNTIF(IA!$D$2:$D$281,$A85)</f>
        <v>3</v>
      </c>
      <c r="H85" s="16">
        <f>SUMIF(IGE!$D$3:$D$298,$A85,IGE!$E$3:$E$298)</f>
        <v>0</v>
      </c>
      <c r="I85" s="16">
        <f>COUNTIF(IGE!$D$3:$D$299,$A85)</f>
        <v>0</v>
      </c>
      <c r="J85" s="16">
        <f>SUMIF(CP!$D$2:$D$253,$A85,CP!$E$2:$E$253)</f>
        <v>0</v>
      </c>
      <c r="K85" s="16">
        <f>COUNTIF(CP!$D$2:$D$253,$A85)</f>
        <v>0</v>
      </c>
      <c r="L85" s="16">
        <f>SUMIF(IEM!$D$2:$D$266,$A85,IEM!$E$2:$E$266)</f>
        <v>5</v>
      </c>
      <c r="M85" s="16">
        <f>COUNTIF(IEM!$D$2:$D$266,$A85)</f>
        <v>1</v>
      </c>
      <c r="N85" s="16">
        <f>SUMIF(IIA!$D$2:$D$214,$A85,IIA!$E$2:$E$214)</f>
        <v>0</v>
      </c>
      <c r="O85" s="16">
        <f>COUNTIF(IIA!$D$2:$D$214,$A85)</f>
        <v>0</v>
      </c>
      <c r="P85" s="17">
        <f t="shared" ref="P85:Q85" si="257">SUM(B85,D85,F85,H85,J85,L85,N85)</f>
        <v>20</v>
      </c>
      <c r="Q85" s="17">
        <f t="shared" si="257"/>
        <v>4</v>
      </c>
      <c r="R85" s="16">
        <f>SUMIF(IA_S1!$D$2:$D$201,$A85,IA_S1!$E$2:$E$201)</f>
        <v>0</v>
      </c>
      <c r="S85" s="16">
        <f>COUNTIF(IA_S1!$D$2:$D$200,$A85)</f>
        <v>0</v>
      </c>
      <c r="T85" s="16">
        <f>SUMIF(IA_S2!$D$2:$D$201,$A85,IA_S2!$E$2:$E$201)</f>
        <v>0</v>
      </c>
      <c r="U85" s="16">
        <f>COUNTIF(IA_S2!$D$2:$D$200,$A85)</f>
        <v>0</v>
      </c>
      <c r="V85" s="16">
        <f>SUMIF(CP_S1!$D$2:$D$204,$A85,CP_S1!$E$2:$E$204)</f>
        <v>0</v>
      </c>
      <c r="W85" s="16">
        <f>COUNTIF(CP_S1!$D$2:$D$203,$A85)</f>
        <v>0</v>
      </c>
      <c r="X85" s="16">
        <f>SUMIF(CP_S2!$D$2:$D$198,$A85,CP_S2!$E$2:$E$198)</f>
        <v>0</v>
      </c>
      <c r="Y85" s="16">
        <f>COUNTIF(CP_S2!$D$2:$D$197,$A85)</f>
        <v>0</v>
      </c>
      <c r="Z85" s="16">
        <f>SUMIF(EaD_IA_S1!$D$2:$D$236,$A85,EaD_IA_S1!$E$2:$E$236)</f>
        <v>0</v>
      </c>
      <c r="AA85" s="16">
        <f>COUNTIF(EaD_IA_S1!$D$2:$D$235,$A85)</f>
        <v>0</v>
      </c>
      <c r="AB85" s="16">
        <f>SUMIF(EaD_IA_S2!$D$2:$D$1223,$A85,EaD_IA_S2!$E$2:$E$1223)</f>
        <v>0</v>
      </c>
      <c r="AC85" s="16">
        <f>COUNTIF(EaD_IA_S2!$D$2:$D$1222,$A85)</f>
        <v>0</v>
      </c>
      <c r="AD85" s="16">
        <f>SUMIF(EaD_ISC_S1!$D$2:$D$214,$A85,EaD_ISC_S1!$E$2:$E$214)</f>
        <v>0</v>
      </c>
      <c r="AE85" s="16">
        <f>COUNTIF(EaD_ISC_S1!$D$2:$D$213,$A85)</f>
        <v>0</v>
      </c>
      <c r="AF85" s="16">
        <f>SUMIF(EaD_ISC_S2!$D$2:$D$224,$A85,EaD_ISC_S2!$E$2:$E$224)</f>
        <v>0</v>
      </c>
      <c r="AG85" s="16">
        <f>COUNTIF(EaD_ISC_S2!$D$2:$D$223,$A85)</f>
        <v>0</v>
      </c>
      <c r="AH85" s="16">
        <f>SUMIF(EaD_CP_S1!$D$2:$D$1050,$A85,EaD_CP_S1!$E$2:$E$1050)</f>
        <v>0</v>
      </c>
      <c r="AI85" s="16">
        <f>COUNTIF(EaD_CP_S1!$D$2:$D$1050,$A85)</f>
        <v>0</v>
      </c>
      <c r="AJ85" s="16">
        <f>SUMIF(EaD_CP_S2!$D$2:$D$50,$A85,EaD_CP_S2!$E$2:$E$50)</f>
        <v>0</v>
      </c>
      <c r="AK85" s="16">
        <f>COUNTIF(EaD_CP_S2!$D$2:$D$50,$A85)</f>
        <v>0</v>
      </c>
      <c r="AL85" s="17">
        <f t="shared" si="226"/>
        <v>0</v>
      </c>
      <c r="AM85" s="17">
        <f t="shared" si="227"/>
        <v>0</v>
      </c>
      <c r="AN85" s="17">
        <f t="shared" si="228"/>
        <v>0</v>
      </c>
      <c r="AO85" s="17">
        <f t="shared" si="229"/>
        <v>0</v>
      </c>
      <c r="AP85" s="18">
        <v>5</v>
      </c>
      <c r="AQ85" s="18">
        <f t="shared" si="238"/>
        <v>5</v>
      </c>
      <c r="AR85" s="16"/>
      <c r="AS85" s="18">
        <f t="shared" si="113"/>
        <v>0</v>
      </c>
      <c r="AT85" s="16"/>
      <c r="AU85" s="18">
        <f t="shared" si="239"/>
        <v>0</v>
      </c>
      <c r="AV85" s="16"/>
      <c r="AW85" s="18">
        <f t="shared" si="240"/>
        <v>0</v>
      </c>
      <c r="AX85" s="16"/>
      <c r="AY85" s="18">
        <f t="shared" si="241"/>
        <v>0</v>
      </c>
      <c r="AZ85" s="16"/>
      <c r="BA85" s="18">
        <f t="shared" si="242"/>
        <v>0</v>
      </c>
      <c r="BB85" s="16"/>
      <c r="BC85" s="18">
        <f t="shared" si="6"/>
        <v>0</v>
      </c>
      <c r="BD85" s="16"/>
      <c r="BE85" s="18">
        <f t="shared" si="223"/>
        <v>0</v>
      </c>
      <c r="BF85" s="16"/>
      <c r="BG85" s="18">
        <f t="shared" si="195"/>
        <v>0</v>
      </c>
      <c r="BH85" s="16"/>
      <c r="BI85" s="18">
        <f t="shared" si="8"/>
        <v>0</v>
      </c>
      <c r="BJ85" s="16"/>
      <c r="BK85" s="18">
        <f t="shared" si="243"/>
        <v>0</v>
      </c>
      <c r="BL85" s="16"/>
      <c r="BM85" s="18">
        <f t="shared" si="244"/>
        <v>0</v>
      </c>
      <c r="BN85" s="16"/>
      <c r="BO85" s="18">
        <f t="shared" si="118"/>
        <v>0</v>
      </c>
      <c r="BP85" s="16"/>
      <c r="BQ85" s="18">
        <f t="shared" si="11"/>
        <v>0</v>
      </c>
      <c r="BR85" s="16"/>
      <c r="BS85" s="18">
        <f t="shared" si="12"/>
        <v>0</v>
      </c>
      <c r="BT85" s="16"/>
      <c r="BU85" s="18">
        <f t="shared" si="13"/>
        <v>0</v>
      </c>
      <c r="BV85" s="16"/>
      <c r="BW85" s="18">
        <f t="shared" si="14"/>
        <v>0</v>
      </c>
      <c r="BX85" s="16"/>
      <c r="BY85" s="18">
        <f t="shared" si="155"/>
        <v>0</v>
      </c>
      <c r="BZ85" s="16"/>
      <c r="CA85" s="18">
        <f t="shared" si="16"/>
        <v>0</v>
      </c>
      <c r="CB85" s="16"/>
      <c r="CC85" s="18">
        <f t="shared" si="17"/>
        <v>0</v>
      </c>
      <c r="CD85" s="16"/>
      <c r="CE85" s="18">
        <f t="shared" si="196"/>
        <v>0</v>
      </c>
      <c r="CF85" s="16"/>
      <c r="CG85" s="18">
        <f t="shared" si="19"/>
        <v>0</v>
      </c>
      <c r="CH85" s="16"/>
      <c r="CI85" s="18">
        <f t="shared" si="207"/>
        <v>0</v>
      </c>
      <c r="CJ85" s="16"/>
      <c r="CK85" s="18">
        <f t="shared" si="21"/>
        <v>0</v>
      </c>
      <c r="CL85" s="16"/>
      <c r="CM85" s="18">
        <f t="shared" si="22"/>
        <v>0</v>
      </c>
      <c r="CN85" s="18">
        <v>14</v>
      </c>
      <c r="CO85" s="18">
        <v>14</v>
      </c>
      <c r="CP85" s="16"/>
      <c r="CQ85" s="18">
        <f t="shared" si="245"/>
        <v>0</v>
      </c>
      <c r="CR85" s="16"/>
      <c r="CS85" s="18">
        <f t="shared" si="25"/>
        <v>0</v>
      </c>
      <c r="CT85" s="19">
        <f t="shared" si="26"/>
        <v>20</v>
      </c>
      <c r="CU85" s="19">
        <f t="shared" si="27"/>
        <v>20</v>
      </c>
      <c r="CV85" s="20">
        <f t="shared" ref="CV85:CW85" si="258">SUM(AP85,AR85,AT85,AV85,AX85,AZ85,BB85,BD85,BF85,BH85,BJ85,BL85,BN85,BP85,BR85,BT85,BV85,BX85,BZ85,CB85,CD85,CF85,CH85,CJ85,CL85,CN85,CP85,CR85)</f>
        <v>19</v>
      </c>
      <c r="CW85" s="20">
        <f t="shared" si="258"/>
        <v>19</v>
      </c>
      <c r="CX85" s="21">
        <v>40</v>
      </c>
      <c r="CY85" s="22">
        <f t="shared" si="29"/>
        <v>39</v>
      </c>
      <c r="CZ85" s="22">
        <f t="shared" si="30"/>
        <v>4</v>
      </c>
      <c r="DA85" s="22">
        <f t="shared" si="31"/>
        <v>39</v>
      </c>
      <c r="DB85" s="23">
        <f t="shared" si="32"/>
        <v>4</v>
      </c>
      <c r="DC85" s="24" t="str">
        <f t="shared" si="33"/>
        <v>SI</v>
      </c>
      <c r="DD85" s="25" t="e">
        <f t="shared" si="34"/>
        <v>#VALUE!</v>
      </c>
      <c r="DE85" s="26" t="str">
        <f t="shared" si="35"/>
        <v>NO</v>
      </c>
    </row>
    <row r="86" spans="1:109" ht="15" customHeight="1">
      <c r="A86" s="28" t="s">
        <v>370</v>
      </c>
      <c r="B86" s="16">
        <f>SUMIF(TICS!$D$2:$D$214,$A86,TICS!$E$2:$E$214)</f>
        <v>0</v>
      </c>
      <c r="C86" s="16">
        <f>COUNTIF(TICS!$D$2:$D$214,$A86)</f>
        <v>0</v>
      </c>
      <c r="D86" s="16">
        <f>SUMIF(ISC!$D$2:$D$228,$A86,ISC!$E$2:$E$228)</f>
        <v>0</v>
      </c>
      <c r="E86" s="16">
        <f>COUNTIF(ISC!$D$2:$D$228,$A86)</f>
        <v>0</v>
      </c>
      <c r="F86" s="16">
        <f>SUMIF(IA!$D$2:$D$281,$A86,IA!$E$2:$E$281)</f>
        <v>12</v>
      </c>
      <c r="G86" s="16">
        <f>COUNTIF(IA!$D$2:$D$281,$A86)</f>
        <v>3</v>
      </c>
      <c r="H86" s="16">
        <f>SUMIF(IGE!$D$3:$D$298,$A86,IGE!$E$3:$E$298)</f>
        <v>0</v>
      </c>
      <c r="I86" s="16">
        <f>COUNTIF(IGE!$D$3:$D$299,$A86)</f>
        <v>0</v>
      </c>
      <c r="J86" s="16">
        <f>SUMIF(CP!$D$2:$D$253,$A86,CP!$E$2:$E$253)</f>
        <v>0</v>
      </c>
      <c r="K86" s="16">
        <f>COUNTIF(CP!$D$2:$D$253,$A86)</f>
        <v>0</v>
      </c>
      <c r="L86" s="16">
        <f>SUMIF(IEM!$D$2:$D$266,$A86,IEM!$E$2:$E$266)</f>
        <v>5</v>
      </c>
      <c r="M86" s="16">
        <f>COUNTIF(IEM!$D$2:$D$266,$A86)</f>
        <v>1</v>
      </c>
      <c r="N86" s="16">
        <f>SUMIF(IIA!$D$2:$D$214,$A86,IIA!$E$2:$E$214)</f>
        <v>0</v>
      </c>
      <c r="O86" s="16">
        <f>COUNTIF(IIA!$D$2:$D$214,$A86)</f>
        <v>0</v>
      </c>
      <c r="P86" s="17">
        <f t="shared" ref="P86:Q86" si="259">SUM(B86,D86,F86,H86,J86,L86,N86)</f>
        <v>17</v>
      </c>
      <c r="Q86" s="17">
        <f t="shared" si="259"/>
        <v>4</v>
      </c>
      <c r="R86" s="16">
        <f>SUMIF(IA_S1!$D$2:$D$201,$A86,IA_S1!$E$2:$E$201)</f>
        <v>0</v>
      </c>
      <c r="S86" s="16">
        <f>COUNTIF(IA_S1!$D$2:$D$200,$A86)</f>
        <v>0</v>
      </c>
      <c r="T86" s="16">
        <f>SUMIF(IA_S2!$D$2:$D$201,$A86,IA_S2!$E$2:$E$201)</f>
        <v>0</v>
      </c>
      <c r="U86" s="16">
        <f>COUNTIF(IA_S2!$D$2:$D$200,$A86)</f>
        <v>0</v>
      </c>
      <c r="V86" s="16">
        <f>SUMIF(CP_S1!$D$2:$D$204,$A86,CP_S1!$E$2:$E$204)</f>
        <v>0</v>
      </c>
      <c r="W86" s="16">
        <f>COUNTIF(CP_S1!$D$2:$D$203,$A86)</f>
        <v>0</v>
      </c>
      <c r="X86" s="16">
        <f>SUMIF(CP_S2!$D$2:$D$198,$A86,CP_S2!$E$2:$E$198)</f>
        <v>0</v>
      </c>
      <c r="Y86" s="16">
        <f>COUNTIF(CP_S2!$D$2:$D$197,$A86)</f>
        <v>0</v>
      </c>
      <c r="Z86" s="16">
        <f>SUMIF(EaD_IA_S1!$D$2:$D$236,$A86,EaD_IA_S1!$E$2:$E$236)</f>
        <v>0</v>
      </c>
      <c r="AA86" s="16">
        <f>COUNTIF(EaD_IA_S1!$D$2:$D$235,$A86)</f>
        <v>0</v>
      </c>
      <c r="AB86" s="16">
        <f>SUMIF(EaD_IA_S2!$D$2:$D$1223,$A86,EaD_IA_S2!$E$2:$E$1223)</f>
        <v>0</v>
      </c>
      <c r="AC86" s="16">
        <f>COUNTIF(EaD_IA_S2!$D$2:$D$1222,$A86)</f>
        <v>0</v>
      </c>
      <c r="AD86" s="16">
        <f>SUMIF(EaD_ISC_S1!$D$2:$D$214,$A86,EaD_ISC_S1!$E$2:$E$214)</f>
        <v>0</v>
      </c>
      <c r="AE86" s="16">
        <f>COUNTIF(EaD_ISC_S1!$D$2:$D$213,$A86)</f>
        <v>0</v>
      </c>
      <c r="AF86" s="16">
        <f>SUMIF(EaD_ISC_S2!$D$2:$D$224,$A86,EaD_ISC_S2!$E$2:$E$224)</f>
        <v>0</v>
      </c>
      <c r="AG86" s="16">
        <f>COUNTIF(EaD_ISC_S2!$D$2:$D$223,$A86)</f>
        <v>0</v>
      </c>
      <c r="AH86" s="16">
        <f>SUMIF(EaD_CP_S1!$D$2:$D$1050,$A86,EaD_CP_S1!$E$2:$E$1050)</f>
        <v>0</v>
      </c>
      <c r="AI86" s="16">
        <f>COUNTIF(EaD_CP_S1!$D$2:$D$1050,$A86)</f>
        <v>0</v>
      </c>
      <c r="AJ86" s="16">
        <f>SUMIF(EaD_CP_S2!$D$2:$D$50,$A86,EaD_CP_S2!$E$2:$E$50)</f>
        <v>0</v>
      </c>
      <c r="AK86" s="16">
        <f>COUNTIF(EaD_CP_S2!$D$2:$D$50,$A86)</f>
        <v>0</v>
      </c>
      <c r="AL86" s="17">
        <f t="shared" si="226"/>
        <v>0</v>
      </c>
      <c r="AM86" s="17">
        <f t="shared" si="227"/>
        <v>0</v>
      </c>
      <c r="AN86" s="17">
        <f t="shared" si="228"/>
        <v>0</v>
      </c>
      <c r="AO86" s="17">
        <f t="shared" si="229"/>
        <v>0</v>
      </c>
      <c r="AP86" s="18">
        <v>5</v>
      </c>
      <c r="AQ86" s="18">
        <v>5</v>
      </c>
      <c r="AR86" s="16"/>
      <c r="AS86" s="18">
        <f t="shared" si="113"/>
        <v>0</v>
      </c>
      <c r="AT86" s="18"/>
      <c r="AU86" s="18">
        <f t="shared" si="239"/>
        <v>0</v>
      </c>
      <c r="AV86" s="18">
        <v>5</v>
      </c>
      <c r="AW86" s="18">
        <f t="shared" si="240"/>
        <v>5</v>
      </c>
      <c r="AX86" s="16"/>
      <c r="AY86" s="18">
        <f t="shared" si="241"/>
        <v>0</v>
      </c>
      <c r="AZ86" s="18">
        <v>7</v>
      </c>
      <c r="BA86" s="18">
        <f t="shared" si="242"/>
        <v>7</v>
      </c>
      <c r="BB86" s="16"/>
      <c r="BC86" s="18">
        <f t="shared" si="6"/>
        <v>0</v>
      </c>
      <c r="BD86" s="16"/>
      <c r="BE86" s="18">
        <f t="shared" si="223"/>
        <v>0</v>
      </c>
      <c r="BF86" s="18">
        <v>1</v>
      </c>
      <c r="BG86" s="18">
        <f t="shared" si="195"/>
        <v>1</v>
      </c>
      <c r="BH86" s="16"/>
      <c r="BI86" s="18">
        <f t="shared" si="8"/>
        <v>0</v>
      </c>
      <c r="BJ86" s="16"/>
      <c r="BK86" s="18">
        <f t="shared" si="243"/>
        <v>0</v>
      </c>
      <c r="BL86" s="16"/>
      <c r="BM86" s="18">
        <f t="shared" si="244"/>
        <v>0</v>
      </c>
      <c r="BN86" s="16"/>
      <c r="BO86" s="18">
        <f t="shared" si="118"/>
        <v>0</v>
      </c>
      <c r="BP86" s="16"/>
      <c r="BQ86" s="18">
        <f t="shared" si="11"/>
        <v>0</v>
      </c>
      <c r="BR86" s="16"/>
      <c r="BS86" s="18">
        <f t="shared" si="12"/>
        <v>0</v>
      </c>
      <c r="BT86" s="16"/>
      <c r="BU86" s="18">
        <f t="shared" si="13"/>
        <v>0</v>
      </c>
      <c r="BV86" s="16"/>
      <c r="BW86" s="18">
        <f t="shared" si="14"/>
        <v>0</v>
      </c>
      <c r="BX86" s="18">
        <v>1</v>
      </c>
      <c r="BY86" s="18">
        <f t="shared" si="155"/>
        <v>1</v>
      </c>
      <c r="BZ86" s="16"/>
      <c r="CA86" s="18">
        <f t="shared" si="16"/>
        <v>0</v>
      </c>
      <c r="CB86" s="16"/>
      <c r="CC86" s="18">
        <f t="shared" si="17"/>
        <v>0</v>
      </c>
      <c r="CD86" s="16"/>
      <c r="CE86" s="18">
        <f t="shared" si="196"/>
        <v>0</v>
      </c>
      <c r="CF86" s="16"/>
      <c r="CG86" s="18">
        <f t="shared" si="19"/>
        <v>0</v>
      </c>
      <c r="CH86" s="16"/>
      <c r="CI86" s="18">
        <f t="shared" si="207"/>
        <v>0</v>
      </c>
      <c r="CJ86" s="16"/>
      <c r="CK86" s="18">
        <f t="shared" si="21"/>
        <v>0</v>
      </c>
      <c r="CL86" s="16"/>
      <c r="CM86" s="18">
        <f t="shared" si="22"/>
        <v>0</v>
      </c>
      <c r="CN86" s="16"/>
      <c r="CO86" s="18">
        <f t="shared" ref="CO86:CO101" si="260">CN86</f>
        <v>0</v>
      </c>
      <c r="CP86" s="16"/>
      <c r="CQ86" s="18">
        <f t="shared" si="245"/>
        <v>0</v>
      </c>
      <c r="CR86" s="16"/>
      <c r="CS86" s="18">
        <f t="shared" si="25"/>
        <v>0</v>
      </c>
      <c r="CT86" s="19">
        <f t="shared" si="26"/>
        <v>17</v>
      </c>
      <c r="CU86" s="19">
        <f t="shared" si="27"/>
        <v>17</v>
      </c>
      <c r="CV86" s="20">
        <f t="shared" ref="CV86:CW86" si="261">SUM(AP86,AR86,AT86,AV86,AX86,AZ86,BB86,BD86,BF86,BH86,BJ86,BL86,BN86,BP86,BR86,BT86,BV86,BX86,BZ86,CB86,CD86,CF86,CH86,CJ86,CL86,CN86,CP86,CR86)</f>
        <v>19</v>
      </c>
      <c r="CW86" s="20">
        <f t="shared" si="261"/>
        <v>19</v>
      </c>
      <c r="CX86" s="21">
        <v>40</v>
      </c>
      <c r="CY86" s="22">
        <f t="shared" si="29"/>
        <v>36</v>
      </c>
      <c r="CZ86" s="22">
        <f t="shared" si="30"/>
        <v>4</v>
      </c>
      <c r="DA86" s="22">
        <f t="shared" si="31"/>
        <v>36</v>
      </c>
      <c r="DB86" s="23">
        <f t="shared" si="32"/>
        <v>4</v>
      </c>
      <c r="DC86" s="24" t="str">
        <f t="shared" si="33"/>
        <v>SI</v>
      </c>
      <c r="DD86" s="25" t="e">
        <f t="shared" si="34"/>
        <v>#VALUE!</v>
      </c>
      <c r="DE86" s="26" t="str">
        <f t="shared" si="35"/>
        <v>NO</v>
      </c>
    </row>
    <row r="87" spans="1:109" ht="15" customHeight="1">
      <c r="A87" s="28" t="s">
        <v>371</v>
      </c>
      <c r="B87" s="16">
        <f>SUMIF(TICS!$D$2:$D$214,$A87,TICS!$E$2:$E$214)</f>
        <v>0</v>
      </c>
      <c r="C87" s="16">
        <f>COUNTIF(TICS!$D$2:$D$214,$A87)</f>
        <v>0</v>
      </c>
      <c r="D87" s="16">
        <f>SUMIF(ISC!$D$2:$D$228,$A87,ISC!$E$2:$E$228)</f>
        <v>0</v>
      </c>
      <c r="E87" s="16">
        <f>COUNTIF(ISC!$D$2:$D$228,$A87)</f>
        <v>0</v>
      </c>
      <c r="F87" s="16">
        <f>SUMIF(IA!$D$2:$D$281,$A87,IA!$E$2:$E$281)</f>
        <v>15</v>
      </c>
      <c r="G87" s="16">
        <f>COUNTIF(IA!$D$2:$D$281,$A87)</f>
        <v>3</v>
      </c>
      <c r="H87" s="16">
        <f>SUMIF(IGE!$D$3:$D$298,$A87,IGE!$E$3:$E$298)</f>
        <v>0</v>
      </c>
      <c r="I87" s="16">
        <f>COUNTIF(IGE!$D$3:$D$299,$A87)</f>
        <v>0</v>
      </c>
      <c r="J87" s="16">
        <f>SUMIF(CP!$D$2:$D$253,$A87,CP!$E$2:$E$253)</f>
        <v>0</v>
      </c>
      <c r="K87" s="16">
        <f>COUNTIF(CP!$D$2:$D$253,$A87)</f>
        <v>0</v>
      </c>
      <c r="L87" s="16">
        <f>SUMIF(IEM!$D$2:$D$266,$A87,IEM!$E$2:$E$266)</f>
        <v>4</v>
      </c>
      <c r="M87" s="16">
        <f>COUNTIF(IEM!$D$2:$D$266,$A87)</f>
        <v>1</v>
      </c>
      <c r="N87" s="16">
        <f>SUMIF(IIA!$D$2:$D$214,$A87,IIA!$E$2:$E$214)</f>
        <v>0</v>
      </c>
      <c r="O87" s="16">
        <f>COUNTIF(IIA!$D$2:$D$214,$A87)</f>
        <v>0</v>
      </c>
      <c r="P87" s="17">
        <f t="shared" ref="P87:Q87" si="262">SUM(B87,D87,F87,H87,J87,L87,N87)</f>
        <v>19</v>
      </c>
      <c r="Q87" s="17">
        <f t="shared" si="262"/>
        <v>4</v>
      </c>
      <c r="R87" s="16">
        <f>SUMIF(IA_S1!$D$2:$D$201,$A87,IA_S1!$E$2:$E$201)</f>
        <v>0</v>
      </c>
      <c r="S87" s="16">
        <f>COUNTIF(IA_S1!$D$2:$D$200,$A87)</f>
        <v>0</v>
      </c>
      <c r="T87" s="16">
        <f>SUMIF(IA_S2!$D$2:$D$201,$A87,IA_S2!$E$2:$E$201)</f>
        <v>0</v>
      </c>
      <c r="U87" s="16">
        <f>COUNTIF(IA_S2!$D$2:$D$200,$A87)</f>
        <v>0</v>
      </c>
      <c r="V87" s="16">
        <f>SUMIF(CP_S1!$D$2:$D$204,$A87,CP_S1!$E$2:$E$204)</f>
        <v>0</v>
      </c>
      <c r="W87" s="16">
        <f>COUNTIF(CP_S1!$D$2:$D$203,$A87)</f>
        <v>0</v>
      </c>
      <c r="X87" s="16">
        <f>SUMIF(CP_S2!$D$2:$D$198,$A87,CP_S2!$E$2:$E$198)</f>
        <v>0</v>
      </c>
      <c r="Y87" s="16">
        <f>COUNTIF(CP_S2!$D$2:$D$197,$A87)</f>
        <v>0</v>
      </c>
      <c r="Z87" s="16">
        <f>SUMIF(EaD_IA_S1!$D$2:$D$236,$A87,EaD_IA_S1!$E$2:$E$236)</f>
        <v>0</v>
      </c>
      <c r="AA87" s="16">
        <f>COUNTIF(EaD_IA_S1!$D$2:$D$235,$A87)</f>
        <v>0</v>
      </c>
      <c r="AB87" s="16">
        <f>SUMIF(EaD_IA_S2!$D$2:$D$1223,$A87,EaD_IA_S2!$E$2:$E$1223)</f>
        <v>0</v>
      </c>
      <c r="AC87" s="16">
        <f>COUNTIF(EaD_IA_S2!$D$2:$D$1222,$A87)</f>
        <v>0</v>
      </c>
      <c r="AD87" s="16">
        <f>SUMIF(EaD_ISC_S1!$D$2:$D$214,$A87,EaD_ISC_S1!$E$2:$E$214)</f>
        <v>0</v>
      </c>
      <c r="AE87" s="16">
        <f>COUNTIF(EaD_ISC_S1!$D$2:$D$213,$A87)</f>
        <v>0</v>
      </c>
      <c r="AF87" s="16">
        <f>SUMIF(EaD_ISC_S2!$D$2:$D$224,$A87,EaD_ISC_S2!$E$2:$E$224)</f>
        <v>0</v>
      </c>
      <c r="AG87" s="16">
        <f>COUNTIF(EaD_ISC_S2!$D$2:$D$223,$A87)</f>
        <v>0</v>
      </c>
      <c r="AH87" s="16">
        <f>SUMIF(EaD_CP_S1!$D$2:$D$1050,$A87,EaD_CP_S1!$E$2:$E$1050)</f>
        <v>0</v>
      </c>
      <c r="AI87" s="16">
        <f>COUNTIF(EaD_CP_S1!$D$2:$D$1050,$A87)</f>
        <v>0</v>
      </c>
      <c r="AJ87" s="16">
        <f>SUMIF(EaD_CP_S2!$D$2:$D$50,$A87,EaD_CP_S2!$E$2:$E$50)</f>
        <v>0</v>
      </c>
      <c r="AK87" s="16">
        <f>COUNTIF(EaD_CP_S2!$D$2:$D$50,$A87)</f>
        <v>0</v>
      </c>
      <c r="AL87" s="17">
        <f t="shared" si="226"/>
        <v>0</v>
      </c>
      <c r="AM87" s="17">
        <f t="shared" si="227"/>
        <v>0</v>
      </c>
      <c r="AN87" s="17">
        <f t="shared" si="228"/>
        <v>0</v>
      </c>
      <c r="AO87" s="17">
        <f t="shared" si="229"/>
        <v>0</v>
      </c>
      <c r="AP87" s="16"/>
      <c r="AQ87" s="18">
        <f t="shared" ref="AQ87:AQ90" si="263">AP87</f>
        <v>0</v>
      </c>
      <c r="AR87" s="16"/>
      <c r="AS87" s="18">
        <f t="shared" si="113"/>
        <v>0</v>
      </c>
      <c r="AT87" s="16"/>
      <c r="AU87" s="18">
        <f t="shared" si="239"/>
        <v>0</v>
      </c>
      <c r="AV87" s="16"/>
      <c r="AW87" s="18">
        <f t="shared" si="240"/>
        <v>0</v>
      </c>
      <c r="AX87" s="16"/>
      <c r="AY87" s="18">
        <f t="shared" si="241"/>
        <v>0</v>
      </c>
      <c r="AZ87" s="16"/>
      <c r="BA87" s="18">
        <f t="shared" si="242"/>
        <v>0</v>
      </c>
      <c r="BB87" s="16"/>
      <c r="BC87" s="18">
        <f t="shared" si="6"/>
        <v>0</v>
      </c>
      <c r="BD87" s="16"/>
      <c r="BE87" s="18">
        <f t="shared" si="223"/>
        <v>0</v>
      </c>
      <c r="BF87" s="16"/>
      <c r="BG87" s="18">
        <f t="shared" si="195"/>
        <v>0</v>
      </c>
      <c r="BH87" s="16"/>
      <c r="BI87" s="18">
        <f t="shared" si="8"/>
        <v>0</v>
      </c>
      <c r="BJ87" s="16"/>
      <c r="BK87" s="18">
        <f t="shared" si="243"/>
        <v>0</v>
      </c>
      <c r="BL87" s="16"/>
      <c r="BM87" s="18">
        <f t="shared" si="244"/>
        <v>0</v>
      </c>
      <c r="BN87" s="16"/>
      <c r="BO87" s="18">
        <f t="shared" si="118"/>
        <v>0</v>
      </c>
      <c r="BP87" s="16"/>
      <c r="BQ87" s="18">
        <f t="shared" si="11"/>
        <v>0</v>
      </c>
      <c r="BR87" s="16"/>
      <c r="BS87" s="18">
        <f t="shared" si="12"/>
        <v>0</v>
      </c>
      <c r="BT87" s="16"/>
      <c r="BU87" s="18">
        <f t="shared" si="13"/>
        <v>0</v>
      </c>
      <c r="BV87" s="16"/>
      <c r="BW87" s="18">
        <f t="shared" si="14"/>
        <v>0</v>
      </c>
      <c r="BX87" s="16"/>
      <c r="BY87" s="18">
        <f t="shared" si="155"/>
        <v>0</v>
      </c>
      <c r="BZ87" s="16"/>
      <c r="CA87" s="18">
        <f t="shared" si="16"/>
        <v>0</v>
      </c>
      <c r="CB87" s="16"/>
      <c r="CC87" s="18">
        <f t="shared" si="17"/>
        <v>0</v>
      </c>
      <c r="CD87" s="16"/>
      <c r="CE87" s="18">
        <f t="shared" si="196"/>
        <v>0</v>
      </c>
      <c r="CF87" s="16"/>
      <c r="CG87" s="18">
        <f t="shared" si="19"/>
        <v>0</v>
      </c>
      <c r="CH87" s="16"/>
      <c r="CI87" s="18">
        <f t="shared" si="207"/>
        <v>0</v>
      </c>
      <c r="CJ87" s="16"/>
      <c r="CK87" s="18">
        <f t="shared" si="21"/>
        <v>0</v>
      </c>
      <c r="CL87" s="16"/>
      <c r="CM87" s="18">
        <f t="shared" si="22"/>
        <v>0</v>
      </c>
      <c r="CN87" s="16"/>
      <c r="CO87" s="18">
        <f t="shared" si="260"/>
        <v>0</v>
      </c>
      <c r="CP87" s="16"/>
      <c r="CQ87" s="18">
        <f t="shared" si="245"/>
        <v>0</v>
      </c>
      <c r="CR87" s="16"/>
      <c r="CS87" s="18">
        <f t="shared" si="25"/>
        <v>0</v>
      </c>
      <c r="CT87" s="19">
        <f t="shared" si="26"/>
        <v>19</v>
      </c>
      <c r="CU87" s="19">
        <f t="shared" si="27"/>
        <v>19</v>
      </c>
      <c r="CV87" s="20">
        <f t="shared" ref="CV87:CW87" si="264">SUM(AP87,AR87,AT87,AV87,AX87,AZ87,BB87,BD87,BF87,BH87,BJ87,BL87,BN87,BP87,BR87,BT87,BV87,BX87,BZ87,CB87,CD87,CF87,CH87,CJ87,CL87,CN87,CP87,CR87)</f>
        <v>0</v>
      </c>
      <c r="CW87" s="20">
        <f t="shared" si="264"/>
        <v>0</v>
      </c>
      <c r="CX87" s="21" t="s">
        <v>64</v>
      </c>
      <c r="CY87" s="22">
        <f t="shared" si="29"/>
        <v>19</v>
      </c>
      <c r="CZ87" s="22">
        <f t="shared" si="30"/>
        <v>4</v>
      </c>
      <c r="DA87" s="22">
        <f t="shared" si="31"/>
        <v>19</v>
      </c>
      <c r="DB87" s="23">
        <f t="shared" si="32"/>
        <v>4</v>
      </c>
      <c r="DC87" s="24" t="str">
        <f t="shared" si="33"/>
        <v>SI</v>
      </c>
      <c r="DD87" s="25" t="e">
        <f t="shared" si="34"/>
        <v>#VALUE!</v>
      </c>
      <c r="DE87" s="26" t="str">
        <f t="shared" si="35"/>
        <v>NO</v>
      </c>
    </row>
    <row r="88" spans="1:109" ht="15" customHeight="1">
      <c r="A88" s="28" t="s">
        <v>372</v>
      </c>
      <c r="B88" s="16">
        <f>SUMIF(TICS!$D$2:$D$214,$A88,TICS!$E$2:$E$214)</f>
        <v>0</v>
      </c>
      <c r="C88" s="16">
        <f>COUNTIF(TICS!$D$2:$D$214,$A88)</f>
        <v>0</v>
      </c>
      <c r="D88" s="16">
        <f>SUMIF(ISC!$D$2:$D$228,$A88,ISC!$E$2:$E$228)</f>
        <v>0</v>
      </c>
      <c r="E88" s="16">
        <f>COUNTIF(ISC!$D$2:$D$228,$A88)</f>
        <v>0</v>
      </c>
      <c r="F88" s="16">
        <f>SUMIF(IA!$D$2:$D$281,$A88,IA!$E$2:$E$281)</f>
        <v>14</v>
      </c>
      <c r="G88" s="16">
        <f>COUNTIF(IA!$D$2:$D$281,$A88)</f>
        <v>3</v>
      </c>
      <c r="H88" s="16">
        <f>SUMIF(IGE!$D$3:$D$298,$A88,IGE!$E$3:$E$298)</f>
        <v>0</v>
      </c>
      <c r="I88" s="16">
        <f>COUNTIF(IGE!$D$3:$D$299,$A88)</f>
        <v>0</v>
      </c>
      <c r="J88" s="16">
        <f>SUMIF(CP!$D$2:$D$253,$A88,CP!$E$2:$E$253)</f>
        <v>0</v>
      </c>
      <c r="K88" s="16">
        <f>COUNTIF(CP!$D$2:$D$253,$A88)</f>
        <v>0</v>
      </c>
      <c r="L88" s="16">
        <f>SUMIF(IEM!$D$2:$D$266,$A88,IEM!$E$2:$E$266)</f>
        <v>5</v>
      </c>
      <c r="M88" s="16">
        <f>COUNTIF(IEM!$D$2:$D$266,$A88)</f>
        <v>1</v>
      </c>
      <c r="N88" s="16">
        <f>SUMIF(IIA!$D$2:$D$214,$A88,IIA!$E$2:$E$214)</f>
        <v>0</v>
      </c>
      <c r="O88" s="16">
        <f>COUNTIF(IIA!$D$2:$D$214,$A88)</f>
        <v>0</v>
      </c>
      <c r="P88" s="17">
        <f t="shared" ref="P88:Q88" si="265">SUM(B88,D88,F88,H88,J88,L88,N88)</f>
        <v>19</v>
      </c>
      <c r="Q88" s="17">
        <f t="shared" si="265"/>
        <v>4</v>
      </c>
      <c r="R88" s="16">
        <f>SUMIF(IA_S1!$D$2:$D$201,$A88,IA_S1!$E$2:$E$201)</f>
        <v>0</v>
      </c>
      <c r="S88" s="16">
        <f>COUNTIF(IA_S1!$D$2:$D$200,$A88)</f>
        <v>0</v>
      </c>
      <c r="T88" s="16">
        <f>SUMIF(IA_S2!$D$2:$D$201,$A88,IA_S2!$E$2:$E$201)</f>
        <v>0</v>
      </c>
      <c r="U88" s="16">
        <f>COUNTIF(IA_S2!$D$2:$D$200,$A88)</f>
        <v>0</v>
      </c>
      <c r="V88" s="16">
        <f>SUMIF(CP_S1!$D$2:$D$204,$A88,CP_S1!$E$2:$E$204)</f>
        <v>0</v>
      </c>
      <c r="W88" s="16">
        <f>COUNTIF(CP_S1!$D$2:$D$203,$A88)</f>
        <v>0</v>
      </c>
      <c r="X88" s="16">
        <f>SUMIF(CP_S2!$D$2:$D$198,$A88,CP_S2!$E$2:$E$198)</f>
        <v>0</v>
      </c>
      <c r="Y88" s="16">
        <f>COUNTIF(CP_S2!$D$2:$D$197,$A88)</f>
        <v>0</v>
      </c>
      <c r="Z88" s="16">
        <f>SUMIF(EaD_IA_S1!$D$2:$D$236,$A88,EaD_IA_S1!$E$2:$E$236)</f>
        <v>0</v>
      </c>
      <c r="AA88" s="16">
        <f>COUNTIF(EaD_IA_S1!$D$2:$D$235,$A88)</f>
        <v>0</v>
      </c>
      <c r="AB88" s="16">
        <f>SUMIF(EaD_IA_S2!$D$2:$D$1223,$A88,EaD_IA_S2!$E$2:$E$1223)</f>
        <v>0</v>
      </c>
      <c r="AC88" s="16">
        <f>COUNTIF(EaD_IA_S2!$D$2:$D$1222,$A88)</f>
        <v>0</v>
      </c>
      <c r="AD88" s="16">
        <f>SUMIF(EaD_ISC_S1!$D$2:$D$214,$A88,EaD_ISC_S1!$E$2:$E$214)</f>
        <v>0</v>
      </c>
      <c r="AE88" s="16">
        <f>COUNTIF(EaD_ISC_S1!$D$2:$D$213,$A88)</f>
        <v>0</v>
      </c>
      <c r="AF88" s="16">
        <f>SUMIF(EaD_ISC_S2!$D$2:$D$224,$A88,EaD_ISC_S2!$E$2:$E$224)</f>
        <v>0</v>
      </c>
      <c r="AG88" s="16">
        <f>COUNTIF(EaD_ISC_S2!$D$2:$D$223,$A88)</f>
        <v>0</v>
      </c>
      <c r="AH88" s="16">
        <f>SUMIF(EaD_CP_S1!$D$2:$D$1050,$A88,EaD_CP_S1!$E$2:$E$1050)</f>
        <v>0</v>
      </c>
      <c r="AI88" s="16">
        <f>COUNTIF(EaD_CP_S1!$D$2:$D$1050,$A88)</f>
        <v>0</v>
      </c>
      <c r="AJ88" s="16">
        <f>SUMIF(EaD_CP_S2!$D$2:$D$50,$A88,EaD_CP_S2!$E$2:$E$50)</f>
        <v>0</v>
      </c>
      <c r="AK88" s="16">
        <f>COUNTIF(EaD_CP_S2!$D$2:$D$50,$A88)</f>
        <v>0</v>
      </c>
      <c r="AL88" s="17">
        <f t="shared" si="226"/>
        <v>0</v>
      </c>
      <c r="AM88" s="17">
        <f t="shared" si="227"/>
        <v>0</v>
      </c>
      <c r="AN88" s="17">
        <f t="shared" si="228"/>
        <v>0</v>
      </c>
      <c r="AO88" s="17">
        <f t="shared" si="229"/>
        <v>0</v>
      </c>
      <c r="AP88" s="16"/>
      <c r="AQ88" s="18">
        <f t="shared" si="263"/>
        <v>0</v>
      </c>
      <c r="AR88" s="16"/>
      <c r="AS88" s="18">
        <f t="shared" si="113"/>
        <v>0</v>
      </c>
      <c r="AT88" s="16"/>
      <c r="AU88" s="18">
        <f t="shared" si="239"/>
        <v>0</v>
      </c>
      <c r="AV88" s="16"/>
      <c r="AW88" s="18">
        <f t="shared" si="240"/>
        <v>0</v>
      </c>
      <c r="AX88" s="16"/>
      <c r="AY88" s="18">
        <f t="shared" si="241"/>
        <v>0</v>
      </c>
      <c r="AZ88" s="16"/>
      <c r="BA88" s="18">
        <f t="shared" si="242"/>
        <v>0</v>
      </c>
      <c r="BB88" s="16"/>
      <c r="BC88" s="18">
        <f t="shared" si="6"/>
        <v>0</v>
      </c>
      <c r="BD88" s="16"/>
      <c r="BE88" s="18">
        <f t="shared" si="223"/>
        <v>0</v>
      </c>
      <c r="BF88" s="16"/>
      <c r="BG88" s="18">
        <f t="shared" si="195"/>
        <v>0</v>
      </c>
      <c r="BH88" s="16"/>
      <c r="BI88" s="18">
        <f t="shared" si="8"/>
        <v>0</v>
      </c>
      <c r="BJ88" s="16"/>
      <c r="BK88" s="18">
        <f t="shared" si="243"/>
        <v>0</v>
      </c>
      <c r="BL88" s="16"/>
      <c r="BM88" s="18">
        <f t="shared" si="244"/>
        <v>0</v>
      </c>
      <c r="BN88" s="16"/>
      <c r="BO88" s="18">
        <f t="shared" si="118"/>
        <v>0</v>
      </c>
      <c r="BP88" s="16"/>
      <c r="BQ88" s="18">
        <f t="shared" si="11"/>
        <v>0</v>
      </c>
      <c r="BR88" s="16"/>
      <c r="BS88" s="18">
        <f t="shared" si="12"/>
        <v>0</v>
      </c>
      <c r="BT88" s="16"/>
      <c r="BU88" s="18">
        <f t="shared" si="13"/>
        <v>0</v>
      </c>
      <c r="BV88" s="16"/>
      <c r="BW88" s="18">
        <f t="shared" si="14"/>
        <v>0</v>
      </c>
      <c r="BX88" s="16"/>
      <c r="BY88" s="18">
        <f t="shared" si="155"/>
        <v>0</v>
      </c>
      <c r="BZ88" s="16"/>
      <c r="CA88" s="18">
        <f t="shared" si="16"/>
        <v>0</v>
      </c>
      <c r="CB88" s="16"/>
      <c r="CC88" s="18">
        <f t="shared" si="17"/>
        <v>0</v>
      </c>
      <c r="CD88" s="16"/>
      <c r="CE88" s="18">
        <f t="shared" si="196"/>
        <v>0</v>
      </c>
      <c r="CF88" s="16"/>
      <c r="CG88" s="18">
        <f t="shared" si="19"/>
        <v>0</v>
      </c>
      <c r="CH88" s="16"/>
      <c r="CI88" s="18">
        <f t="shared" si="207"/>
        <v>0</v>
      </c>
      <c r="CJ88" s="16"/>
      <c r="CK88" s="18">
        <f t="shared" si="21"/>
        <v>0</v>
      </c>
      <c r="CL88" s="16"/>
      <c r="CM88" s="18">
        <f t="shared" si="22"/>
        <v>0</v>
      </c>
      <c r="CN88" s="16"/>
      <c r="CO88" s="18">
        <f t="shared" si="260"/>
        <v>0</v>
      </c>
      <c r="CP88" s="16"/>
      <c r="CQ88" s="18">
        <f t="shared" si="245"/>
        <v>0</v>
      </c>
      <c r="CR88" s="16"/>
      <c r="CS88" s="18">
        <f t="shared" si="25"/>
        <v>0</v>
      </c>
      <c r="CT88" s="19">
        <f t="shared" si="26"/>
        <v>19</v>
      </c>
      <c r="CU88" s="19">
        <f t="shared" si="27"/>
        <v>19</v>
      </c>
      <c r="CV88" s="20">
        <f t="shared" ref="CV88:CW88" si="266">SUM(AP88,AR88,AT88,AV88,AX88,AZ88,BB88,BD88,BF88,BH88,BJ88,BL88,BN88,BP88,BR88,BT88,BV88,BX88,BZ88,CB88,CD88,CF88,CH88,CJ88,CL88,CN88,CP88,CR88)</f>
        <v>0</v>
      </c>
      <c r="CW88" s="20">
        <f t="shared" si="266"/>
        <v>0</v>
      </c>
      <c r="CX88" s="21" t="s">
        <v>64</v>
      </c>
      <c r="CY88" s="22">
        <f t="shared" si="29"/>
        <v>19</v>
      </c>
      <c r="CZ88" s="22">
        <f t="shared" si="30"/>
        <v>4</v>
      </c>
      <c r="DA88" s="22">
        <f t="shared" si="31"/>
        <v>19</v>
      </c>
      <c r="DB88" s="23">
        <f t="shared" si="32"/>
        <v>4</v>
      </c>
      <c r="DC88" s="24" t="str">
        <f t="shared" si="33"/>
        <v>SI</v>
      </c>
      <c r="DD88" s="25" t="e">
        <f t="shared" si="34"/>
        <v>#VALUE!</v>
      </c>
      <c r="DE88" s="26" t="str">
        <f t="shared" si="35"/>
        <v>NO</v>
      </c>
    </row>
    <row r="89" spans="1:109" ht="15" customHeight="1">
      <c r="A89" s="29" t="s">
        <v>373</v>
      </c>
      <c r="B89" s="16">
        <f>SUMIF(TICS!$D$2:$D$214,$A89,TICS!$E$2:$E$214)</f>
        <v>0</v>
      </c>
      <c r="C89" s="16">
        <f>COUNTIF(TICS!$D$2:$D$214,$A89)</f>
        <v>0</v>
      </c>
      <c r="D89" s="16">
        <f>SUMIF(ISC!$D$2:$D$228,$A89,ISC!$E$2:$E$228)</f>
        <v>0</v>
      </c>
      <c r="E89" s="16">
        <f>COUNTIF(ISC!$D$2:$D$228,$A89)</f>
        <v>0</v>
      </c>
      <c r="F89" s="16">
        <f>SUMIF(IA!$D$2:$D$281,$A89,IA!$E$2:$E$281)</f>
        <v>0</v>
      </c>
      <c r="G89" s="16">
        <f>COUNTIF(IA!$D$2:$D$281,$A89)</f>
        <v>0</v>
      </c>
      <c r="H89" s="16">
        <f>SUMIF(IGE!$D$3:$D$298,$A89,IGE!$E$3:$E$298)</f>
        <v>0</v>
      </c>
      <c r="I89" s="16">
        <f>COUNTIF(IGE!$D$3:$D$299,$A89)</f>
        <v>0</v>
      </c>
      <c r="J89" s="16">
        <f>SUMIF(CP!$D$2:$D$253,$A89,CP!$E$2:$E$253)</f>
        <v>0</v>
      </c>
      <c r="K89" s="16">
        <f>COUNTIF(CP!$D$2:$D$253,$A89)</f>
        <v>0</v>
      </c>
      <c r="L89" s="16">
        <f>SUMIF(IEM!$D$2:$D$266,$A89,IEM!$E$2:$E$266)</f>
        <v>6</v>
      </c>
      <c r="M89" s="16">
        <f>COUNTIF(IEM!$D$2:$D$266,$A89)</f>
        <v>1</v>
      </c>
      <c r="N89" s="16">
        <f>SUMIF(IIA!$D$2:$D$214,$A89,IIA!$E$2:$E$214)</f>
        <v>0</v>
      </c>
      <c r="O89" s="16">
        <f>COUNTIF(IIA!$D$2:$D$214,$A89)</f>
        <v>0</v>
      </c>
      <c r="P89" s="17">
        <f t="shared" ref="P89:Q89" si="267">SUM(B89,D89,F89,H89,J89,L89,N89)</f>
        <v>6</v>
      </c>
      <c r="Q89" s="17">
        <f t="shared" si="267"/>
        <v>1</v>
      </c>
      <c r="R89" s="16">
        <f>SUMIF(IA_S1!$D$2:$D$201,$A89,IA_S1!$E$2:$E$201)</f>
        <v>0</v>
      </c>
      <c r="S89" s="16">
        <f>COUNTIF(IA_S1!$D$2:$D$200,$A89)</f>
        <v>0</v>
      </c>
      <c r="T89" s="16">
        <f>SUMIF(IA_S2!$D$2:$D$201,$A89,IA_S2!$E$2:$E$201)</f>
        <v>0</v>
      </c>
      <c r="U89" s="16">
        <f>COUNTIF(IA_S2!$D$2:$D$200,$A89)</f>
        <v>0</v>
      </c>
      <c r="V89" s="16">
        <f>SUMIF(CP_S1!$D$2:$D$204,$A89,CP_S1!$E$2:$E$204)</f>
        <v>0</v>
      </c>
      <c r="W89" s="16">
        <f>COUNTIF(CP_S1!$D$2:$D$203,$A89)</f>
        <v>0</v>
      </c>
      <c r="X89" s="16">
        <f>SUMIF(CP_S2!$D$2:$D$198,$A89,CP_S2!$E$2:$E$198)</f>
        <v>0</v>
      </c>
      <c r="Y89" s="16">
        <f>COUNTIF(CP_S2!$D$2:$D$197,$A89)</f>
        <v>0</v>
      </c>
      <c r="Z89" s="16">
        <f>SUMIF(EaD_IA_S1!$D$2:$D$236,$A89,EaD_IA_S1!$E$2:$E$236)</f>
        <v>0</v>
      </c>
      <c r="AA89" s="16">
        <f>COUNTIF(EaD_IA_S1!$D$2:$D$235,$A89)</f>
        <v>0</v>
      </c>
      <c r="AB89" s="16">
        <f>SUMIF(EaD_IA_S2!$D$2:$D$1223,$A89,EaD_IA_S2!$E$2:$E$1223)</f>
        <v>0</v>
      </c>
      <c r="AC89" s="16">
        <f>COUNTIF(EaD_IA_S2!$D$2:$D$1222,$A89)</f>
        <v>0</v>
      </c>
      <c r="AD89" s="16">
        <f>SUMIF(EaD_ISC_S1!$D$2:$D$214,$A89,EaD_ISC_S1!$E$2:$E$214)</f>
        <v>0</v>
      </c>
      <c r="AE89" s="16">
        <f>COUNTIF(EaD_ISC_S1!$D$2:$D$213,$A89)</f>
        <v>0</v>
      </c>
      <c r="AF89" s="16">
        <f>SUMIF(EaD_ISC_S2!$D$2:$D$224,$A89,EaD_ISC_S2!$E$2:$E$224)</f>
        <v>0</v>
      </c>
      <c r="AG89" s="16">
        <f>COUNTIF(EaD_ISC_S2!$D$2:$D$223,$A89)</f>
        <v>0</v>
      </c>
      <c r="AH89" s="16">
        <f>SUMIF(EaD_CP_S1!$D$2:$D$1050,$A89,EaD_CP_S1!$E$2:$E$1050)</f>
        <v>0</v>
      </c>
      <c r="AI89" s="16">
        <f>COUNTIF(EaD_CP_S1!$D$2:$D$1050,$A89)</f>
        <v>0</v>
      </c>
      <c r="AJ89" s="16">
        <f>SUMIF(EaD_CP_S2!$D$2:$D$50,$A89,EaD_CP_S2!$E$2:$E$50)</f>
        <v>0</v>
      </c>
      <c r="AK89" s="16">
        <f>COUNTIF(EaD_CP_S2!$D$2:$D$50,$A89)</f>
        <v>0</v>
      </c>
      <c r="AL89" s="17">
        <f t="shared" si="226"/>
        <v>0</v>
      </c>
      <c r="AM89" s="17">
        <f t="shared" si="227"/>
        <v>0</v>
      </c>
      <c r="AN89" s="17">
        <f t="shared" si="228"/>
        <v>0</v>
      </c>
      <c r="AO89" s="17">
        <f t="shared" si="229"/>
        <v>0</v>
      </c>
      <c r="AP89" s="16"/>
      <c r="AQ89" s="18">
        <f t="shared" si="263"/>
        <v>0</v>
      </c>
      <c r="AR89" s="16"/>
      <c r="AS89" s="18">
        <f t="shared" si="113"/>
        <v>0</v>
      </c>
      <c r="AT89" s="18"/>
      <c r="AU89" s="18"/>
      <c r="AV89" s="18"/>
      <c r="AW89" s="18">
        <f t="shared" si="240"/>
        <v>0</v>
      </c>
      <c r="AX89" s="16"/>
      <c r="AY89" s="18">
        <f t="shared" si="241"/>
        <v>0</v>
      </c>
      <c r="AZ89" s="18">
        <v>2</v>
      </c>
      <c r="BA89" s="18">
        <v>2</v>
      </c>
      <c r="BB89" s="16"/>
      <c r="BC89" s="18">
        <f t="shared" si="6"/>
        <v>0</v>
      </c>
      <c r="BD89" s="16"/>
      <c r="BE89" s="18">
        <f t="shared" si="223"/>
        <v>0</v>
      </c>
      <c r="BF89" s="18">
        <v>1</v>
      </c>
      <c r="BG89" s="18">
        <f t="shared" si="195"/>
        <v>1</v>
      </c>
      <c r="BH89" s="16"/>
      <c r="BI89" s="18">
        <f t="shared" si="8"/>
        <v>0</v>
      </c>
      <c r="BJ89" s="16"/>
      <c r="BK89" s="18">
        <f t="shared" si="243"/>
        <v>0</v>
      </c>
      <c r="BL89" s="18">
        <v>2</v>
      </c>
      <c r="BM89" s="18">
        <f t="shared" si="244"/>
        <v>2</v>
      </c>
      <c r="BN89" s="16"/>
      <c r="BO89" s="18">
        <f t="shared" si="118"/>
        <v>0</v>
      </c>
      <c r="BP89" s="16"/>
      <c r="BQ89" s="18">
        <f t="shared" si="11"/>
        <v>0</v>
      </c>
      <c r="BR89" s="16"/>
      <c r="BS89" s="18">
        <f t="shared" si="12"/>
        <v>0</v>
      </c>
      <c r="BT89" s="16"/>
      <c r="BU89" s="18">
        <f t="shared" si="13"/>
        <v>0</v>
      </c>
      <c r="BV89" s="16"/>
      <c r="BW89" s="18">
        <f t="shared" si="14"/>
        <v>0</v>
      </c>
      <c r="BX89" s="16"/>
      <c r="BY89" s="18">
        <f t="shared" si="155"/>
        <v>0</v>
      </c>
      <c r="BZ89" s="16"/>
      <c r="CA89" s="18">
        <f t="shared" si="16"/>
        <v>0</v>
      </c>
      <c r="CB89" s="16"/>
      <c r="CC89" s="18">
        <f t="shared" si="17"/>
        <v>0</v>
      </c>
      <c r="CD89" s="16"/>
      <c r="CE89" s="18">
        <f t="shared" si="196"/>
        <v>0</v>
      </c>
      <c r="CF89" s="16"/>
      <c r="CG89" s="18">
        <f t="shared" si="19"/>
        <v>0</v>
      </c>
      <c r="CH89" s="16"/>
      <c r="CI89" s="18">
        <f t="shared" si="207"/>
        <v>0</v>
      </c>
      <c r="CJ89" s="16"/>
      <c r="CK89" s="18">
        <f t="shared" si="21"/>
        <v>0</v>
      </c>
      <c r="CL89" s="16"/>
      <c r="CM89" s="18">
        <f t="shared" si="22"/>
        <v>0</v>
      </c>
      <c r="CN89" s="16"/>
      <c r="CO89" s="18">
        <f t="shared" si="260"/>
        <v>0</v>
      </c>
      <c r="CP89" s="18">
        <v>4</v>
      </c>
      <c r="CQ89" s="18">
        <v>4</v>
      </c>
      <c r="CR89" s="16"/>
      <c r="CS89" s="18">
        <f t="shared" si="25"/>
        <v>0</v>
      </c>
      <c r="CT89" s="19">
        <f t="shared" si="26"/>
        <v>6</v>
      </c>
      <c r="CU89" s="19">
        <f t="shared" si="27"/>
        <v>6</v>
      </c>
      <c r="CV89" s="20">
        <f t="shared" ref="CV89:CW89" si="268">SUM(AP89,AR89,AT89,AV89,AX89,AZ89,BB89,BD89,BF89,BH89,BJ89,BL89,BN89,BP89,BR89,BT89,BV89,BX89,BZ89,CB89,CD89,CF89,CH89,CJ89,CL89,CN89,CP89,CR89)</f>
        <v>9</v>
      </c>
      <c r="CW89" s="20">
        <f t="shared" si="268"/>
        <v>9</v>
      </c>
      <c r="CX89" s="21">
        <v>37</v>
      </c>
      <c r="CY89" s="22">
        <f t="shared" si="29"/>
        <v>15</v>
      </c>
      <c r="CZ89" s="22">
        <f t="shared" si="30"/>
        <v>1</v>
      </c>
      <c r="DA89" s="22">
        <f t="shared" si="31"/>
        <v>15</v>
      </c>
      <c r="DB89" s="23">
        <f t="shared" si="32"/>
        <v>1</v>
      </c>
      <c r="DC89" s="24" t="str">
        <f t="shared" si="33"/>
        <v>SI</v>
      </c>
      <c r="DD89" s="25" t="e">
        <f t="shared" si="34"/>
        <v>#VALUE!</v>
      </c>
      <c r="DE89" s="26" t="str">
        <f t="shared" si="35"/>
        <v>NO</v>
      </c>
    </row>
    <row r="90" spans="1:109" ht="15" customHeight="1">
      <c r="A90" s="28" t="s">
        <v>374</v>
      </c>
      <c r="B90" s="16">
        <f>SUMIF(TICS!$D$2:$D$214,$A90,TICS!$E$2:$E$214)</f>
        <v>0</v>
      </c>
      <c r="C90" s="16">
        <f>COUNTIF(TICS!$D$2:$D$214,$A90)</f>
        <v>0</v>
      </c>
      <c r="D90" s="16">
        <f>SUMIF(ISC!$D$2:$D$228,$A90,ISC!$E$2:$E$228)</f>
        <v>0</v>
      </c>
      <c r="E90" s="16">
        <f>COUNTIF(ISC!$D$2:$D$228,$A90)</f>
        <v>0</v>
      </c>
      <c r="F90" s="16">
        <f>SUMIF(IA!$D$2:$D$281,$A90,IA!$E$2:$E$281)</f>
        <v>10</v>
      </c>
      <c r="G90" s="16">
        <f>COUNTIF(IA!$D$2:$D$281,$A90)</f>
        <v>2</v>
      </c>
      <c r="H90" s="16">
        <f>SUMIF(IGE!$D$3:$D$298,$A90,IGE!$E$3:$E$298)</f>
        <v>0</v>
      </c>
      <c r="I90" s="16">
        <f>COUNTIF(IGE!$D$3:$D$299,$A90)</f>
        <v>0</v>
      </c>
      <c r="J90" s="16">
        <f>SUMIF(CP!$D$2:$D$253,$A90,CP!$E$2:$E$253)</f>
        <v>0</v>
      </c>
      <c r="K90" s="16">
        <f>COUNTIF(CP!$D$2:$D$253,$A90)</f>
        <v>0</v>
      </c>
      <c r="L90" s="16">
        <f>SUMIF(IEM!$D$2:$D$266,$A90,IEM!$E$2:$E$266)</f>
        <v>4</v>
      </c>
      <c r="M90" s="16">
        <f>COUNTIF(IEM!$D$2:$D$266,$A90)</f>
        <v>1</v>
      </c>
      <c r="N90" s="16">
        <f>SUMIF(IIA!$D$2:$D$214,$A90,IIA!$E$2:$E$214)</f>
        <v>0</v>
      </c>
      <c r="O90" s="16">
        <f>COUNTIF(IIA!$D$2:$D$214,$A90)</f>
        <v>0</v>
      </c>
      <c r="P90" s="17">
        <f t="shared" ref="P90:Q90" si="269">SUM(B90,D90,F90,H90,J90,L90,N90)</f>
        <v>14</v>
      </c>
      <c r="Q90" s="17">
        <f t="shared" si="269"/>
        <v>3</v>
      </c>
      <c r="R90" s="16">
        <f>SUMIF(IA_S1!$D$2:$D$201,$A90,IA_S1!$E$2:$E$201)</f>
        <v>0</v>
      </c>
      <c r="S90" s="16">
        <f>COUNTIF(IA_S1!$D$2:$D$200,$A90)</f>
        <v>0</v>
      </c>
      <c r="T90" s="16">
        <f>SUMIF(IA_S2!$D$2:$D$201,$A90,IA_S2!$E$2:$E$201)</f>
        <v>0</v>
      </c>
      <c r="U90" s="16">
        <f>COUNTIF(IA_S2!$D$2:$D$200,$A90)</f>
        <v>0</v>
      </c>
      <c r="V90" s="16">
        <f>SUMIF(CP_S1!$D$2:$D$204,$A90,CP_S1!$E$2:$E$204)</f>
        <v>0</v>
      </c>
      <c r="W90" s="16">
        <f>COUNTIF(CP_S1!$D$2:$D$203,$A90)</f>
        <v>0</v>
      </c>
      <c r="X90" s="16">
        <f>SUMIF(CP_S2!$D$2:$D$198,$A90,CP_S2!$E$2:$E$198)</f>
        <v>0</v>
      </c>
      <c r="Y90" s="16">
        <f>COUNTIF(CP_S2!$D$2:$D$197,$A90)</f>
        <v>0</v>
      </c>
      <c r="Z90" s="16">
        <f>SUMIF(EaD_IA_S1!$D$2:$D$236,$A90,EaD_IA_S1!$E$2:$E$236)</f>
        <v>0</v>
      </c>
      <c r="AA90" s="16">
        <f>COUNTIF(EaD_IA_S1!$D$2:$D$235,$A90)</f>
        <v>0</v>
      </c>
      <c r="AB90" s="16">
        <f>SUMIF(EaD_IA_S2!$D$2:$D$1223,$A90,EaD_IA_S2!$E$2:$E$1223)</f>
        <v>0</v>
      </c>
      <c r="AC90" s="16">
        <f>COUNTIF(EaD_IA_S2!$D$2:$D$1222,$A90)</f>
        <v>0</v>
      </c>
      <c r="AD90" s="16">
        <f>SUMIF(EaD_ISC_S1!$D$2:$D$214,$A90,EaD_ISC_S1!$E$2:$E$214)</f>
        <v>0</v>
      </c>
      <c r="AE90" s="16">
        <f>COUNTIF(EaD_ISC_S1!$D$2:$D$213,$A90)</f>
        <v>0</v>
      </c>
      <c r="AF90" s="16">
        <f>SUMIF(EaD_ISC_S2!$D$2:$D$224,$A90,EaD_ISC_S2!$E$2:$E$224)</f>
        <v>0</v>
      </c>
      <c r="AG90" s="16">
        <f>COUNTIF(EaD_ISC_S2!$D$2:$D$223,$A90)</f>
        <v>0</v>
      </c>
      <c r="AH90" s="16">
        <f>SUMIF(EaD_CP_S1!$D$2:$D$1050,$A90,EaD_CP_S1!$E$2:$E$1050)</f>
        <v>0</v>
      </c>
      <c r="AI90" s="16">
        <f>COUNTIF(EaD_CP_S1!$D$2:$D$1050,$A90)</f>
        <v>0</v>
      </c>
      <c r="AJ90" s="16">
        <f>SUMIF(EaD_CP_S2!$D$2:$D$50,$A90,EaD_CP_S2!$E$2:$E$50)</f>
        <v>0</v>
      </c>
      <c r="AK90" s="16">
        <f>COUNTIF(EaD_CP_S2!$D$2:$D$50,$A90)</f>
        <v>0</v>
      </c>
      <c r="AL90" s="17">
        <f t="shared" si="226"/>
        <v>0</v>
      </c>
      <c r="AM90" s="17">
        <f t="shared" si="227"/>
        <v>0</v>
      </c>
      <c r="AN90" s="17">
        <f t="shared" si="228"/>
        <v>0</v>
      </c>
      <c r="AO90" s="17">
        <f t="shared" si="229"/>
        <v>0</v>
      </c>
      <c r="AP90" s="16"/>
      <c r="AQ90" s="18">
        <f t="shared" si="263"/>
        <v>0</v>
      </c>
      <c r="AR90" s="16"/>
      <c r="AS90" s="18">
        <f t="shared" si="113"/>
        <v>0</v>
      </c>
      <c r="AT90" s="18">
        <v>2</v>
      </c>
      <c r="AU90" s="18">
        <v>2</v>
      </c>
      <c r="AV90" s="16"/>
      <c r="AW90" s="18">
        <f t="shared" si="240"/>
        <v>0</v>
      </c>
      <c r="AX90" s="18"/>
      <c r="AY90" s="18"/>
      <c r="AZ90" s="18">
        <v>11</v>
      </c>
      <c r="BA90" s="18">
        <f t="shared" ref="BA90:BA101" si="270">AZ90</f>
        <v>11</v>
      </c>
      <c r="BB90" s="16"/>
      <c r="BC90" s="18">
        <f t="shared" si="6"/>
        <v>0</v>
      </c>
      <c r="BD90" s="16"/>
      <c r="BE90" s="18">
        <f t="shared" si="223"/>
        <v>0</v>
      </c>
      <c r="BF90" s="18">
        <v>1</v>
      </c>
      <c r="BG90" s="18">
        <f t="shared" si="195"/>
        <v>1</v>
      </c>
      <c r="BH90" s="16"/>
      <c r="BI90" s="18">
        <f t="shared" si="8"/>
        <v>0</v>
      </c>
      <c r="BJ90" s="16"/>
      <c r="BK90" s="18">
        <f t="shared" si="243"/>
        <v>0</v>
      </c>
      <c r="BL90" s="18"/>
      <c r="BM90" s="18"/>
      <c r="BN90" s="16"/>
      <c r="BO90" s="18">
        <f t="shared" si="118"/>
        <v>0</v>
      </c>
      <c r="BP90" s="16"/>
      <c r="BQ90" s="18">
        <f t="shared" si="11"/>
        <v>0</v>
      </c>
      <c r="BR90" s="16"/>
      <c r="BS90" s="18">
        <f t="shared" si="12"/>
        <v>0</v>
      </c>
      <c r="BT90" s="16"/>
      <c r="BU90" s="18">
        <f t="shared" si="13"/>
        <v>0</v>
      </c>
      <c r="BV90" s="16"/>
      <c r="BW90" s="18">
        <f t="shared" si="14"/>
        <v>0</v>
      </c>
      <c r="BX90" s="16"/>
      <c r="BY90" s="18">
        <f t="shared" si="155"/>
        <v>0</v>
      </c>
      <c r="BZ90" s="16"/>
      <c r="CA90" s="18">
        <f t="shared" si="16"/>
        <v>0</v>
      </c>
      <c r="CB90" s="16"/>
      <c r="CC90" s="18">
        <f t="shared" si="17"/>
        <v>0</v>
      </c>
      <c r="CD90" s="16"/>
      <c r="CE90" s="18">
        <f t="shared" si="196"/>
        <v>0</v>
      </c>
      <c r="CF90" s="16"/>
      <c r="CG90" s="18">
        <f t="shared" si="19"/>
        <v>0</v>
      </c>
      <c r="CH90" s="16"/>
      <c r="CI90" s="18">
        <f t="shared" si="207"/>
        <v>0</v>
      </c>
      <c r="CJ90" s="16"/>
      <c r="CK90" s="18">
        <f t="shared" si="21"/>
        <v>0</v>
      </c>
      <c r="CL90" s="16"/>
      <c r="CM90" s="18">
        <f t="shared" si="22"/>
        <v>0</v>
      </c>
      <c r="CN90" s="16"/>
      <c r="CO90" s="18">
        <f t="shared" si="260"/>
        <v>0</v>
      </c>
      <c r="CP90" s="18"/>
      <c r="CQ90" s="18"/>
      <c r="CR90" s="18"/>
      <c r="CS90" s="18"/>
      <c r="CT90" s="19">
        <f t="shared" si="26"/>
        <v>14</v>
      </c>
      <c r="CU90" s="19">
        <f t="shared" si="27"/>
        <v>14</v>
      </c>
      <c r="CV90" s="20">
        <f t="shared" ref="CV90:CW90" si="271">SUM(AP90,AR90,AT90,AV90,AX90,AZ90,BB90,BD90,BF90,BH90,BJ90,BL90,BN90,BP90,BR90,BT90,BV90,BX90,BZ90,CB90,CD90,CF90,CH90,CJ90,CL90,CN90,CP90,CR90)</f>
        <v>14</v>
      </c>
      <c r="CW90" s="20">
        <f t="shared" si="271"/>
        <v>14</v>
      </c>
      <c r="CX90" s="21">
        <v>34</v>
      </c>
      <c r="CY90" s="22">
        <f t="shared" si="29"/>
        <v>28</v>
      </c>
      <c r="CZ90" s="22">
        <f t="shared" si="30"/>
        <v>3</v>
      </c>
      <c r="DA90" s="22">
        <f t="shared" si="31"/>
        <v>28</v>
      </c>
      <c r="DB90" s="23">
        <f t="shared" si="32"/>
        <v>3</v>
      </c>
      <c r="DC90" s="24" t="str">
        <f t="shared" si="33"/>
        <v>SI</v>
      </c>
      <c r="DD90" s="25" t="e">
        <f t="shared" si="34"/>
        <v>#VALUE!</v>
      </c>
      <c r="DE90" s="26" t="str">
        <f t="shared" si="35"/>
        <v>NO</v>
      </c>
    </row>
    <row r="91" spans="1:109" ht="15" customHeight="1">
      <c r="A91" s="29" t="s">
        <v>375</v>
      </c>
      <c r="B91" s="16">
        <f>SUMIF(TICS!$D$2:$D$214,$A91,TICS!$E$2:$E$214)</f>
        <v>0</v>
      </c>
      <c r="C91" s="16">
        <f>COUNTIF(TICS!$D$2:$D$214,$A91)</f>
        <v>0</v>
      </c>
      <c r="D91" s="16">
        <f>SUMIF(ISC!$D$2:$D$228,$A91,ISC!$E$2:$E$228)</f>
        <v>0</v>
      </c>
      <c r="E91" s="16">
        <f>COUNTIF(ISC!$D$2:$D$228,$A91)</f>
        <v>0</v>
      </c>
      <c r="F91" s="16">
        <f>SUMIF(IA!$D$2:$D$281,$A91,IA!$E$2:$E$281)</f>
        <v>9</v>
      </c>
      <c r="G91" s="16">
        <f>COUNTIF(IA!$D$2:$D$281,$A91)</f>
        <v>2</v>
      </c>
      <c r="H91" s="16">
        <f>SUMIF(IGE!$D$3:$D$298,$A91,IGE!$E$3:$E$298)</f>
        <v>0</v>
      </c>
      <c r="I91" s="16">
        <f>COUNTIF(IGE!$D$3:$D$299,$A91)</f>
        <v>0</v>
      </c>
      <c r="J91" s="16">
        <f>SUMIF(CP!$D$2:$D$253,$A91,CP!$E$2:$E$253)</f>
        <v>0</v>
      </c>
      <c r="K91" s="16">
        <f>COUNTIF(CP!$D$2:$D$253,$A91)</f>
        <v>0</v>
      </c>
      <c r="L91" s="16">
        <f>SUMIF(IEM!$D$2:$D$266,$A91,IEM!$E$2:$E$266)</f>
        <v>5</v>
      </c>
      <c r="M91" s="16">
        <f>COUNTIF(IEM!$D$2:$D$266,$A91)</f>
        <v>1</v>
      </c>
      <c r="N91" s="16">
        <f>SUMIF(IIA!$D$2:$D$214,$A91,IIA!$E$2:$E$214)</f>
        <v>0</v>
      </c>
      <c r="O91" s="16">
        <f>COUNTIF(IIA!$D$2:$D$214,$A91)</f>
        <v>0</v>
      </c>
      <c r="P91" s="17">
        <f t="shared" ref="P91:Q91" si="272">SUM(B91,D91,F91,H91,J91,L91,N91)</f>
        <v>14</v>
      </c>
      <c r="Q91" s="17">
        <f t="shared" si="272"/>
        <v>3</v>
      </c>
      <c r="R91" s="16">
        <f>SUMIF(IA_S1!$D$2:$D$201,$A91,IA_S1!$E$2:$E$201)</f>
        <v>0</v>
      </c>
      <c r="S91" s="16">
        <f>COUNTIF(IA_S1!$D$2:$D$200,$A91)</f>
        <v>0</v>
      </c>
      <c r="T91" s="16">
        <f>SUMIF(IA_S2!$D$2:$D$201,$A91,IA_S2!$E$2:$E$201)</f>
        <v>0</v>
      </c>
      <c r="U91" s="16">
        <f>COUNTIF(IA_S2!$D$2:$D$200,$A91)</f>
        <v>0</v>
      </c>
      <c r="V91" s="16">
        <f>SUMIF(CP_S1!$D$2:$D$204,$A91,CP_S1!$E$2:$E$204)</f>
        <v>0</v>
      </c>
      <c r="W91" s="16">
        <f>COUNTIF(CP_S1!$D$2:$D$203,$A91)</f>
        <v>0</v>
      </c>
      <c r="X91" s="16">
        <f>SUMIF(CP_S2!$D$2:$D$198,$A91,CP_S2!$E$2:$E$198)</f>
        <v>0</v>
      </c>
      <c r="Y91" s="16">
        <f>COUNTIF(CP_S2!$D$2:$D$197,$A91)</f>
        <v>0</v>
      </c>
      <c r="Z91" s="16">
        <f>SUMIF(EaD_IA_S1!$D$2:$D$236,$A91,EaD_IA_S1!$E$2:$E$236)</f>
        <v>0</v>
      </c>
      <c r="AA91" s="16">
        <f>COUNTIF(EaD_IA_S1!$D$2:$D$235,$A91)</f>
        <v>0</v>
      </c>
      <c r="AB91" s="16">
        <f>SUMIF(EaD_IA_S2!$D$2:$D$1223,$A91,EaD_IA_S2!$E$2:$E$1223)</f>
        <v>0</v>
      </c>
      <c r="AC91" s="16">
        <f>COUNTIF(EaD_IA_S2!$D$2:$D$1222,$A91)</f>
        <v>0</v>
      </c>
      <c r="AD91" s="16">
        <f>SUMIF(EaD_ISC_S1!$D$2:$D$214,$A91,EaD_ISC_S1!$E$2:$E$214)</f>
        <v>0</v>
      </c>
      <c r="AE91" s="16">
        <f>COUNTIF(EaD_ISC_S1!$D$2:$D$213,$A91)</f>
        <v>0</v>
      </c>
      <c r="AF91" s="16">
        <f>SUMIF(EaD_ISC_S2!$D$2:$D$224,$A91,EaD_ISC_S2!$E$2:$E$224)</f>
        <v>0</v>
      </c>
      <c r="AG91" s="16">
        <f>COUNTIF(EaD_ISC_S2!$D$2:$D$223,$A91)</f>
        <v>0</v>
      </c>
      <c r="AH91" s="16">
        <f>SUMIF(EaD_CP_S1!$D$2:$D$1050,$A91,EaD_CP_S1!$E$2:$E$1050)</f>
        <v>0</v>
      </c>
      <c r="AI91" s="16">
        <f>COUNTIF(EaD_CP_S1!$D$2:$D$1050,$A91)</f>
        <v>0</v>
      </c>
      <c r="AJ91" s="16">
        <f>SUMIF(EaD_CP_S2!$D$2:$D$50,$A91,EaD_CP_S2!$E$2:$E$50)</f>
        <v>0</v>
      </c>
      <c r="AK91" s="16">
        <f>COUNTIF(EaD_CP_S2!$D$2:$D$50,$A91)</f>
        <v>0</v>
      </c>
      <c r="AL91" s="17">
        <f t="shared" si="226"/>
        <v>0</v>
      </c>
      <c r="AM91" s="17">
        <f t="shared" si="227"/>
        <v>0</v>
      </c>
      <c r="AN91" s="17">
        <f t="shared" si="228"/>
        <v>0</v>
      </c>
      <c r="AO91" s="17">
        <f t="shared" si="229"/>
        <v>0</v>
      </c>
      <c r="AP91" s="18">
        <v>5</v>
      </c>
      <c r="AQ91" s="18">
        <v>5</v>
      </c>
      <c r="AR91" s="16"/>
      <c r="AS91" s="18">
        <f t="shared" si="113"/>
        <v>0</v>
      </c>
      <c r="AT91" s="16"/>
      <c r="AU91" s="18">
        <f t="shared" ref="AU91:AU101" si="273">AT91</f>
        <v>0</v>
      </c>
      <c r="AV91" s="16"/>
      <c r="AW91" s="18">
        <f t="shared" si="240"/>
        <v>0</v>
      </c>
      <c r="AX91" s="16"/>
      <c r="AY91" s="18">
        <f t="shared" ref="AY91:AY101" si="274">AX91</f>
        <v>0</v>
      </c>
      <c r="AZ91" s="16"/>
      <c r="BA91" s="18">
        <f t="shared" si="270"/>
        <v>0</v>
      </c>
      <c r="BB91" s="18">
        <v>3</v>
      </c>
      <c r="BC91" s="18">
        <f t="shared" si="6"/>
        <v>3</v>
      </c>
      <c r="BD91" s="16"/>
      <c r="BE91" s="18">
        <f t="shared" si="223"/>
        <v>0</v>
      </c>
      <c r="BF91" s="16"/>
      <c r="BG91" s="18">
        <f t="shared" si="195"/>
        <v>0</v>
      </c>
      <c r="BH91" s="16"/>
      <c r="BI91" s="18">
        <f t="shared" si="8"/>
        <v>0</v>
      </c>
      <c r="BJ91" s="16"/>
      <c r="BK91" s="18">
        <f t="shared" si="243"/>
        <v>0</v>
      </c>
      <c r="BL91" s="18">
        <v>10</v>
      </c>
      <c r="BM91" s="18">
        <f t="shared" ref="BM91:BM101" si="275">BL91</f>
        <v>10</v>
      </c>
      <c r="BN91" s="16"/>
      <c r="BO91" s="18">
        <f t="shared" si="118"/>
        <v>0</v>
      </c>
      <c r="BP91" s="16"/>
      <c r="BQ91" s="18">
        <f t="shared" si="11"/>
        <v>0</v>
      </c>
      <c r="BR91" s="16"/>
      <c r="BS91" s="18">
        <f t="shared" si="12"/>
        <v>0</v>
      </c>
      <c r="BT91" s="16"/>
      <c r="BU91" s="18">
        <f t="shared" si="13"/>
        <v>0</v>
      </c>
      <c r="BV91" s="16"/>
      <c r="BW91" s="18">
        <f t="shared" si="14"/>
        <v>0</v>
      </c>
      <c r="BX91" s="16"/>
      <c r="BY91" s="18">
        <f t="shared" si="155"/>
        <v>0</v>
      </c>
      <c r="BZ91" s="16"/>
      <c r="CA91" s="18">
        <f t="shared" si="16"/>
        <v>0</v>
      </c>
      <c r="CB91" s="16"/>
      <c r="CC91" s="18">
        <f t="shared" si="17"/>
        <v>0</v>
      </c>
      <c r="CD91" s="16"/>
      <c r="CE91" s="18">
        <f t="shared" si="196"/>
        <v>0</v>
      </c>
      <c r="CF91" s="16"/>
      <c r="CG91" s="18">
        <f t="shared" si="19"/>
        <v>0</v>
      </c>
      <c r="CH91" s="16"/>
      <c r="CI91" s="18">
        <f t="shared" si="207"/>
        <v>0</v>
      </c>
      <c r="CJ91" s="16"/>
      <c r="CK91" s="18">
        <f t="shared" si="21"/>
        <v>0</v>
      </c>
      <c r="CL91" s="16"/>
      <c r="CM91" s="18">
        <f t="shared" si="22"/>
        <v>0</v>
      </c>
      <c r="CN91" s="16"/>
      <c r="CO91" s="18">
        <f t="shared" si="260"/>
        <v>0</v>
      </c>
      <c r="CP91" s="16"/>
      <c r="CQ91" s="18">
        <f t="shared" ref="CQ91:CQ101" si="276">CP91</f>
        <v>0</v>
      </c>
      <c r="CR91" s="16"/>
      <c r="CS91" s="18">
        <f t="shared" ref="CS91:CS94" si="277">CR91</f>
        <v>0</v>
      </c>
      <c r="CT91" s="19">
        <f t="shared" si="26"/>
        <v>14</v>
      </c>
      <c r="CU91" s="19">
        <f t="shared" si="27"/>
        <v>14</v>
      </c>
      <c r="CV91" s="20">
        <f t="shared" ref="CV91:CW91" si="278">SUM(AP91,AR91,AT91,AV91,AX91,AZ91,BB91,BD91,BF91,BH91,BJ91,BL91,BN91,BP91,BR91,BT91,BV91,BX91,BZ91,CB91,CD91,CF91,CH91,CJ91,CL91,CN91,CP91,CR91)</f>
        <v>18</v>
      </c>
      <c r="CW91" s="20">
        <f t="shared" si="278"/>
        <v>18</v>
      </c>
      <c r="CX91" s="21">
        <v>40</v>
      </c>
      <c r="CY91" s="22">
        <f t="shared" si="29"/>
        <v>32</v>
      </c>
      <c r="CZ91" s="22">
        <f t="shared" si="30"/>
        <v>3</v>
      </c>
      <c r="DA91" s="22">
        <f t="shared" si="31"/>
        <v>32</v>
      </c>
      <c r="DB91" s="23">
        <f t="shared" si="32"/>
        <v>3</v>
      </c>
      <c r="DC91" s="24" t="str">
        <f t="shared" si="33"/>
        <v>SI</v>
      </c>
      <c r="DD91" s="25" t="e">
        <f t="shared" si="34"/>
        <v>#VALUE!</v>
      </c>
      <c r="DE91" s="26" t="str">
        <f t="shared" si="35"/>
        <v>NO</v>
      </c>
    </row>
    <row r="92" spans="1:109" ht="15" customHeight="1">
      <c r="A92" s="36" t="s">
        <v>376</v>
      </c>
      <c r="B92" s="16">
        <f>SUMIF(TICS!$D$2:$D$214,$A92,TICS!$E$2:$E$214)</f>
        <v>0</v>
      </c>
      <c r="C92" s="16">
        <f>COUNTIF(TICS!$D$2:$D$214,$A92)</f>
        <v>0</v>
      </c>
      <c r="D92" s="16">
        <f>SUMIF(ISC!$D$2:$D$228,$A92,ISC!$E$2:$E$228)</f>
        <v>0</v>
      </c>
      <c r="E92" s="16">
        <f>COUNTIF(ISC!$D$2:$D$228,$A92)</f>
        <v>0</v>
      </c>
      <c r="F92" s="16">
        <f>SUMIF(IA!$D$2:$D$281,$A92,IA!$E$2:$E$281)</f>
        <v>9</v>
      </c>
      <c r="G92" s="16">
        <f>COUNTIF(IA!$D$2:$D$281,$A92)</f>
        <v>2</v>
      </c>
      <c r="H92" s="16">
        <f>SUMIF(IGE!$D$3:$D$298,$A92,IGE!$E$3:$E$298)</f>
        <v>0</v>
      </c>
      <c r="I92" s="16">
        <f>COUNTIF(IGE!$D$3:$D$299,$A92)</f>
        <v>0</v>
      </c>
      <c r="J92" s="16">
        <f>SUMIF(CP!$D$2:$D$253,$A92,CP!$E$2:$E$253)</f>
        <v>0</v>
      </c>
      <c r="K92" s="16">
        <f>COUNTIF(CP!$D$2:$D$253,$A92)</f>
        <v>0</v>
      </c>
      <c r="L92" s="16">
        <f>SUMIF(IEM!$D$2:$D$266,$A92,IEM!$E$2:$E$266)</f>
        <v>5</v>
      </c>
      <c r="M92" s="16">
        <f>COUNTIF(IEM!$D$2:$D$266,$A92)</f>
        <v>1</v>
      </c>
      <c r="N92" s="16">
        <f>SUMIF(IIA!$D$2:$D$214,$A92,IIA!$E$2:$E$214)</f>
        <v>0</v>
      </c>
      <c r="O92" s="16">
        <f>COUNTIF(IIA!$D$2:$D$214,$A92)</f>
        <v>0</v>
      </c>
      <c r="P92" s="17">
        <f t="shared" ref="P92:Q92" si="279">SUM(B92,D92,F92,H92,J92,L92,N92)</f>
        <v>14</v>
      </c>
      <c r="Q92" s="17">
        <f t="shared" si="279"/>
        <v>3</v>
      </c>
      <c r="R92" s="16">
        <f>SUMIF(IA_S1!$D$2:$D$201,$A92,IA_S1!$E$2:$E$201)</f>
        <v>0</v>
      </c>
      <c r="S92" s="16">
        <f>COUNTIF(IA_S1!$D$2:$D$200,$A92)</f>
        <v>0</v>
      </c>
      <c r="T92" s="16">
        <f>SUMIF(IA_S2!$D$2:$D$201,$A92,IA_S2!$E$2:$E$201)</f>
        <v>0</v>
      </c>
      <c r="U92" s="16">
        <f>COUNTIF(IA_S2!$D$2:$D$200,$A92)</f>
        <v>0</v>
      </c>
      <c r="V92" s="16">
        <f>SUMIF(CP_S1!$D$2:$D$204,$A92,CP_S1!$E$2:$E$204)</f>
        <v>0</v>
      </c>
      <c r="W92" s="16">
        <f>COUNTIF(CP_S1!$D$2:$D$203,$A92)</f>
        <v>0</v>
      </c>
      <c r="X92" s="16">
        <f>SUMIF(CP_S2!$D$2:$D$198,$A92,CP_S2!$E$2:$E$198)</f>
        <v>0</v>
      </c>
      <c r="Y92" s="16">
        <f>COUNTIF(CP_S2!$D$2:$D$197,$A92)</f>
        <v>0</v>
      </c>
      <c r="Z92" s="16">
        <f>SUMIF(EaD_IA_S1!$D$2:$D$236,$A92,EaD_IA_S1!$E$2:$E$236)</f>
        <v>0</v>
      </c>
      <c r="AA92" s="16">
        <f>COUNTIF(EaD_IA_S1!$D$2:$D$235,$A92)</f>
        <v>0</v>
      </c>
      <c r="AB92" s="16">
        <f>SUMIF(EaD_IA_S2!$D$2:$D$1223,$A92,EaD_IA_S2!$E$2:$E$1223)</f>
        <v>0</v>
      </c>
      <c r="AC92" s="16">
        <f>COUNTIF(EaD_IA_S2!$D$2:$D$1222,$A92)</f>
        <v>0</v>
      </c>
      <c r="AD92" s="16">
        <f>SUMIF(EaD_ISC_S1!$D$2:$D$214,$A92,EaD_ISC_S1!$E$2:$E$214)</f>
        <v>0</v>
      </c>
      <c r="AE92" s="16">
        <f>COUNTIF(EaD_ISC_S1!$D$2:$D$213,$A92)</f>
        <v>0</v>
      </c>
      <c r="AF92" s="16">
        <f>SUMIF(EaD_ISC_S2!$D$2:$D$224,$A92,EaD_ISC_S2!$E$2:$E$224)</f>
        <v>0</v>
      </c>
      <c r="AG92" s="16">
        <f>COUNTIF(EaD_ISC_S2!$D$2:$D$223,$A92)</f>
        <v>0</v>
      </c>
      <c r="AH92" s="16">
        <f>SUMIF(EaD_CP_S1!$D$2:$D$1050,$A92,EaD_CP_S1!$E$2:$E$1050)</f>
        <v>0</v>
      </c>
      <c r="AI92" s="16">
        <f>COUNTIF(EaD_CP_S1!$D$2:$D$1050,$A92)</f>
        <v>0</v>
      </c>
      <c r="AJ92" s="16">
        <f>SUMIF(EaD_CP_S2!$D$2:$D$50,$A92,EaD_CP_S2!$E$2:$E$50)</f>
        <v>0</v>
      </c>
      <c r="AK92" s="16">
        <f>COUNTIF(EaD_CP_S2!$D$2:$D$50,$A92)</f>
        <v>0</v>
      </c>
      <c r="AL92" s="17">
        <f t="shared" si="226"/>
        <v>0</v>
      </c>
      <c r="AM92" s="17">
        <f t="shared" si="227"/>
        <v>0</v>
      </c>
      <c r="AN92" s="17">
        <f t="shared" si="228"/>
        <v>0</v>
      </c>
      <c r="AO92" s="17">
        <f t="shared" si="229"/>
        <v>0</v>
      </c>
      <c r="AP92" s="16"/>
      <c r="AQ92" s="18">
        <f t="shared" ref="AQ92:AQ100" si="280">AP92</f>
        <v>0</v>
      </c>
      <c r="AR92" s="16"/>
      <c r="AS92" s="18">
        <f t="shared" si="113"/>
        <v>0</v>
      </c>
      <c r="AT92" s="16"/>
      <c r="AU92" s="18">
        <f t="shared" si="273"/>
        <v>0</v>
      </c>
      <c r="AV92" s="16"/>
      <c r="AW92" s="18">
        <f t="shared" si="240"/>
        <v>0</v>
      </c>
      <c r="AX92" s="16"/>
      <c r="AY92" s="18">
        <f t="shared" si="274"/>
        <v>0</v>
      </c>
      <c r="AZ92" s="16"/>
      <c r="BA92" s="18">
        <f t="shared" si="270"/>
        <v>0</v>
      </c>
      <c r="BB92" s="16"/>
      <c r="BC92" s="18">
        <f t="shared" si="6"/>
        <v>0</v>
      </c>
      <c r="BD92" s="16"/>
      <c r="BE92" s="18">
        <f t="shared" si="223"/>
        <v>0</v>
      </c>
      <c r="BF92" s="16"/>
      <c r="BG92" s="18">
        <f t="shared" si="195"/>
        <v>0</v>
      </c>
      <c r="BH92" s="16"/>
      <c r="BI92" s="18">
        <f t="shared" si="8"/>
        <v>0</v>
      </c>
      <c r="BJ92" s="16"/>
      <c r="BK92" s="18">
        <f t="shared" si="243"/>
        <v>0</v>
      </c>
      <c r="BL92" s="16"/>
      <c r="BM92" s="18">
        <f t="shared" si="275"/>
        <v>0</v>
      </c>
      <c r="BN92" s="16"/>
      <c r="BO92" s="18">
        <f t="shared" si="118"/>
        <v>0</v>
      </c>
      <c r="BP92" s="16"/>
      <c r="BQ92" s="18">
        <f t="shared" si="11"/>
        <v>0</v>
      </c>
      <c r="BR92" s="16"/>
      <c r="BS92" s="18">
        <f t="shared" si="12"/>
        <v>0</v>
      </c>
      <c r="BT92" s="16"/>
      <c r="BU92" s="18">
        <f t="shared" si="13"/>
        <v>0</v>
      </c>
      <c r="BV92" s="16"/>
      <c r="BW92" s="18">
        <f t="shared" si="14"/>
        <v>0</v>
      </c>
      <c r="BX92" s="16"/>
      <c r="BY92" s="18">
        <f t="shared" si="155"/>
        <v>0</v>
      </c>
      <c r="BZ92" s="16"/>
      <c r="CA92" s="18">
        <f t="shared" si="16"/>
        <v>0</v>
      </c>
      <c r="CB92" s="16"/>
      <c r="CC92" s="18">
        <f t="shared" si="17"/>
        <v>0</v>
      </c>
      <c r="CD92" s="16"/>
      <c r="CE92" s="18">
        <f t="shared" si="196"/>
        <v>0</v>
      </c>
      <c r="CF92" s="16"/>
      <c r="CG92" s="18">
        <f t="shared" si="19"/>
        <v>0</v>
      </c>
      <c r="CH92" s="16"/>
      <c r="CI92" s="18">
        <f t="shared" si="207"/>
        <v>0</v>
      </c>
      <c r="CJ92" s="16"/>
      <c r="CK92" s="18">
        <f t="shared" si="21"/>
        <v>0</v>
      </c>
      <c r="CL92" s="16"/>
      <c r="CM92" s="18">
        <f t="shared" si="22"/>
        <v>0</v>
      </c>
      <c r="CN92" s="16"/>
      <c r="CO92" s="18">
        <f t="shared" si="260"/>
        <v>0</v>
      </c>
      <c r="CP92" s="16"/>
      <c r="CQ92" s="18">
        <f t="shared" si="276"/>
        <v>0</v>
      </c>
      <c r="CR92" s="16"/>
      <c r="CS92" s="18">
        <f t="shared" si="277"/>
        <v>0</v>
      </c>
      <c r="CT92" s="19">
        <f t="shared" si="26"/>
        <v>14</v>
      </c>
      <c r="CU92" s="19">
        <f t="shared" si="27"/>
        <v>14</v>
      </c>
      <c r="CV92" s="20">
        <f t="shared" ref="CV92:CW92" si="281">SUM(AP92,AR92,AT92,AV92,AX92,AZ92,BB92,BD92,BF92,BH92,BJ92,BL92,BN92,BP92,BR92,BT92,BV92,BX92,BZ92,CB92,CD92,CF92,CH92,CJ92,CL92,CN92,CP92,CR92)</f>
        <v>0</v>
      </c>
      <c r="CW92" s="20">
        <f t="shared" si="281"/>
        <v>0</v>
      </c>
      <c r="CX92" s="21">
        <v>39</v>
      </c>
      <c r="CY92" s="22">
        <f t="shared" si="29"/>
        <v>14</v>
      </c>
      <c r="CZ92" s="22">
        <f t="shared" si="30"/>
        <v>3</v>
      </c>
      <c r="DA92" s="22">
        <f t="shared" si="31"/>
        <v>14</v>
      </c>
      <c r="DB92" s="23">
        <f t="shared" si="32"/>
        <v>3</v>
      </c>
      <c r="DC92" s="24" t="str">
        <f t="shared" si="33"/>
        <v>SI</v>
      </c>
      <c r="DD92" s="25" t="e">
        <f t="shared" si="34"/>
        <v>#VALUE!</v>
      </c>
      <c r="DE92" s="26" t="str">
        <f t="shared" si="35"/>
        <v>NO</v>
      </c>
    </row>
    <row r="93" spans="1:109" ht="15" customHeight="1">
      <c r="A93" s="29" t="s">
        <v>377</v>
      </c>
      <c r="B93" s="16">
        <f>SUMIF(TICS!$D$2:$D$214,$A93,TICS!$E$2:$E$214)</f>
        <v>0</v>
      </c>
      <c r="C93" s="16">
        <f>COUNTIF(TICS!$D$2:$D$214,$A93)</f>
        <v>0</v>
      </c>
      <c r="D93" s="30">
        <f>SUMIF(ISC!$D$2:$D$228,$A93,ISC!$E$2:$E$228)</f>
        <v>0</v>
      </c>
      <c r="E93" s="30">
        <f>COUNTIF(ISC!$D$2:$D$228,$A93)</f>
        <v>0</v>
      </c>
      <c r="F93" s="30">
        <f>SUMIF(IA!$D$2:$D$281,$A93,IA!$E$2:$E$281)</f>
        <v>18</v>
      </c>
      <c r="G93" s="30">
        <f>COUNTIF(IA!$D$2:$D$281,$A93)</f>
        <v>4</v>
      </c>
      <c r="H93" s="16">
        <f>SUMIF(IGE!$D$3:$D$298,$A93,IGE!$E$3:$E$298)</f>
        <v>0</v>
      </c>
      <c r="I93" s="16">
        <f>COUNTIF(IGE!$D$3:$D$299,$A93)</f>
        <v>0</v>
      </c>
      <c r="J93" s="30">
        <f>SUMIF(CP!$D$2:$D$253,$A93,CP!$E$2:$E$253)</f>
        <v>0</v>
      </c>
      <c r="K93" s="30">
        <f>COUNTIF(CP!$D$2:$D$253,$A93)</f>
        <v>0</v>
      </c>
      <c r="L93" s="30">
        <f>SUMIF(IEM!$D$2:$D$266,$A93,IEM!$E$2:$E$266)</f>
        <v>0</v>
      </c>
      <c r="M93" s="30">
        <f>COUNTIF(IEM!$D$2:$D$266,$A93)</f>
        <v>0</v>
      </c>
      <c r="N93" s="16">
        <f>SUMIF(IIA!$D$2:$D$214,$A93,IIA!$E$2:$E$214)</f>
        <v>0</v>
      </c>
      <c r="O93" s="16">
        <f>COUNTIF(IIA!$D$2:$D$214,$A93)</f>
        <v>0</v>
      </c>
      <c r="P93" s="17">
        <f t="shared" ref="P93:Q93" si="282">SUM(B93,D93,F93,H93,J93,L93,N93)</f>
        <v>18</v>
      </c>
      <c r="Q93" s="17">
        <f t="shared" si="282"/>
        <v>4</v>
      </c>
      <c r="R93" s="30">
        <f>SUMIF(IA_S1!$D$2:$D$201,$A93,IA_S1!$E$2:$E$201)</f>
        <v>0</v>
      </c>
      <c r="S93" s="30">
        <f>COUNTIF(IA_S1!$D$2:$D$200,$A93)</f>
        <v>0</v>
      </c>
      <c r="T93" s="30">
        <f>SUMIF(IA_S2!$D$2:$D$201,$A93,IA_S2!$E$2:$E$201)</f>
        <v>0</v>
      </c>
      <c r="U93" s="30">
        <f>COUNTIF(IA_S2!$D$2:$D$200,$A93)</f>
        <v>0</v>
      </c>
      <c r="V93" s="30">
        <f>SUMIF(CP_S1!$D$2:$D$204,$A93,CP_S1!$E$2:$E$204)</f>
        <v>0</v>
      </c>
      <c r="W93" s="30">
        <f>COUNTIF(CP_S1!$D$2:$D$203,$A93)</f>
        <v>0</v>
      </c>
      <c r="X93" s="30">
        <f>SUMIF(CP_S2!$D$2:$D$198,$A93,CP_S2!$E$2:$E$198)</f>
        <v>0</v>
      </c>
      <c r="Y93" s="30">
        <f>COUNTIF(CP_S2!$D$2:$D$197,$A93)</f>
        <v>0</v>
      </c>
      <c r="Z93" s="30">
        <f>SUMIF(EaD_IA_S1!$D$2:$D$236,$A93,EaD_IA_S1!$E$2:$E$236)</f>
        <v>0</v>
      </c>
      <c r="AA93" s="30">
        <f>COUNTIF(EaD_IA_S1!$D$2:$D$235,$A93)</f>
        <v>0</v>
      </c>
      <c r="AB93" s="30">
        <f>SUMIF(EaD_IA_S2!$D$2:$D$1223,$A93,EaD_IA_S2!$E$2:$E$1223)</f>
        <v>0</v>
      </c>
      <c r="AC93" s="30">
        <f>COUNTIF(EaD_IA_S2!$D$2:$D$1222,$A93)</f>
        <v>0</v>
      </c>
      <c r="AD93" s="30">
        <f>SUMIF(EaD_ISC_S1!$D$2:$D$214,$A93,EaD_ISC_S1!$E$2:$E$214)</f>
        <v>0</v>
      </c>
      <c r="AE93" s="30">
        <f>COUNTIF(EaD_ISC_S1!$D$2:$D$213,$A93)</f>
        <v>0</v>
      </c>
      <c r="AF93" s="30">
        <f>SUMIF(EaD_ISC_S2!$D$2:$D$224,$A93,EaD_ISC_S2!$E$2:$E$224)</f>
        <v>0</v>
      </c>
      <c r="AG93" s="30">
        <f>COUNTIF(EaD_ISC_S2!$D$2:$D$223,$A93)</f>
        <v>0</v>
      </c>
      <c r="AH93" s="16">
        <f>SUMIF(EaD_CP_S1!$D$2:$D$1050,$A93,EaD_CP_S1!$E$2:$E$1050)</f>
        <v>0</v>
      </c>
      <c r="AI93" s="16">
        <f>COUNTIF(EaD_CP_S1!$D$2:$D$1050,$A93)</f>
        <v>0</v>
      </c>
      <c r="AJ93" s="16">
        <f>SUMIF(EaD_CP_S2!$D$2:$D$50,$A93,EaD_CP_S2!$E$2:$E$50)</f>
        <v>0</v>
      </c>
      <c r="AK93" s="16">
        <f>COUNTIF(EaD_CP_S2!$D$2:$D$50,$A93)</f>
        <v>0</v>
      </c>
      <c r="AL93" s="17">
        <f t="shared" si="226"/>
        <v>0</v>
      </c>
      <c r="AM93" s="17">
        <f t="shared" si="227"/>
        <v>0</v>
      </c>
      <c r="AN93" s="17">
        <f t="shared" si="228"/>
        <v>0</v>
      </c>
      <c r="AO93" s="17">
        <f t="shared" si="229"/>
        <v>0</v>
      </c>
      <c r="AP93" s="30"/>
      <c r="AQ93" s="18">
        <f t="shared" si="280"/>
        <v>0</v>
      </c>
      <c r="AR93" s="30"/>
      <c r="AS93" s="18">
        <f t="shared" si="113"/>
        <v>0</v>
      </c>
      <c r="AT93" s="30"/>
      <c r="AU93" s="18">
        <f t="shared" si="273"/>
        <v>0</v>
      </c>
      <c r="AV93" s="30"/>
      <c r="AW93" s="18">
        <f t="shared" si="240"/>
        <v>0</v>
      </c>
      <c r="AX93" s="30"/>
      <c r="AY93" s="18">
        <f t="shared" si="274"/>
        <v>0</v>
      </c>
      <c r="AZ93" s="30"/>
      <c r="BA93" s="18">
        <f t="shared" si="270"/>
        <v>0</v>
      </c>
      <c r="BB93" s="30"/>
      <c r="BC93" s="18">
        <f t="shared" si="6"/>
        <v>0</v>
      </c>
      <c r="BD93" s="30"/>
      <c r="BE93" s="18">
        <f t="shared" si="223"/>
        <v>0</v>
      </c>
      <c r="BF93" s="30"/>
      <c r="BG93" s="18">
        <f t="shared" si="195"/>
        <v>0</v>
      </c>
      <c r="BH93" s="30"/>
      <c r="BI93" s="18">
        <f t="shared" si="8"/>
        <v>0</v>
      </c>
      <c r="BJ93" s="30"/>
      <c r="BK93" s="18">
        <f t="shared" si="243"/>
        <v>0</v>
      </c>
      <c r="BL93" s="30"/>
      <c r="BM93" s="18">
        <f t="shared" si="275"/>
        <v>0</v>
      </c>
      <c r="BN93" s="30"/>
      <c r="BO93" s="18">
        <f t="shared" si="118"/>
        <v>0</v>
      </c>
      <c r="BP93" s="30"/>
      <c r="BQ93" s="18">
        <f t="shared" si="11"/>
        <v>0</v>
      </c>
      <c r="BR93" s="30"/>
      <c r="BS93" s="18">
        <f t="shared" si="12"/>
        <v>0</v>
      </c>
      <c r="BT93" s="30"/>
      <c r="BU93" s="18">
        <f t="shared" si="13"/>
        <v>0</v>
      </c>
      <c r="BV93" s="30"/>
      <c r="BW93" s="18">
        <f t="shared" si="14"/>
        <v>0</v>
      </c>
      <c r="BX93" s="30"/>
      <c r="BY93" s="18">
        <f t="shared" si="155"/>
        <v>0</v>
      </c>
      <c r="BZ93" s="30"/>
      <c r="CA93" s="18">
        <f t="shared" si="16"/>
        <v>0</v>
      </c>
      <c r="CB93" s="30"/>
      <c r="CC93" s="18">
        <f t="shared" si="17"/>
        <v>0</v>
      </c>
      <c r="CD93" s="30"/>
      <c r="CE93" s="18">
        <f t="shared" si="196"/>
        <v>0</v>
      </c>
      <c r="CF93" s="30"/>
      <c r="CG93" s="18">
        <f t="shared" si="19"/>
        <v>0</v>
      </c>
      <c r="CH93" s="30"/>
      <c r="CI93" s="18">
        <f t="shared" si="207"/>
        <v>0</v>
      </c>
      <c r="CJ93" s="30"/>
      <c r="CK93" s="18">
        <f t="shared" si="21"/>
        <v>0</v>
      </c>
      <c r="CL93" s="30"/>
      <c r="CM93" s="18">
        <f t="shared" si="22"/>
        <v>0</v>
      </c>
      <c r="CN93" s="30"/>
      <c r="CO93" s="18">
        <f t="shared" si="260"/>
        <v>0</v>
      </c>
      <c r="CP93" s="30"/>
      <c r="CQ93" s="18">
        <f t="shared" si="276"/>
        <v>0</v>
      </c>
      <c r="CR93" s="30"/>
      <c r="CS93" s="18">
        <f t="shared" si="277"/>
        <v>0</v>
      </c>
      <c r="CT93" s="19">
        <f t="shared" si="26"/>
        <v>18</v>
      </c>
      <c r="CU93" s="19">
        <f t="shared" si="27"/>
        <v>18</v>
      </c>
      <c r="CV93" s="20">
        <f t="shared" ref="CV93:CW93" si="283">SUM(AP93,AR93,AT93,AV93,AX93,AZ93,BB93,BD93,BF93,BH93,BJ93,BL93,BN93,BP93,BR93,BT93,BV93,BX93,BZ93,CB93,CD93,CF93,CH93,CJ93,CL93,CN93,CP93,CR93)</f>
        <v>0</v>
      </c>
      <c r="CW93" s="20">
        <f t="shared" si="283"/>
        <v>0</v>
      </c>
      <c r="CX93" s="21" t="s">
        <v>64</v>
      </c>
      <c r="CY93" s="22">
        <f t="shared" si="29"/>
        <v>18</v>
      </c>
      <c r="CZ93" s="22">
        <f t="shared" si="30"/>
        <v>4</v>
      </c>
      <c r="DA93" s="22">
        <f t="shared" si="31"/>
        <v>18</v>
      </c>
      <c r="DB93" s="23">
        <f t="shared" si="32"/>
        <v>4</v>
      </c>
      <c r="DC93" s="24" t="str">
        <f t="shared" si="33"/>
        <v>SI</v>
      </c>
      <c r="DD93" s="25" t="e">
        <f t="shared" si="34"/>
        <v>#VALUE!</v>
      </c>
      <c r="DE93" s="26" t="str">
        <f t="shared" si="35"/>
        <v>NO</v>
      </c>
    </row>
    <row r="94" spans="1:109" ht="15" customHeight="1">
      <c r="A94" s="29" t="s">
        <v>378</v>
      </c>
      <c r="B94" s="16">
        <f>SUMIF(TICS!$D$2:$D$214,$A94,TICS!$E$2:$E$214)</f>
        <v>0</v>
      </c>
      <c r="C94" s="16">
        <f>COUNTIF(TICS!$D$2:$D$214,$A94)</f>
        <v>0</v>
      </c>
      <c r="D94" s="16">
        <f>SUMIF(ISC!$D$2:$D$228,$A94,ISC!$E$2:$E$228)</f>
        <v>0</v>
      </c>
      <c r="E94" s="16">
        <f>COUNTIF(ISC!$D$2:$D$228,$A94)</f>
        <v>0</v>
      </c>
      <c r="F94" s="16">
        <f>SUMIF(IA!$D$2:$D$281,$A94,IA!$E$2:$E$281)</f>
        <v>9</v>
      </c>
      <c r="G94" s="16">
        <f>COUNTIF(IA!$D$2:$D$281,$A94)</f>
        <v>2</v>
      </c>
      <c r="H94" s="16">
        <f>SUMIF(IGE!$D$3:$D$298,$A94,IGE!$E$3:$E$298)</f>
        <v>0</v>
      </c>
      <c r="I94" s="16">
        <f>COUNTIF(IGE!$D$3:$D$299,$A94)</f>
        <v>0</v>
      </c>
      <c r="J94" s="16">
        <f>SUMIF(CP!$D$2:$D$253,$A94,CP!$E$2:$E$253)</f>
        <v>0</v>
      </c>
      <c r="K94" s="16">
        <f>COUNTIF(CP!$D$2:$D$253,$A94)</f>
        <v>0</v>
      </c>
      <c r="L94" s="16">
        <f>SUMIF(IEM!$D$2:$D$266,$A94,IEM!$E$2:$E$266)</f>
        <v>0</v>
      </c>
      <c r="M94" s="16">
        <f>COUNTIF(IEM!$D$2:$D$266,$A94)</f>
        <v>0</v>
      </c>
      <c r="N94" s="16">
        <f>SUMIF(IIA!$D$2:$D$214,$A94,IIA!$E$2:$E$214)</f>
        <v>0</v>
      </c>
      <c r="O94" s="16">
        <f>COUNTIF(IIA!$D$2:$D$214,$A94)</f>
        <v>0</v>
      </c>
      <c r="P94" s="17">
        <f t="shared" ref="P94:Q94" si="284">SUM(B94,D94,F94,H94,J94,L94,N94)</f>
        <v>9</v>
      </c>
      <c r="Q94" s="17">
        <f t="shared" si="284"/>
        <v>2</v>
      </c>
      <c r="R94" s="16">
        <f>SUMIF(IA_S1!$D$2:$D$201,$A94,IA_S1!$E$2:$E$201)</f>
        <v>0</v>
      </c>
      <c r="S94" s="16">
        <f>COUNTIF(IA_S1!$D$2:$D$200,$A94)</f>
        <v>0</v>
      </c>
      <c r="T94" s="16">
        <f>SUMIF(IA_S2!$D$2:$D$201,$A94,IA_S2!$E$2:$E$201)</f>
        <v>0</v>
      </c>
      <c r="U94" s="16">
        <f>COUNTIF(IA_S2!$D$2:$D$200,$A94)</f>
        <v>0</v>
      </c>
      <c r="V94" s="30">
        <f>SUMIF(CP_S1!$D$2:$D$204,$A94,CP_S1!$E$2:$E$204)</f>
        <v>0</v>
      </c>
      <c r="W94" s="30">
        <f>COUNTIF(CP_S1!$D$2:$D$203,$A94)</f>
        <v>0</v>
      </c>
      <c r="X94" s="16">
        <f>SUMIF(CP_S2!$D$2:$D$198,$A94,CP_S2!$E$2:$E$198)</f>
        <v>0</v>
      </c>
      <c r="Y94" s="16">
        <f>COUNTIF(CP_S2!$D$2:$D$197,$A94)</f>
        <v>0</v>
      </c>
      <c r="Z94" s="16">
        <f>SUMIF(EaD_IA_S1!$D$2:$D$236,$A94,EaD_IA_S1!$E$2:$E$236)</f>
        <v>0</v>
      </c>
      <c r="AA94" s="16">
        <f>COUNTIF(EaD_IA_S1!$D$2:$D$235,$A94)</f>
        <v>0</v>
      </c>
      <c r="AB94" s="16">
        <f>SUMIF(EaD_IA_S2!$D$2:$D$1223,$A94,EaD_IA_S2!$E$2:$E$1223)</f>
        <v>0</v>
      </c>
      <c r="AC94" s="16">
        <f>COUNTIF(EaD_IA_S2!$D$2:$D$1222,$A94)</f>
        <v>0</v>
      </c>
      <c r="AD94" s="16">
        <f>SUMIF(EaD_ISC_S1!$D$2:$D$214,$A94,EaD_ISC_S1!$E$2:$E$214)</f>
        <v>0</v>
      </c>
      <c r="AE94" s="16">
        <f>COUNTIF(EaD_ISC_S1!$D$2:$D$213,$A94)</f>
        <v>0</v>
      </c>
      <c r="AF94" s="16">
        <f>SUMIF(EaD_ISC_S2!$D$2:$D$224,$A94,EaD_ISC_S2!$E$2:$E$224)</f>
        <v>0</v>
      </c>
      <c r="AG94" s="16">
        <f>COUNTIF(EaD_ISC_S2!$D$2:$D$223,$A94)</f>
        <v>0</v>
      </c>
      <c r="AH94" s="16">
        <f>SUMIF(EaD_CP_S1!$D$2:$D$1050,$A94,EaD_CP_S1!$E$2:$E$1050)</f>
        <v>0</v>
      </c>
      <c r="AI94" s="16">
        <f>COUNTIF(EaD_CP_S1!$D$2:$D$1050,$A94)</f>
        <v>0</v>
      </c>
      <c r="AJ94" s="16">
        <f>SUMIF(EaD_CP_S2!$D$2:$D$50,$A94,EaD_CP_S2!$E$2:$E$50)</f>
        <v>0</v>
      </c>
      <c r="AK94" s="16">
        <f>COUNTIF(EaD_CP_S2!$D$2:$D$50,$A94)</f>
        <v>0</v>
      </c>
      <c r="AL94" s="17">
        <f t="shared" si="226"/>
        <v>0</v>
      </c>
      <c r="AM94" s="17">
        <f t="shared" si="227"/>
        <v>0</v>
      </c>
      <c r="AN94" s="17">
        <f t="shared" si="228"/>
        <v>0</v>
      </c>
      <c r="AO94" s="17">
        <f t="shared" si="229"/>
        <v>0</v>
      </c>
      <c r="AP94" s="16"/>
      <c r="AQ94" s="18">
        <f t="shared" si="280"/>
        <v>0</v>
      </c>
      <c r="AR94" s="16"/>
      <c r="AS94" s="18">
        <f t="shared" si="113"/>
        <v>0</v>
      </c>
      <c r="AT94" s="18">
        <v>3</v>
      </c>
      <c r="AU94" s="18">
        <f t="shared" si="273"/>
        <v>3</v>
      </c>
      <c r="AV94" s="16"/>
      <c r="AW94" s="18">
        <f t="shared" si="240"/>
        <v>0</v>
      </c>
      <c r="AX94" s="16"/>
      <c r="AY94" s="18">
        <f t="shared" si="274"/>
        <v>0</v>
      </c>
      <c r="AZ94" s="18">
        <v>5</v>
      </c>
      <c r="BA94" s="18">
        <f t="shared" si="270"/>
        <v>5</v>
      </c>
      <c r="BB94" s="16"/>
      <c r="BC94" s="18">
        <f t="shared" si="6"/>
        <v>0</v>
      </c>
      <c r="BD94" s="16"/>
      <c r="BE94" s="18">
        <f t="shared" si="223"/>
        <v>0</v>
      </c>
      <c r="BF94" s="18">
        <v>1</v>
      </c>
      <c r="BG94" s="18">
        <f t="shared" si="195"/>
        <v>1</v>
      </c>
      <c r="BH94" s="16"/>
      <c r="BI94" s="18">
        <f t="shared" si="8"/>
        <v>0</v>
      </c>
      <c r="BJ94" s="16"/>
      <c r="BK94" s="18">
        <f t="shared" si="243"/>
        <v>0</v>
      </c>
      <c r="BL94" s="16"/>
      <c r="BM94" s="18">
        <f t="shared" si="275"/>
        <v>0</v>
      </c>
      <c r="BN94" s="16"/>
      <c r="BO94" s="18">
        <f t="shared" si="118"/>
        <v>0</v>
      </c>
      <c r="BP94" s="16"/>
      <c r="BQ94" s="18">
        <f t="shared" si="11"/>
        <v>0</v>
      </c>
      <c r="BR94" s="16"/>
      <c r="BS94" s="18">
        <f t="shared" si="12"/>
        <v>0</v>
      </c>
      <c r="BT94" s="16"/>
      <c r="BU94" s="18">
        <f t="shared" si="13"/>
        <v>0</v>
      </c>
      <c r="BV94" s="16"/>
      <c r="BW94" s="18">
        <f t="shared" si="14"/>
        <v>0</v>
      </c>
      <c r="BX94" s="16"/>
      <c r="BY94" s="18">
        <f t="shared" si="155"/>
        <v>0</v>
      </c>
      <c r="BZ94" s="16"/>
      <c r="CA94" s="18">
        <f t="shared" si="16"/>
        <v>0</v>
      </c>
      <c r="CB94" s="16"/>
      <c r="CC94" s="18">
        <f t="shared" si="17"/>
        <v>0</v>
      </c>
      <c r="CD94" s="16"/>
      <c r="CE94" s="18">
        <f t="shared" si="196"/>
        <v>0</v>
      </c>
      <c r="CF94" s="16"/>
      <c r="CG94" s="18">
        <f t="shared" si="19"/>
        <v>0</v>
      </c>
      <c r="CH94" s="16"/>
      <c r="CI94" s="18">
        <f t="shared" si="207"/>
        <v>0</v>
      </c>
      <c r="CJ94" s="16"/>
      <c r="CK94" s="18">
        <f t="shared" si="21"/>
        <v>0</v>
      </c>
      <c r="CL94" s="16"/>
      <c r="CM94" s="18">
        <f t="shared" si="22"/>
        <v>0</v>
      </c>
      <c r="CN94" s="16"/>
      <c r="CO94" s="18">
        <f t="shared" si="260"/>
        <v>0</v>
      </c>
      <c r="CP94" s="18">
        <v>3</v>
      </c>
      <c r="CQ94" s="18">
        <f t="shared" si="276"/>
        <v>3</v>
      </c>
      <c r="CR94" s="16"/>
      <c r="CS94" s="18">
        <f t="shared" si="277"/>
        <v>0</v>
      </c>
      <c r="CT94" s="19">
        <f t="shared" si="26"/>
        <v>9</v>
      </c>
      <c r="CU94" s="19">
        <f t="shared" si="27"/>
        <v>9</v>
      </c>
      <c r="CV94" s="20">
        <f t="shared" ref="CV94:CW94" si="285">SUM(AP94,AR94,AT94,AV94,AX94,AZ94,BB94,BD94,BF94,BH94,BJ94,BL94,BN94,BP94,BR94,BT94,BV94,BX94,BZ94,CB94,CD94,CF94,CH94,CJ94,CL94,CN94,CP94,CR94)</f>
        <v>12</v>
      </c>
      <c r="CW94" s="20">
        <f t="shared" si="285"/>
        <v>12</v>
      </c>
      <c r="CX94" s="21">
        <v>39</v>
      </c>
      <c r="CY94" s="22">
        <f t="shared" si="29"/>
        <v>21</v>
      </c>
      <c r="CZ94" s="22">
        <f t="shared" si="30"/>
        <v>2</v>
      </c>
      <c r="DA94" s="22">
        <f t="shared" si="31"/>
        <v>21</v>
      </c>
      <c r="DB94" s="23">
        <f t="shared" si="32"/>
        <v>2</v>
      </c>
      <c r="DC94" s="24" t="str">
        <f t="shared" si="33"/>
        <v>SI</v>
      </c>
      <c r="DD94" s="25" t="e">
        <f t="shared" si="34"/>
        <v>#VALUE!</v>
      </c>
      <c r="DE94" s="26" t="str">
        <f t="shared" si="35"/>
        <v>NO</v>
      </c>
    </row>
    <row r="95" spans="1:109" ht="15" customHeight="1">
      <c r="A95" s="29" t="s">
        <v>379</v>
      </c>
      <c r="B95" s="16">
        <f>SUMIF(TICS!$D$2:$D$214,$A95,TICS!$E$2:$E$214)</f>
        <v>0</v>
      </c>
      <c r="C95" s="16">
        <f>COUNTIF(TICS!$D$2:$D$214,$A95)</f>
        <v>0</v>
      </c>
      <c r="D95" s="30">
        <f>SUMIF(ISC!$D$2:$D$228,$A95,ISC!$E$2:$E$228)</f>
        <v>0</v>
      </c>
      <c r="E95" s="30">
        <f>COUNTIF(ISC!$D$2:$D$228,$A95)</f>
        <v>0</v>
      </c>
      <c r="F95" s="30">
        <f>SUMIF(IA!$D$2:$D$281,$A95,IA!$E$2:$E$281)</f>
        <v>9</v>
      </c>
      <c r="G95" s="30">
        <f>COUNTIF(IA!$D$2:$D$281,$A95)</f>
        <v>2</v>
      </c>
      <c r="H95" s="16">
        <f>SUMIF(IGE!$D$3:$D$298,$A95,IGE!$E$3:$E$298)</f>
        <v>0</v>
      </c>
      <c r="I95" s="16">
        <f>COUNTIF(IGE!$D$3:$D$299,$A95)</f>
        <v>0</v>
      </c>
      <c r="J95" s="30">
        <f>SUMIF(CP!$D$2:$D$253,$A95,CP!$E$2:$E$253)</f>
        <v>0</v>
      </c>
      <c r="K95" s="30">
        <f>COUNTIF(CP!$D$2:$D$253,$A95)</f>
        <v>0</v>
      </c>
      <c r="L95" s="30">
        <f>SUMIF(IEM!$D$2:$D$266,$A95,IEM!$E$2:$E$266)</f>
        <v>4</v>
      </c>
      <c r="M95" s="30">
        <f>COUNTIF(IEM!$D$2:$D$266,$A95)</f>
        <v>1</v>
      </c>
      <c r="N95" s="16">
        <f>SUMIF(IIA!$D$2:$D$214,$A95,IIA!$E$2:$E$214)</f>
        <v>0</v>
      </c>
      <c r="O95" s="16">
        <f>COUNTIF(IIA!$D$2:$D$214,$A95)</f>
        <v>0</v>
      </c>
      <c r="P95" s="17">
        <f t="shared" ref="P95:Q95" si="286">SUM(B95,D95,F95,H95,J95,L95,N95)</f>
        <v>13</v>
      </c>
      <c r="Q95" s="17">
        <f t="shared" si="286"/>
        <v>3</v>
      </c>
      <c r="R95" s="16">
        <f>SUMIF(IA_S1!$D$2:$D$201,$A95,IA_S1!$E$2:$E$201)</f>
        <v>0</v>
      </c>
      <c r="S95" s="16">
        <f>COUNTIF(IA_S1!$D$2:$D$200,$A95)</f>
        <v>0</v>
      </c>
      <c r="T95" s="16">
        <f>SUMIF(IA_S2!$D$2:$D$201,$A95,IA_S2!$E$2:$E$201)</f>
        <v>0</v>
      </c>
      <c r="U95" s="16">
        <f>COUNTIF(IA_S2!$D$2:$D$200,$A95)</f>
        <v>0</v>
      </c>
      <c r="V95" s="30">
        <f>SUMIF(CP_S1!$D$2:$D$204,$A95,CP_S1!$E$2:$E$204)</f>
        <v>0</v>
      </c>
      <c r="W95" s="30">
        <f>COUNTIF(CP_S1!$D$2:$D$203,$A95)</f>
        <v>0</v>
      </c>
      <c r="X95" s="30">
        <f>SUMIF(CP_S2!$D$2:$D$198,$A95,CP_S2!$E$2:$E$198)</f>
        <v>0</v>
      </c>
      <c r="Y95" s="30">
        <f>COUNTIF(CP_S2!$D$2:$D$197,$A95)</f>
        <v>0</v>
      </c>
      <c r="Z95" s="30">
        <f>SUMIF(EaD_IA_S1!$D$2:$D$236,$A95,EaD_IA_S1!$E$2:$E$236)</f>
        <v>0</v>
      </c>
      <c r="AA95" s="30">
        <f>COUNTIF(EaD_IA_S1!$D$2:$D$235,$A95)</f>
        <v>0</v>
      </c>
      <c r="AB95" s="30">
        <f>SUMIF(EaD_IA_S2!$D$2:$D$1223,$A95,EaD_IA_S2!$E$2:$E$1223)</f>
        <v>0</v>
      </c>
      <c r="AC95" s="30">
        <f>COUNTIF(EaD_IA_S2!$D$2:$D$1222,$A95)</f>
        <v>0</v>
      </c>
      <c r="AD95" s="30">
        <f>SUMIF(EaD_ISC_S1!$D$2:$D$214,$A95,EaD_ISC_S1!$E$2:$E$214)</f>
        <v>0</v>
      </c>
      <c r="AE95" s="30">
        <f>COUNTIF(EaD_ISC_S1!$D$2:$D$213,$A95)</f>
        <v>0</v>
      </c>
      <c r="AF95" s="30">
        <f>SUMIF(EaD_ISC_S2!$D$2:$D$224,$A95,EaD_ISC_S2!$E$2:$E$224)</f>
        <v>0</v>
      </c>
      <c r="AG95" s="30">
        <f>COUNTIF(EaD_ISC_S2!$D$2:$D$223,$A95)</f>
        <v>0</v>
      </c>
      <c r="AH95" s="16">
        <f>SUMIF(EaD_CP_S1!$D$2:$D$1050,$A95,EaD_CP_S1!$E$2:$E$1050)</f>
        <v>0</v>
      </c>
      <c r="AI95" s="16">
        <f>COUNTIF(EaD_CP_S1!$D$2:$D$1050,$A95)</f>
        <v>0</v>
      </c>
      <c r="AJ95" s="16">
        <f>SUMIF(EaD_CP_S2!$D$2:$D$50,$A95,EaD_CP_S2!$E$2:$E$50)</f>
        <v>0</v>
      </c>
      <c r="AK95" s="16">
        <f>COUNTIF(EaD_CP_S2!$D$2:$D$50,$A95)</f>
        <v>0</v>
      </c>
      <c r="AL95" s="17">
        <f t="shared" si="226"/>
        <v>0</v>
      </c>
      <c r="AM95" s="17">
        <f t="shared" si="227"/>
        <v>0</v>
      </c>
      <c r="AN95" s="17">
        <f t="shared" si="228"/>
        <v>0</v>
      </c>
      <c r="AO95" s="17">
        <f t="shared" si="229"/>
        <v>0</v>
      </c>
      <c r="AP95" s="31"/>
      <c r="AQ95" s="18">
        <f t="shared" si="280"/>
        <v>0</v>
      </c>
      <c r="AR95" s="31">
        <v>4</v>
      </c>
      <c r="AS95" s="18">
        <f t="shared" si="113"/>
        <v>4</v>
      </c>
      <c r="AT95" s="30"/>
      <c r="AU95" s="18">
        <f t="shared" si="273"/>
        <v>0</v>
      </c>
      <c r="AV95" s="30"/>
      <c r="AW95" s="18">
        <f t="shared" si="240"/>
        <v>0</v>
      </c>
      <c r="AX95" s="30"/>
      <c r="AY95" s="18">
        <f t="shared" si="274"/>
        <v>0</v>
      </c>
      <c r="AZ95" s="31">
        <v>5</v>
      </c>
      <c r="BA95" s="18">
        <f t="shared" si="270"/>
        <v>5</v>
      </c>
      <c r="BB95" s="30"/>
      <c r="BC95" s="18">
        <f t="shared" si="6"/>
        <v>0</v>
      </c>
      <c r="BD95" s="30"/>
      <c r="BE95" s="18">
        <f t="shared" si="223"/>
        <v>0</v>
      </c>
      <c r="BF95" s="31">
        <v>1</v>
      </c>
      <c r="BG95" s="18">
        <f t="shared" si="195"/>
        <v>1</v>
      </c>
      <c r="BH95" s="30"/>
      <c r="BI95" s="18">
        <f t="shared" si="8"/>
        <v>0</v>
      </c>
      <c r="BJ95" s="30"/>
      <c r="BK95" s="18">
        <f t="shared" si="243"/>
        <v>0</v>
      </c>
      <c r="BL95" s="30"/>
      <c r="BM95" s="18">
        <f t="shared" si="275"/>
        <v>0</v>
      </c>
      <c r="BN95" s="30"/>
      <c r="BO95" s="18">
        <f t="shared" si="118"/>
        <v>0</v>
      </c>
      <c r="BP95" s="30"/>
      <c r="BQ95" s="18">
        <f t="shared" si="11"/>
        <v>0</v>
      </c>
      <c r="BR95" s="30"/>
      <c r="BS95" s="18">
        <f t="shared" si="12"/>
        <v>0</v>
      </c>
      <c r="BT95" s="30"/>
      <c r="BU95" s="18">
        <f t="shared" si="13"/>
        <v>0</v>
      </c>
      <c r="BV95" s="30"/>
      <c r="BW95" s="18">
        <f t="shared" si="14"/>
        <v>0</v>
      </c>
      <c r="BX95" s="30"/>
      <c r="BY95" s="18">
        <f t="shared" si="155"/>
        <v>0</v>
      </c>
      <c r="BZ95" s="30"/>
      <c r="CA95" s="18">
        <f t="shared" si="16"/>
        <v>0</v>
      </c>
      <c r="CB95" s="30"/>
      <c r="CC95" s="18">
        <f t="shared" si="17"/>
        <v>0</v>
      </c>
      <c r="CD95" s="30"/>
      <c r="CE95" s="18">
        <f t="shared" si="196"/>
        <v>0</v>
      </c>
      <c r="CF95" s="30"/>
      <c r="CG95" s="18">
        <f t="shared" si="19"/>
        <v>0</v>
      </c>
      <c r="CH95" s="30"/>
      <c r="CI95" s="18">
        <f t="shared" si="207"/>
        <v>0</v>
      </c>
      <c r="CJ95" s="30"/>
      <c r="CK95" s="18">
        <f t="shared" si="21"/>
        <v>0</v>
      </c>
      <c r="CL95" s="30"/>
      <c r="CM95" s="18">
        <f t="shared" si="22"/>
        <v>0</v>
      </c>
      <c r="CN95" s="30"/>
      <c r="CO95" s="18">
        <f t="shared" si="260"/>
        <v>0</v>
      </c>
      <c r="CP95" s="30"/>
      <c r="CQ95" s="18">
        <f t="shared" si="276"/>
        <v>0</v>
      </c>
      <c r="CR95" s="31">
        <v>4</v>
      </c>
      <c r="CS95" s="18">
        <v>2</v>
      </c>
      <c r="CT95" s="19">
        <f t="shared" si="26"/>
        <v>13</v>
      </c>
      <c r="CU95" s="19">
        <f t="shared" si="27"/>
        <v>13</v>
      </c>
      <c r="CV95" s="20">
        <f t="shared" ref="CV95:CW95" si="287">SUM(AP95,AR95,AT95,AV95,AX95,AZ95,BB95,BD95,BF95,BH95,BJ95,BL95,BN95,BP95,BR95,BT95,BV95,BX95,BZ95,CB95,CD95,CF95,CH95,CJ95,CL95,CN95,CP95,CR95)</f>
        <v>14</v>
      </c>
      <c r="CW95" s="20">
        <f t="shared" si="287"/>
        <v>12</v>
      </c>
      <c r="CX95" s="21">
        <v>39</v>
      </c>
      <c r="CY95" s="22">
        <f t="shared" si="29"/>
        <v>27</v>
      </c>
      <c r="CZ95" s="22">
        <f t="shared" si="30"/>
        <v>3</v>
      </c>
      <c r="DA95" s="22">
        <f t="shared" si="31"/>
        <v>25</v>
      </c>
      <c r="DB95" s="23">
        <f t="shared" si="32"/>
        <v>3</v>
      </c>
      <c r="DC95" s="24" t="str">
        <f t="shared" si="33"/>
        <v>SI</v>
      </c>
      <c r="DD95" s="25" t="e">
        <f t="shared" si="34"/>
        <v>#VALUE!</v>
      </c>
      <c r="DE95" s="26" t="str">
        <f t="shared" si="35"/>
        <v>NO</v>
      </c>
    </row>
    <row r="96" spans="1:109" ht="15" customHeight="1">
      <c r="A96" s="28" t="s">
        <v>380</v>
      </c>
      <c r="B96" s="16">
        <f>SUMIF(TICS!$D$2:$D$214,$A96,TICS!$E$2:$E$214)</f>
        <v>0</v>
      </c>
      <c r="C96" s="16">
        <f>COUNTIF(TICS!$D$2:$D$214,$A96)</f>
        <v>0</v>
      </c>
      <c r="D96" s="16">
        <f>SUMIF(ISC!$D$2:$D$228,$A96,ISC!$E$2:$E$228)</f>
        <v>0</v>
      </c>
      <c r="E96" s="16">
        <f>COUNTIF(ISC!$D$2:$D$228,$A96)</f>
        <v>0</v>
      </c>
      <c r="F96" s="16">
        <f>SUMIF(IA!$D$2:$D$281,$A96,IA!$E$2:$E$281)</f>
        <v>0</v>
      </c>
      <c r="G96" s="16">
        <f>COUNTIF(IA!$D$2:$D$281,$A96)</f>
        <v>0</v>
      </c>
      <c r="H96" s="16">
        <f>SUMIF(IGE!$D$3:$D$298,$A96,IGE!$E$3:$E$298)</f>
        <v>0</v>
      </c>
      <c r="I96" s="16">
        <f>COUNTIF(IGE!$D$3:$D$299,$A96)</f>
        <v>0</v>
      </c>
      <c r="J96" s="16">
        <f>SUMIF(CP!$D$2:$D$253,$A96,CP!$E$2:$E$253)</f>
        <v>0</v>
      </c>
      <c r="K96" s="16">
        <f>COUNTIF(CP!$D$2:$D$253,$A96)</f>
        <v>0</v>
      </c>
      <c r="L96" s="16">
        <f>SUMIF(IEM!$D$2:$D$266,$A96,IEM!$E$2:$E$266)</f>
        <v>5</v>
      </c>
      <c r="M96" s="16">
        <f>COUNTIF(IEM!$D$2:$D$266,$A96)</f>
        <v>1</v>
      </c>
      <c r="N96" s="16">
        <f>SUMIF(IIA!$D$2:$D$214,$A96,IIA!$E$2:$E$214)</f>
        <v>0</v>
      </c>
      <c r="O96" s="16">
        <f>COUNTIF(IIA!$D$2:$D$214,$A96)</f>
        <v>0</v>
      </c>
      <c r="P96" s="17">
        <f t="shared" ref="P96:Q96" si="288">SUM(B96,D96,F96,H96,J96,L96,N96)</f>
        <v>5</v>
      </c>
      <c r="Q96" s="17">
        <f t="shared" si="288"/>
        <v>1</v>
      </c>
      <c r="R96" s="16">
        <f>SUMIF(IA_S1!$D$2:$D$201,$A96,IA_S1!$E$2:$E$201)</f>
        <v>0</v>
      </c>
      <c r="S96" s="16">
        <f>COUNTIF(IA_S1!$D$2:$D$200,$A96)</f>
        <v>0</v>
      </c>
      <c r="T96" s="16">
        <f>SUMIF(IA_S2!$D$2:$D$201,$A96,IA_S2!$E$2:$E$201)</f>
        <v>0</v>
      </c>
      <c r="U96" s="16">
        <f>COUNTIF(IA_S2!$D$2:$D$200,$A96)</f>
        <v>0</v>
      </c>
      <c r="V96" s="16">
        <f>SUMIF(CP_S1!$D$2:$D$204,$A96,CP_S1!$E$2:$E$204)</f>
        <v>0</v>
      </c>
      <c r="W96" s="16">
        <f>COUNTIF(CP_S1!$D$2:$D$203,$A96)</f>
        <v>0</v>
      </c>
      <c r="X96" s="16">
        <f>SUMIF(CP_S2!$D$2:$D$198,$A96,CP_S2!$E$2:$E$198)</f>
        <v>0</v>
      </c>
      <c r="Y96" s="16">
        <f>COUNTIF(CP_S2!$D$2:$D$197,$A96)</f>
        <v>0</v>
      </c>
      <c r="Z96" s="16">
        <f>SUMIF(EaD_IA_S1!$D$2:$D$236,$A96,EaD_IA_S1!$E$2:$E$236)</f>
        <v>0</v>
      </c>
      <c r="AA96" s="16">
        <f>COUNTIF(EaD_IA_S1!$D$2:$D$235,$A96)</f>
        <v>0</v>
      </c>
      <c r="AB96" s="16">
        <f>SUMIF(EaD_IA_S2!$D$2:$D$1223,$A96,EaD_IA_S2!$E$2:$E$1223)</f>
        <v>0</v>
      </c>
      <c r="AC96" s="16">
        <f>COUNTIF(EaD_IA_S2!$D$2:$D$1222,$A96)</f>
        <v>0</v>
      </c>
      <c r="AD96" s="16">
        <f>SUMIF(EaD_ISC_S1!$D$2:$D$214,$A96,EaD_ISC_S1!$E$2:$E$214)</f>
        <v>0</v>
      </c>
      <c r="AE96" s="16">
        <f>COUNTIF(EaD_ISC_S1!$D$2:$D$213,$A96)</f>
        <v>0</v>
      </c>
      <c r="AF96" s="16">
        <f>SUMIF(EaD_ISC_S2!$D$2:$D$224,$A96,EaD_ISC_S2!$E$2:$E$224)</f>
        <v>0</v>
      </c>
      <c r="AG96" s="16">
        <f>COUNTIF(EaD_ISC_S2!$D$2:$D$223,$A96)</f>
        <v>0</v>
      </c>
      <c r="AH96" s="16">
        <f>SUMIF(EaD_CP_S1!$D$2:$D$1050,$A96,EaD_CP_S1!$E$2:$E$1050)</f>
        <v>0</v>
      </c>
      <c r="AI96" s="16">
        <f>COUNTIF(EaD_CP_S1!$D$2:$D$1050,$A96)</f>
        <v>0</v>
      </c>
      <c r="AJ96" s="16">
        <f>SUMIF(EaD_CP_S2!$D$2:$D$50,$A96,EaD_CP_S2!$E$2:$E$50)</f>
        <v>0</v>
      </c>
      <c r="AK96" s="16">
        <f>COUNTIF(EaD_CP_S2!$D$2:$D$50,$A96)</f>
        <v>0</v>
      </c>
      <c r="AL96" s="17">
        <f t="shared" si="226"/>
        <v>0</v>
      </c>
      <c r="AM96" s="17">
        <f t="shared" si="227"/>
        <v>0</v>
      </c>
      <c r="AN96" s="17">
        <f t="shared" si="228"/>
        <v>0</v>
      </c>
      <c r="AO96" s="17">
        <f t="shared" si="229"/>
        <v>0</v>
      </c>
      <c r="AP96" s="18">
        <v>11</v>
      </c>
      <c r="AQ96" s="18">
        <f t="shared" si="280"/>
        <v>11</v>
      </c>
      <c r="AR96" s="16"/>
      <c r="AS96" s="18">
        <f t="shared" si="113"/>
        <v>0</v>
      </c>
      <c r="AT96" s="18">
        <v>11</v>
      </c>
      <c r="AU96" s="18">
        <f t="shared" si="273"/>
        <v>11</v>
      </c>
      <c r="AV96" s="16"/>
      <c r="AW96" s="18">
        <f t="shared" si="240"/>
        <v>0</v>
      </c>
      <c r="AX96" s="16"/>
      <c r="AY96" s="18">
        <f t="shared" si="274"/>
        <v>0</v>
      </c>
      <c r="AZ96" s="17"/>
      <c r="BA96" s="18">
        <f t="shared" si="270"/>
        <v>0</v>
      </c>
      <c r="BB96" s="18">
        <v>2</v>
      </c>
      <c r="BC96" s="18">
        <f t="shared" si="6"/>
        <v>2</v>
      </c>
      <c r="BD96" s="16"/>
      <c r="BE96" s="18">
        <f t="shared" si="223"/>
        <v>0</v>
      </c>
      <c r="BF96" s="16"/>
      <c r="BG96" s="18">
        <f t="shared" si="195"/>
        <v>0</v>
      </c>
      <c r="BH96" s="16"/>
      <c r="BI96" s="18">
        <f t="shared" si="8"/>
        <v>0</v>
      </c>
      <c r="BJ96" s="16"/>
      <c r="BK96" s="18">
        <f t="shared" si="243"/>
        <v>0</v>
      </c>
      <c r="BL96" s="16"/>
      <c r="BM96" s="18">
        <f t="shared" si="275"/>
        <v>0</v>
      </c>
      <c r="BN96" s="16"/>
      <c r="BO96" s="18">
        <f t="shared" si="118"/>
        <v>0</v>
      </c>
      <c r="BP96" s="16"/>
      <c r="BQ96" s="18">
        <f t="shared" si="11"/>
        <v>0</v>
      </c>
      <c r="BR96" s="16"/>
      <c r="BS96" s="18">
        <f t="shared" si="12"/>
        <v>0</v>
      </c>
      <c r="BT96" s="16"/>
      <c r="BU96" s="18">
        <f t="shared" si="13"/>
        <v>0</v>
      </c>
      <c r="BV96" s="16"/>
      <c r="BW96" s="18">
        <f t="shared" si="14"/>
        <v>0</v>
      </c>
      <c r="BX96" s="16"/>
      <c r="BY96" s="18">
        <f t="shared" si="155"/>
        <v>0</v>
      </c>
      <c r="BZ96" s="16"/>
      <c r="CA96" s="18">
        <f t="shared" si="16"/>
        <v>0</v>
      </c>
      <c r="CB96" s="16"/>
      <c r="CC96" s="18">
        <f t="shared" si="17"/>
        <v>0</v>
      </c>
      <c r="CD96" s="16"/>
      <c r="CE96" s="18">
        <f t="shared" si="196"/>
        <v>0</v>
      </c>
      <c r="CF96" s="16"/>
      <c r="CG96" s="18">
        <f t="shared" si="19"/>
        <v>0</v>
      </c>
      <c r="CH96" s="16"/>
      <c r="CI96" s="18">
        <f t="shared" si="207"/>
        <v>0</v>
      </c>
      <c r="CJ96" s="16"/>
      <c r="CK96" s="18">
        <f t="shared" si="21"/>
        <v>0</v>
      </c>
      <c r="CL96" s="16"/>
      <c r="CM96" s="18">
        <f t="shared" si="22"/>
        <v>0</v>
      </c>
      <c r="CN96" s="16"/>
      <c r="CO96" s="18">
        <f t="shared" si="260"/>
        <v>0</v>
      </c>
      <c r="CP96" s="16"/>
      <c r="CQ96" s="18">
        <f t="shared" si="276"/>
        <v>0</v>
      </c>
      <c r="CR96" s="16"/>
      <c r="CS96" s="18">
        <f t="shared" ref="CS96:CS101" si="289">CR96</f>
        <v>0</v>
      </c>
      <c r="CT96" s="19">
        <f t="shared" si="26"/>
        <v>5</v>
      </c>
      <c r="CU96" s="19">
        <f t="shared" si="27"/>
        <v>5</v>
      </c>
      <c r="CV96" s="20">
        <f t="shared" ref="CV96:CW96" si="290">SUM(AP96,AR96,AT96,AV96,AX96,AZ96,BB96,BD96,BF96,BH96,BJ96,BL96,BN96,BP96,BR96,BT96,BV96,BX96,BZ96,CB96,CD96,CF96,CH96,CJ96,CL96,CN96,CP96,CR96)</f>
        <v>24</v>
      </c>
      <c r="CW96" s="20">
        <f t="shared" si="290"/>
        <v>24</v>
      </c>
      <c r="CX96" s="21">
        <v>40</v>
      </c>
      <c r="CY96" s="22">
        <f t="shared" si="29"/>
        <v>29</v>
      </c>
      <c r="CZ96" s="22">
        <f t="shared" si="30"/>
        <v>1</v>
      </c>
      <c r="DA96" s="22">
        <f t="shared" si="31"/>
        <v>29</v>
      </c>
      <c r="DB96" s="23">
        <f t="shared" si="32"/>
        <v>1</v>
      </c>
      <c r="DC96" s="24" t="str">
        <f t="shared" si="33"/>
        <v>SI</v>
      </c>
      <c r="DD96" s="25" t="e">
        <f t="shared" si="34"/>
        <v>#VALUE!</v>
      </c>
      <c r="DE96" s="26" t="str">
        <f t="shared" si="35"/>
        <v>NO</v>
      </c>
    </row>
    <row r="97" spans="1:109" ht="15" customHeight="1">
      <c r="A97" s="28" t="s">
        <v>381</v>
      </c>
      <c r="B97" s="16">
        <f>SUMIF(TICS!$D$2:$D$214,$A97,TICS!$E$2:$E$214)</f>
        <v>0</v>
      </c>
      <c r="C97" s="16">
        <f>COUNTIF(TICS!$D$2:$D$214,$A97)</f>
        <v>0</v>
      </c>
      <c r="D97" s="16">
        <f>SUMIF(ISC!$D$2:$D$228,$A97,ISC!$E$2:$E$228)</f>
        <v>0</v>
      </c>
      <c r="E97" s="16">
        <f>COUNTIF(ISC!$D$2:$D$228,$A97)</f>
        <v>0</v>
      </c>
      <c r="F97" s="16">
        <f>SUMIF(IA!$D$2:$D$281,$A97,IA!$E$2:$E$281)</f>
        <v>9</v>
      </c>
      <c r="G97" s="16">
        <f>COUNTIF(IA!$D$2:$D$281,$A97)</f>
        <v>2</v>
      </c>
      <c r="H97" s="16">
        <f>SUMIF(IGE!$D$3:$D$298,$A97,IGE!$E$3:$E$298)</f>
        <v>0</v>
      </c>
      <c r="I97" s="16">
        <f>COUNTIF(IGE!$D$3:$D$299,$A97)</f>
        <v>0</v>
      </c>
      <c r="J97" s="16">
        <f>SUMIF(CP!$D$2:$D$253,$A97,CP!$E$2:$E$253)</f>
        <v>0</v>
      </c>
      <c r="K97" s="16">
        <f>COUNTIF(CP!$D$2:$D$253,$A97)</f>
        <v>0</v>
      </c>
      <c r="L97" s="16">
        <f>SUMIF(IEM!$D$2:$D$266,$A97,IEM!$E$2:$E$266)</f>
        <v>6</v>
      </c>
      <c r="M97" s="16">
        <f>COUNTIF(IEM!$D$2:$D$266,$A97)</f>
        <v>1</v>
      </c>
      <c r="N97" s="16">
        <f>SUMIF(IIA!$D$2:$D$214,$A97,IIA!$E$2:$E$214)</f>
        <v>0</v>
      </c>
      <c r="O97" s="16">
        <f>COUNTIF(IIA!$D$2:$D$214,$A97)</f>
        <v>0</v>
      </c>
      <c r="P97" s="17">
        <f t="shared" ref="P97:Q97" si="291">SUM(B97,D97,F97,H97,J97,L97,N97)</f>
        <v>15</v>
      </c>
      <c r="Q97" s="17">
        <f t="shared" si="291"/>
        <v>3</v>
      </c>
      <c r="R97" s="16">
        <f>SUMIF(IA_S1!$D$2:$D$201,$A97,IA_S1!$E$2:$E$201)</f>
        <v>0</v>
      </c>
      <c r="S97" s="16">
        <f>COUNTIF(IA_S1!$D$2:$D$200,$A97)</f>
        <v>0</v>
      </c>
      <c r="T97" s="16">
        <f>SUMIF(IA_S2!$D$2:$D$201,$A97,IA_S2!$E$2:$E$201)</f>
        <v>0</v>
      </c>
      <c r="U97" s="16">
        <f>COUNTIF(IA_S2!$D$2:$D$200,$A97)</f>
        <v>0</v>
      </c>
      <c r="V97" s="16">
        <f>SUMIF(CP_S1!$D$2:$D$204,$A97,CP_S1!$E$2:$E$204)</f>
        <v>0</v>
      </c>
      <c r="W97" s="16">
        <f>COUNTIF(CP_S1!$D$2:$D$203,$A97)</f>
        <v>0</v>
      </c>
      <c r="X97" s="16">
        <f>SUMIF(CP_S2!$D$2:$D$198,$A97,CP_S2!$E$2:$E$198)</f>
        <v>0</v>
      </c>
      <c r="Y97" s="16">
        <f>COUNTIF(CP_S2!$D$2:$D$197,$A97)</f>
        <v>0</v>
      </c>
      <c r="Z97" s="16">
        <f>SUMIF(EaD_IA_S1!$D$2:$D$236,$A97,EaD_IA_S1!$E$2:$E$236)</f>
        <v>0</v>
      </c>
      <c r="AA97" s="16">
        <f>COUNTIF(EaD_IA_S1!$D$2:$D$235,$A97)</f>
        <v>0</v>
      </c>
      <c r="AB97" s="16">
        <f>SUMIF(EaD_IA_S2!$D$2:$D$1223,$A97,EaD_IA_S2!$E$2:$E$1223)</f>
        <v>0</v>
      </c>
      <c r="AC97" s="16">
        <f>COUNTIF(EaD_IA_S2!$D$2:$D$1222,$A97)</f>
        <v>0</v>
      </c>
      <c r="AD97" s="16">
        <f>SUMIF(EaD_ISC_S1!$D$2:$D$214,$A97,EaD_ISC_S1!$E$2:$E$214)</f>
        <v>0</v>
      </c>
      <c r="AE97" s="16">
        <f>COUNTIF(EaD_ISC_S1!$D$2:$D$213,$A97)</f>
        <v>0</v>
      </c>
      <c r="AF97" s="16">
        <f>SUMIF(EaD_ISC_S2!$D$2:$D$224,$A97,EaD_ISC_S2!$E$2:$E$224)</f>
        <v>0</v>
      </c>
      <c r="AG97" s="16">
        <f>COUNTIF(EaD_ISC_S2!$D$2:$D$223,$A97)</f>
        <v>0</v>
      </c>
      <c r="AH97" s="16">
        <f>SUMIF(EaD_CP_S1!$D$2:$D$1050,$A97,EaD_CP_S1!$E$2:$E$1050)</f>
        <v>0</v>
      </c>
      <c r="AI97" s="16">
        <f>COUNTIF(EaD_CP_S1!$D$2:$D$1050,$A97)</f>
        <v>0</v>
      </c>
      <c r="AJ97" s="16">
        <f>SUMIF(EaD_CP_S2!$D$2:$D$50,$A97,EaD_CP_S2!$E$2:$E$50)</f>
        <v>0</v>
      </c>
      <c r="AK97" s="16">
        <f>COUNTIF(EaD_CP_S2!$D$2:$D$50,$A97)</f>
        <v>0</v>
      </c>
      <c r="AL97" s="17">
        <f t="shared" si="226"/>
        <v>0</v>
      </c>
      <c r="AM97" s="17">
        <f t="shared" si="227"/>
        <v>0</v>
      </c>
      <c r="AN97" s="17">
        <f t="shared" si="228"/>
        <v>0</v>
      </c>
      <c r="AO97" s="17">
        <f t="shared" si="229"/>
        <v>0</v>
      </c>
      <c r="AP97" s="18">
        <v>5</v>
      </c>
      <c r="AQ97" s="18">
        <f t="shared" si="280"/>
        <v>5</v>
      </c>
      <c r="AR97" s="16"/>
      <c r="AS97" s="18">
        <f t="shared" si="113"/>
        <v>0</v>
      </c>
      <c r="AT97" s="16"/>
      <c r="AU97" s="18">
        <f t="shared" si="273"/>
        <v>0</v>
      </c>
      <c r="AV97" s="16"/>
      <c r="AW97" s="18">
        <f t="shared" si="240"/>
        <v>0</v>
      </c>
      <c r="AX97" s="16"/>
      <c r="AY97" s="18">
        <f t="shared" si="274"/>
        <v>0</v>
      </c>
      <c r="AZ97" s="18">
        <v>5</v>
      </c>
      <c r="BA97" s="18">
        <f t="shared" si="270"/>
        <v>5</v>
      </c>
      <c r="BB97" s="16"/>
      <c r="BC97" s="18">
        <f t="shared" si="6"/>
        <v>0</v>
      </c>
      <c r="BD97" s="16"/>
      <c r="BE97" s="18">
        <f t="shared" si="223"/>
        <v>0</v>
      </c>
      <c r="BF97" s="18">
        <v>1</v>
      </c>
      <c r="BG97" s="18">
        <f t="shared" si="195"/>
        <v>1</v>
      </c>
      <c r="BH97" s="16"/>
      <c r="BI97" s="18">
        <f t="shared" si="8"/>
        <v>0</v>
      </c>
      <c r="BJ97" s="16"/>
      <c r="BK97" s="18">
        <f t="shared" si="243"/>
        <v>0</v>
      </c>
      <c r="BL97" s="16"/>
      <c r="BM97" s="18">
        <f t="shared" si="275"/>
        <v>0</v>
      </c>
      <c r="BN97" s="16"/>
      <c r="BO97" s="18">
        <f t="shared" si="118"/>
        <v>0</v>
      </c>
      <c r="BP97" s="16"/>
      <c r="BQ97" s="18">
        <f t="shared" si="11"/>
        <v>0</v>
      </c>
      <c r="BR97" s="16"/>
      <c r="BS97" s="18">
        <f t="shared" si="12"/>
        <v>0</v>
      </c>
      <c r="BT97" s="16"/>
      <c r="BU97" s="18">
        <f t="shared" si="13"/>
        <v>0</v>
      </c>
      <c r="BV97" s="18">
        <v>1</v>
      </c>
      <c r="BW97" s="18">
        <f t="shared" si="14"/>
        <v>1</v>
      </c>
      <c r="BX97" s="16"/>
      <c r="BY97" s="18">
        <f t="shared" si="155"/>
        <v>0</v>
      </c>
      <c r="BZ97" s="16"/>
      <c r="CA97" s="18">
        <f t="shared" si="16"/>
        <v>0</v>
      </c>
      <c r="CB97" s="16"/>
      <c r="CC97" s="18">
        <f t="shared" si="17"/>
        <v>0</v>
      </c>
      <c r="CD97" s="16"/>
      <c r="CE97" s="18">
        <f t="shared" si="196"/>
        <v>0</v>
      </c>
      <c r="CF97" s="16"/>
      <c r="CG97" s="18">
        <f t="shared" si="19"/>
        <v>0</v>
      </c>
      <c r="CH97" s="18">
        <v>2</v>
      </c>
      <c r="CI97" s="18">
        <f t="shared" si="207"/>
        <v>2</v>
      </c>
      <c r="CJ97" s="16"/>
      <c r="CK97" s="18">
        <f t="shared" si="21"/>
        <v>0</v>
      </c>
      <c r="CL97" s="16"/>
      <c r="CM97" s="18">
        <f t="shared" si="22"/>
        <v>0</v>
      </c>
      <c r="CN97" s="16"/>
      <c r="CO97" s="18">
        <f t="shared" si="260"/>
        <v>0</v>
      </c>
      <c r="CP97" s="18">
        <v>4</v>
      </c>
      <c r="CQ97" s="18">
        <f t="shared" si="276"/>
        <v>4</v>
      </c>
      <c r="CR97" s="16"/>
      <c r="CS97" s="18">
        <f t="shared" si="289"/>
        <v>0</v>
      </c>
      <c r="CT97" s="19">
        <f t="shared" si="26"/>
        <v>15</v>
      </c>
      <c r="CU97" s="19">
        <f t="shared" si="27"/>
        <v>15</v>
      </c>
      <c r="CV97" s="20">
        <f t="shared" ref="CV97:CW97" si="292">SUM(AP97,AR97,AT97,AV97,AX97,AZ97,BB97,BD97,BF97,BH97,BJ97,BL97,BN97,BP97,BR97,BT97,BV97,BX97,BZ97,CB97,CD97,CF97,CH97,CJ97,CL97,CN97,CP97,CR97)</f>
        <v>18</v>
      </c>
      <c r="CW97" s="20">
        <f t="shared" si="292"/>
        <v>18</v>
      </c>
      <c r="CX97" s="21">
        <v>40</v>
      </c>
      <c r="CY97" s="22">
        <f t="shared" si="29"/>
        <v>33</v>
      </c>
      <c r="CZ97" s="22">
        <f t="shared" si="30"/>
        <v>3</v>
      </c>
      <c r="DA97" s="22">
        <f t="shared" si="31"/>
        <v>33</v>
      </c>
      <c r="DB97" s="23">
        <f t="shared" si="32"/>
        <v>3</v>
      </c>
      <c r="DC97" s="24" t="str">
        <f t="shared" si="33"/>
        <v>SI</v>
      </c>
      <c r="DD97" s="25" t="e">
        <f t="shared" si="34"/>
        <v>#VALUE!</v>
      </c>
      <c r="DE97" s="26" t="str">
        <f t="shared" si="35"/>
        <v>NO</v>
      </c>
    </row>
    <row r="98" spans="1:109" ht="15" customHeight="1">
      <c r="A98" s="28" t="s">
        <v>382</v>
      </c>
      <c r="B98" s="16">
        <f>SUMIF(TICS!$D$2:$D$214,$A98,TICS!$E$2:$E$214)</f>
        <v>0</v>
      </c>
      <c r="C98" s="16">
        <f>COUNTIF(TICS!$D$2:$D$214,$A98)</f>
        <v>0</v>
      </c>
      <c r="D98" s="16">
        <f>SUMIF(ISC!$D$2:$D$228,$A98,ISC!$E$2:$E$228)</f>
        <v>0</v>
      </c>
      <c r="E98" s="16">
        <f>COUNTIF(ISC!$D$2:$D$228,$A98)</f>
        <v>0</v>
      </c>
      <c r="F98" s="16">
        <f>SUMIF(IA!$D$2:$D$281,$A98,IA!$E$2:$E$281)</f>
        <v>8</v>
      </c>
      <c r="G98" s="16">
        <f>COUNTIF(IA!$D$2:$D$281,$A98)</f>
        <v>2</v>
      </c>
      <c r="H98" s="16">
        <f>SUMIF(IGE!$D$3:$D$298,$A98,IGE!$E$3:$E$298)</f>
        <v>0</v>
      </c>
      <c r="I98" s="16">
        <f>COUNTIF(IGE!$D$3:$D$299,$A98)</f>
        <v>0</v>
      </c>
      <c r="J98" s="16">
        <f>SUMIF(CP!$D$2:$D$253,$A98,CP!$E$2:$E$253)</f>
        <v>0</v>
      </c>
      <c r="K98" s="16">
        <f>COUNTIF(CP!$D$2:$D$253,$A98)</f>
        <v>0</v>
      </c>
      <c r="L98" s="16">
        <f>SUMIF(IEM!$D$2:$D$266,$A98,IEM!$E$2:$E$266)</f>
        <v>5</v>
      </c>
      <c r="M98" s="16">
        <f>COUNTIF(IEM!$D$2:$D$266,$A98)</f>
        <v>1</v>
      </c>
      <c r="N98" s="16">
        <f>SUMIF(IIA!$D$2:$D$214,$A98,IIA!$E$2:$E$214)</f>
        <v>0</v>
      </c>
      <c r="O98" s="16">
        <f>COUNTIF(IIA!$D$2:$D$214,$A98)</f>
        <v>0</v>
      </c>
      <c r="P98" s="17">
        <f t="shared" ref="P98:Q98" si="293">SUM(B98,D98,F98,H98,J98,L98,N98)</f>
        <v>13</v>
      </c>
      <c r="Q98" s="17">
        <f t="shared" si="293"/>
        <v>3</v>
      </c>
      <c r="R98" s="16">
        <f>SUMIF(IA_S1!$D$2:$D$201,$A98,IA_S1!$E$2:$E$201)</f>
        <v>0</v>
      </c>
      <c r="S98" s="16">
        <f>COUNTIF(IA_S1!$D$2:$D$200,$A98)</f>
        <v>0</v>
      </c>
      <c r="T98" s="16">
        <f>SUMIF(IA_S2!$D$2:$D$201,$A98,IA_S2!$E$2:$E$201)</f>
        <v>0</v>
      </c>
      <c r="U98" s="16">
        <f>COUNTIF(IA_S2!$D$2:$D$200,$A98)</f>
        <v>0</v>
      </c>
      <c r="V98" s="16">
        <f>SUMIF(CP_S1!$D$2:$D$204,$A98,CP_S1!$E$2:$E$204)</f>
        <v>0</v>
      </c>
      <c r="W98" s="16">
        <f>COUNTIF(CP_S1!$D$2:$D$203,$A98)</f>
        <v>0</v>
      </c>
      <c r="X98" s="16">
        <f>SUMIF(CP_S2!$D$2:$D$198,$A98,CP_S2!$E$2:$E$198)</f>
        <v>0</v>
      </c>
      <c r="Y98" s="16">
        <f>COUNTIF(CP_S2!$D$2:$D$197,$A98)</f>
        <v>0</v>
      </c>
      <c r="Z98" s="16">
        <f>SUMIF(EaD_IA_S1!$D$2:$D$236,$A98,EaD_IA_S1!$E$2:$E$236)</f>
        <v>0</v>
      </c>
      <c r="AA98" s="16">
        <f>COUNTIF(EaD_IA_S1!$D$2:$D$235,$A98)</f>
        <v>0</v>
      </c>
      <c r="AB98" s="16">
        <f>SUMIF(EaD_IA_S2!$D$2:$D$1223,$A98,EaD_IA_S2!$E$2:$E$1223)</f>
        <v>0</v>
      </c>
      <c r="AC98" s="16">
        <f>COUNTIF(EaD_IA_S2!$D$2:$D$1222,$A98)</f>
        <v>0</v>
      </c>
      <c r="AD98" s="16">
        <f>SUMIF(EaD_ISC_S1!$D$2:$D$214,$A98,EaD_ISC_S1!$E$2:$E$214)</f>
        <v>0</v>
      </c>
      <c r="AE98" s="16">
        <f>COUNTIF(EaD_ISC_S1!$D$2:$D$213,$A98)</f>
        <v>0</v>
      </c>
      <c r="AF98" s="16">
        <f>SUMIF(EaD_ISC_S2!$D$2:$D$224,$A98,EaD_ISC_S2!$E$2:$E$224)</f>
        <v>0</v>
      </c>
      <c r="AG98" s="16">
        <f>COUNTIF(EaD_ISC_S2!$D$2:$D$223,$A98)</f>
        <v>0</v>
      </c>
      <c r="AH98" s="16">
        <f>SUMIF(EaD_CP_S1!$D$2:$D$1050,$A98,EaD_CP_S1!$E$2:$E$1050)</f>
        <v>0</v>
      </c>
      <c r="AI98" s="16">
        <f>COUNTIF(EaD_CP_S1!$D$2:$D$1050,$A98)</f>
        <v>0</v>
      </c>
      <c r="AJ98" s="16">
        <f>SUMIF(EaD_CP_S2!$D$2:$D$50,$A98,EaD_CP_S2!$E$2:$E$50)</f>
        <v>0</v>
      </c>
      <c r="AK98" s="16">
        <f>COUNTIF(EaD_CP_S2!$D$2:$D$50,$A98)</f>
        <v>0</v>
      </c>
      <c r="AL98" s="17">
        <f t="shared" si="226"/>
        <v>0</v>
      </c>
      <c r="AM98" s="17">
        <f t="shared" si="227"/>
        <v>0</v>
      </c>
      <c r="AN98" s="17">
        <f t="shared" si="228"/>
        <v>0</v>
      </c>
      <c r="AO98" s="17">
        <f t="shared" si="229"/>
        <v>0</v>
      </c>
      <c r="AP98" s="16"/>
      <c r="AQ98" s="18">
        <f t="shared" si="280"/>
        <v>0</v>
      </c>
      <c r="AR98" s="16"/>
      <c r="AS98" s="18">
        <f t="shared" si="113"/>
        <v>0</v>
      </c>
      <c r="AT98" s="18">
        <v>4</v>
      </c>
      <c r="AU98" s="18">
        <f t="shared" si="273"/>
        <v>4</v>
      </c>
      <c r="AV98" s="16"/>
      <c r="AW98" s="18">
        <f t="shared" si="240"/>
        <v>0</v>
      </c>
      <c r="AX98" s="18">
        <v>2</v>
      </c>
      <c r="AY98" s="18">
        <f t="shared" si="274"/>
        <v>2</v>
      </c>
      <c r="AZ98" s="16"/>
      <c r="BA98" s="18">
        <f t="shared" si="270"/>
        <v>0</v>
      </c>
      <c r="BB98" s="18">
        <v>2</v>
      </c>
      <c r="BC98" s="18">
        <f t="shared" si="6"/>
        <v>2</v>
      </c>
      <c r="BD98" s="16"/>
      <c r="BE98" s="18">
        <f t="shared" si="223"/>
        <v>0</v>
      </c>
      <c r="BF98" s="16"/>
      <c r="BG98" s="18">
        <f t="shared" si="195"/>
        <v>0</v>
      </c>
      <c r="BH98" s="16"/>
      <c r="BI98" s="18">
        <f t="shared" si="8"/>
        <v>0</v>
      </c>
      <c r="BJ98" s="16"/>
      <c r="BK98" s="18">
        <f t="shared" si="243"/>
        <v>0</v>
      </c>
      <c r="BL98" s="18">
        <v>2</v>
      </c>
      <c r="BM98" s="18">
        <f t="shared" si="275"/>
        <v>2</v>
      </c>
      <c r="BN98" s="16"/>
      <c r="BO98" s="18">
        <f t="shared" si="118"/>
        <v>0</v>
      </c>
      <c r="BP98" s="16"/>
      <c r="BQ98" s="18">
        <f t="shared" si="11"/>
        <v>0</v>
      </c>
      <c r="BR98" s="16"/>
      <c r="BS98" s="18">
        <f t="shared" si="12"/>
        <v>0</v>
      </c>
      <c r="BT98" s="16"/>
      <c r="BU98" s="18">
        <f t="shared" si="13"/>
        <v>0</v>
      </c>
      <c r="BV98" s="16"/>
      <c r="BW98" s="18">
        <f t="shared" si="14"/>
        <v>0</v>
      </c>
      <c r="BX98" s="16"/>
      <c r="BY98" s="18">
        <f t="shared" si="155"/>
        <v>0</v>
      </c>
      <c r="BZ98" s="16"/>
      <c r="CA98" s="18">
        <f t="shared" si="16"/>
        <v>0</v>
      </c>
      <c r="CB98" s="16"/>
      <c r="CC98" s="18">
        <f t="shared" si="17"/>
        <v>0</v>
      </c>
      <c r="CD98" s="16"/>
      <c r="CE98" s="18">
        <f t="shared" si="196"/>
        <v>0</v>
      </c>
      <c r="CF98" s="16"/>
      <c r="CG98" s="18">
        <f t="shared" si="19"/>
        <v>0</v>
      </c>
      <c r="CH98" s="16"/>
      <c r="CI98" s="18">
        <f t="shared" si="207"/>
        <v>0</v>
      </c>
      <c r="CJ98" s="16"/>
      <c r="CK98" s="18">
        <f t="shared" si="21"/>
        <v>0</v>
      </c>
      <c r="CL98" s="16"/>
      <c r="CM98" s="18">
        <f t="shared" si="22"/>
        <v>0</v>
      </c>
      <c r="CN98" s="16"/>
      <c r="CO98" s="18">
        <f t="shared" si="260"/>
        <v>0</v>
      </c>
      <c r="CP98" s="16"/>
      <c r="CQ98" s="18">
        <f t="shared" si="276"/>
        <v>0</v>
      </c>
      <c r="CR98" s="16"/>
      <c r="CS98" s="18">
        <f t="shared" si="289"/>
        <v>0</v>
      </c>
      <c r="CT98" s="19">
        <f t="shared" si="26"/>
        <v>13</v>
      </c>
      <c r="CU98" s="19">
        <f t="shared" si="27"/>
        <v>13</v>
      </c>
      <c r="CV98" s="20">
        <f t="shared" ref="CV98:CW98" si="294">SUM(AP98,AR98,AT98,AV98,AX98,AZ98,BB98,BD98,BF98,BH98,BJ98,BL98,BN98,BP98,BR98,BT98,BV98,BX98,BZ98,CB98,CD98,CF98,CH98,CJ98,CL98,CN98,CP98,CR98)</f>
        <v>10</v>
      </c>
      <c r="CW98" s="20">
        <f t="shared" si="294"/>
        <v>10</v>
      </c>
      <c r="CX98" s="21">
        <v>35</v>
      </c>
      <c r="CY98" s="22">
        <f t="shared" si="29"/>
        <v>23</v>
      </c>
      <c r="CZ98" s="22">
        <f t="shared" si="30"/>
        <v>3</v>
      </c>
      <c r="DA98" s="22">
        <f t="shared" si="31"/>
        <v>23</v>
      </c>
      <c r="DB98" s="23">
        <f t="shared" si="32"/>
        <v>3</v>
      </c>
      <c r="DC98" s="24" t="str">
        <f t="shared" si="33"/>
        <v>SI</v>
      </c>
      <c r="DD98" s="25" t="e">
        <f t="shared" si="34"/>
        <v>#VALUE!</v>
      </c>
      <c r="DE98" s="26" t="str">
        <f t="shared" si="35"/>
        <v>NO</v>
      </c>
    </row>
    <row r="99" spans="1:109" ht="15" customHeight="1">
      <c r="A99" s="29" t="s">
        <v>383</v>
      </c>
      <c r="B99" s="16">
        <f>SUMIF(TICS!$D$2:$D$214,$A99,TICS!$E$2:$E$214)</f>
        <v>0</v>
      </c>
      <c r="C99" s="16">
        <f>COUNTIF(TICS!$D$2:$D$214,$A99)</f>
        <v>0</v>
      </c>
      <c r="D99" s="30">
        <f>SUMIF(ISC!$D$2:$D$228,$A99,ISC!$E$2:$E$228)</f>
        <v>0</v>
      </c>
      <c r="E99" s="30">
        <f>COUNTIF(ISC!$D$2:$D$228,$A99)</f>
        <v>0</v>
      </c>
      <c r="F99" s="30">
        <f>SUMIF(IA!$D$2:$D$281,$A99,IA!$E$2:$E$281)</f>
        <v>9</v>
      </c>
      <c r="G99" s="30">
        <f>COUNTIF(IA!$D$2:$D$281,$A99)</f>
        <v>2</v>
      </c>
      <c r="H99" s="16">
        <f>SUMIF(IGE!$D$3:$D$298,$A99,IGE!$E$3:$E$298)</f>
        <v>0</v>
      </c>
      <c r="I99" s="16">
        <f>COUNTIF(IGE!$D$3:$D$299,$A99)</f>
        <v>0</v>
      </c>
      <c r="J99" s="30">
        <f>SUMIF(CP!$D$2:$D$253,$A99,CP!$E$2:$E$253)</f>
        <v>0</v>
      </c>
      <c r="K99" s="30">
        <f>COUNTIF(CP!$D$2:$D$253,$A99)</f>
        <v>0</v>
      </c>
      <c r="L99" s="30">
        <f>SUMIF(IEM!$D$2:$D$266,$A99,IEM!$E$2:$E$266)</f>
        <v>5</v>
      </c>
      <c r="M99" s="30">
        <f>COUNTIF(IEM!$D$2:$D$266,$A99)</f>
        <v>1</v>
      </c>
      <c r="N99" s="16">
        <f>SUMIF(IIA!$D$2:$D$214,$A99,IIA!$E$2:$E$214)</f>
        <v>0</v>
      </c>
      <c r="O99" s="16">
        <f>COUNTIF(IIA!$D$2:$D$214,$A99)</f>
        <v>0</v>
      </c>
      <c r="P99" s="17">
        <f t="shared" ref="P99:Q99" si="295">SUM(B99,D99,F99,H99,J99,L99,N99)</f>
        <v>14</v>
      </c>
      <c r="Q99" s="17">
        <f t="shared" si="295"/>
        <v>3</v>
      </c>
      <c r="R99" s="30">
        <f>SUMIF(IA_S1!$D$2:$D$201,$A99,IA_S1!$E$2:$E$201)</f>
        <v>0</v>
      </c>
      <c r="S99" s="30">
        <f>COUNTIF(IA_S1!$D$2:$D$200,$A99)</f>
        <v>0</v>
      </c>
      <c r="T99" s="30">
        <f>SUMIF(IA_S2!$D$2:$D$201,$A99,IA_S2!$E$2:$E$201)</f>
        <v>0</v>
      </c>
      <c r="U99" s="30">
        <f>COUNTIF(IA_S2!$D$2:$D$200,$A99)</f>
        <v>0</v>
      </c>
      <c r="V99" s="30">
        <f>SUMIF(CP_S1!$D$2:$D$204,$A99,CP_S1!$E$2:$E$204)</f>
        <v>0</v>
      </c>
      <c r="W99" s="30">
        <f>COUNTIF(CP_S1!$D$2:$D$203,$A99)</f>
        <v>0</v>
      </c>
      <c r="X99" s="30">
        <f>SUMIF(CP_S2!$D$2:$D$198,$A99,CP_S2!$E$2:$E$198)</f>
        <v>0</v>
      </c>
      <c r="Y99" s="30">
        <f>COUNTIF(CP_S2!$D$2:$D$197,$A99)</f>
        <v>0</v>
      </c>
      <c r="Z99" s="30">
        <f>SUMIF(EaD_IA_S1!$D$2:$D$236,$A99,EaD_IA_S1!$E$2:$E$236)</f>
        <v>0</v>
      </c>
      <c r="AA99" s="30">
        <f>COUNTIF(EaD_IA_S1!$D$2:$D$235,$A99)</f>
        <v>0</v>
      </c>
      <c r="AB99" s="30">
        <f>SUMIF(EaD_IA_S2!$D$2:$D$1223,$A99,EaD_IA_S2!$E$2:$E$1223)</f>
        <v>0</v>
      </c>
      <c r="AC99" s="30">
        <f>COUNTIF(EaD_IA_S2!$D$2:$D$1222,$A99)</f>
        <v>0</v>
      </c>
      <c r="AD99" s="30">
        <f>SUMIF(EaD_ISC_S1!$D$2:$D$214,$A99,EaD_ISC_S1!$E$2:$E$214)</f>
        <v>0</v>
      </c>
      <c r="AE99" s="30">
        <f>COUNTIF(EaD_ISC_S1!$D$2:$D$213,$A99)</f>
        <v>0</v>
      </c>
      <c r="AF99" s="30">
        <f>SUMIF(EaD_ISC_S2!$D$2:$D$224,$A99,EaD_ISC_S2!$E$2:$E$224)</f>
        <v>0</v>
      </c>
      <c r="AG99" s="30">
        <f>COUNTIF(EaD_ISC_S2!$D$2:$D$223,$A99)</f>
        <v>0</v>
      </c>
      <c r="AH99" s="16">
        <f>SUMIF(EaD_CP_S1!$D$2:$D$1050,$A99,EaD_CP_S1!$E$2:$E$1050)</f>
        <v>0</v>
      </c>
      <c r="AI99" s="16">
        <f>COUNTIF(EaD_CP_S1!$D$2:$D$1050,$A99)</f>
        <v>0</v>
      </c>
      <c r="AJ99" s="16">
        <f>SUMIF(EaD_CP_S2!$D$2:$D$50,$A99,EaD_CP_S2!$E$2:$E$50)</f>
        <v>0</v>
      </c>
      <c r="AK99" s="16">
        <f>COUNTIF(EaD_CP_S2!$D$2:$D$50,$A99)</f>
        <v>0</v>
      </c>
      <c r="AL99" s="17">
        <f t="shared" si="226"/>
        <v>0</v>
      </c>
      <c r="AM99" s="17">
        <f t="shared" si="227"/>
        <v>0</v>
      </c>
      <c r="AN99" s="17">
        <f t="shared" si="228"/>
        <v>0</v>
      </c>
      <c r="AO99" s="17">
        <f t="shared" si="229"/>
        <v>0</v>
      </c>
      <c r="AP99" s="30"/>
      <c r="AQ99" s="18">
        <f t="shared" si="280"/>
        <v>0</v>
      </c>
      <c r="AR99" s="30"/>
      <c r="AS99" s="18">
        <f t="shared" si="113"/>
        <v>0</v>
      </c>
      <c r="AT99" s="30"/>
      <c r="AU99" s="18">
        <f t="shared" si="273"/>
        <v>0</v>
      </c>
      <c r="AV99" s="30"/>
      <c r="AW99" s="18">
        <f t="shared" si="240"/>
        <v>0</v>
      </c>
      <c r="AX99" s="30"/>
      <c r="AY99" s="18">
        <f t="shared" si="274"/>
        <v>0</v>
      </c>
      <c r="AZ99" s="30"/>
      <c r="BA99" s="18">
        <f t="shared" si="270"/>
        <v>0</v>
      </c>
      <c r="BB99" s="30"/>
      <c r="BC99" s="18">
        <f t="shared" si="6"/>
        <v>0</v>
      </c>
      <c r="BD99" s="30"/>
      <c r="BE99" s="18">
        <f t="shared" si="223"/>
        <v>0</v>
      </c>
      <c r="BF99" s="30"/>
      <c r="BG99" s="18">
        <f t="shared" si="195"/>
        <v>0</v>
      </c>
      <c r="BH99" s="30"/>
      <c r="BI99" s="18">
        <f t="shared" si="8"/>
        <v>0</v>
      </c>
      <c r="BJ99" s="30"/>
      <c r="BK99" s="18">
        <f t="shared" si="243"/>
        <v>0</v>
      </c>
      <c r="BL99" s="30"/>
      <c r="BM99" s="18">
        <f t="shared" si="275"/>
        <v>0</v>
      </c>
      <c r="BN99" s="30"/>
      <c r="BO99" s="18">
        <f t="shared" si="118"/>
        <v>0</v>
      </c>
      <c r="BP99" s="30"/>
      <c r="BQ99" s="18">
        <f t="shared" si="11"/>
        <v>0</v>
      </c>
      <c r="BR99" s="30"/>
      <c r="BS99" s="18">
        <f t="shared" si="12"/>
        <v>0</v>
      </c>
      <c r="BT99" s="30"/>
      <c r="BU99" s="18">
        <f t="shared" si="13"/>
        <v>0</v>
      </c>
      <c r="BV99" s="30"/>
      <c r="BW99" s="18">
        <f t="shared" si="14"/>
        <v>0</v>
      </c>
      <c r="BX99" s="30"/>
      <c r="BY99" s="18">
        <f t="shared" si="155"/>
        <v>0</v>
      </c>
      <c r="BZ99" s="30"/>
      <c r="CA99" s="18">
        <f t="shared" si="16"/>
        <v>0</v>
      </c>
      <c r="CB99" s="30"/>
      <c r="CC99" s="18">
        <f t="shared" si="17"/>
        <v>0</v>
      </c>
      <c r="CD99" s="30"/>
      <c r="CE99" s="18">
        <f t="shared" si="196"/>
        <v>0</v>
      </c>
      <c r="CF99" s="30"/>
      <c r="CG99" s="18">
        <f t="shared" si="19"/>
        <v>0</v>
      </c>
      <c r="CH99" s="30"/>
      <c r="CI99" s="18">
        <f t="shared" si="207"/>
        <v>0</v>
      </c>
      <c r="CJ99" s="30"/>
      <c r="CK99" s="18">
        <f t="shared" si="21"/>
        <v>0</v>
      </c>
      <c r="CL99" s="30"/>
      <c r="CM99" s="18">
        <f t="shared" si="22"/>
        <v>0</v>
      </c>
      <c r="CN99" s="30"/>
      <c r="CO99" s="18">
        <f t="shared" si="260"/>
        <v>0</v>
      </c>
      <c r="CP99" s="30"/>
      <c r="CQ99" s="18">
        <f t="shared" si="276"/>
        <v>0</v>
      </c>
      <c r="CR99" s="30"/>
      <c r="CS99" s="18">
        <f t="shared" si="289"/>
        <v>0</v>
      </c>
      <c r="CT99" s="19">
        <f t="shared" si="26"/>
        <v>14</v>
      </c>
      <c r="CU99" s="19">
        <f t="shared" si="27"/>
        <v>14</v>
      </c>
      <c r="CV99" s="20">
        <f t="shared" ref="CV99:CW99" si="296">SUM(AP99,AR99,AT99,AV99,AX99,AZ99,BB99,BD99,BF99,BH99,BJ99,BL99,BN99,BP99,BR99,BT99,BV99,BX99,BZ99,CB99,CD99,CF99,CH99,CJ99,CL99,CN99,CP99,CR99)</f>
        <v>0</v>
      </c>
      <c r="CW99" s="20">
        <f t="shared" si="296"/>
        <v>0</v>
      </c>
      <c r="CX99" s="21" t="s">
        <v>64</v>
      </c>
      <c r="CY99" s="22">
        <f t="shared" si="29"/>
        <v>14</v>
      </c>
      <c r="CZ99" s="22">
        <f t="shared" si="30"/>
        <v>3</v>
      </c>
      <c r="DA99" s="22">
        <f t="shared" si="31"/>
        <v>14</v>
      </c>
      <c r="DB99" s="23">
        <f t="shared" si="32"/>
        <v>3</v>
      </c>
      <c r="DC99" s="24" t="str">
        <f t="shared" si="33"/>
        <v>SI</v>
      </c>
      <c r="DD99" s="25" t="e">
        <f t="shared" si="34"/>
        <v>#VALUE!</v>
      </c>
      <c r="DE99" s="26" t="str">
        <f t="shared" si="35"/>
        <v>NO</v>
      </c>
    </row>
    <row r="100" spans="1:109" ht="15" customHeight="1">
      <c r="A100" s="32" t="s">
        <v>384</v>
      </c>
      <c r="B100" s="16">
        <f>SUMIF(TICS!$D$2:$D$214,$A100,TICS!$E$2:$E$214)</f>
        <v>0</v>
      </c>
      <c r="C100" s="16">
        <f>COUNTIF(TICS!$D$2:$D$214,$A100)</f>
        <v>0</v>
      </c>
      <c r="D100" s="30">
        <f>SUMIF(ISC!$D$2:$D$228,$A100,ISC!$E$2:$E$228)</f>
        <v>0</v>
      </c>
      <c r="E100" s="30">
        <f>COUNTIF(ISC!$D$2:$D$228,$A100)</f>
        <v>0</v>
      </c>
      <c r="F100" s="30">
        <f>SUMIF(IA!$D$2:$D$281,$A100,IA!$E$2:$E$281)</f>
        <v>8</v>
      </c>
      <c r="G100" s="30">
        <f>COUNTIF(IA!$D$2:$D$281,$A100)</f>
        <v>2</v>
      </c>
      <c r="H100" s="16">
        <f>SUMIF(IGE!$D$3:$D$298,$A100,IGE!$E$3:$E$298)</f>
        <v>0</v>
      </c>
      <c r="I100" s="16">
        <f>COUNTIF(IGE!$D$3:$D$299,$A100)</f>
        <v>0</v>
      </c>
      <c r="J100" s="30">
        <f>SUMIF(CP!$D$2:$D$253,$A100,CP!$E$2:$E$253)</f>
        <v>0</v>
      </c>
      <c r="K100" s="30">
        <f>COUNTIF(CP!$D$2:$D$253,$A100)</f>
        <v>0</v>
      </c>
      <c r="L100" s="30">
        <f>SUMIF(IEM!$D$2:$D$266,$A100,IEM!$E$2:$E$266)</f>
        <v>5</v>
      </c>
      <c r="M100" s="30">
        <f>COUNTIF(IEM!$D$2:$D$266,$A100)</f>
        <v>1</v>
      </c>
      <c r="N100" s="16">
        <f>SUMIF(IIA!$D$2:$D$214,$A100,IIA!$E$2:$E$214)</f>
        <v>0</v>
      </c>
      <c r="O100" s="16">
        <f>COUNTIF(IIA!$D$2:$D$214,$A100)</f>
        <v>0</v>
      </c>
      <c r="P100" s="17">
        <f t="shared" ref="P100:Q100" si="297">SUM(B100,D100,F100,H100,J100,L100,N100)</f>
        <v>13</v>
      </c>
      <c r="Q100" s="17">
        <f t="shared" si="297"/>
        <v>3</v>
      </c>
      <c r="R100" s="30">
        <f>SUMIF(IA_S1!$D$2:$D$201,$A100,IA_S1!$E$2:$E$201)</f>
        <v>0</v>
      </c>
      <c r="S100" s="30">
        <f>COUNTIF(IA_S1!$D$2:$D$200,$A100)</f>
        <v>0</v>
      </c>
      <c r="T100" s="30">
        <f>SUMIF(IA_S2!$D$2:$D$201,$A100,IA_S2!$E$2:$E$201)</f>
        <v>0</v>
      </c>
      <c r="U100" s="30">
        <f>COUNTIF(IA_S2!$D$2:$D$200,$A100)</f>
        <v>0</v>
      </c>
      <c r="V100" s="30">
        <f>SUMIF(CP_S1!$D$2:$D$204,$A100,CP_S1!$E$2:$E$204)</f>
        <v>0</v>
      </c>
      <c r="W100" s="30">
        <f>COUNTIF(CP_S1!$D$2:$D$203,$A100)</f>
        <v>0</v>
      </c>
      <c r="X100" s="30">
        <f>SUMIF(CP_S2!$D$2:$D$198,$A100,CP_S2!$E$2:$E$198)</f>
        <v>0</v>
      </c>
      <c r="Y100" s="30">
        <f>COUNTIF(CP_S2!$D$2:$D$197,$A100)</f>
        <v>0</v>
      </c>
      <c r="Z100" s="30">
        <f>SUMIF(EaD_IA_S1!$D$2:$D$236,$A100,EaD_IA_S1!$E$2:$E$236)</f>
        <v>0</v>
      </c>
      <c r="AA100" s="30">
        <f>COUNTIF(EaD_IA_S1!$D$2:$D$235,$A100)</f>
        <v>0</v>
      </c>
      <c r="AB100" s="30">
        <f>SUMIF(EaD_IA_S2!$D$2:$D$1223,$A100,EaD_IA_S2!$E$2:$E$1223)</f>
        <v>0</v>
      </c>
      <c r="AC100" s="30">
        <f>COUNTIF(EaD_IA_S2!$D$2:$D$1222,$A100)</f>
        <v>0</v>
      </c>
      <c r="AD100" s="30">
        <f>SUMIF(EaD_ISC_S1!$D$2:$D$214,$A100,EaD_ISC_S1!$E$2:$E$214)</f>
        <v>0</v>
      </c>
      <c r="AE100" s="30">
        <f>COUNTIF(EaD_ISC_S1!$D$2:$D$213,$A100)</f>
        <v>0</v>
      </c>
      <c r="AF100" s="30">
        <f>SUMIF(EaD_ISC_S2!$D$2:$D$224,$A100,EaD_ISC_S2!$E$2:$E$224)</f>
        <v>0</v>
      </c>
      <c r="AG100" s="30">
        <f>COUNTIF(EaD_ISC_S2!$D$2:$D$223,$A100)</f>
        <v>0</v>
      </c>
      <c r="AH100" s="16">
        <f>SUMIF(EaD_CP_S1!$D$2:$D$1050,$A100,EaD_CP_S1!$E$2:$E$1050)</f>
        <v>0</v>
      </c>
      <c r="AI100" s="16">
        <f>COUNTIF(EaD_CP_S1!$D$2:$D$1050,$A100)</f>
        <v>0</v>
      </c>
      <c r="AJ100" s="16">
        <f>SUMIF(EaD_CP_S2!$D$2:$D$50,$A100,EaD_CP_S2!$E$2:$E$50)</f>
        <v>0</v>
      </c>
      <c r="AK100" s="16">
        <f>COUNTIF(EaD_CP_S2!$D$2:$D$50,$A100)</f>
        <v>0</v>
      </c>
      <c r="AL100" s="17">
        <f t="shared" si="226"/>
        <v>0</v>
      </c>
      <c r="AM100" s="17">
        <f t="shared" si="227"/>
        <v>0</v>
      </c>
      <c r="AN100" s="17">
        <f t="shared" si="228"/>
        <v>0</v>
      </c>
      <c r="AO100" s="17">
        <f t="shared" si="229"/>
        <v>0</v>
      </c>
      <c r="AP100" s="30"/>
      <c r="AQ100" s="18">
        <f t="shared" si="280"/>
        <v>0</v>
      </c>
      <c r="AR100" s="30"/>
      <c r="AS100" s="18">
        <f t="shared" si="113"/>
        <v>0</v>
      </c>
      <c r="AT100" s="30"/>
      <c r="AU100" s="18">
        <f t="shared" si="273"/>
        <v>0</v>
      </c>
      <c r="AV100" s="30"/>
      <c r="AW100" s="18">
        <f t="shared" si="240"/>
        <v>0</v>
      </c>
      <c r="AX100" s="30"/>
      <c r="AY100" s="18">
        <f t="shared" si="274"/>
        <v>0</v>
      </c>
      <c r="AZ100" s="30"/>
      <c r="BA100" s="18">
        <f t="shared" si="270"/>
        <v>0</v>
      </c>
      <c r="BB100" s="30"/>
      <c r="BC100" s="18">
        <f t="shared" si="6"/>
        <v>0</v>
      </c>
      <c r="BD100" s="30"/>
      <c r="BE100" s="18">
        <f t="shared" si="223"/>
        <v>0</v>
      </c>
      <c r="BF100" s="30"/>
      <c r="BG100" s="18">
        <f t="shared" si="195"/>
        <v>0</v>
      </c>
      <c r="BH100" s="30"/>
      <c r="BI100" s="18">
        <f t="shared" si="8"/>
        <v>0</v>
      </c>
      <c r="BJ100" s="30"/>
      <c r="BK100" s="18">
        <f t="shared" si="243"/>
        <v>0</v>
      </c>
      <c r="BL100" s="30"/>
      <c r="BM100" s="18">
        <f t="shared" si="275"/>
        <v>0</v>
      </c>
      <c r="BN100" s="30"/>
      <c r="BO100" s="18">
        <f t="shared" si="118"/>
        <v>0</v>
      </c>
      <c r="BP100" s="30"/>
      <c r="BQ100" s="18">
        <f t="shared" si="11"/>
        <v>0</v>
      </c>
      <c r="BR100" s="30"/>
      <c r="BS100" s="18">
        <f t="shared" si="12"/>
        <v>0</v>
      </c>
      <c r="BT100" s="30"/>
      <c r="BU100" s="18">
        <f t="shared" si="13"/>
        <v>0</v>
      </c>
      <c r="BV100" s="30"/>
      <c r="BW100" s="18">
        <f t="shared" si="14"/>
        <v>0</v>
      </c>
      <c r="BX100" s="30"/>
      <c r="BY100" s="18">
        <f t="shared" si="155"/>
        <v>0</v>
      </c>
      <c r="BZ100" s="30"/>
      <c r="CA100" s="18">
        <f t="shared" si="16"/>
        <v>0</v>
      </c>
      <c r="CB100" s="30"/>
      <c r="CC100" s="18">
        <f t="shared" si="17"/>
        <v>0</v>
      </c>
      <c r="CD100" s="30"/>
      <c r="CE100" s="18">
        <f t="shared" si="196"/>
        <v>0</v>
      </c>
      <c r="CF100" s="30"/>
      <c r="CG100" s="18">
        <f t="shared" si="19"/>
        <v>0</v>
      </c>
      <c r="CH100" s="30"/>
      <c r="CI100" s="18">
        <f t="shared" si="207"/>
        <v>0</v>
      </c>
      <c r="CJ100" s="30"/>
      <c r="CK100" s="18">
        <f t="shared" si="21"/>
        <v>0</v>
      </c>
      <c r="CL100" s="30"/>
      <c r="CM100" s="18">
        <f t="shared" si="22"/>
        <v>0</v>
      </c>
      <c r="CN100" s="30"/>
      <c r="CO100" s="18">
        <f t="shared" si="260"/>
        <v>0</v>
      </c>
      <c r="CP100" s="30"/>
      <c r="CQ100" s="18">
        <f t="shared" si="276"/>
        <v>0</v>
      </c>
      <c r="CR100" s="30"/>
      <c r="CS100" s="18">
        <f t="shared" si="289"/>
        <v>0</v>
      </c>
      <c r="CT100" s="19">
        <f t="shared" si="26"/>
        <v>13</v>
      </c>
      <c r="CU100" s="19">
        <f t="shared" si="27"/>
        <v>13</v>
      </c>
      <c r="CV100" s="20">
        <f t="shared" ref="CV100:CW100" si="298">SUM(AP100,AR100,AT100,AV100,AX100,AZ100,BB100,BD100,BF100,BH100,BJ100,BL100,BN100,BP100,BR100,BT100,BV100,BX100,BZ100,CB100,CD100,CF100,CH100,CJ100,CL100,CN100,CP100,CR100)</f>
        <v>0</v>
      </c>
      <c r="CW100" s="20">
        <f t="shared" si="298"/>
        <v>0</v>
      </c>
      <c r="CX100" s="21">
        <v>34</v>
      </c>
      <c r="CY100" s="22">
        <f t="shared" si="29"/>
        <v>13</v>
      </c>
      <c r="CZ100" s="30">
        <f t="shared" si="30"/>
        <v>3</v>
      </c>
      <c r="DA100" s="22">
        <f t="shared" si="31"/>
        <v>13</v>
      </c>
      <c r="DB100" s="37">
        <f t="shared" si="32"/>
        <v>3</v>
      </c>
      <c r="DC100" s="24" t="str">
        <f t="shared" si="33"/>
        <v>SI</v>
      </c>
      <c r="DD100" s="25" t="e">
        <f t="shared" si="34"/>
        <v>#VALUE!</v>
      </c>
      <c r="DE100" s="26" t="str">
        <f t="shared" si="35"/>
        <v>NO</v>
      </c>
    </row>
    <row r="101" spans="1:109" ht="15" customHeight="1">
      <c r="A101" s="29" t="s">
        <v>385</v>
      </c>
      <c r="B101" s="16">
        <f>SUMIF(TICS!$D$2:$D$214,$A101,TICS!$E$2:$E$214)</f>
        <v>0</v>
      </c>
      <c r="C101" s="16">
        <f>COUNTIF(TICS!$D$2:$D$214,$A101)</f>
        <v>0</v>
      </c>
      <c r="D101" s="30">
        <f>SUMIF(ISC!$D$2:$D$228,$A101,ISC!$E$2:$E$228)</f>
        <v>0</v>
      </c>
      <c r="E101" s="30">
        <f>COUNTIF(ISC!$D$2:$D$228,$A101)</f>
        <v>0</v>
      </c>
      <c r="F101" s="30">
        <f>SUMIF(IA!$D$2:$D$281,$A101,IA!$E$2:$E$281)</f>
        <v>9</v>
      </c>
      <c r="G101" s="30">
        <f>COUNTIF(IA!$D$2:$D$281,$A101)</f>
        <v>2</v>
      </c>
      <c r="H101" s="16">
        <f>SUMIF(IGE!$D$3:$D$298,$A101,IGE!$E$3:$E$298)</f>
        <v>0</v>
      </c>
      <c r="I101" s="16">
        <f>COUNTIF(IGE!$D$3:$D$299,$A101)</f>
        <v>0</v>
      </c>
      <c r="J101" s="30">
        <f>SUMIF(CP!$D$2:$D$253,$A101,CP!$E$2:$E$253)</f>
        <v>0</v>
      </c>
      <c r="K101" s="30">
        <f>COUNTIF(CP!$D$2:$D$253,$A101)</f>
        <v>0</v>
      </c>
      <c r="L101" s="30">
        <f>SUMIF(IEM!$D$2:$D$266,$A101,IEM!$E$2:$E$266)</f>
        <v>0</v>
      </c>
      <c r="M101" s="30">
        <f>COUNTIF(IEM!$D$2:$D$266,$A101)</f>
        <v>0</v>
      </c>
      <c r="N101" s="16">
        <f>SUMIF(IIA!$D$2:$D$214,$A101,IIA!$E$2:$E$214)</f>
        <v>0</v>
      </c>
      <c r="O101" s="16">
        <f>COUNTIF(IIA!$D$2:$D$214,$A101)</f>
        <v>0</v>
      </c>
      <c r="P101" s="17">
        <f t="shared" ref="P101:Q101" si="299">SUM(B101,D101,F101,H101,J101,L101,N101)</f>
        <v>9</v>
      </c>
      <c r="Q101" s="17">
        <f t="shared" si="299"/>
        <v>2</v>
      </c>
      <c r="R101" s="30">
        <f>SUMIF(IA_S1!$D$2:$D$201,$A101,IA_S1!$E$2:$E$201)</f>
        <v>0</v>
      </c>
      <c r="S101" s="30">
        <f>COUNTIF(IA_S1!$D$2:$D$200,$A101)</f>
        <v>0</v>
      </c>
      <c r="T101" s="30">
        <f>SUMIF(IA_S2!$D$2:$D$201,$A101,IA_S2!$E$2:$E$201)</f>
        <v>0</v>
      </c>
      <c r="U101" s="30">
        <f>COUNTIF(IA_S2!$D$2:$D$200,$A101)</f>
        <v>0</v>
      </c>
      <c r="V101" s="30">
        <f>SUMIF(CP_S1!$D$2:$D$204,$A101,CP_S1!$E$2:$E$204)</f>
        <v>0</v>
      </c>
      <c r="W101" s="30">
        <f>COUNTIF(CP_S1!$D$2:$D$203,$A101)</f>
        <v>0</v>
      </c>
      <c r="X101" s="30">
        <f>SUMIF(CP_S2!$D$2:$D$198,$A101,CP_S2!$E$2:$E$198)</f>
        <v>0</v>
      </c>
      <c r="Y101" s="30">
        <f>COUNTIF(CP_S2!$D$2:$D$197,$A101)</f>
        <v>0</v>
      </c>
      <c r="Z101" s="30">
        <f>SUMIF(EaD_IA_S1!$D$2:$D$236,$A101,EaD_IA_S1!$E$2:$E$236)</f>
        <v>0</v>
      </c>
      <c r="AA101" s="30">
        <f>COUNTIF(EaD_IA_S1!$D$2:$D$235,$A101)</f>
        <v>0</v>
      </c>
      <c r="AB101" s="30">
        <f>SUMIF(EaD_IA_S2!$D$2:$D$1223,$A101,EaD_IA_S2!$E$2:$E$1223)</f>
        <v>0</v>
      </c>
      <c r="AC101" s="30">
        <f>COUNTIF(EaD_IA_S2!$D$2:$D$1222,$A101)</f>
        <v>0</v>
      </c>
      <c r="AD101" s="30">
        <f>SUMIF(EaD_ISC_S1!$D$2:$D$214,$A101,EaD_ISC_S1!$E$2:$E$214)</f>
        <v>0</v>
      </c>
      <c r="AE101" s="30">
        <f>COUNTIF(EaD_ISC_S1!$D$2:$D$213,$A101)</f>
        <v>0</v>
      </c>
      <c r="AF101" s="30">
        <f>SUMIF(EaD_ISC_S2!$D$2:$D$224,$A101,EaD_ISC_S2!$E$2:$E$224)</f>
        <v>0</v>
      </c>
      <c r="AG101" s="30">
        <f>COUNTIF(EaD_ISC_S2!$D$2:$D$223,$A101)</f>
        <v>0</v>
      </c>
      <c r="AH101" s="16">
        <f>SUMIF(EaD_CP_S1!$D$2:$D$1050,$A101,EaD_CP_S1!$E$2:$E$1050)</f>
        <v>0</v>
      </c>
      <c r="AI101" s="16">
        <f>COUNTIF(EaD_CP_S1!$D$2:$D$1050,$A101)</f>
        <v>0</v>
      </c>
      <c r="AJ101" s="16">
        <f>SUMIF(EaD_CP_S2!$D$2:$D$50,$A101,EaD_CP_S2!$E$2:$E$50)</f>
        <v>0</v>
      </c>
      <c r="AK101" s="16">
        <f>COUNTIF(EaD_CP_S2!$D$2:$D$50,$A101)</f>
        <v>0</v>
      </c>
      <c r="AL101" s="17">
        <f t="shared" si="226"/>
        <v>0</v>
      </c>
      <c r="AM101" s="17">
        <f t="shared" si="227"/>
        <v>0</v>
      </c>
      <c r="AN101" s="17">
        <f t="shared" si="228"/>
        <v>0</v>
      </c>
      <c r="AO101" s="17">
        <f t="shared" si="229"/>
        <v>0</v>
      </c>
      <c r="AP101" s="30"/>
      <c r="AQ101" s="18">
        <v>0</v>
      </c>
      <c r="AR101" s="30"/>
      <c r="AS101" s="18">
        <f t="shared" si="113"/>
        <v>0</v>
      </c>
      <c r="AT101" s="30"/>
      <c r="AU101" s="18">
        <f t="shared" si="273"/>
        <v>0</v>
      </c>
      <c r="AV101" s="30"/>
      <c r="AW101" s="18">
        <f t="shared" si="240"/>
        <v>0</v>
      </c>
      <c r="AX101" s="30"/>
      <c r="AY101" s="18">
        <f t="shared" si="274"/>
        <v>0</v>
      </c>
      <c r="AZ101" s="30"/>
      <c r="BA101" s="18">
        <f t="shared" si="270"/>
        <v>0</v>
      </c>
      <c r="BB101" s="30"/>
      <c r="BC101" s="18">
        <f t="shared" si="6"/>
        <v>0</v>
      </c>
      <c r="BD101" s="30"/>
      <c r="BE101" s="18">
        <f t="shared" si="223"/>
        <v>0</v>
      </c>
      <c r="BF101" s="30"/>
      <c r="BG101" s="18">
        <f t="shared" si="195"/>
        <v>0</v>
      </c>
      <c r="BH101" s="30"/>
      <c r="BI101" s="18">
        <f t="shared" si="8"/>
        <v>0</v>
      </c>
      <c r="BJ101" s="30"/>
      <c r="BK101" s="18">
        <f t="shared" si="243"/>
        <v>0</v>
      </c>
      <c r="BL101" s="30"/>
      <c r="BM101" s="18">
        <f t="shared" si="275"/>
        <v>0</v>
      </c>
      <c r="BN101" s="30"/>
      <c r="BO101" s="18">
        <f t="shared" si="118"/>
        <v>0</v>
      </c>
      <c r="BP101" s="30"/>
      <c r="BQ101" s="18">
        <f t="shared" si="11"/>
        <v>0</v>
      </c>
      <c r="BR101" s="30"/>
      <c r="BS101" s="18">
        <f t="shared" si="12"/>
        <v>0</v>
      </c>
      <c r="BT101" s="30"/>
      <c r="BU101" s="18">
        <f t="shared" si="13"/>
        <v>0</v>
      </c>
      <c r="BV101" s="30"/>
      <c r="BW101" s="18">
        <f t="shared" si="14"/>
        <v>0</v>
      </c>
      <c r="BX101" s="30"/>
      <c r="BY101" s="18">
        <f t="shared" si="155"/>
        <v>0</v>
      </c>
      <c r="BZ101" s="30"/>
      <c r="CA101" s="18">
        <f t="shared" si="16"/>
        <v>0</v>
      </c>
      <c r="CB101" s="30"/>
      <c r="CC101" s="18">
        <f t="shared" si="17"/>
        <v>0</v>
      </c>
      <c r="CD101" s="30"/>
      <c r="CE101" s="18">
        <f t="shared" si="196"/>
        <v>0</v>
      </c>
      <c r="CF101" s="30"/>
      <c r="CG101" s="18">
        <f t="shared" si="19"/>
        <v>0</v>
      </c>
      <c r="CH101" s="30"/>
      <c r="CI101" s="18">
        <f t="shared" si="207"/>
        <v>0</v>
      </c>
      <c r="CJ101" s="30"/>
      <c r="CK101" s="18">
        <f t="shared" si="21"/>
        <v>0</v>
      </c>
      <c r="CL101" s="30"/>
      <c r="CM101" s="18">
        <f t="shared" si="22"/>
        <v>0</v>
      </c>
      <c r="CN101" s="30"/>
      <c r="CO101" s="18">
        <f t="shared" si="260"/>
        <v>0</v>
      </c>
      <c r="CP101" s="30"/>
      <c r="CQ101" s="18">
        <f t="shared" si="276"/>
        <v>0</v>
      </c>
      <c r="CR101" s="30"/>
      <c r="CS101" s="18">
        <f t="shared" si="289"/>
        <v>0</v>
      </c>
      <c r="CT101" s="19">
        <f t="shared" si="26"/>
        <v>9</v>
      </c>
      <c r="CU101" s="19">
        <f t="shared" si="27"/>
        <v>9</v>
      </c>
      <c r="CV101" s="20">
        <f t="shared" ref="CV101:CW101" si="300">SUM(AP101,AR101,AT101,AV101,AX101,AZ101,BB101,BD101,BF101,BH101,BJ101,BL101,BN101,BP101,BR101,BT101,BV101,BX101,BZ101,CB101,CD101,CF101,CH101,CJ101,CL101,CN101,CP101,CR101)</f>
        <v>0</v>
      </c>
      <c r="CW101" s="20">
        <f t="shared" si="300"/>
        <v>0</v>
      </c>
      <c r="CX101" s="21">
        <v>34</v>
      </c>
      <c r="CY101" s="22">
        <f t="shared" si="29"/>
        <v>9</v>
      </c>
      <c r="CZ101" s="30">
        <f t="shared" si="30"/>
        <v>2</v>
      </c>
      <c r="DA101" s="22">
        <f t="shared" si="31"/>
        <v>9</v>
      </c>
      <c r="DB101" s="37">
        <f t="shared" si="32"/>
        <v>2</v>
      </c>
      <c r="DC101" s="24" t="str">
        <f t="shared" si="33"/>
        <v>SI</v>
      </c>
      <c r="DD101" s="25" t="e">
        <f t="shared" si="34"/>
        <v>#VALUE!</v>
      </c>
      <c r="DE101" s="26" t="str">
        <f t="shared" si="35"/>
        <v>NO</v>
      </c>
    </row>
    <row r="102" spans="1:109" ht="15" customHeight="1">
      <c r="A102" s="38" t="s">
        <v>66</v>
      </c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40"/>
      <c r="Q102" s="17"/>
      <c r="R102" s="41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42"/>
      <c r="AH102" s="43"/>
      <c r="AI102" s="43"/>
      <c r="AJ102" s="43"/>
      <c r="AK102" s="43"/>
      <c r="AL102" s="17">
        <f>((R102+V102)+Z102+AD102)</f>
        <v>0</v>
      </c>
      <c r="AM102" s="44"/>
      <c r="AN102" s="45"/>
      <c r="AO102" s="45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39"/>
      <c r="BH102" s="39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  <c r="CR102" s="39"/>
      <c r="CS102" s="39"/>
      <c r="CT102" s="39"/>
      <c r="CU102" s="39"/>
      <c r="CV102" s="39"/>
      <c r="CW102" s="39"/>
      <c r="CX102" s="39"/>
      <c r="CY102" s="39"/>
      <c r="CZ102" s="39"/>
      <c r="DA102" s="39"/>
      <c r="DB102" s="39"/>
      <c r="DC102" s="46"/>
      <c r="DD102" s="46"/>
      <c r="DE102" s="46"/>
    </row>
    <row r="103" spans="1:109" ht="15" customHeight="1">
      <c r="A103" s="38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/>
      <c r="Q103" s="49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9"/>
      <c r="AI103" s="49"/>
      <c r="AJ103" s="49"/>
      <c r="AK103" s="49"/>
      <c r="AL103" s="49"/>
      <c r="AM103" s="48"/>
      <c r="AN103" s="48"/>
      <c r="AO103" s="48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50"/>
      <c r="DD103" s="50"/>
      <c r="DE103" s="50"/>
    </row>
    <row r="104" spans="1:109" ht="15" customHeight="1">
      <c r="A104" s="38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8"/>
      <c r="Q104" s="49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9"/>
      <c r="AI104" s="49"/>
      <c r="AJ104" s="49"/>
      <c r="AK104" s="49"/>
      <c r="AL104" s="49"/>
      <c r="AM104" s="48"/>
      <c r="AN104" s="48"/>
      <c r="AO104" s="48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50"/>
      <c r="DD104" s="50"/>
      <c r="DE104" s="50"/>
    </row>
    <row r="105" spans="1:109" ht="15" customHeight="1">
      <c r="A105" s="38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8"/>
      <c r="Q105" s="49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9"/>
      <c r="AI105" s="49"/>
      <c r="AJ105" s="49"/>
      <c r="AK105" s="49"/>
      <c r="AL105" s="49"/>
      <c r="AM105" s="48"/>
      <c r="AN105" s="48"/>
      <c r="AO105" s="48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50"/>
      <c r="DD105" s="50"/>
      <c r="DE105" s="50"/>
    </row>
    <row r="106" spans="1:109" ht="15" customHeight="1">
      <c r="A106" s="38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8"/>
      <c r="Q106" s="49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9"/>
      <c r="AI106" s="49"/>
      <c r="AJ106" s="49"/>
      <c r="AK106" s="49"/>
      <c r="AL106" s="49"/>
      <c r="AM106" s="48"/>
      <c r="AN106" s="48"/>
      <c r="AO106" s="48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50"/>
      <c r="DD106" s="50"/>
      <c r="DE106" s="50"/>
    </row>
    <row r="107" spans="1:109" ht="15" customHeight="1">
      <c r="A107" s="38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8"/>
      <c r="Q107" s="49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9"/>
      <c r="AI107" s="49"/>
      <c r="AJ107" s="49"/>
      <c r="AK107" s="49"/>
      <c r="AL107" s="49"/>
      <c r="AM107" s="48"/>
      <c r="AN107" s="48"/>
      <c r="AO107" s="48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50"/>
      <c r="DD107" s="50"/>
      <c r="DE107" s="50"/>
    </row>
    <row r="108" spans="1:109" ht="15" customHeight="1">
      <c r="A108" s="38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8"/>
      <c r="Q108" s="49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9"/>
      <c r="AI108" s="49"/>
      <c r="AJ108" s="49"/>
      <c r="AK108" s="49"/>
      <c r="AL108" s="49"/>
      <c r="AM108" s="48"/>
      <c r="AN108" s="48"/>
      <c r="AO108" s="48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50"/>
      <c r="DD108" s="50"/>
      <c r="DE108" s="50"/>
    </row>
    <row r="109" spans="1:109" ht="15" customHeight="1">
      <c r="A109" s="38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8"/>
      <c r="Q109" s="49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9"/>
      <c r="AI109" s="49"/>
      <c r="AJ109" s="49"/>
      <c r="AK109" s="49"/>
      <c r="AL109" s="49"/>
      <c r="AM109" s="48"/>
      <c r="AN109" s="48"/>
      <c r="AO109" s="48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50"/>
      <c r="DD109" s="50"/>
      <c r="DE109" s="50"/>
    </row>
    <row r="110" spans="1:109" ht="15" customHeight="1">
      <c r="A110" s="38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8"/>
      <c r="Q110" s="49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9"/>
      <c r="AI110" s="49"/>
      <c r="AJ110" s="49"/>
      <c r="AK110" s="49"/>
      <c r="AL110" s="49"/>
      <c r="AM110" s="48"/>
      <c r="AN110" s="48"/>
      <c r="AO110" s="48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50"/>
      <c r="DD110" s="50"/>
      <c r="DE110" s="50"/>
    </row>
    <row r="111" spans="1:109" ht="15" customHeight="1">
      <c r="A111" s="38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8"/>
      <c r="Q111" s="49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9"/>
      <c r="AI111" s="49"/>
      <c r="AJ111" s="49"/>
      <c r="AK111" s="49"/>
      <c r="AL111" s="49"/>
      <c r="AM111" s="48"/>
      <c r="AN111" s="48"/>
      <c r="AO111" s="48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50"/>
      <c r="DD111" s="50"/>
      <c r="DE111" s="50"/>
    </row>
    <row r="112" spans="1:109" ht="15" customHeight="1">
      <c r="A112" s="38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8"/>
      <c r="Q112" s="49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9"/>
      <c r="AI112" s="49"/>
      <c r="AJ112" s="49"/>
      <c r="AK112" s="49"/>
      <c r="AL112" s="49"/>
      <c r="AM112" s="48"/>
      <c r="AN112" s="48"/>
      <c r="AO112" s="48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50"/>
      <c r="DD112" s="50"/>
      <c r="DE112" s="50"/>
    </row>
    <row r="113" spans="1:109" ht="15" customHeight="1">
      <c r="A113" s="38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8"/>
      <c r="Q113" s="49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9"/>
      <c r="AI113" s="49"/>
      <c r="AJ113" s="49"/>
      <c r="AK113" s="49"/>
      <c r="AL113" s="49"/>
      <c r="AM113" s="48"/>
      <c r="AN113" s="48"/>
      <c r="AO113" s="48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50"/>
      <c r="DD113" s="50"/>
      <c r="DE113" s="50"/>
    </row>
    <row r="114" spans="1:109" ht="15" customHeight="1">
      <c r="A114" s="38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8"/>
      <c r="Q114" s="49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9"/>
      <c r="AI114" s="49"/>
      <c r="AJ114" s="49"/>
      <c r="AK114" s="49"/>
      <c r="AL114" s="49"/>
      <c r="AM114" s="48"/>
      <c r="AN114" s="48"/>
      <c r="AO114" s="48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50"/>
      <c r="DD114" s="50"/>
      <c r="DE114" s="50"/>
    </row>
    <row r="115" spans="1:109" ht="15" customHeight="1">
      <c r="A115" s="38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8"/>
      <c r="Q115" s="49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9"/>
      <c r="AI115" s="49"/>
      <c r="AJ115" s="49"/>
      <c r="AK115" s="49"/>
      <c r="AL115" s="49"/>
      <c r="AM115" s="48"/>
      <c r="AN115" s="48"/>
      <c r="AO115" s="48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50"/>
      <c r="DD115" s="50"/>
      <c r="DE115" s="50"/>
    </row>
    <row r="116" spans="1:109" ht="15" customHeight="1">
      <c r="A116" s="38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8"/>
      <c r="Q116" s="49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9"/>
      <c r="AI116" s="49"/>
      <c r="AJ116" s="49"/>
      <c r="AK116" s="49"/>
      <c r="AL116" s="49"/>
      <c r="AM116" s="48"/>
      <c r="AN116" s="48"/>
      <c r="AO116" s="48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50"/>
      <c r="DD116" s="50"/>
      <c r="DE116" s="50"/>
    </row>
    <row r="117" spans="1:109" ht="15" customHeight="1">
      <c r="A117" s="38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8"/>
      <c r="Q117" s="49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9"/>
      <c r="AI117" s="49"/>
      <c r="AJ117" s="49"/>
      <c r="AK117" s="49"/>
      <c r="AL117" s="49"/>
      <c r="AM117" s="48"/>
      <c r="AN117" s="48"/>
      <c r="AO117" s="48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50"/>
      <c r="DD117" s="50"/>
      <c r="DE117" s="50"/>
    </row>
    <row r="118" spans="1:109" ht="15" customHeight="1">
      <c r="A118" s="38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8"/>
      <c r="Q118" s="49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9"/>
      <c r="AI118" s="49"/>
      <c r="AJ118" s="49"/>
      <c r="AK118" s="49"/>
      <c r="AL118" s="49"/>
      <c r="AM118" s="48"/>
      <c r="AN118" s="48"/>
      <c r="AO118" s="48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50"/>
      <c r="DD118" s="50"/>
      <c r="DE118" s="50"/>
    </row>
    <row r="119" spans="1:109" ht="15" customHeight="1">
      <c r="A119" s="38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/>
      <c r="Q119" s="49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9"/>
      <c r="AI119" s="49"/>
      <c r="AJ119" s="49"/>
      <c r="AK119" s="49"/>
      <c r="AL119" s="49"/>
      <c r="AM119" s="48"/>
      <c r="AN119" s="48"/>
      <c r="AO119" s="48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50"/>
      <c r="DD119" s="50"/>
      <c r="DE119" s="50"/>
    </row>
    <row r="120" spans="1:109" ht="15" customHeight="1">
      <c r="A120" s="38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8"/>
      <c r="Q120" s="49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9"/>
      <c r="AI120" s="49"/>
      <c r="AJ120" s="49"/>
      <c r="AK120" s="49"/>
      <c r="AL120" s="49"/>
      <c r="AM120" s="48"/>
      <c r="AN120" s="48"/>
      <c r="AO120" s="48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50"/>
      <c r="DD120" s="50"/>
      <c r="DE120" s="50"/>
    </row>
    <row r="121" spans="1:109" ht="15" customHeight="1">
      <c r="A121" s="38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8"/>
      <c r="Q121" s="49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9"/>
      <c r="AI121" s="49"/>
      <c r="AJ121" s="49"/>
      <c r="AK121" s="49"/>
      <c r="AL121" s="49"/>
      <c r="AM121" s="48"/>
      <c r="AN121" s="48"/>
      <c r="AO121" s="48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50"/>
      <c r="DD121" s="50"/>
      <c r="DE121" s="50"/>
    </row>
    <row r="122" spans="1:109" ht="15" customHeight="1">
      <c r="A122" s="38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8"/>
      <c r="Q122" s="49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9"/>
      <c r="AI122" s="49"/>
      <c r="AJ122" s="49"/>
      <c r="AK122" s="49"/>
      <c r="AL122" s="49"/>
      <c r="AM122" s="48"/>
      <c r="AN122" s="48"/>
      <c r="AO122" s="48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50"/>
      <c r="DD122" s="50"/>
      <c r="DE122" s="50"/>
    </row>
    <row r="123" spans="1:109" ht="15" customHeight="1">
      <c r="A123" s="38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8"/>
      <c r="Q123" s="49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9"/>
      <c r="AI123" s="49"/>
      <c r="AJ123" s="49"/>
      <c r="AK123" s="49"/>
      <c r="AL123" s="49"/>
      <c r="AM123" s="48"/>
      <c r="AN123" s="48"/>
      <c r="AO123" s="48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50"/>
      <c r="DD123" s="50"/>
      <c r="DE123" s="50"/>
    </row>
    <row r="124" spans="1:109" ht="15" customHeight="1">
      <c r="A124" s="38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/>
      <c r="Q124" s="49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9"/>
      <c r="AI124" s="49"/>
      <c r="AJ124" s="49"/>
      <c r="AK124" s="49"/>
      <c r="AL124" s="49"/>
      <c r="AM124" s="48"/>
      <c r="AN124" s="48"/>
      <c r="AO124" s="48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50"/>
      <c r="DD124" s="50"/>
      <c r="DE124" s="50"/>
    </row>
    <row r="125" spans="1:109" ht="15" customHeight="1">
      <c r="A125" s="38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8"/>
      <c r="Q125" s="49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9"/>
      <c r="AI125" s="49"/>
      <c r="AJ125" s="49"/>
      <c r="AK125" s="49"/>
      <c r="AL125" s="49"/>
      <c r="AM125" s="48"/>
      <c r="AN125" s="48"/>
      <c r="AO125" s="48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50"/>
      <c r="DD125" s="50"/>
      <c r="DE125" s="50"/>
    </row>
    <row r="126" spans="1:109" ht="15" customHeight="1">
      <c r="A126" s="38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8"/>
      <c r="Q126" s="49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9"/>
      <c r="AI126" s="49"/>
      <c r="AJ126" s="49"/>
      <c r="AK126" s="49"/>
      <c r="AL126" s="49"/>
      <c r="AM126" s="48"/>
      <c r="AN126" s="48"/>
      <c r="AO126" s="48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50"/>
      <c r="DD126" s="50"/>
      <c r="DE126" s="50"/>
    </row>
    <row r="127" spans="1:109" ht="15" customHeight="1">
      <c r="A127" s="38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8"/>
      <c r="Q127" s="49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9"/>
      <c r="AI127" s="49"/>
      <c r="AJ127" s="49"/>
      <c r="AK127" s="49"/>
      <c r="AL127" s="49"/>
      <c r="AM127" s="48"/>
      <c r="AN127" s="48"/>
      <c r="AO127" s="48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50"/>
      <c r="DD127" s="50"/>
      <c r="DE127" s="50"/>
    </row>
    <row r="128" spans="1:109" ht="15" customHeight="1">
      <c r="A128" s="38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8"/>
      <c r="Q128" s="49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9"/>
      <c r="AI128" s="49"/>
      <c r="AJ128" s="49"/>
      <c r="AK128" s="49"/>
      <c r="AL128" s="49"/>
      <c r="AM128" s="48"/>
      <c r="AN128" s="48"/>
      <c r="AO128" s="48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50"/>
      <c r="DD128" s="50"/>
      <c r="DE128" s="50"/>
    </row>
    <row r="129" spans="1:109" ht="15" customHeight="1">
      <c r="A129" s="38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8"/>
      <c r="Q129" s="49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9"/>
      <c r="AI129" s="49"/>
      <c r="AJ129" s="49"/>
      <c r="AK129" s="49"/>
      <c r="AL129" s="49"/>
      <c r="AM129" s="48"/>
      <c r="AN129" s="48"/>
      <c r="AO129" s="48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50"/>
      <c r="DD129" s="50"/>
      <c r="DE129" s="50"/>
    </row>
    <row r="130" spans="1:109" ht="15" customHeight="1">
      <c r="A130" s="38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8"/>
      <c r="Q130" s="49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9"/>
      <c r="AI130" s="49"/>
      <c r="AJ130" s="49"/>
      <c r="AK130" s="49"/>
      <c r="AL130" s="49"/>
      <c r="AM130" s="48"/>
      <c r="AN130" s="48"/>
      <c r="AO130" s="48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50"/>
      <c r="DD130" s="50"/>
      <c r="DE130" s="50"/>
    </row>
    <row r="131" spans="1:109" ht="15" customHeight="1">
      <c r="A131" s="38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8"/>
      <c r="Q131" s="49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9"/>
      <c r="AI131" s="49"/>
      <c r="AJ131" s="49"/>
      <c r="AK131" s="49"/>
      <c r="AL131" s="49"/>
      <c r="AM131" s="48"/>
      <c r="AN131" s="48"/>
      <c r="AO131" s="48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50"/>
      <c r="DD131" s="50"/>
      <c r="DE131" s="50"/>
    </row>
    <row r="132" spans="1:109" ht="15" customHeight="1">
      <c r="A132" s="38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8"/>
      <c r="Q132" s="49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9"/>
      <c r="AI132" s="49"/>
      <c r="AJ132" s="49"/>
      <c r="AK132" s="49"/>
      <c r="AL132" s="49"/>
      <c r="AM132" s="48"/>
      <c r="AN132" s="48"/>
      <c r="AO132" s="48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50"/>
      <c r="DD132" s="50"/>
      <c r="DE132" s="50"/>
    </row>
    <row r="133" spans="1:109" ht="15" customHeight="1">
      <c r="A133" s="38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8"/>
      <c r="Q133" s="49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9"/>
      <c r="AI133" s="49"/>
      <c r="AJ133" s="49"/>
      <c r="AK133" s="49"/>
      <c r="AL133" s="49"/>
      <c r="AM133" s="48"/>
      <c r="AN133" s="48"/>
      <c r="AO133" s="48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50"/>
      <c r="DD133" s="50"/>
      <c r="DE133" s="50"/>
    </row>
    <row r="134" spans="1:109" ht="15" customHeight="1">
      <c r="A134" s="38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8"/>
      <c r="Q134" s="49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9"/>
      <c r="AI134" s="49"/>
      <c r="AJ134" s="49"/>
      <c r="AK134" s="49"/>
      <c r="AL134" s="49"/>
      <c r="AM134" s="48"/>
      <c r="AN134" s="48"/>
      <c r="AO134" s="48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50"/>
      <c r="DD134" s="50"/>
      <c r="DE134" s="50"/>
    </row>
    <row r="135" spans="1:109" ht="15" customHeight="1">
      <c r="A135" s="38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8"/>
      <c r="Q135" s="49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9"/>
      <c r="AI135" s="49"/>
      <c r="AJ135" s="49"/>
      <c r="AK135" s="49"/>
      <c r="AL135" s="49"/>
      <c r="AM135" s="48"/>
      <c r="AN135" s="48"/>
      <c r="AO135" s="48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50"/>
      <c r="DD135" s="50"/>
      <c r="DE135" s="50"/>
    </row>
    <row r="136" spans="1:109" ht="15" customHeight="1">
      <c r="A136" s="38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8"/>
      <c r="Q136" s="49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9"/>
      <c r="AI136" s="49"/>
      <c r="AJ136" s="49"/>
      <c r="AK136" s="49"/>
      <c r="AL136" s="49"/>
      <c r="AM136" s="48"/>
      <c r="AN136" s="48"/>
      <c r="AO136" s="48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50"/>
      <c r="DD136" s="50"/>
      <c r="DE136" s="50"/>
    </row>
    <row r="137" spans="1:109" ht="15" customHeight="1">
      <c r="A137" s="38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8"/>
      <c r="Q137" s="49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9"/>
      <c r="AI137" s="49"/>
      <c r="AJ137" s="49"/>
      <c r="AK137" s="49"/>
      <c r="AL137" s="49"/>
      <c r="AM137" s="48"/>
      <c r="AN137" s="48"/>
      <c r="AO137" s="48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50"/>
      <c r="DD137" s="50"/>
      <c r="DE137" s="50"/>
    </row>
    <row r="138" spans="1:109" ht="15" customHeight="1">
      <c r="A138" s="38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8"/>
      <c r="Q138" s="49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9"/>
      <c r="AI138" s="49"/>
      <c r="AJ138" s="49"/>
      <c r="AK138" s="49"/>
      <c r="AL138" s="49"/>
      <c r="AM138" s="48"/>
      <c r="AN138" s="48"/>
      <c r="AO138" s="48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50"/>
      <c r="DD138" s="50"/>
      <c r="DE138" s="50"/>
    </row>
    <row r="139" spans="1:109" ht="15" customHeight="1">
      <c r="A139" s="38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8"/>
      <c r="Q139" s="49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9"/>
      <c r="AI139" s="49"/>
      <c r="AJ139" s="49"/>
      <c r="AK139" s="49"/>
      <c r="AL139" s="49"/>
      <c r="AM139" s="48"/>
      <c r="AN139" s="48"/>
      <c r="AO139" s="48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50"/>
      <c r="DD139" s="50"/>
      <c r="DE139" s="50"/>
    </row>
    <row r="140" spans="1:109" ht="15" customHeight="1">
      <c r="A140" s="38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8"/>
      <c r="Q140" s="49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9"/>
      <c r="AI140" s="49"/>
      <c r="AJ140" s="49"/>
      <c r="AK140" s="49"/>
      <c r="AL140" s="49"/>
      <c r="AM140" s="48"/>
      <c r="AN140" s="48"/>
      <c r="AO140" s="48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50"/>
      <c r="DD140" s="50"/>
      <c r="DE140" s="50"/>
    </row>
    <row r="141" spans="1:109" ht="15" customHeight="1">
      <c r="A141" s="38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8"/>
      <c r="Q141" s="49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9"/>
      <c r="AI141" s="49"/>
      <c r="AJ141" s="49"/>
      <c r="AK141" s="49"/>
      <c r="AL141" s="49"/>
      <c r="AM141" s="48"/>
      <c r="AN141" s="48"/>
      <c r="AO141" s="48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50"/>
      <c r="DD141" s="50"/>
      <c r="DE141" s="50"/>
    </row>
    <row r="142" spans="1:109" ht="15" customHeight="1">
      <c r="A142" s="38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8"/>
      <c r="Q142" s="49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9"/>
      <c r="AI142" s="49"/>
      <c r="AJ142" s="49"/>
      <c r="AK142" s="49"/>
      <c r="AL142" s="49"/>
      <c r="AM142" s="48"/>
      <c r="AN142" s="48"/>
      <c r="AO142" s="48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50"/>
      <c r="DD142" s="50"/>
      <c r="DE142" s="50"/>
    </row>
    <row r="143" spans="1:109" ht="15" customHeight="1">
      <c r="A143" s="38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8"/>
      <c r="Q143" s="49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9"/>
      <c r="AI143" s="49"/>
      <c r="AJ143" s="49"/>
      <c r="AK143" s="49"/>
      <c r="AL143" s="49"/>
      <c r="AM143" s="48"/>
      <c r="AN143" s="48"/>
      <c r="AO143" s="48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50"/>
      <c r="DD143" s="50"/>
      <c r="DE143" s="50"/>
    </row>
    <row r="144" spans="1:109" ht="15" customHeight="1">
      <c r="A144" s="38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8"/>
      <c r="Q144" s="49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9"/>
      <c r="AI144" s="49"/>
      <c r="AJ144" s="49"/>
      <c r="AK144" s="49"/>
      <c r="AL144" s="49"/>
      <c r="AM144" s="48"/>
      <c r="AN144" s="48"/>
      <c r="AO144" s="48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50"/>
      <c r="DD144" s="50"/>
      <c r="DE144" s="50"/>
    </row>
    <row r="145" spans="1:109" ht="15" customHeight="1">
      <c r="A145" s="38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8"/>
      <c r="Q145" s="49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9"/>
      <c r="AI145" s="49"/>
      <c r="AJ145" s="49"/>
      <c r="AK145" s="49"/>
      <c r="AL145" s="49"/>
      <c r="AM145" s="48"/>
      <c r="AN145" s="48"/>
      <c r="AO145" s="48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50"/>
      <c r="DD145" s="50"/>
      <c r="DE145" s="50"/>
    </row>
    <row r="146" spans="1:109" ht="15" customHeight="1">
      <c r="A146" s="38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8"/>
      <c r="Q146" s="49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9"/>
      <c r="AI146" s="49"/>
      <c r="AJ146" s="49"/>
      <c r="AK146" s="49"/>
      <c r="AL146" s="49"/>
      <c r="AM146" s="48"/>
      <c r="AN146" s="48"/>
      <c r="AO146" s="48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50"/>
      <c r="DD146" s="50"/>
      <c r="DE146" s="50"/>
    </row>
    <row r="147" spans="1:109" ht="15" customHeight="1">
      <c r="A147" s="38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8"/>
      <c r="Q147" s="49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9"/>
      <c r="AI147" s="49"/>
      <c r="AJ147" s="49"/>
      <c r="AK147" s="49"/>
      <c r="AL147" s="49"/>
      <c r="AM147" s="48"/>
      <c r="AN147" s="48"/>
      <c r="AO147" s="48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50"/>
      <c r="DD147" s="50"/>
      <c r="DE147" s="50"/>
    </row>
    <row r="148" spans="1:109" ht="15" customHeight="1">
      <c r="A148" s="38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8"/>
      <c r="Q148" s="49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9"/>
      <c r="AI148" s="49"/>
      <c r="AJ148" s="49"/>
      <c r="AK148" s="49"/>
      <c r="AL148" s="49"/>
      <c r="AM148" s="48"/>
      <c r="AN148" s="48"/>
      <c r="AO148" s="48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50"/>
      <c r="DD148" s="50"/>
      <c r="DE148" s="50"/>
    </row>
    <row r="149" spans="1:109" ht="15" customHeight="1">
      <c r="A149" s="38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8"/>
      <c r="Q149" s="49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9"/>
      <c r="AI149" s="49"/>
      <c r="AJ149" s="49"/>
      <c r="AK149" s="49"/>
      <c r="AL149" s="49"/>
      <c r="AM149" s="48"/>
      <c r="AN149" s="48"/>
      <c r="AO149" s="48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50"/>
      <c r="DD149" s="50"/>
      <c r="DE149" s="50"/>
    </row>
    <row r="150" spans="1:109" ht="15" customHeight="1">
      <c r="A150" s="38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8"/>
      <c r="Q150" s="49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9"/>
      <c r="AI150" s="49"/>
      <c r="AJ150" s="49"/>
      <c r="AK150" s="49"/>
      <c r="AL150" s="49"/>
      <c r="AM150" s="48"/>
      <c r="AN150" s="48"/>
      <c r="AO150" s="48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50"/>
      <c r="DD150" s="50"/>
      <c r="DE150" s="50"/>
    </row>
    <row r="151" spans="1:109" ht="15" customHeight="1">
      <c r="A151" s="38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8"/>
      <c r="Q151" s="49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9"/>
      <c r="AI151" s="49"/>
      <c r="AJ151" s="49"/>
      <c r="AK151" s="49"/>
      <c r="AL151" s="49"/>
      <c r="AM151" s="48"/>
      <c r="AN151" s="48"/>
      <c r="AO151" s="48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50"/>
      <c r="DD151" s="50"/>
      <c r="DE151" s="50"/>
    </row>
    <row r="152" spans="1:109" ht="15" customHeight="1">
      <c r="A152" s="38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8"/>
      <c r="Q152" s="49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9"/>
      <c r="AI152" s="49"/>
      <c r="AJ152" s="49"/>
      <c r="AK152" s="49"/>
      <c r="AL152" s="49"/>
      <c r="AM152" s="48"/>
      <c r="AN152" s="48"/>
      <c r="AO152" s="48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50"/>
      <c r="DD152" s="50"/>
      <c r="DE152" s="50"/>
    </row>
    <row r="153" spans="1:109" ht="15" customHeight="1">
      <c r="A153" s="38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8"/>
      <c r="Q153" s="49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9"/>
      <c r="AI153" s="49"/>
      <c r="AJ153" s="49"/>
      <c r="AK153" s="49"/>
      <c r="AL153" s="49"/>
      <c r="AM153" s="48"/>
      <c r="AN153" s="48"/>
      <c r="AO153" s="48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50"/>
      <c r="DD153" s="50"/>
      <c r="DE153" s="50"/>
    </row>
    <row r="154" spans="1:109" ht="15" customHeight="1">
      <c r="A154" s="38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8"/>
      <c r="Q154" s="49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9"/>
      <c r="AI154" s="49"/>
      <c r="AJ154" s="49"/>
      <c r="AK154" s="49"/>
      <c r="AL154" s="49"/>
      <c r="AM154" s="48"/>
      <c r="AN154" s="48"/>
      <c r="AO154" s="48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50"/>
      <c r="DD154" s="50"/>
      <c r="DE154" s="50"/>
    </row>
    <row r="155" spans="1:109" ht="15" customHeight="1">
      <c r="A155" s="38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8"/>
      <c r="Q155" s="49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9"/>
      <c r="AI155" s="49"/>
      <c r="AJ155" s="49"/>
      <c r="AK155" s="49"/>
      <c r="AL155" s="49"/>
      <c r="AM155" s="48"/>
      <c r="AN155" s="48"/>
      <c r="AO155" s="48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50"/>
      <c r="DD155" s="50"/>
      <c r="DE155" s="50"/>
    </row>
    <row r="156" spans="1:109" ht="15" customHeight="1">
      <c r="A156" s="38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8"/>
      <c r="Q156" s="49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9"/>
      <c r="AI156" s="49"/>
      <c r="AJ156" s="49"/>
      <c r="AK156" s="49"/>
      <c r="AL156" s="49"/>
      <c r="AM156" s="48"/>
      <c r="AN156" s="48"/>
      <c r="AO156" s="48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50"/>
      <c r="DD156" s="50"/>
      <c r="DE156" s="50"/>
    </row>
    <row r="157" spans="1:109" ht="15" customHeight="1">
      <c r="A157" s="38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8"/>
      <c r="Q157" s="49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9"/>
      <c r="AI157" s="49"/>
      <c r="AJ157" s="49"/>
      <c r="AK157" s="49"/>
      <c r="AL157" s="49"/>
      <c r="AM157" s="48"/>
      <c r="AN157" s="48"/>
      <c r="AO157" s="48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50"/>
      <c r="DD157" s="50"/>
      <c r="DE157" s="50"/>
    </row>
    <row r="158" spans="1:109" ht="15" customHeight="1">
      <c r="A158" s="38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8"/>
      <c r="Q158" s="49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9"/>
      <c r="AI158" s="49"/>
      <c r="AJ158" s="49"/>
      <c r="AK158" s="49"/>
      <c r="AL158" s="49"/>
      <c r="AM158" s="48"/>
      <c r="AN158" s="48"/>
      <c r="AO158" s="48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50"/>
      <c r="DD158" s="50"/>
      <c r="DE158" s="50"/>
    </row>
    <row r="159" spans="1:109" ht="15" customHeight="1">
      <c r="A159" s="38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8"/>
      <c r="Q159" s="49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9"/>
      <c r="AI159" s="49"/>
      <c r="AJ159" s="49"/>
      <c r="AK159" s="49"/>
      <c r="AL159" s="49"/>
      <c r="AM159" s="48"/>
      <c r="AN159" s="48"/>
      <c r="AO159" s="48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50"/>
      <c r="DD159" s="50"/>
      <c r="DE159" s="50"/>
    </row>
    <row r="160" spans="1:109" ht="15" customHeight="1">
      <c r="A160" s="38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8"/>
      <c r="Q160" s="49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9"/>
      <c r="AI160" s="49"/>
      <c r="AJ160" s="49"/>
      <c r="AK160" s="49"/>
      <c r="AL160" s="49"/>
      <c r="AM160" s="48"/>
      <c r="AN160" s="48"/>
      <c r="AO160" s="48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50"/>
      <c r="DD160" s="50"/>
      <c r="DE160" s="50"/>
    </row>
    <row r="161" spans="1:109" ht="15" customHeight="1">
      <c r="A161" s="38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8"/>
      <c r="Q161" s="49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9"/>
      <c r="AI161" s="49"/>
      <c r="AJ161" s="49"/>
      <c r="AK161" s="49"/>
      <c r="AL161" s="49"/>
      <c r="AM161" s="48"/>
      <c r="AN161" s="48"/>
      <c r="AO161" s="48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50"/>
      <c r="DD161" s="50"/>
      <c r="DE161" s="50"/>
    </row>
    <row r="162" spans="1:109" ht="15" customHeight="1">
      <c r="A162" s="38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8"/>
      <c r="Q162" s="49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9"/>
      <c r="AI162" s="49"/>
      <c r="AJ162" s="49"/>
      <c r="AK162" s="49"/>
      <c r="AL162" s="49"/>
      <c r="AM162" s="48"/>
      <c r="AN162" s="48"/>
      <c r="AO162" s="48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50"/>
      <c r="DD162" s="50"/>
      <c r="DE162" s="50"/>
    </row>
    <row r="163" spans="1:109" ht="15" customHeight="1">
      <c r="A163" s="38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8"/>
      <c r="Q163" s="49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9"/>
      <c r="AI163" s="49"/>
      <c r="AJ163" s="49"/>
      <c r="AK163" s="49"/>
      <c r="AL163" s="49"/>
      <c r="AM163" s="48"/>
      <c r="AN163" s="48"/>
      <c r="AO163" s="48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50"/>
      <c r="DD163" s="50"/>
      <c r="DE163" s="50"/>
    </row>
    <row r="164" spans="1:109" ht="15" customHeight="1">
      <c r="A164" s="38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8"/>
      <c r="Q164" s="49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9"/>
      <c r="AI164" s="49"/>
      <c r="AJ164" s="49"/>
      <c r="AK164" s="49"/>
      <c r="AL164" s="49"/>
      <c r="AM164" s="48"/>
      <c r="AN164" s="48"/>
      <c r="AO164" s="48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50"/>
      <c r="DD164" s="50"/>
      <c r="DE164" s="50"/>
    </row>
    <row r="165" spans="1:109" ht="15" customHeight="1">
      <c r="A165" s="38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8"/>
      <c r="Q165" s="49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9"/>
      <c r="AI165" s="49"/>
      <c r="AJ165" s="49"/>
      <c r="AK165" s="49"/>
      <c r="AL165" s="49"/>
      <c r="AM165" s="48"/>
      <c r="AN165" s="48"/>
      <c r="AO165" s="48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50"/>
      <c r="DD165" s="50"/>
      <c r="DE165" s="50"/>
    </row>
    <row r="166" spans="1:109" ht="15" customHeight="1">
      <c r="A166" s="38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8"/>
      <c r="Q166" s="49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9"/>
      <c r="AI166" s="49"/>
      <c r="AJ166" s="49"/>
      <c r="AK166" s="49"/>
      <c r="AL166" s="49"/>
      <c r="AM166" s="48"/>
      <c r="AN166" s="48"/>
      <c r="AO166" s="48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50"/>
      <c r="DD166" s="50"/>
      <c r="DE166" s="50"/>
    </row>
    <row r="167" spans="1:109" ht="15" customHeight="1">
      <c r="A167" s="38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8"/>
      <c r="Q167" s="49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9"/>
      <c r="AI167" s="49"/>
      <c r="AJ167" s="49"/>
      <c r="AK167" s="49"/>
      <c r="AL167" s="49"/>
      <c r="AM167" s="48"/>
      <c r="AN167" s="48"/>
      <c r="AO167" s="48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50"/>
      <c r="DD167" s="50"/>
      <c r="DE167" s="50"/>
    </row>
    <row r="168" spans="1:109" ht="15" customHeight="1">
      <c r="A168" s="38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8"/>
      <c r="Q168" s="49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9"/>
      <c r="AI168" s="49"/>
      <c r="AJ168" s="49"/>
      <c r="AK168" s="49"/>
      <c r="AL168" s="49"/>
      <c r="AM168" s="48"/>
      <c r="AN168" s="48"/>
      <c r="AO168" s="48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50"/>
      <c r="DD168" s="50"/>
      <c r="DE168" s="50"/>
    </row>
    <row r="169" spans="1:109" ht="15" customHeight="1">
      <c r="A169" s="38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8"/>
      <c r="Q169" s="49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9"/>
      <c r="AI169" s="49"/>
      <c r="AJ169" s="49"/>
      <c r="AK169" s="49"/>
      <c r="AL169" s="49"/>
      <c r="AM169" s="48"/>
      <c r="AN169" s="48"/>
      <c r="AO169" s="48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50"/>
      <c r="DD169" s="50"/>
      <c r="DE169" s="50"/>
    </row>
    <row r="170" spans="1:109" ht="15" customHeight="1">
      <c r="A170" s="38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8"/>
      <c r="Q170" s="49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9"/>
      <c r="AI170" s="49"/>
      <c r="AJ170" s="49"/>
      <c r="AK170" s="49"/>
      <c r="AL170" s="49"/>
      <c r="AM170" s="48"/>
      <c r="AN170" s="48"/>
      <c r="AO170" s="48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50"/>
      <c r="DD170" s="50"/>
      <c r="DE170" s="50"/>
    </row>
    <row r="171" spans="1:109" ht="15" customHeight="1">
      <c r="A171" s="38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8"/>
      <c r="Q171" s="49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9"/>
      <c r="AI171" s="49"/>
      <c r="AJ171" s="49"/>
      <c r="AK171" s="49"/>
      <c r="AL171" s="49"/>
      <c r="AM171" s="48"/>
      <c r="AN171" s="48"/>
      <c r="AO171" s="48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50"/>
      <c r="DD171" s="50"/>
      <c r="DE171" s="50"/>
    </row>
    <row r="172" spans="1:109" ht="15" customHeight="1">
      <c r="A172" s="38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8"/>
      <c r="Q172" s="49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9"/>
      <c r="AI172" s="49"/>
      <c r="AJ172" s="49"/>
      <c r="AK172" s="49"/>
      <c r="AL172" s="49"/>
      <c r="AM172" s="48"/>
      <c r="AN172" s="48"/>
      <c r="AO172" s="48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50"/>
      <c r="DD172" s="50"/>
      <c r="DE172" s="50"/>
    </row>
    <row r="173" spans="1:109" ht="15" customHeight="1">
      <c r="A173" s="38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8"/>
      <c r="Q173" s="49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9"/>
      <c r="AI173" s="49"/>
      <c r="AJ173" s="49"/>
      <c r="AK173" s="49"/>
      <c r="AL173" s="49"/>
      <c r="AM173" s="48"/>
      <c r="AN173" s="48"/>
      <c r="AO173" s="48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50"/>
      <c r="DD173" s="50"/>
      <c r="DE173" s="50"/>
    </row>
    <row r="174" spans="1:109" ht="15" customHeight="1">
      <c r="A174" s="38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8"/>
      <c r="Q174" s="49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9"/>
      <c r="AI174" s="49"/>
      <c r="AJ174" s="49"/>
      <c r="AK174" s="49"/>
      <c r="AL174" s="49"/>
      <c r="AM174" s="48"/>
      <c r="AN174" s="48"/>
      <c r="AO174" s="48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50"/>
      <c r="DD174" s="50"/>
      <c r="DE174" s="50"/>
    </row>
    <row r="175" spans="1:109" ht="15" customHeight="1">
      <c r="A175" s="38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8"/>
      <c r="Q175" s="49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9"/>
      <c r="AI175" s="49"/>
      <c r="AJ175" s="49"/>
      <c r="AK175" s="49"/>
      <c r="AL175" s="49"/>
      <c r="AM175" s="48"/>
      <c r="AN175" s="48"/>
      <c r="AO175" s="48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50"/>
      <c r="DD175" s="50"/>
      <c r="DE175" s="50"/>
    </row>
    <row r="176" spans="1:109" ht="15" customHeight="1">
      <c r="A176" s="38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8"/>
      <c r="Q176" s="49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9"/>
      <c r="AI176" s="49"/>
      <c r="AJ176" s="49"/>
      <c r="AK176" s="49"/>
      <c r="AL176" s="49"/>
      <c r="AM176" s="48"/>
      <c r="AN176" s="48"/>
      <c r="AO176" s="48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50"/>
      <c r="DD176" s="50"/>
      <c r="DE176" s="50"/>
    </row>
    <row r="177" spans="1:109" ht="15" customHeight="1">
      <c r="A177" s="38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8"/>
      <c r="Q177" s="49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9"/>
      <c r="AI177" s="49"/>
      <c r="AJ177" s="49"/>
      <c r="AK177" s="49"/>
      <c r="AL177" s="49"/>
      <c r="AM177" s="48"/>
      <c r="AN177" s="48"/>
      <c r="AO177" s="48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50"/>
      <c r="DD177" s="50"/>
      <c r="DE177" s="50"/>
    </row>
    <row r="178" spans="1:109" ht="15" customHeight="1">
      <c r="A178" s="38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8"/>
      <c r="Q178" s="49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9"/>
      <c r="AI178" s="49"/>
      <c r="AJ178" s="49"/>
      <c r="AK178" s="49"/>
      <c r="AL178" s="49"/>
      <c r="AM178" s="48"/>
      <c r="AN178" s="48"/>
      <c r="AO178" s="48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50"/>
      <c r="DD178" s="50"/>
      <c r="DE178" s="50"/>
    </row>
    <row r="179" spans="1:109" ht="15" customHeight="1">
      <c r="A179" s="38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8"/>
      <c r="Q179" s="49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9"/>
      <c r="AI179" s="49"/>
      <c r="AJ179" s="49"/>
      <c r="AK179" s="49"/>
      <c r="AL179" s="49"/>
      <c r="AM179" s="48"/>
      <c r="AN179" s="48"/>
      <c r="AO179" s="48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50"/>
      <c r="DD179" s="50"/>
      <c r="DE179" s="50"/>
    </row>
    <row r="180" spans="1:109" ht="15" customHeight="1">
      <c r="A180" s="38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8"/>
      <c r="Q180" s="49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9"/>
      <c r="AI180" s="49"/>
      <c r="AJ180" s="49"/>
      <c r="AK180" s="49"/>
      <c r="AL180" s="49"/>
      <c r="AM180" s="48"/>
      <c r="AN180" s="48"/>
      <c r="AO180" s="48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50"/>
      <c r="DD180" s="50"/>
      <c r="DE180" s="50"/>
    </row>
    <row r="181" spans="1:109" ht="15" customHeight="1">
      <c r="A181" s="38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8"/>
      <c r="Q181" s="49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9"/>
      <c r="AI181" s="49"/>
      <c r="AJ181" s="49"/>
      <c r="AK181" s="49"/>
      <c r="AL181" s="49"/>
      <c r="AM181" s="48"/>
      <c r="AN181" s="48"/>
      <c r="AO181" s="48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50"/>
      <c r="DD181" s="50"/>
      <c r="DE181" s="50"/>
    </row>
    <row r="182" spans="1:109" ht="15" customHeight="1">
      <c r="A182" s="38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8"/>
      <c r="Q182" s="49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9"/>
      <c r="AI182" s="49"/>
      <c r="AJ182" s="49"/>
      <c r="AK182" s="49"/>
      <c r="AL182" s="49"/>
      <c r="AM182" s="48"/>
      <c r="AN182" s="48"/>
      <c r="AO182" s="48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50"/>
      <c r="DD182" s="50"/>
      <c r="DE182" s="50"/>
    </row>
    <row r="183" spans="1:109" ht="15" customHeight="1">
      <c r="A183" s="38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8"/>
      <c r="Q183" s="49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9"/>
      <c r="AI183" s="49"/>
      <c r="AJ183" s="49"/>
      <c r="AK183" s="49"/>
      <c r="AL183" s="49"/>
      <c r="AM183" s="48"/>
      <c r="AN183" s="48"/>
      <c r="AO183" s="48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50"/>
      <c r="DD183" s="50"/>
      <c r="DE183" s="50"/>
    </row>
    <row r="184" spans="1:109" ht="15" customHeight="1">
      <c r="A184" s="38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8"/>
      <c r="Q184" s="49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9"/>
      <c r="AI184" s="49"/>
      <c r="AJ184" s="49"/>
      <c r="AK184" s="49"/>
      <c r="AL184" s="49"/>
      <c r="AM184" s="48"/>
      <c r="AN184" s="48"/>
      <c r="AO184" s="48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50"/>
      <c r="DD184" s="50"/>
      <c r="DE184" s="50"/>
    </row>
    <row r="185" spans="1:109" ht="15" customHeight="1">
      <c r="A185" s="38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8"/>
      <c r="Q185" s="49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9"/>
      <c r="AI185" s="49"/>
      <c r="AJ185" s="49"/>
      <c r="AK185" s="49"/>
      <c r="AL185" s="49"/>
      <c r="AM185" s="48"/>
      <c r="AN185" s="48"/>
      <c r="AO185" s="48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50"/>
      <c r="DD185" s="50"/>
      <c r="DE185" s="50"/>
    </row>
    <row r="186" spans="1:109" ht="15" customHeight="1">
      <c r="A186" s="38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8"/>
      <c r="Q186" s="49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9"/>
      <c r="AI186" s="49"/>
      <c r="AJ186" s="49"/>
      <c r="AK186" s="49"/>
      <c r="AL186" s="49"/>
      <c r="AM186" s="48"/>
      <c r="AN186" s="48"/>
      <c r="AO186" s="48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50"/>
      <c r="DD186" s="50"/>
      <c r="DE186" s="50"/>
    </row>
    <row r="187" spans="1:109" ht="15" customHeight="1">
      <c r="A187" s="38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8"/>
      <c r="Q187" s="49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9"/>
      <c r="AI187" s="49"/>
      <c r="AJ187" s="49"/>
      <c r="AK187" s="49"/>
      <c r="AL187" s="49"/>
      <c r="AM187" s="48"/>
      <c r="AN187" s="48"/>
      <c r="AO187" s="48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50"/>
      <c r="DD187" s="50"/>
      <c r="DE187" s="50"/>
    </row>
    <row r="188" spans="1:109" ht="15" customHeight="1">
      <c r="A188" s="38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8"/>
      <c r="Q188" s="49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9"/>
      <c r="AI188" s="49"/>
      <c r="AJ188" s="49"/>
      <c r="AK188" s="49"/>
      <c r="AL188" s="49"/>
      <c r="AM188" s="48"/>
      <c r="AN188" s="48"/>
      <c r="AO188" s="48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50"/>
      <c r="DD188" s="50"/>
      <c r="DE188" s="50"/>
    </row>
    <row r="189" spans="1:109" ht="15" customHeight="1">
      <c r="A189" s="38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8"/>
      <c r="Q189" s="49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9"/>
      <c r="AI189" s="49"/>
      <c r="AJ189" s="49"/>
      <c r="AK189" s="49"/>
      <c r="AL189" s="49"/>
      <c r="AM189" s="48"/>
      <c r="AN189" s="48"/>
      <c r="AO189" s="48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50"/>
      <c r="DD189" s="50"/>
      <c r="DE189" s="50"/>
    </row>
    <row r="190" spans="1:109" ht="15" customHeight="1">
      <c r="A190" s="38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8"/>
      <c r="Q190" s="49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9"/>
      <c r="AI190" s="49"/>
      <c r="AJ190" s="49"/>
      <c r="AK190" s="49"/>
      <c r="AL190" s="49"/>
      <c r="AM190" s="48"/>
      <c r="AN190" s="48"/>
      <c r="AO190" s="48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50"/>
      <c r="DD190" s="50"/>
      <c r="DE190" s="50"/>
    </row>
    <row r="191" spans="1:109" ht="15" customHeight="1">
      <c r="A191" s="38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8"/>
      <c r="Q191" s="49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9"/>
      <c r="AI191" s="49"/>
      <c r="AJ191" s="49"/>
      <c r="AK191" s="49"/>
      <c r="AL191" s="49"/>
      <c r="AM191" s="48"/>
      <c r="AN191" s="48"/>
      <c r="AO191" s="48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50"/>
      <c r="DD191" s="50"/>
      <c r="DE191" s="50"/>
    </row>
    <row r="192" spans="1:109" ht="15" customHeight="1">
      <c r="A192" s="38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8"/>
      <c r="Q192" s="49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9"/>
      <c r="AI192" s="49"/>
      <c r="AJ192" s="49"/>
      <c r="AK192" s="49"/>
      <c r="AL192" s="49"/>
      <c r="AM192" s="48"/>
      <c r="AN192" s="48"/>
      <c r="AO192" s="48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50"/>
      <c r="DD192" s="50"/>
      <c r="DE192" s="50"/>
    </row>
    <row r="193" spans="1:109" ht="15" customHeight="1">
      <c r="A193" s="38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8"/>
      <c r="Q193" s="49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9"/>
      <c r="AI193" s="49"/>
      <c r="AJ193" s="49"/>
      <c r="AK193" s="49"/>
      <c r="AL193" s="49"/>
      <c r="AM193" s="48"/>
      <c r="AN193" s="48"/>
      <c r="AO193" s="48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50"/>
      <c r="DD193" s="50"/>
      <c r="DE193" s="50"/>
    </row>
    <row r="194" spans="1:109" ht="15" customHeight="1">
      <c r="A194" s="38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8"/>
      <c r="Q194" s="49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9"/>
      <c r="AI194" s="49"/>
      <c r="AJ194" s="49"/>
      <c r="AK194" s="49"/>
      <c r="AL194" s="49"/>
      <c r="AM194" s="48"/>
      <c r="AN194" s="48"/>
      <c r="AO194" s="48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50"/>
      <c r="DD194" s="50"/>
      <c r="DE194" s="50"/>
    </row>
    <row r="195" spans="1:109" ht="15" customHeight="1">
      <c r="A195" s="38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8"/>
      <c r="Q195" s="49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9"/>
      <c r="AI195" s="49"/>
      <c r="AJ195" s="49"/>
      <c r="AK195" s="49"/>
      <c r="AL195" s="49"/>
      <c r="AM195" s="48"/>
      <c r="AN195" s="48"/>
      <c r="AO195" s="48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50"/>
      <c r="DD195" s="50"/>
      <c r="DE195" s="50"/>
    </row>
    <row r="196" spans="1:109" ht="15" customHeight="1">
      <c r="A196" s="38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8"/>
      <c r="Q196" s="49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9"/>
      <c r="AI196" s="49"/>
      <c r="AJ196" s="49"/>
      <c r="AK196" s="49"/>
      <c r="AL196" s="49"/>
      <c r="AM196" s="48"/>
      <c r="AN196" s="48"/>
      <c r="AO196" s="48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50"/>
      <c r="DD196" s="50"/>
      <c r="DE196" s="50"/>
    </row>
    <row r="197" spans="1:109" ht="15" customHeight="1">
      <c r="A197" s="38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8"/>
      <c r="Q197" s="49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9"/>
      <c r="AI197" s="49"/>
      <c r="AJ197" s="49"/>
      <c r="AK197" s="49"/>
      <c r="AL197" s="49"/>
      <c r="AM197" s="48"/>
      <c r="AN197" s="48"/>
      <c r="AO197" s="48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50"/>
      <c r="DD197" s="50"/>
      <c r="DE197" s="50"/>
    </row>
    <row r="198" spans="1:109" ht="15" customHeight="1">
      <c r="A198" s="38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8"/>
      <c r="Q198" s="49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9"/>
      <c r="AI198" s="49"/>
      <c r="AJ198" s="49"/>
      <c r="AK198" s="49"/>
      <c r="AL198" s="49"/>
      <c r="AM198" s="48"/>
      <c r="AN198" s="48"/>
      <c r="AO198" s="48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50"/>
      <c r="DD198" s="50"/>
      <c r="DE198" s="50"/>
    </row>
    <row r="199" spans="1:109" ht="15" customHeight="1">
      <c r="A199" s="38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8"/>
      <c r="Q199" s="49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9"/>
      <c r="AI199" s="49"/>
      <c r="AJ199" s="49"/>
      <c r="AK199" s="49"/>
      <c r="AL199" s="49"/>
      <c r="AM199" s="48"/>
      <c r="AN199" s="48"/>
      <c r="AO199" s="48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50"/>
      <c r="DD199" s="50"/>
      <c r="DE199" s="50"/>
    </row>
    <row r="200" spans="1:109" ht="15" customHeight="1">
      <c r="A200" s="38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8"/>
      <c r="Q200" s="49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9"/>
      <c r="AI200" s="49"/>
      <c r="AJ200" s="49"/>
      <c r="AK200" s="49"/>
      <c r="AL200" s="49"/>
      <c r="AM200" s="48"/>
      <c r="AN200" s="48"/>
      <c r="AO200" s="48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50"/>
      <c r="DD200" s="50"/>
      <c r="DE200" s="50"/>
    </row>
    <row r="201" spans="1:109" ht="15" customHeight="1">
      <c r="A201" s="38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8"/>
      <c r="Q201" s="49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9"/>
      <c r="AI201" s="49"/>
      <c r="AJ201" s="49"/>
      <c r="AK201" s="49"/>
      <c r="AL201" s="49"/>
      <c r="AM201" s="48"/>
      <c r="AN201" s="48"/>
      <c r="AO201" s="48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50"/>
      <c r="DD201" s="50"/>
      <c r="DE201" s="50"/>
    </row>
    <row r="202" spans="1:109" ht="15" customHeight="1">
      <c r="A202" s="38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8"/>
      <c r="Q202" s="49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9"/>
      <c r="AI202" s="49"/>
      <c r="AJ202" s="49"/>
      <c r="AK202" s="49"/>
      <c r="AL202" s="49"/>
      <c r="AM202" s="48"/>
      <c r="AN202" s="48"/>
      <c r="AO202" s="48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50"/>
      <c r="DD202" s="50"/>
      <c r="DE202" s="50"/>
    </row>
    <row r="203" spans="1:109" ht="15" customHeight="1">
      <c r="A203" s="38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8"/>
      <c r="Q203" s="49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9"/>
      <c r="AI203" s="49"/>
      <c r="AJ203" s="49"/>
      <c r="AK203" s="49"/>
      <c r="AL203" s="49"/>
      <c r="AM203" s="48"/>
      <c r="AN203" s="48"/>
      <c r="AO203" s="48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50"/>
      <c r="DD203" s="50"/>
      <c r="DE203" s="50"/>
    </row>
    <row r="204" spans="1:109" ht="15" customHeight="1">
      <c r="A204" s="38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8"/>
      <c r="Q204" s="49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9"/>
      <c r="AI204" s="49"/>
      <c r="AJ204" s="49"/>
      <c r="AK204" s="49"/>
      <c r="AL204" s="49"/>
      <c r="AM204" s="48"/>
      <c r="AN204" s="48"/>
      <c r="AO204" s="48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50"/>
      <c r="DD204" s="50"/>
      <c r="DE204" s="50"/>
    </row>
    <row r="205" spans="1:109" ht="15" customHeight="1">
      <c r="A205" s="38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8"/>
      <c r="Q205" s="49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9"/>
      <c r="AI205" s="49"/>
      <c r="AJ205" s="49"/>
      <c r="AK205" s="49"/>
      <c r="AL205" s="49"/>
      <c r="AM205" s="48"/>
      <c r="AN205" s="48"/>
      <c r="AO205" s="48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50"/>
      <c r="DD205" s="50"/>
      <c r="DE205" s="50"/>
    </row>
    <row r="206" spans="1:109" ht="15" customHeight="1">
      <c r="A206" s="38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8"/>
      <c r="Q206" s="49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9"/>
      <c r="AI206" s="49"/>
      <c r="AJ206" s="49"/>
      <c r="AK206" s="49"/>
      <c r="AL206" s="49"/>
      <c r="AM206" s="48"/>
      <c r="AN206" s="48"/>
      <c r="AO206" s="48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50"/>
      <c r="DD206" s="50"/>
      <c r="DE206" s="50"/>
    </row>
    <row r="207" spans="1:109" ht="15" customHeight="1">
      <c r="A207" s="38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8"/>
      <c r="Q207" s="49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9"/>
      <c r="AI207" s="49"/>
      <c r="AJ207" s="49"/>
      <c r="AK207" s="49"/>
      <c r="AL207" s="49"/>
      <c r="AM207" s="48"/>
      <c r="AN207" s="48"/>
      <c r="AO207" s="48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50"/>
      <c r="DD207" s="50"/>
      <c r="DE207" s="50"/>
    </row>
    <row r="208" spans="1:109" ht="15" customHeight="1">
      <c r="A208" s="38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8"/>
      <c r="Q208" s="49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9"/>
      <c r="AI208" s="49"/>
      <c r="AJ208" s="49"/>
      <c r="AK208" s="49"/>
      <c r="AL208" s="49"/>
      <c r="AM208" s="48"/>
      <c r="AN208" s="48"/>
      <c r="AO208" s="48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50"/>
      <c r="DD208" s="50"/>
      <c r="DE208" s="50"/>
    </row>
    <row r="209" spans="1:109" ht="15" customHeight="1">
      <c r="A209" s="38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8"/>
      <c r="Q209" s="49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9"/>
      <c r="AI209" s="49"/>
      <c r="AJ209" s="49"/>
      <c r="AK209" s="49"/>
      <c r="AL209" s="49"/>
      <c r="AM209" s="48"/>
      <c r="AN209" s="48"/>
      <c r="AO209" s="48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50"/>
      <c r="DD209" s="50"/>
      <c r="DE209" s="50"/>
    </row>
    <row r="210" spans="1:109" ht="15" customHeight="1">
      <c r="A210" s="38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8"/>
      <c r="Q210" s="49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9"/>
      <c r="AI210" s="49"/>
      <c r="AJ210" s="49"/>
      <c r="AK210" s="49"/>
      <c r="AL210" s="49"/>
      <c r="AM210" s="48"/>
      <c r="AN210" s="48"/>
      <c r="AO210" s="48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50"/>
      <c r="DD210" s="50"/>
      <c r="DE210" s="50"/>
    </row>
    <row r="211" spans="1:109" ht="15" customHeight="1">
      <c r="A211" s="38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8"/>
      <c r="Q211" s="49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9"/>
      <c r="AI211" s="49"/>
      <c r="AJ211" s="49"/>
      <c r="AK211" s="49"/>
      <c r="AL211" s="49"/>
      <c r="AM211" s="48"/>
      <c r="AN211" s="48"/>
      <c r="AO211" s="48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50"/>
      <c r="DD211" s="50"/>
      <c r="DE211" s="50"/>
    </row>
    <row r="212" spans="1:109" ht="15" customHeight="1">
      <c r="A212" s="38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8"/>
      <c r="Q212" s="49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9"/>
      <c r="AI212" s="49"/>
      <c r="AJ212" s="49"/>
      <c r="AK212" s="49"/>
      <c r="AL212" s="49"/>
      <c r="AM212" s="48"/>
      <c r="AN212" s="48"/>
      <c r="AO212" s="48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50"/>
      <c r="DD212" s="50"/>
      <c r="DE212" s="50"/>
    </row>
    <row r="213" spans="1:109" ht="15" customHeight="1">
      <c r="A213" s="38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8"/>
      <c r="Q213" s="49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9"/>
      <c r="AI213" s="49"/>
      <c r="AJ213" s="49"/>
      <c r="AK213" s="49"/>
      <c r="AL213" s="49"/>
      <c r="AM213" s="48"/>
      <c r="AN213" s="48"/>
      <c r="AO213" s="48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50"/>
      <c r="DD213" s="50"/>
      <c r="DE213" s="50"/>
    </row>
    <row r="214" spans="1:109" ht="15" customHeight="1">
      <c r="A214" s="38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8"/>
      <c r="Q214" s="49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9"/>
      <c r="AI214" s="49"/>
      <c r="AJ214" s="49"/>
      <c r="AK214" s="49"/>
      <c r="AL214" s="49"/>
      <c r="AM214" s="48"/>
      <c r="AN214" s="48"/>
      <c r="AO214" s="48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50"/>
      <c r="DD214" s="50"/>
      <c r="DE214" s="50"/>
    </row>
    <row r="215" spans="1:109" ht="15" customHeight="1">
      <c r="A215" s="38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8"/>
      <c r="Q215" s="49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9"/>
      <c r="AI215" s="49"/>
      <c r="AJ215" s="49"/>
      <c r="AK215" s="49"/>
      <c r="AL215" s="49"/>
      <c r="AM215" s="48"/>
      <c r="AN215" s="48"/>
      <c r="AO215" s="48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50"/>
      <c r="DD215" s="50"/>
      <c r="DE215" s="50"/>
    </row>
    <row r="216" spans="1:109" ht="15" customHeight="1">
      <c r="A216" s="38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8"/>
      <c r="Q216" s="49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9"/>
      <c r="AI216" s="49"/>
      <c r="AJ216" s="49"/>
      <c r="AK216" s="49"/>
      <c r="AL216" s="49"/>
      <c r="AM216" s="48"/>
      <c r="AN216" s="48"/>
      <c r="AO216" s="48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50"/>
      <c r="DD216" s="50"/>
      <c r="DE216" s="50"/>
    </row>
    <row r="217" spans="1:109" ht="15" customHeight="1">
      <c r="A217" s="38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8"/>
      <c r="Q217" s="49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9"/>
      <c r="AI217" s="49"/>
      <c r="AJ217" s="49"/>
      <c r="AK217" s="49"/>
      <c r="AL217" s="49"/>
      <c r="AM217" s="48"/>
      <c r="AN217" s="48"/>
      <c r="AO217" s="48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50"/>
      <c r="DD217" s="50"/>
      <c r="DE217" s="50"/>
    </row>
    <row r="218" spans="1:109" ht="15" customHeight="1">
      <c r="A218" s="38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8"/>
      <c r="Q218" s="49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9"/>
      <c r="AI218" s="49"/>
      <c r="AJ218" s="49"/>
      <c r="AK218" s="49"/>
      <c r="AL218" s="49"/>
      <c r="AM218" s="48"/>
      <c r="AN218" s="48"/>
      <c r="AO218" s="48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50"/>
      <c r="DD218" s="50"/>
      <c r="DE218" s="50"/>
    </row>
    <row r="219" spans="1:109" ht="15" customHeight="1">
      <c r="A219" s="38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8"/>
      <c r="Q219" s="49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9"/>
      <c r="AI219" s="49"/>
      <c r="AJ219" s="49"/>
      <c r="AK219" s="49"/>
      <c r="AL219" s="49"/>
      <c r="AM219" s="48"/>
      <c r="AN219" s="48"/>
      <c r="AO219" s="48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50"/>
      <c r="DD219" s="50"/>
      <c r="DE219" s="50"/>
    </row>
    <row r="220" spans="1:109" ht="15" customHeight="1">
      <c r="A220" s="38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8"/>
      <c r="Q220" s="49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9"/>
      <c r="AI220" s="49"/>
      <c r="AJ220" s="49"/>
      <c r="AK220" s="49"/>
      <c r="AL220" s="49"/>
      <c r="AM220" s="48"/>
      <c r="AN220" s="48"/>
      <c r="AO220" s="48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50"/>
      <c r="DD220" s="50"/>
      <c r="DE220" s="50"/>
    </row>
    <row r="221" spans="1:109" ht="15" customHeight="1">
      <c r="A221" s="38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8"/>
      <c r="Q221" s="49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9"/>
      <c r="AI221" s="49"/>
      <c r="AJ221" s="49"/>
      <c r="AK221" s="49"/>
      <c r="AL221" s="49"/>
      <c r="AM221" s="48"/>
      <c r="AN221" s="48"/>
      <c r="AO221" s="48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50"/>
      <c r="DD221" s="50"/>
      <c r="DE221" s="50"/>
    </row>
    <row r="222" spans="1:109" ht="15" customHeight="1">
      <c r="A222" s="38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8"/>
      <c r="Q222" s="49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9"/>
      <c r="AI222" s="49"/>
      <c r="AJ222" s="49"/>
      <c r="AK222" s="49"/>
      <c r="AL222" s="49"/>
      <c r="AM222" s="48"/>
      <c r="AN222" s="48"/>
      <c r="AO222" s="48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50"/>
      <c r="DD222" s="50"/>
      <c r="DE222" s="50"/>
    </row>
    <row r="223" spans="1:109" ht="15" customHeight="1">
      <c r="A223" s="38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8"/>
      <c r="Q223" s="49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9"/>
      <c r="AI223" s="49"/>
      <c r="AJ223" s="49"/>
      <c r="AK223" s="49"/>
      <c r="AL223" s="49"/>
      <c r="AM223" s="48"/>
      <c r="AN223" s="48"/>
      <c r="AO223" s="48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50"/>
      <c r="DD223" s="50"/>
      <c r="DE223" s="50"/>
    </row>
    <row r="224" spans="1:109" ht="15" customHeight="1">
      <c r="A224" s="38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8"/>
      <c r="Q224" s="49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9"/>
      <c r="AI224" s="49"/>
      <c r="AJ224" s="49"/>
      <c r="AK224" s="49"/>
      <c r="AL224" s="49"/>
      <c r="AM224" s="48"/>
      <c r="AN224" s="48"/>
      <c r="AO224" s="48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50"/>
      <c r="DD224" s="50"/>
      <c r="DE224" s="50"/>
    </row>
    <row r="225" spans="1:109" ht="15" customHeight="1">
      <c r="A225" s="38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8"/>
      <c r="Q225" s="49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9"/>
      <c r="AI225" s="49"/>
      <c r="AJ225" s="49"/>
      <c r="AK225" s="49"/>
      <c r="AL225" s="49"/>
      <c r="AM225" s="48"/>
      <c r="AN225" s="48"/>
      <c r="AO225" s="48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50"/>
      <c r="DD225" s="50"/>
      <c r="DE225" s="50"/>
    </row>
    <row r="226" spans="1:109" ht="15" customHeight="1">
      <c r="A226" s="38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8"/>
      <c r="Q226" s="49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9"/>
      <c r="AI226" s="49"/>
      <c r="AJ226" s="49"/>
      <c r="AK226" s="49"/>
      <c r="AL226" s="49"/>
      <c r="AM226" s="48"/>
      <c r="AN226" s="48"/>
      <c r="AO226" s="48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50"/>
      <c r="DD226" s="50"/>
      <c r="DE226" s="50"/>
    </row>
    <row r="227" spans="1:109" ht="15" customHeight="1">
      <c r="A227" s="38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8"/>
      <c r="Q227" s="49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9"/>
      <c r="AI227" s="49"/>
      <c r="AJ227" s="49"/>
      <c r="AK227" s="49"/>
      <c r="AL227" s="49"/>
      <c r="AM227" s="48"/>
      <c r="AN227" s="48"/>
      <c r="AO227" s="48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50"/>
      <c r="DD227" s="50"/>
      <c r="DE227" s="50"/>
    </row>
    <row r="228" spans="1:109" ht="15" customHeight="1">
      <c r="A228" s="38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8"/>
      <c r="Q228" s="49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9"/>
      <c r="AI228" s="49"/>
      <c r="AJ228" s="49"/>
      <c r="AK228" s="49"/>
      <c r="AL228" s="49"/>
      <c r="AM228" s="48"/>
      <c r="AN228" s="48"/>
      <c r="AO228" s="48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50"/>
      <c r="DD228" s="50"/>
      <c r="DE228" s="50"/>
    </row>
    <row r="229" spans="1:109" ht="15" customHeight="1">
      <c r="A229" s="38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8"/>
      <c r="Q229" s="49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9"/>
      <c r="AI229" s="49"/>
      <c r="AJ229" s="49"/>
      <c r="AK229" s="49"/>
      <c r="AL229" s="49"/>
      <c r="AM229" s="48"/>
      <c r="AN229" s="48"/>
      <c r="AO229" s="48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50"/>
      <c r="DD229" s="50"/>
      <c r="DE229" s="50"/>
    </row>
    <row r="230" spans="1:109" ht="15" customHeight="1">
      <c r="A230" s="38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8"/>
      <c r="Q230" s="49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9"/>
      <c r="AI230" s="49"/>
      <c r="AJ230" s="49"/>
      <c r="AK230" s="49"/>
      <c r="AL230" s="49"/>
      <c r="AM230" s="48"/>
      <c r="AN230" s="48"/>
      <c r="AO230" s="48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50"/>
      <c r="DD230" s="50"/>
      <c r="DE230" s="50"/>
    </row>
    <row r="231" spans="1:109" ht="15" customHeight="1">
      <c r="A231" s="38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8"/>
      <c r="Q231" s="49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9"/>
      <c r="AI231" s="49"/>
      <c r="AJ231" s="49"/>
      <c r="AK231" s="49"/>
      <c r="AL231" s="49"/>
      <c r="AM231" s="48"/>
      <c r="AN231" s="48"/>
      <c r="AO231" s="48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50"/>
      <c r="DD231" s="50"/>
      <c r="DE231" s="50"/>
    </row>
    <row r="232" spans="1:109" ht="15" customHeight="1">
      <c r="A232" s="38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8"/>
      <c r="Q232" s="49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9"/>
      <c r="AI232" s="49"/>
      <c r="AJ232" s="49"/>
      <c r="AK232" s="49"/>
      <c r="AL232" s="49"/>
      <c r="AM232" s="48"/>
      <c r="AN232" s="48"/>
      <c r="AO232" s="48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50"/>
      <c r="DD232" s="50"/>
      <c r="DE232" s="50"/>
    </row>
    <row r="233" spans="1:109" ht="15" customHeight="1">
      <c r="A233" s="38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8"/>
      <c r="Q233" s="49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9"/>
      <c r="AI233" s="49"/>
      <c r="AJ233" s="49"/>
      <c r="AK233" s="49"/>
      <c r="AL233" s="49"/>
      <c r="AM233" s="48"/>
      <c r="AN233" s="48"/>
      <c r="AO233" s="48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50"/>
      <c r="DD233" s="50"/>
      <c r="DE233" s="50"/>
    </row>
    <row r="234" spans="1:109" ht="15" customHeight="1">
      <c r="A234" s="38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8"/>
      <c r="Q234" s="49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9"/>
      <c r="AI234" s="49"/>
      <c r="AJ234" s="49"/>
      <c r="AK234" s="49"/>
      <c r="AL234" s="49"/>
      <c r="AM234" s="48"/>
      <c r="AN234" s="48"/>
      <c r="AO234" s="48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50"/>
      <c r="DD234" s="50"/>
      <c r="DE234" s="50"/>
    </row>
    <row r="235" spans="1:109" ht="15" customHeight="1">
      <c r="A235" s="38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8"/>
      <c r="Q235" s="49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9"/>
      <c r="AI235" s="49"/>
      <c r="AJ235" s="49"/>
      <c r="AK235" s="49"/>
      <c r="AL235" s="49"/>
      <c r="AM235" s="48"/>
      <c r="AN235" s="48"/>
      <c r="AO235" s="48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50"/>
      <c r="DD235" s="50"/>
      <c r="DE235" s="50"/>
    </row>
    <row r="236" spans="1:109" ht="15" customHeight="1">
      <c r="A236" s="38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8"/>
      <c r="Q236" s="49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9"/>
      <c r="AI236" s="49"/>
      <c r="AJ236" s="49"/>
      <c r="AK236" s="49"/>
      <c r="AL236" s="49"/>
      <c r="AM236" s="48"/>
      <c r="AN236" s="48"/>
      <c r="AO236" s="48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50"/>
      <c r="DD236" s="50"/>
      <c r="DE236" s="50"/>
    </row>
    <row r="237" spans="1:109" ht="15" customHeight="1">
      <c r="A237" s="38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8"/>
      <c r="Q237" s="49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9"/>
      <c r="AI237" s="49"/>
      <c r="AJ237" s="49"/>
      <c r="AK237" s="49"/>
      <c r="AL237" s="49"/>
      <c r="AM237" s="48"/>
      <c r="AN237" s="48"/>
      <c r="AO237" s="48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50"/>
      <c r="DD237" s="50"/>
      <c r="DE237" s="50"/>
    </row>
    <row r="238" spans="1:109" ht="15" customHeight="1">
      <c r="A238" s="38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8"/>
      <c r="Q238" s="49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9"/>
      <c r="AI238" s="49"/>
      <c r="AJ238" s="49"/>
      <c r="AK238" s="49"/>
      <c r="AL238" s="49"/>
      <c r="AM238" s="48"/>
      <c r="AN238" s="48"/>
      <c r="AO238" s="48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50"/>
      <c r="DD238" s="50"/>
      <c r="DE238" s="50"/>
    </row>
    <row r="239" spans="1:109" ht="15" customHeight="1">
      <c r="A239" s="38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8"/>
      <c r="Q239" s="49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9"/>
      <c r="AI239" s="49"/>
      <c r="AJ239" s="49"/>
      <c r="AK239" s="49"/>
      <c r="AL239" s="49"/>
      <c r="AM239" s="48"/>
      <c r="AN239" s="48"/>
      <c r="AO239" s="48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50"/>
      <c r="DD239" s="50"/>
      <c r="DE239" s="50"/>
    </row>
    <row r="240" spans="1:109" ht="15" customHeight="1">
      <c r="A240" s="38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8"/>
      <c r="Q240" s="49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9"/>
      <c r="AI240" s="49"/>
      <c r="AJ240" s="49"/>
      <c r="AK240" s="49"/>
      <c r="AL240" s="49"/>
      <c r="AM240" s="48"/>
      <c r="AN240" s="48"/>
      <c r="AO240" s="48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50"/>
      <c r="DD240" s="50"/>
      <c r="DE240" s="50"/>
    </row>
    <row r="241" spans="1:109" ht="15" customHeight="1">
      <c r="A241" s="38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8"/>
      <c r="Q241" s="49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9"/>
      <c r="AI241" s="49"/>
      <c r="AJ241" s="49"/>
      <c r="AK241" s="49"/>
      <c r="AL241" s="49"/>
      <c r="AM241" s="48"/>
      <c r="AN241" s="48"/>
      <c r="AO241" s="48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50"/>
      <c r="DD241" s="50"/>
      <c r="DE241" s="50"/>
    </row>
    <row r="242" spans="1:109" ht="15" customHeight="1">
      <c r="A242" s="38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8"/>
      <c r="Q242" s="49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9"/>
      <c r="AI242" s="49"/>
      <c r="AJ242" s="49"/>
      <c r="AK242" s="49"/>
      <c r="AL242" s="49"/>
      <c r="AM242" s="48"/>
      <c r="AN242" s="48"/>
      <c r="AO242" s="48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50"/>
      <c r="DD242" s="50"/>
      <c r="DE242" s="50"/>
    </row>
    <row r="243" spans="1:109" ht="15" customHeight="1">
      <c r="A243" s="38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8"/>
      <c r="Q243" s="49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9"/>
      <c r="AI243" s="49"/>
      <c r="AJ243" s="49"/>
      <c r="AK243" s="49"/>
      <c r="AL243" s="49"/>
      <c r="AM243" s="48"/>
      <c r="AN243" s="48"/>
      <c r="AO243" s="48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50"/>
      <c r="DD243" s="50"/>
      <c r="DE243" s="50"/>
    </row>
    <row r="244" spans="1:109" ht="15" customHeight="1">
      <c r="A244" s="38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8"/>
      <c r="Q244" s="49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9"/>
      <c r="AI244" s="49"/>
      <c r="AJ244" s="49"/>
      <c r="AK244" s="49"/>
      <c r="AL244" s="49"/>
      <c r="AM244" s="48"/>
      <c r="AN244" s="48"/>
      <c r="AO244" s="48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50"/>
      <c r="DD244" s="50"/>
      <c r="DE244" s="50"/>
    </row>
    <row r="245" spans="1:109" ht="15" customHeight="1">
      <c r="A245" s="38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8"/>
      <c r="Q245" s="49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9"/>
      <c r="AI245" s="49"/>
      <c r="AJ245" s="49"/>
      <c r="AK245" s="49"/>
      <c r="AL245" s="49"/>
      <c r="AM245" s="48"/>
      <c r="AN245" s="48"/>
      <c r="AO245" s="48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50"/>
      <c r="DD245" s="50"/>
      <c r="DE245" s="50"/>
    </row>
    <row r="246" spans="1:109" ht="15" customHeight="1">
      <c r="A246" s="38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8"/>
      <c r="Q246" s="49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9"/>
      <c r="AI246" s="49"/>
      <c r="AJ246" s="49"/>
      <c r="AK246" s="49"/>
      <c r="AL246" s="49"/>
      <c r="AM246" s="48"/>
      <c r="AN246" s="48"/>
      <c r="AO246" s="48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50"/>
      <c r="DD246" s="50"/>
      <c r="DE246" s="50"/>
    </row>
    <row r="247" spans="1:109" ht="15" customHeight="1">
      <c r="A247" s="38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8"/>
      <c r="Q247" s="49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9"/>
      <c r="AI247" s="49"/>
      <c r="AJ247" s="49"/>
      <c r="AK247" s="49"/>
      <c r="AL247" s="49"/>
      <c r="AM247" s="48"/>
      <c r="AN247" s="48"/>
      <c r="AO247" s="48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50"/>
      <c r="DD247" s="50"/>
      <c r="DE247" s="50"/>
    </row>
    <row r="248" spans="1:109" ht="15" customHeight="1">
      <c r="A248" s="38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8"/>
      <c r="Q248" s="49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9"/>
      <c r="AI248" s="49"/>
      <c r="AJ248" s="49"/>
      <c r="AK248" s="49"/>
      <c r="AL248" s="49"/>
      <c r="AM248" s="48"/>
      <c r="AN248" s="48"/>
      <c r="AO248" s="48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50"/>
      <c r="DD248" s="50"/>
      <c r="DE248" s="50"/>
    </row>
    <row r="249" spans="1:109" ht="15" customHeight="1">
      <c r="A249" s="38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8"/>
      <c r="Q249" s="49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9"/>
      <c r="AI249" s="49"/>
      <c r="AJ249" s="49"/>
      <c r="AK249" s="49"/>
      <c r="AL249" s="49"/>
      <c r="AM249" s="48"/>
      <c r="AN249" s="48"/>
      <c r="AO249" s="48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50"/>
      <c r="DD249" s="50"/>
      <c r="DE249" s="50"/>
    </row>
    <row r="250" spans="1:109" ht="15" customHeight="1">
      <c r="A250" s="38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8"/>
      <c r="Q250" s="49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9"/>
      <c r="AI250" s="49"/>
      <c r="AJ250" s="49"/>
      <c r="AK250" s="49"/>
      <c r="AL250" s="49"/>
      <c r="AM250" s="48"/>
      <c r="AN250" s="48"/>
      <c r="AO250" s="48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50"/>
      <c r="DD250" s="50"/>
      <c r="DE250" s="50"/>
    </row>
    <row r="251" spans="1:109" ht="15" customHeight="1">
      <c r="A251" s="38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8"/>
      <c r="Q251" s="49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7"/>
      <c r="AC251" s="47"/>
      <c r="AD251" s="47"/>
      <c r="AE251" s="47"/>
      <c r="AF251" s="47"/>
      <c r="AG251" s="47"/>
      <c r="AH251" s="49"/>
      <c r="AI251" s="49"/>
      <c r="AJ251" s="49"/>
      <c r="AK251" s="49"/>
      <c r="AL251" s="49"/>
      <c r="AM251" s="48"/>
      <c r="AN251" s="48"/>
      <c r="AO251" s="48"/>
      <c r="AP251" s="47"/>
      <c r="AQ251" s="47"/>
      <c r="AR251" s="47"/>
      <c r="AS251" s="47"/>
      <c r="AT251" s="47"/>
      <c r="AU251" s="47"/>
      <c r="AV251" s="47"/>
      <c r="AW251" s="47"/>
      <c r="AX251" s="47"/>
      <c r="AY251" s="47"/>
      <c r="AZ251" s="47"/>
      <c r="BA251" s="47"/>
      <c r="BB251" s="47"/>
      <c r="BC251" s="47"/>
      <c r="BD251" s="47"/>
      <c r="BE251" s="47"/>
      <c r="BF251" s="47"/>
      <c r="BG251" s="47"/>
      <c r="BH251" s="47"/>
      <c r="BI251" s="47"/>
      <c r="BJ251" s="47"/>
      <c r="BK251" s="47"/>
      <c r="BL251" s="47"/>
      <c r="BM251" s="47"/>
      <c r="BN251" s="47"/>
      <c r="BO251" s="47"/>
      <c r="BP251" s="47"/>
      <c r="BQ251" s="47"/>
      <c r="BR251" s="47"/>
      <c r="BS251" s="47"/>
      <c r="BT251" s="47"/>
      <c r="BU251" s="47"/>
      <c r="BV251" s="47"/>
      <c r="BW251" s="47"/>
      <c r="BX251" s="47"/>
      <c r="BY251" s="47"/>
      <c r="BZ251" s="47"/>
      <c r="CA251" s="47"/>
      <c r="CB251" s="47"/>
      <c r="CC251" s="47"/>
      <c r="CD251" s="47"/>
      <c r="CE251" s="47"/>
      <c r="CF251" s="47"/>
      <c r="CG251" s="47"/>
      <c r="CH251" s="47"/>
      <c r="CI251" s="47"/>
      <c r="CJ251" s="47"/>
      <c r="CK251" s="47"/>
      <c r="CL251" s="47"/>
      <c r="CM251" s="47"/>
      <c r="CN251" s="47"/>
      <c r="CO251" s="47"/>
      <c r="CP251" s="47"/>
      <c r="CQ251" s="47"/>
      <c r="CR251" s="47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50"/>
      <c r="DD251" s="50"/>
      <c r="DE251" s="50"/>
    </row>
    <row r="252" spans="1:109" ht="15" customHeight="1">
      <c r="A252" s="38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8"/>
      <c r="Q252" s="49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7"/>
      <c r="AC252" s="47"/>
      <c r="AD252" s="47"/>
      <c r="AE252" s="47"/>
      <c r="AF252" s="47"/>
      <c r="AG252" s="47"/>
      <c r="AH252" s="49"/>
      <c r="AI252" s="49"/>
      <c r="AJ252" s="49"/>
      <c r="AK252" s="49"/>
      <c r="AL252" s="49"/>
      <c r="AM252" s="48"/>
      <c r="AN252" s="48"/>
      <c r="AO252" s="48"/>
      <c r="AP252" s="47"/>
      <c r="AQ252" s="47"/>
      <c r="AR252" s="47"/>
      <c r="AS252" s="47"/>
      <c r="AT252" s="47"/>
      <c r="AU252" s="47"/>
      <c r="AV252" s="47"/>
      <c r="AW252" s="47"/>
      <c r="AX252" s="47"/>
      <c r="AY252" s="47"/>
      <c r="AZ252" s="47"/>
      <c r="BA252" s="47"/>
      <c r="BB252" s="47"/>
      <c r="BC252" s="47"/>
      <c r="BD252" s="47"/>
      <c r="BE252" s="47"/>
      <c r="BF252" s="47"/>
      <c r="BG252" s="47"/>
      <c r="BH252" s="47"/>
      <c r="BI252" s="47"/>
      <c r="BJ252" s="47"/>
      <c r="BK252" s="47"/>
      <c r="BL252" s="47"/>
      <c r="BM252" s="47"/>
      <c r="BN252" s="47"/>
      <c r="BO252" s="47"/>
      <c r="BP252" s="47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50"/>
      <c r="DD252" s="50"/>
      <c r="DE252" s="50"/>
    </row>
    <row r="253" spans="1:109" ht="15" customHeight="1">
      <c r="A253" s="38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8"/>
      <c r="Q253" s="49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7"/>
      <c r="AC253" s="47"/>
      <c r="AD253" s="47"/>
      <c r="AE253" s="47"/>
      <c r="AF253" s="47"/>
      <c r="AG253" s="47"/>
      <c r="AH253" s="49"/>
      <c r="AI253" s="49"/>
      <c r="AJ253" s="49"/>
      <c r="AK253" s="49"/>
      <c r="AL253" s="49"/>
      <c r="AM253" s="48"/>
      <c r="AN253" s="48"/>
      <c r="AO253" s="48"/>
      <c r="AP253" s="47"/>
      <c r="AQ253" s="47"/>
      <c r="AR253" s="47"/>
      <c r="AS253" s="47"/>
      <c r="AT253" s="47"/>
      <c r="AU253" s="47"/>
      <c r="AV253" s="47"/>
      <c r="AW253" s="47"/>
      <c r="AX253" s="47"/>
      <c r="AY253" s="47"/>
      <c r="AZ253" s="47"/>
      <c r="BA253" s="47"/>
      <c r="BB253" s="47"/>
      <c r="BC253" s="47"/>
      <c r="BD253" s="47"/>
      <c r="BE253" s="47"/>
      <c r="BF253" s="47"/>
      <c r="BG253" s="47"/>
      <c r="BH253" s="47"/>
      <c r="BI253" s="47"/>
      <c r="BJ253" s="47"/>
      <c r="BK253" s="47"/>
      <c r="BL253" s="47"/>
      <c r="BM253" s="47"/>
      <c r="BN253" s="47"/>
      <c r="BO253" s="47"/>
      <c r="BP253" s="47"/>
      <c r="BQ253" s="47"/>
      <c r="BR253" s="47"/>
      <c r="BS253" s="47"/>
      <c r="BT253" s="47"/>
      <c r="BU253" s="47"/>
      <c r="BV253" s="47"/>
      <c r="BW253" s="47"/>
      <c r="BX253" s="47"/>
      <c r="BY253" s="47"/>
      <c r="BZ253" s="47"/>
      <c r="CA253" s="47"/>
      <c r="CB253" s="47"/>
      <c r="CC253" s="47"/>
      <c r="CD253" s="47"/>
      <c r="CE253" s="47"/>
      <c r="CF253" s="47"/>
      <c r="CG253" s="47"/>
      <c r="CH253" s="47"/>
      <c r="CI253" s="47"/>
      <c r="CJ253" s="47"/>
      <c r="CK253" s="47"/>
      <c r="CL253" s="47"/>
      <c r="CM253" s="47"/>
      <c r="CN253" s="47"/>
      <c r="CO253" s="47"/>
      <c r="CP253" s="47"/>
      <c r="CQ253" s="47"/>
      <c r="CR253" s="47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50"/>
      <c r="DD253" s="50"/>
      <c r="DE253" s="50"/>
    </row>
    <row r="254" spans="1:109" ht="15" customHeight="1">
      <c r="A254" s="38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8"/>
      <c r="Q254" s="49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7"/>
      <c r="AC254" s="47"/>
      <c r="AD254" s="47"/>
      <c r="AE254" s="47"/>
      <c r="AF254" s="47"/>
      <c r="AG254" s="47"/>
      <c r="AH254" s="49"/>
      <c r="AI254" s="49"/>
      <c r="AJ254" s="49"/>
      <c r="AK254" s="49"/>
      <c r="AL254" s="49"/>
      <c r="AM254" s="48"/>
      <c r="AN254" s="48"/>
      <c r="AO254" s="48"/>
      <c r="AP254" s="47"/>
      <c r="AQ254" s="47"/>
      <c r="AR254" s="47"/>
      <c r="AS254" s="47"/>
      <c r="AT254" s="47"/>
      <c r="AU254" s="47"/>
      <c r="AV254" s="47"/>
      <c r="AW254" s="47"/>
      <c r="AX254" s="47"/>
      <c r="AY254" s="47"/>
      <c r="AZ254" s="47"/>
      <c r="BA254" s="47"/>
      <c r="BB254" s="47"/>
      <c r="BC254" s="47"/>
      <c r="BD254" s="47"/>
      <c r="BE254" s="47"/>
      <c r="BF254" s="47"/>
      <c r="BG254" s="47"/>
      <c r="BH254" s="47"/>
      <c r="BI254" s="47"/>
      <c r="BJ254" s="47"/>
      <c r="BK254" s="47"/>
      <c r="BL254" s="47"/>
      <c r="BM254" s="47"/>
      <c r="BN254" s="47"/>
      <c r="BO254" s="47"/>
      <c r="BP254" s="47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50"/>
      <c r="DD254" s="50"/>
      <c r="DE254" s="50"/>
    </row>
    <row r="255" spans="1:109" ht="15" customHeight="1">
      <c r="A255" s="38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8"/>
      <c r="Q255" s="49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7"/>
      <c r="AC255" s="47"/>
      <c r="AD255" s="47"/>
      <c r="AE255" s="47"/>
      <c r="AF255" s="47"/>
      <c r="AG255" s="47"/>
      <c r="AH255" s="49"/>
      <c r="AI255" s="49"/>
      <c r="AJ255" s="49"/>
      <c r="AK255" s="49"/>
      <c r="AL255" s="49"/>
      <c r="AM255" s="48"/>
      <c r="AN255" s="48"/>
      <c r="AO255" s="48"/>
      <c r="AP255" s="47"/>
      <c r="AQ255" s="47"/>
      <c r="AR255" s="47"/>
      <c r="AS255" s="47"/>
      <c r="AT255" s="47"/>
      <c r="AU255" s="47"/>
      <c r="AV255" s="47"/>
      <c r="AW255" s="47"/>
      <c r="AX255" s="47"/>
      <c r="AY255" s="47"/>
      <c r="AZ255" s="47"/>
      <c r="BA255" s="47"/>
      <c r="BB255" s="47"/>
      <c r="BC255" s="47"/>
      <c r="BD255" s="47"/>
      <c r="BE255" s="47"/>
      <c r="BF255" s="47"/>
      <c r="BG255" s="47"/>
      <c r="BH255" s="47"/>
      <c r="BI255" s="47"/>
      <c r="BJ255" s="47"/>
      <c r="BK255" s="47"/>
      <c r="BL255" s="47"/>
      <c r="BM255" s="47"/>
      <c r="BN255" s="47"/>
      <c r="BO255" s="47"/>
      <c r="BP255" s="47"/>
      <c r="BQ255" s="47"/>
      <c r="BR255" s="47"/>
      <c r="BS255" s="47"/>
      <c r="BT255" s="47"/>
      <c r="BU255" s="47"/>
      <c r="BV255" s="47"/>
      <c r="BW255" s="47"/>
      <c r="BX255" s="47"/>
      <c r="BY255" s="47"/>
      <c r="BZ255" s="47"/>
      <c r="CA255" s="47"/>
      <c r="CB255" s="47"/>
      <c r="CC255" s="47"/>
      <c r="CD255" s="47"/>
      <c r="CE255" s="47"/>
      <c r="CF255" s="47"/>
      <c r="CG255" s="47"/>
      <c r="CH255" s="47"/>
      <c r="CI255" s="47"/>
      <c r="CJ255" s="47"/>
      <c r="CK255" s="47"/>
      <c r="CL255" s="47"/>
      <c r="CM255" s="47"/>
      <c r="CN255" s="47"/>
      <c r="CO255" s="47"/>
      <c r="CP255" s="47"/>
      <c r="CQ255" s="47"/>
      <c r="CR255" s="47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50"/>
      <c r="DD255" s="50"/>
      <c r="DE255" s="50"/>
    </row>
    <row r="256" spans="1:109" ht="15" customHeight="1">
      <c r="A256" s="38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8"/>
      <c r="Q256" s="49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7"/>
      <c r="AC256" s="47"/>
      <c r="AD256" s="47"/>
      <c r="AE256" s="47"/>
      <c r="AF256" s="47"/>
      <c r="AG256" s="47"/>
      <c r="AH256" s="49"/>
      <c r="AI256" s="49"/>
      <c r="AJ256" s="49"/>
      <c r="AK256" s="49"/>
      <c r="AL256" s="49"/>
      <c r="AM256" s="48"/>
      <c r="AN256" s="48"/>
      <c r="AO256" s="48"/>
      <c r="AP256" s="47"/>
      <c r="AQ256" s="47"/>
      <c r="AR256" s="47"/>
      <c r="AS256" s="47"/>
      <c r="AT256" s="47"/>
      <c r="AU256" s="47"/>
      <c r="AV256" s="47"/>
      <c r="AW256" s="47"/>
      <c r="AX256" s="47"/>
      <c r="AY256" s="47"/>
      <c r="AZ256" s="47"/>
      <c r="BA256" s="47"/>
      <c r="BB256" s="47"/>
      <c r="BC256" s="47"/>
      <c r="BD256" s="47"/>
      <c r="BE256" s="47"/>
      <c r="BF256" s="47"/>
      <c r="BG256" s="47"/>
      <c r="BH256" s="47"/>
      <c r="BI256" s="47"/>
      <c r="BJ256" s="47"/>
      <c r="BK256" s="47"/>
      <c r="BL256" s="47"/>
      <c r="BM256" s="47"/>
      <c r="BN256" s="47"/>
      <c r="BO256" s="47"/>
      <c r="BP256" s="47"/>
      <c r="BQ256" s="47"/>
      <c r="BR256" s="47"/>
      <c r="BS256" s="47"/>
      <c r="BT256" s="47"/>
      <c r="BU256" s="47"/>
      <c r="BV256" s="47"/>
      <c r="BW256" s="47"/>
      <c r="BX256" s="47"/>
      <c r="BY256" s="47"/>
      <c r="BZ256" s="47"/>
      <c r="CA256" s="47"/>
      <c r="CB256" s="47"/>
      <c r="CC256" s="47"/>
      <c r="CD256" s="47"/>
      <c r="CE256" s="47"/>
      <c r="CF256" s="47"/>
      <c r="CG256" s="47"/>
      <c r="CH256" s="47"/>
      <c r="CI256" s="47"/>
      <c r="CJ256" s="47"/>
      <c r="CK256" s="47"/>
      <c r="CL256" s="47"/>
      <c r="CM256" s="47"/>
      <c r="CN256" s="47"/>
      <c r="CO256" s="47"/>
      <c r="CP256" s="47"/>
      <c r="CQ256" s="47"/>
      <c r="CR256" s="47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50"/>
      <c r="DD256" s="50"/>
      <c r="DE256" s="50"/>
    </row>
    <row r="257" spans="1:109" ht="15" customHeight="1">
      <c r="A257" s="38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8"/>
      <c r="Q257" s="49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7"/>
      <c r="AC257" s="47"/>
      <c r="AD257" s="47"/>
      <c r="AE257" s="47"/>
      <c r="AF257" s="47"/>
      <c r="AG257" s="47"/>
      <c r="AH257" s="49"/>
      <c r="AI257" s="49"/>
      <c r="AJ257" s="49"/>
      <c r="AK257" s="49"/>
      <c r="AL257" s="49"/>
      <c r="AM257" s="48"/>
      <c r="AN257" s="48"/>
      <c r="AO257" s="48"/>
      <c r="AP257" s="47"/>
      <c r="AQ257" s="47"/>
      <c r="AR257" s="47"/>
      <c r="AS257" s="47"/>
      <c r="AT257" s="47"/>
      <c r="AU257" s="47"/>
      <c r="AV257" s="47"/>
      <c r="AW257" s="47"/>
      <c r="AX257" s="47"/>
      <c r="AY257" s="47"/>
      <c r="AZ257" s="47"/>
      <c r="BA257" s="47"/>
      <c r="BB257" s="47"/>
      <c r="BC257" s="47"/>
      <c r="BD257" s="47"/>
      <c r="BE257" s="47"/>
      <c r="BF257" s="47"/>
      <c r="BG257" s="47"/>
      <c r="BH257" s="47"/>
      <c r="BI257" s="47"/>
      <c r="BJ257" s="47"/>
      <c r="BK257" s="47"/>
      <c r="BL257" s="47"/>
      <c r="BM257" s="47"/>
      <c r="BN257" s="47"/>
      <c r="BO257" s="47"/>
      <c r="BP257" s="47"/>
      <c r="BQ257" s="47"/>
      <c r="BR257" s="47"/>
      <c r="BS257" s="47"/>
      <c r="BT257" s="47"/>
      <c r="BU257" s="47"/>
      <c r="BV257" s="47"/>
      <c r="BW257" s="47"/>
      <c r="BX257" s="47"/>
      <c r="BY257" s="47"/>
      <c r="BZ257" s="47"/>
      <c r="CA257" s="47"/>
      <c r="CB257" s="47"/>
      <c r="CC257" s="47"/>
      <c r="CD257" s="47"/>
      <c r="CE257" s="47"/>
      <c r="CF257" s="47"/>
      <c r="CG257" s="47"/>
      <c r="CH257" s="47"/>
      <c r="CI257" s="47"/>
      <c r="CJ257" s="47"/>
      <c r="CK257" s="47"/>
      <c r="CL257" s="47"/>
      <c r="CM257" s="47"/>
      <c r="CN257" s="47"/>
      <c r="CO257" s="47"/>
      <c r="CP257" s="47"/>
      <c r="CQ257" s="47"/>
      <c r="CR257" s="47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50"/>
      <c r="DD257" s="50"/>
      <c r="DE257" s="50"/>
    </row>
    <row r="258" spans="1:109" ht="15" customHeight="1">
      <c r="A258" s="38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8"/>
      <c r="Q258" s="49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7"/>
      <c r="AC258" s="47"/>
      <c r="AD258" s="47"/>
      <c r="AE258" s="47"/>
      <c r="AF258" s="47"/>
      <c r="AG258" s="47"/>
      <c r="AH258" s="49"/>
      <c r="AI258" s="49"/>
      <c r="AJ258" s="49"/>
      <c r="AK258" s="49"/>
      <c r="AL258" s="49"/>
      <c r="AM258" s="48"/>
      <c r="AN258" s="48"/>
      <c r="AO258" s="48"/>
      <c r="AP258" s="47"/>
      <c r="AQ258" s="47"/>
      <c r="AR258" s="47"/>
      <c r="AS258" s="47"/>
      <c r="AT258" s="47"/>
      <c r="AU258" s="47"/>
      <c r="AV258" s="47"/>
      <c r="AW258" s="47"/>
      <c r="AX258" s="47"/>
      <c r="AY258" s="47"/>
      <c r="AZ258" s="47"/>
      <c r="BA258" s="47"/>
      <c r="BB258" s="47"/>
      <c r="BC258" s="47"/>
      <c r="BD258" s="47"/>
      <c r="BE258" s="47"/>
      <c r="BF258" s="47"/>
      <c r="BG258" s="47"/>
      <c r="BH258" s="47"/>
      <c r="BI258" s="47"/>
      <c r="BJ258" s="47"/>
      <c r="BK258" s="47"/>
      <c r="BL258" s="47"/>
      <c r="BM258" s="47"/>
      <c r="BN258" s="47"/>
      <c r="BO258" s="47"/>
      <c r="BP258" s="47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50"/>
      <c r="DD258" s="50"/>
      <c r="DE258" s="50"/>
    </row>
    <row r="259" spans="1:109" ht="15" customHeight="1">
      <c r="A259" s="38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8"/>
      <c r="Q259" s="49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7"/>
      <c r="AC259" s="47"/>
      <c r="AD259" s="47"/>
      <c r="AE259" s="47"/>
      <c r="AF259" s="47"/>
      <c r="AG259" s="47"/>
      <c r="AH259" s="49"/>
      <c r="AI259" s="49"/>
      <c r="AJ259" s="49"/>
      <c r="AK259" s="49"/>
      <c r="AL259" s="49"/>
      <c r="AM259" s="48"/>
      <c r="AN259" s="48"/>
      <c r="AO259" s="48"/>
      <c r="AP259" s="47"/>
      <c r="AQ259" s="47"/>
      <c r="AR259" s="47"/>
      <c r="AS259" s="47"/>
      <c r="AT259" s="47"/>
      <c r="AU259" s="47"/>
      <c r="AV259" s="47"/>
      <c r="AW259" s="47"/>
      <c r="AX259" s="47"/>
      <c r="AY259" s="47"/>
      <c r="AZ259" s="47"/>
      <c r="BA259" s="47"/>
      <c r="BB259" s="47"/>
      <c r="BC259" s="47"/>
      <c r="BD259" s="47"/>
      <c r="BE259" s="47"/>
      <c r="BF259" s="47"/>
      <c r="BG259" s="47"/>
      <c r="BH259" s="47"/>
      <c r="BI259" s="47"/>
      <c r="BJ259" s="47"/>
      <c r="BK259" s="47"/>
      <c r="BL259" s="47"/>
      <c r="BM259" s="47"/>
      <c r="BN259" s="47"/>
      <c r="BO259" s="47"/>
      <c r="BP259" s="47"/>
      <c r="BQ259" s="47"/>
      <c r="BR259" s="47"/>
      <c r="BS259" s="47"/>
      <c r="BT259" s="47"/>
      <c r="BU259" s="47"/>
      <c r="BV259" s="47"/>
      <c r="BW259" s="47"/>
      <c r="BX259" s="47"/>
      <c r="BY259" s="47"/>
      <c r="BZ259" s="47"/>
      <c r="CA259" s="47"/>
      <c r="CB259" s="47"/>
      <c r="CC259" s="47"/>
      <c r="CD259" s="47"/>
      <c r="CE259" s="47"/>
      <c r="CF259" s="47"/>
      <c r="CG259" s="47"/>
      <c r="CH259" s="47"/>
      <c r="CI259" s="47"/>
      <c r="CJ259" s="47"/>
      <c r="CK259" s="47"/>
      <c r="CL259" s="47"/>
      <c r="CM259" s="47"/>
      <c r="CN259" s="47"/>
      <c r="CO259" s="47"/>
      <c r="CP259" s="47"/>
      <c r="CQ259" s="47"/>
      <c r="CR259" s="47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50"/>
      <c r="DD259" s="50"/>
      <c r="DE259" s="50"/>
    </row>
    <row r="260" spans="1:109" ht="15" customHeight="1">
      <c r="A260" s="38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8"/>
      <c r="Q260" s="49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7"/>
      <c r="AC260" s="47"/>
      <c r="AD260" s="47"/>
      <c r="AE260" s="47"/>
      <c r="AF260" s="47"/>
      <c r="AG260" s="47"/>
      <c r="AH260" s="49"/>
      <c r="AI260" s="49"/>
      <c r="AJ260" s="49"/>
      <c r="AK260" s="49"/>
      <c r="AL260" s="49"/>
      <c r="AM260" s="48"/>
      <c r="AN260" s="48"/>
      <c r="AO260" s="48"/>
      <c r="AP260" s="47"/>
      <c r="AQ260" s="47"/>
      <c r="AR260" s="47"/>
      <c r="AS260" s="47"/>
      <c r="AT260" s="47"/>
      <c r="AU260" s="47"/>
      <c r="AV260" s="47"/>
      <c r="AW260" s="47"/>
      <c r="AX260" s="47"/>
      <c r="AY260" s="47"/>
      <c r="AZ260" s="47"/>
      <c r="BA260" s="47"/>
      <c r="BB260" s="47"/>
      <c r="BC260" s="47"/>
      <c r="BD260" s="47"/>
      <c r="BE260" s="47"/>
      <c r="BF260" s="47"/>
      <c r="BG260" s="47"/>
      <c r="BH260" s="47"/>
      <c r="BI260" s="47"/>
      <c r="BJ260" s="47"/>
      <c r="BK260" s="47"/>
      <c r="BL260" s="47"/>
      <c r="BM260" s="47"/>
      <c r="BN260" s="47"/>
      <c r="BO260" s="47"/>
      <c r="BP260" s="47"/>
      <c r="BQ260" s="47"/>
      <c r="BR260" s="47"/>
      <c r="BS260" s="47"/>
      <c r="BT260" s="47"/>
      <c r="BU260" s="47"/>
      <c r="BV260" s="47"/>
      <c r="BW260" s="47"/>
      <c r="BX260" s="47"/>
      <c r="BY260" s="47"/>
      <c r="BZ260" s="47"/>
      <c r="CA260" s="47"/>
      <c r="CB260" s="47"/>
      <c r="CC260" s="47"/>
      <c r="CD260" s="47"/>
      <c r="CE260" s="47"/>
      <c r="CF260" s="47"/>
      <c r="CG260" s="47"/>
      <c r="CH260" s="47"/>
      <c r="CI260" s="47"/>
      <c r="CJ260" s="47"/>
      <c r="CK260" s="47"/>
      <c r="CL260" s="47"/>
      <c r="CM260" s="47"/>
      <c r="CN260" s="47"/>
      <c r="CO260" s="47"/>
      <c r="CP260" s="47"/>
      <c r="CQ260" s="47"/>
      <c r="CR260" s="47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50"/>
      <c r="DD260" s="50"/>
      <c r="DE260" s="50"/>
    </row>
    <row r="261" spans="1:109" ht="15" customHeight="1">
      <c r="A261" s="38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8"/>
      <c r="Q261" s="49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7"/>
      <c r="AC261" s="47"/>
      <c r="AD261" s="47"/>
      <c r="AE261" s="47"/>
      <c r="AF261" s="47"/>
      <c r="AG261" s="47"/>
      <c r="AH261" s="49"/>
      <c r="AI261" s="49"/>
      <c r="AJ261" s="49"/>
      <c r="AK261" s="49"/>
      <c r="AL261" s="49"/>
      <c r="AM261" s="48"/>
      <c r="AN261" s="48"/>
      <c r="AO261" s="48"/>
      <c r="AP261" s="47"/>
      <c r="AQ261" s="47"/>
      <c r="AR261" s="47"/>
      <c r="AS261" s="47"/>
      <c r="AT261" s="47"/>
      <c r="AU261" s="47"/>
      <c r="AV261" s="47"/>
      <c r="AW261" s="47"/>
      <c r="AX261" s="47"/>
      <c r="AY261" s="47"/>
      <c r="AZ261" s="47"/>
      <c r="BA261" s="47"/>
      <c r="BB261" s="47"/>
      <c r="BC261" s="47"/>
      <c r="BD261" s="47"/>
      <c r="BE261" s="47"/>
      <c r="BF261" s="47"/>
      <c r="BG261" s="47"/>
      <c r="BH261" s="47"/>
      <c r="BI261" s="47"/>
      <c r="BJ261" s="47"/>
      <c r="BK261" s="47"/>
      <c r="BL261" s="47"/>
      <c r="BM261" s="47"/>
      <c r="BN261" s="47"/>
      <c r="BO261" s="47"/>
      <c r="BP261" s="47"/>
      <c r="BQ261" s="47"/>
      <c r="BR261" s="47"/>
      <c r="BS261" s="47"/>
      <c r="BT261" s="47"/>
      <c r="BU261" s="47"/>
      <c r="BV261" s="47"/>
      <c r="BW261" s="47"/>
      <c r="BX261" s="47"/>
      <c r="BY261" s="47"/>
      <c r="BZ261" s="47"/>
      <c r="CA261" s="47"/>
      <c r="CB261" s="47"/>
      <c r="CC261" s="47"/>
      <c r="CD261" s="47"/>
      <c r="CE261" s="47"/>
      <c r="CF261" s="47"/>
      <c r="CG261" s="47"/>
      <c r="CH261" s="47"/>
      <c r="CI261" s="47"/>
      <c r="CJ261" s="47"/>
      <c r="CK261" s="47"/>
      <c r="CL261" s="47"/>
      <c r="CM261" s="47"/>
      <c r="CN261" s="47"/>
      <c r="CO261" s="47"/>
      <c r="CP261" s="47"/>
      <c r="CQ261" s="47"/>
      <c r="CR261" s="47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50"/>
      <c r="DD261" s="50"/>
      <c r="DE261" s="50"/>
    </row>
    <row r="262" spans="1:109" ht="15" customHeight="1">
      <c r="A262" s="38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8"/>
      <c r="Q262" s="49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7"/>
      <c r="AC262" s="47"/>
      <c r="AD262" s="47"/>
      <c r="AE262" s="47"/>
      <c r="AF262" s="47"/>
      <c r="AG262" s="47"/>
      <c r="AH262" s="49"/>
      <c r="AI262" s="49"/>
      <c r="AJ262" s="49"/>
      <c r="AK262" s="49"/>
      <c r="AL262" s="49"/>
      <c r="AM262" s="48"/>
      <c r="AN262" s="48"/>
      <c r="AO262" s="48"/>
      <c r="AP262" s="47"/>
      <c r="AQ262" s="47"/>
      <c r="AR262" s="47"/>
      <c r="AS262" s="47"/>
      <c r="AT262" s="47"/>
      <c r="AU262" s="47"/>
      <c r="AV262" s="47"/>
      <c r="AW262" s="47"/>
      <c r="AX262" s="47"/>
      <c r="AY262" s="47"/>
      <c r="AZ262" s="47"/>
      <c r="BA262" s="47"/>
      <c r="BB262" s="47"/>
      <c r="BC262" s="47"/>
      <c r="BD262" s="47"/>
      <c r="BE262" s="47"/>
      <c r="BF262" s="47"/>
      <c r="BG262" s="47"/>
      <c r="BH262" s="47"/>
      <c r="BI262" s="47"/>
      <c r="BJ262" s="47"/>
      <c r="BK262" s="47"/>
      <c r="BL262" s="47"/>
      <c r="BM262" s="47"/>
      <c r="BN262" s="47"/>
      <c r="BO262" s="47"/>
      <c r="BP262" s="47"/>
      <c r="BQ262" s="47"/>
      <c r="BR262" s="47"/>
      <c r="BS262" s="47"/>
      <c r="BT262" s="47"/>
      <c r="BU262" s="47"/>
      <c r="BV262" s="47"/>
      <c r="BW262" s="47"/>
      <c r="BX262" s="47"/>
      <c r="BY262" s="47"/>
      <c r="BZ262" s="47"/>
      <c r="CA262" s="47"/>
      <c r="CB262" s="47"/>
      <c r="CC262" s="47"/>
      <c r="CD262" s="47"/>
      <c r="CE262" s="47"/>
      <c r="CF262" s="47"/>
      <c r="CG262" s="47"/>
      <c r="CH262" s="47"/>
      <c r="CI262" s="47"/>
      <c r="CJ262" s="47"/>
      <c r="CK262" s="47"/>
      <c r="CL262" s="47"/>
      <c r="CM262" s="47"/>
      <c r="CN262" s="47"/>
      <c r="CO262" s="47"/>
      <c r="CP262" s="47"/>
      <c r="CQ262" s="47"/>
      <c r="CR262" s="47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50"/>
      <c r="DD262" s="50"/>
      <c r="DE262" s="50"/>
    </row>
    <row r="263" spans="1:109" ht="15" customHeight="1">
      <c r="A263" s="38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8"/>
      <c r="Q263" s="49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7"/>
      <c r="AC263" s="47"/>
      <c r="AD263" s="47"/>
      <c r="AE263" s="47"/>
      <c r="AF263" s="47"/>
      <c r="AG263" s="47"/>
      <c r="AH263" s="49"/>
      <c r="AI263" s="49"/>
      <c r="AJ263" s="49"/>
      <c r="AK263" s="49"/>
      <c r="AL263" s="49"/>
      <c r="AM263" s="48"/>
      <c r="AN263" s="48"/>
      <c r="AO263" s="48"/>
      <c r="AP263" s="47"/>
      <c r="AQ263" s="47"/>
      <c r="AR263" s="47"/>
      <c r="AS263" s="47"/>
      <c r="AT263" s="47"/>
      <c r="AU263" s="47"/>
      <c r="AV263" s="47"/>
      <c r="AW263" s="47"/>
      <c r="AX263" s="47"/>
      <c r="AY263" s="47"/>
      <c r="AZ263" s="47"/>
      <c r="BA263" s="47"/>
      <c r="BB263" s="47"/>
      <c r="BC263" s="47"/>
      <c r="BD263" s="47"/>
      <c r="BE263" s="47"/>
      <c r="BF263" s="47"/>
      <c r="BG263" s="47"/>
      <c r="BH263" s="47"/>
      <c r="BI263" s="47"/>
      <c r="BJ263" s="47"/>
      <c r="BK263" s="47"/>
      <c r="BL263" s="47"/>
      <c r="BM263" s="47"/>
      <c r="BN263" s="47"/>
      <c r="BO263" s="47"/>
      <c r="BP263" s="47"/>
      <c r="BQ263" s="47"/>
      <c r="BR263" s="47"/>
      <c r="BS263" s="47"/>
      <c r="BT263" s="47"/>
      <c r="BU263" s="47"/>
      <c r="BV263" s="47"/>
      <c r="BW263" s="47"/>
      <c r="BX263" s="47"/>
      <c r="BY263" s="47"/>
      <c r="BZ263" s="47"/>
      <c r="CA263" s="47"/>
      <c r="CB263" s="47"/>
      <c r="CC263" s="47"/>
      <c r="CD263" s="47"/>
      <c r="CE263" s="47"/>
      <c r="CF263" s="47"/>
      <c r="CG263" s="47"/>
      <c r="CH263" s="47"/>
      <c r="CI263" s="47"/>
      <c r="CJ263" s="47"/>
      <c r="CK263" s="47"/>
      <c r="CL263" s="47"/>
      <c r="CM263" s="47"/>
      <c r="CN263" s="47"/>
      <c r="CO263" s="47"/>
      <c r="CP263" s="47"/>
      <c r="CQ263" s="47"/>
      <c r="CR263" s="47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50"/>
      <c r="DD263" s="50"/>
      <c r="DE263" s="50"/>
    </row>
    <row r="264" spans="1:109" ht="15" customHeight="1">
      <c r="A264" s="38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8"/>
      <c r="Q264" s="49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7"/>
      <c r="AC264" s="47"/>
      <c r="AD264" s="47"/>
      <c r="AE264" s="47"/>
      <c r="AF264" s="47"/>
      <c r="AG264" s="47"/>
      <c r="AH264" s="49"/>
      <c r="AI264" s="49"/>
      <c r="AJ264" s="49"/>
      <c r="AK264" s="49"/>
      <c r="AL264" s="49"/>
      <c r="AM264" s="48"/>
      <c r="AN264" s="48"/>
      <c r="AO264" s="48"/>
      <c r="AP264" s="47"/>
      <c r="AQ264" s="47"/>
      <c r="AR264" s="47"/>
      <c r="AS264" s="47"/>
      <c r="AT264" s="47"/>
      <c r="AU264" s="47"/>
      <c r="AV264" s="47"/>
      <c r="AW264" s="47"/>
      <c r="AX264" s="47"/>
      <c r="AY264" s="47"/>
      <c r="AZ264" s="47"/>
      <c r="BA264" s="47"/>
      <c r="BB264" s="47"/>
      <c r="BC264" s="47"/>
      <c r="BD264" s="47"/>
      <c r="BE264" s="47"/>
      <c r="BF264" s="47"/>
      <c r="BG264" s="47"/>
      <c r="BH264" s="47"/>
      <c r="BI264" s="47"/>
      <c r="BJ264" s="47"/>
      <c r="BK264" s="47"/>
      <c r="BL264" s="47"/>
      <c r="BM264" s="47"/>
      <c r="BN264" s="47"/>
      <c r="BO264" s="47"/>
      <c r="BP264" s="47"/>
      <c r="BQ264" s="47"/>
      <c r="BR264" s="47"/>
      <c r="BS264" s="47"/>
      <c r="BT264" s="47"/>
      <c r="BU264" s="47"/>
      <c r="BV264" s="47"/>
      <c r="BW264" s="47"/>
      <c r="BX264" s="47"/>
      <c r="BY264" s="47"/>
      <c r="BZ264" s="47"/>
      <c r="CA264" s="47"/>
      <c r="CB264" s="47"/>
      <c r="CC264" s="47"/>
      <c r="CD264" s="47"/>
      <c r="CE264" s="47"/>
      <c r="CF264" s="47"/>
      <c r="CG264" s="47"/>
      <c r="CH264" s="47"/>
      <c r="CI264" s="47"/>
      <c r="CJ264" s="47"/>
      <c r="CK264" s="47"/>
      <c r="CL264" s="47"/>
      <c r="CM264" s="47"/>
      <c r="CN264" s="47"/>
      <c r="CO264" s="47"/>
      <c r="CP264" s="47"/>
      <c r="CQ264" s="47"/>
      <c r="CR264" s="47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50"/>
      <c r="DD264" s="50"/>
      <c r="DE264" s="50"/>
    </row>
    <row r="265" spans="1:109" ht="15" customHeight="1">
      <c r="A265" s="38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8"/>
      <c r="Q265" s="49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7"/>
      <c r="AC265" s="47"/>
      <c r="AD265" s="47"/>
      <c r="AE265" s="47"/>
      <c r="AF265" s="47"/>
      <c r="AG265" s="47"/>
      <c r="AH265" s="49"/>
      <c r="AI265" s="49"/>
      <c r="AJ265" s="49"/>
      <c r="AK265" s="49"/>
      <c r="AL265" s="49"/>
      <c r="AM265" s="48"/>
      <c r="AN265" s="48"/>
      <c r="AO265" s="48"/>
      <c r="AP265" s="47"/>
      <c r="AQ265" s="47"/>
      <c r="AR265" s="47"/>
      <c r="AS265" s="47"/>
      <c r="AT265" s="47"/>
      <c r="AU265" s="47"/>
      <c r="AV265" s="47"/>
      <c r="AW265" s="47"/>
      <c r="AX265" s="47"/>
      <c r="AY265" s="47"/>
      <c r="AZ265" s="47"/>
      <c r="BA265" s="47"/>
      <c r="BB265" s="47"/>
      <c r="BC265" s="47"/>
      <c r="BD265" s="47"/>
      <c r="BE265" s="47"/>
      <c r="BF265" s="47"/>
      <c r="BG265" s="47"/>
      <c r="BH265" s="47"/>
      <c r="BI265" s="47"/>
      <c r="BJ265" s="47"/>
      <c r="BK265" s="47"/>
      <c r="BL265" s="47"/>
      <c r="BM265" s="47"/>
      <c r="BN265" s="47"/>
      <c r="BO265" s="47"/>
      <c r="BP265" s="47"/>
      <c r="BQ265" s="47"/>
      <c r="BR265" s="47"/>
      <c r="BS265" s="47"/>
      <c r="BT265" s="47"/>
      <c r="BU265" s="47"/>
      <c r="BV265" s="47"/>
      <c r="BW265" s="47"/>
      <c r="BX265" s="47"/>
      <c r="BY265" s="47"/>
      <c r="BZ265" s="47"/>
      <c r="CA265" s="47"/>
      <c r="CB265" s="47"/>
      <c r="CC265" s="47"/>
      <c r="CD265" s="47"/>
      <c r="CE265" s="47"/>
      <c r="CF265" s="47"/>
      <c r="CG265" s="47"/>
      <c r="CH265" s="47"/>
      <c r="CI265" s="47"/>
      <c r="CJ265" s="47"/>
      <c r="CK265" s="47"/>
      <c r="CL265" s="47"/>
      <c r="CM265" s="47"/>
      <c r="CN265" s="47"/>
      <c r="CO265" s="47"/>
      <c r="CP265" s="47"/>
      <c r="CQ265" s="47"/>
      <c r="CR265" s="47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50"/>
      <c r="DD265" s="50"/>
      <c r="DE265" s="50"/>
    </row>
    <row r="266" spans="1:109" ht="15" customHeight="1">
      <c r="A266" s="38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8"/>
      <c r="Q266" s="49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9"/>
      <c r="AI266" s="49"/>
      <c r="AJ266" s="49"/>
      <c r="AK266" s="49"/>
      <c r="AL266" s="49"/>
      <c r="AM266" s="48"/>
      <c r="AN266" s="48"/>
      <c r="AO266" s="48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  <c r="CG266" s="47"/>
      <c r="CH266" s="47"/>
      <c r="CI266" s="47"/>
      <c r="CJ266" s="47"/>
      <c r="CK266" s="47"/>
      <c r="CL266" s="47"/>
      <c r="CM266" s="47"/>
      <c r="CN266" s="47"/>
      <c r="CO266" s="47"/>
      <c r="CP266" s="47"/>
      <c r="CQ266" s="47"/>
      <c r="CR266" s="47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50"/>
      <c r="DD266" s="50"/>
      <c r="DE266" s="50"/>
    </row>
    <row r="267" spans="1:109" ht="15" customHeight="1">
      <c r="A267" s="38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8"/>
      <c r="Q267" s="49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9"/>
      <c r="AI267" s="49"/>
      <c r="AJ267" s="49"/>
      <c r="AK267" s="49"/>
      <c r="AL267" s="49"/>
      <c r="AM267" s="48"/>
      <c r="AN267" s="48"/>
      <c r="AO267" s="48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  <c r="CG267" s="47"/>
      <c r="CH267" s="47"/>
      <c r="CI267" s="47"/>
      <c r="CJ267" s="47"/>
      <c r="CK267" s="47"/>
      <c r="CL267" s="47"/>
      <c r="CM267" s="47"/>
      <c r="CN267" s="47"/>
      <c r="CO267" s="47"/>
      <c r="CP267" s="47"/>
      <c r="CQ267" s="47"/>
      <c r="CR267" s="47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50"/>
      <c r="DD267" s="50"/>
      <c r="DE267" s="50"/>
    </row>
    <row r="268" spans="1:109" ht="15" customHeight="1">
      <c r="A268" s="38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8"/>
      <c r="Q268" s="49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9"/>
      <c r="AI268" s="49"/>
      <c r="AJ268" s="49"/>
      <c r="AK268" s="49"/>
      <c r="AL268" s="49"/>
      <c r="AM268" s="48"/>
      <c r="AN268" s="48"/>
      <c r="AO268" s="48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  <c r="CG268" s="47"/>
      <c r="CH268" s="47"/>
      <c r="CI268" s="47"/>
      <c r="CJ268" s="47"/>
      <c r="CK268" s="47"/>
      <c r="CL268" s="47"/>
      <c r="CM268" s="47"/>
      <c r="CN268" s="47"/>
      <c r="CO268" s="47"/>
      <c r="CP268" s="47"/>
      <c r="CQ268" s="47"/>
      <c r="CR268" s="47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50"/>
      <c r="DD268" s="50"/>
      <c r="DE268" s="50"/>
    </row>
    <row r="269" spans="1:109" ht="15" customHeight="1">
      <c r="A269" s="38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8"/>
      <c r="Q269" s="49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9"/>
      <c r="AI269" s="49"/>
      <c r="AJ269" s="49"/>
      <c r="AK269" s="49"/>
      <c r="AL269" s="49"/>
      <c r="AM269" s="48"/>
      <c r="AN269" s="48"/>
      <c r="AO269" s="48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  <c r="CG269" s="47"/>
      <c r="CH269" s="47"/>
      <c r="CI269" s="47"/>
      <c r="CJ269" s="47"/>
      <c r="CK269" s="47"/>
      <c r="CL269" s="47"/>
      <c r="CM269" s="47"/>
      <c r="CN269" s="47"/>
      <c r="CO269" s="47"/>
      <c r="CP269" s="47"/>
      <c r="CQ269" s="47"/>
      <c r="CR269" s="47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50"/>
      <c r="DD269" s="50"/>
      <c r="DE269" s="50"/>
    </row>
    <row r="270" spans="1:109" ht="15" customHeight="1">
      <c r="A270" s="38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8"/>
      <c r="Q270" s="49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9"/>
      <c r="AI270" s="49"/>
      <c r="AJ270" s="49"/>
      <c r="AK270" s="49"/>
      <c r="AL270" s="49"/>
      <c r="AM270" s="48"/>
      <c r="AN270" s="48"/>
      <c r="AO270" s="48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  <c r="CG270" s="47"/>
      <c r="CH270" s="47"/>
      <c r="CI270" s="47"/>
      <c r="CJ270" s="47"/>
      <c r="CK270" s="47"/>
      <c r="CL270" s="47"/>
      <c r="CM270" s="47"/>
      <c r="CN270" s="47"/>
      <c r="CO270" s="47"/>
      <c r="CP270" s="47"/>
      <c r="CQ270" s="47"/>
      <c r="CR270" s="47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50"/>
      <c r="DD270" s="50"/>
      <c r="DE270" s="50"/>
    </row>
    <row r="271" spans="1:109" ht="15" customHeight="1">
      <c r="A271" s="38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8"/>
      <c r="Q271" s="49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9"/>
      <c r="AI271" s="49"/>
      <c r="AJ271" s="49"/>
      <c r="AK271" s="49"/>
      <c r="AL271" s="49"/>
      <c r="AM271" s="48"/>
      <c r="AN271" s="48"/>
      <c r="AO271" s="48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  <c r="CG271" s="47"/>
      <c r="CH271" s="47"/>
      <c r="CI271" s="47"/>
      <c r="CJ271" s="47"/>
      <c r="CK271" s="47"/>
      <c r="CL271" s="47"/>
      <c r="CM271" s="47"/>
      <c r="CN271" s="47"/>
      <c r="CO271" s="47"/>
      <c r="CP271" s="47"/>
      <c r="CQ271" s="47"/>
      <c r="CR271" s="47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50"/>
      <c r="DD271" s="50"/>
      <c r="DE271" s="50"/>
    </row>
    <row r="272" spans="1:109" ht="15" customHeight="1">
      <c r="A272" s="38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8"/>
      <c r="Q272" s="49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9"/>
      <c r="AI272" s="49"/>
      <c r="AJ272" s="49"/>
      <c r="AK272" s="49"/>
      <c r="AL272" s="49"/>
      <c r="AM272" s="48"/>
      <c r="AN272" s="48"/>
      <c r="AO272" s="48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  <c r="CG272" s="47"/>
      <c r="CH272" s="47"/>
      <c r="CI272" s="47"/>
      <c r="CJ272" s="47"/>
      <c r="CK272" s="47"/>
      <c r="CL272" s="47"/>
      <c r="CM272" s="47"/>
      <c r="CN272" s="47"/>
      <c r="CO272" s="47"/>
      <c r="CP272" s="47"/>
      <c r="CQ272" s="47"/>
      <c r="CR272" s="47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50"/>
      <c r="DD272" s="50"/>
      <c r="DE272" s="50"/>
    </row>
    <row r="273" spans="1:109" ht="15" customHeight="1">
      <c r="A273" s="38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8"/>
      <c r="Q273" s="49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9"/>
      <c r="AI273" s="49"/>
      <c r="AJ273" s="49"/>
      <c r="AK273" s="49"/>
      <c r="AL273" s="49"/>
      <c r="AM273" s="48"/>
      <c r="AN273" s="48"/>
      <c r="AO273" s="48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  <c r="CG273" s="47"/>
      <c r="CH273" s="47"/>
      <c r="CI273" s="47"/>
      <c r="CJ273" s="47"/>
      <c r="CK273" s="47"/>
      <c r="CL273" s="47"/>
      <c r="CM273" s="47"/>
      <c r="CN273" s="47"/>
      <c r="CO273" s="47"/>
      <c r="CP273" s="47"/>
      <c r="CQ273" s="47"/>
      <c r="CR273" s="47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50"/>
      <c r="DD273" s="50"/>
      <c r="DE273" s="50"/>
    </row>
    <row r="274" spans="1:109" ht="15" customHeight="1">
      <c r="A274" s="38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8"/>
      <c r="Q274" s="49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9"/>
      <c r="AI274" s="49"/>
      <c r="AJ274" s="49"/>
      <c r="AK274" s="49"/>
      <c r="AL274" s="49"/>
      <c r="AM274" s="48"/>
      <c r="AN274" s="48"/>
      <c r="AO274" s="48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  <c r="CG274" s="47"/>
      <c r="CH274" s="47"/>
      <c r="CI274" s="47"/>
      <c r="CJ274" s="47"/>
      <c r="CK274" s="47"/>
      <c r="CL274" s="47"/>
      <c r="CM274" s="47"/>
      <c r="CN274" s="47"/>
      <c r="CO274" s="47"/>
      <c r="CP274" s="47"/>
      <c r="CQ274" s="47"/>
      <c r="CR274" s="47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50"/>
      <c r="DD274" s="50"/>
      <c r="DE274" s="50"/>
    </row>
    <row r="275" spans="1:109" ht="15" customHeight="1">
      <c r="A275" s="38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8"/>
      <c r="Q275" s="49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9"/>
      <c r="AI275" s="49"/>
      <c r="AJ275" s="49"/>
      <c r="AK275" s="49"/>
      <c r="AL275" s="49"/>
      <c r="AM275" s="48"/>
      <c r="AN275" s="48"/>
      <c r="AO275" s="48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  <c r="CG275" s="47"/>
      <c r="CH275" s="47"/>
      <c r="CI275" s="47"/>
      <c r="CJ275" s="47"/>
      <c r="CK275" s="47"/>
      <c r="CL275" s="47"/>
      <c r="CM275" s="47"/>
      <c r="CN275" s="47"/>
      <c r="CO275" s="47"/>
      <c r="CP275" s="47"/>
      <c r="CQ275" s="47"/>
      <c r="CR275" s="47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50"/>
      <c r="DD275" s="50"/>
      <c r="DE275" s="50"/>
    </row>
    <row r="276" spans="1:109" ht="15" customHeight="1">
      <c r="A276" s="38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8"/>
      <c r="Q276" s="49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9"/>
      <c r="AI276" s="49"/>
      <c r="AJ276" s="49"/>
      <c r="AK276" s="49"/>
      <c r="AL276" s="49"/>
      <c r="AM276" s="48"/>
      <c r="AN276" s="48"/>
      <c r="AO276" s="48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  <c r="CG276" s="47"/>
      <c r="CH276" s="47"/>
      <c r="CI276" s="47"/>
      <c r="CJ276" s="47"/>
      <c r="CK276" s="47"/>
      <c r="CL276" s="47"/>
      <c r="CM276" s="47"/>
      <c r="CN276" s="47"/>
      <c r="CO276" s="47"/>
      <c r="CP276" s="47"/>
      <c r="CQ276" s="47"/>
      <c r="CR276" s="47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50"/>
      <c r="DD276" s="50"/>
      <c r="DE276" s="50"/>
    </row>
    <row r="277" spans="1:109" ht="15" customHeight="1">
      <c r="A277" s="38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8"/>
      <c r="Q277" s="49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9"/>
      <c r="AI277" s="49"/>
      <c r="AJ277" s="49"/>
      <c r="AK277" s="49"/>
      <c r="AL277" s="49"/>
      <c r="AM277" s="48"/>
      <c r="AN277" s="48"/>
      <c r="AO277" s="48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  <c r="CG277" s="47"/>
      <c r="CH277" s="47"/>
      <c r="CI277" s="47"/>
      <c r="CJ277" s="47"/>
      <c r="CK277" s="47"/>
      <c r="CL277" s="47"/>
      <c r="CM277" s="47"/>
      <c r="CN277" s="47"/>
      <c r="CO277" s="47"/>
      <c r="CP277" s="47"/>
      <c r="CQ277" s="47"/>
      <c r="CR277" s="47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50"/>
      <c r="DD277" s="50"/>
      <c r="DE277" s="50"/>
    </row>
    <row r="278" spans="1:109" ht="15" customHeight="1">
      <c r="A278" s="38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8"/>
      <c r="Q278" s="49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9"/>
      <c r="AI278" s="49"/>
      <c r="AJ278" s="49"/>
      <c r="AK278" s="49"/>
      <c r="AL278" s="49"/>
      <c r="AM278" s="48"/>
      <c r="AN278" s="48"/>
      <c r="AO278" s="48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50"/>
      <c r="DD278" s="50"/>
      <c r="DE278" s="50"/>
    </row>
    <row r="279" spans="1:109" ht="15" customHeight="1">
      <c r="A279" s="38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8"/>
      <c r="Q279" s="49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9"/>
      <c r="AI279" s="49"/>
      <c r="AJ279" s="49"/>
      <c r="AK279" s="49"/>
      <c r="AL279" s="49"/>
      <c r="AM279" s="48"/>
      <c r="AN279" s="48"/>
      <c r="AO279" s="48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50"/>
      <c r="DD279" s="50"/>
      <c r="DE279" s="50"/>
    </row>
    <row r="280" spans="1:109" ht="15" customHeight="1">
      <c r="A280" s="38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8"/>
      <c r="Q280" s="49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9"/>
      <c r="AI280" s="49"/>
      <c r="AJ280" s="49"/>
      <c r="AK280" s="49"/>
      <c r="AL280" s="49"/>
      <c r="AM280" s="48"/>
      <c r="AN280" s="48"/>
      <c r="AO280" s="48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50"/>
      <c r="DD280" s="50"/>
      <c r="DE280" s="50"/>
    </row>
    <row r="281" spans="1:109" ht="15" customHeight="1">
      <c r="A281" s="38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8"/>
      <c r="Q281" s="49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9"/>
      <c r="AI281" s="49"/>
      <c r="AJ281" s="49"/>
      <c r="AK281" s="49"/>
      <c r="AL281" s="49"/>
      <c r="AM281" s="48"/>
      <c r="AN281" s="48"/>
      <c r="AO281" s="48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50"/>
      <c r="DD281" s="50"/>
      <c r="DE281" s="50"/>
    </row>
    <row r="282" spans="1:109" ht="15" customHeight="1">
      <c r="A282" s="38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8"/>
      <c r="Q282" s="49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9"/>
      <c r="AI282" s="49"/>
      <c r="AJ282" s="49"/>
      <c r="AK282" s="49"/>
      <c r="AL282" s="49"/>
      <c r="AM282" s="48"/>
      <c r="AN282" s="48"/>
      <c r="AO282" s="48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50"/>
      <c r="DD282" s="50"/>
      <c r="DE282" s="50"/>
    </row>
    <row r="283" spans="1:109" ht="15" customHeight="1">
      <c r="A283" s="38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8"/>
      <c r="Q283" s="49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9"/>
      <c r="AI283" s="49"/>
      <c r="AJ283" s="49"/>
      <c r="AK283" s="49"/>
      <c r="AL283" s="49"/>
      <c r="AM283" s="48"/>
      <c r="AN283" s="48"/>
      <c r="AO283" s="48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50"/>
      <c r="DD283" s="50"/>
      <c r="DE283" s="50"/>
    </row>
    <row r="284" spans="1:109" ht="15" customHeight="1">
      <c r="A284" s="38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8"/>
      <c r="Q284" s="49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9"/>
      <c r="AI284" s="49"/>
      <c r="AJ284" s="49"/>
      <c r="AK284" s="49"/>
      <c r="AL284" s="49"/>
      <c r="AM284" s="48"/>
      <c r="AN284" s="48"/>
      <c r="AO284" s="48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50"/>
      <c r="DD284" s="50"/>
      <c r="DE284" s="50"/>
    </row>
    <row r="285" spans="1:109" ht="15" customHeight="1">
      <c r="A285" s="38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8"/>
      <c r="Q285" s="49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9"/>
      <c r="AI285" s="49"/>
      <c r="AJ285" s="49"/>
      <c r="AK285" s="49"/>
      <c r="AL285" s="49"/>
      <c r="AM285" s="48"/>
      <c r="AN285" s="48"/>
      <c r="AO285" s="48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50"/>
      <c r="DD285" s="50"/>
      <c r="DE285" s="50"/>
    </row>
    <row r="286" spans="1:109" ht="15" customHeight="1">
      <c r="A286" s="38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8"/>
      <c r="Q286" s="49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9"/>
      <c r="AI286" s="49"/>
      <c r="AJ286" s="49"/>
      <c r="AK286" s="49"/>
      <c r="AL286" s="49"/>
      <c r="AM286" s="48"/>
      <c r="AN286" s="48"/>
      <c r="AO286" s="48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50"/>
      <c r="DD286" s="50"/>
      <c r="DE286" s="50"/>
    </row>
    <row r="287" spans="1:109" ht="15" customHeight="1">
      <c r="A287" s="38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8"/>
      <c r="Q287" s="49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9"/>
      <c r="AI287" s="49"/>
      <c r="AJ287" s="49"/>
      <c r="AK287" s="49"/>
      <c r="AL287" s="49"/>
      <c r="AM287" s="48"/>
      <c r="AN287" s="48"/>
      <c r="AO287" s="48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50"/>
      <c r="DD287" s="50"/>
      <c r="DE287" s="50"/>
    </row>
    <row r="288" spans="1:109" ht="15" customHeight="1">
      <c r="A288" s="38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8"/>
      <c r="Q288" s="49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9"/>
      <c r="AI288" s="49"/>
      <c r="AJ288" s="49"/>
      <c r="AK288" s="49"/>
      <c r="AL288" s="49"/>
      <c r="AM288" s="48"/>
      <c r="AN288" s="48"/>
      <c r="AO288" s="48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50"/>
      <c r="DD288" s="50"/>
      <c r="DE288" s="50"/>
    </row>
    <row r="289" spans="1:109" ht="15" customHeight="1">
      <c r="A289" s="38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8"/>
      <c r="Q289" s="49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9"/>
      <c r="AI289" s="49"/>
      <c r="AJ289" s="49"/>
      <c r="AK289" s="49"/>
      <c r="AL289" s="49"/>
      <c r="AM289" s="48"/>
      <c r="AN289" s="48"/>
      <c r="AO289" s="48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  <c r="CG289" s="47"/>
      <c r="CH289" s="47"/>
      <c r="CI289" s="47"/>
      <c r="CJ289" s="47"/>
      <c r="CK289" s="47"/>
      <c r="CL289" s="47"/>
      <c r="CM289" s="47"/>
      <c r="CN289" s="47"/>
      <c r="CO289" s="47"/>
      <c r="CP289" s="47"/>
      <c r="CQ289" s="47"/>
      <c r="CR289" s="47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50"/>
      <c r="DD289" s="50"/>
      <c r="DE289" s="50"/>
    </row>
    <row r="290" spans="1:109" ht="15" customHeight="1">
      <c r="A290" s="38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8"/>
      <c r="Q290" s="49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9"/>
      <c r="AI290" s="49"/>
      <c r="AJ290" s="49"/>
      <c r="AK290" s="49"/>
      <c r="AL290" s="49"/>
      <c r="AM290" s="48"/>
      <c r="AN290" s="48"/>
      <c r="AO290" s="48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  <c r="CG290" s="47"/>
      <c r="CH290" s="47"/>
      <c r="CI290" s="47"/>
      <c r="CJ290" s="47"/>
      <c r="CK290" s="47"/>
      <c r="CL290" s="47"/>
      <c r="CM290" s="47"/>
      <c r="CN290" s="47"/>
      <c r="CO290" s="47"/>
      <c r="CP290" s="47"/>
      <c r="CQ290" s="47"/>
      <c r="CR290" s="47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50"/>
      <c r="DD290" s="50"/>
      <c r="DE290" s="50"/>
    </row>
    <row r="291" spans="1:109" ht="15" customHeight="1">
      <c r="A291" s="38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8"/>
      <c r="Q291" s="49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9"/>
      <c r="AI291" s="49"/>
      <c r="AJ291" s="49"/>
      <c r="AK291" s="49"/>
      <c r="AL291" s="49"/>
      <c r="AM291" s="48"/>
      <c r="AN291" s="48"/>
      <c r="AO291" s="48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50"/>
      <c r="DD291" s="50"/>
      <c r="DE291" s="50"/>
    </row>
    <row r="292" spans="1:109" ht="15" customHeight="1">
      <c r="A292" s="38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8"/>
      <c r="Q292" s="49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9"/>
      <c r="AI292" s="49"/>
      <c r="AJ292" s="49"/>
      <c r="AK292" s="49"/>
      <c r="AL292" s="49"/>
      <c r="AM292" s="48"/>
      <c r="AN292" s="48"/>
      <c r="AO292" s="48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  <c r="CG292" s="47"/>
      <c r="CH292" s="47"/>
      <c r="CI292" s="47"/>
      <c r="CJ292" s="47"/>
      <c r="CK292" s="47"/>
      <c r="CL292" s="47"/>
      <c r="CM292" s="47"/>
      <c r="CN292" s="47"/>
      <c r="CO292" s="47"/>
      <c r="CP292" s="47"/>
      <c r="CQ292" s="47"/>
      <c r="CR292" s="47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50"/>
      <c r="DD292" s="50"/>
      <c r="DE292" s="50"/>
    </row>
    <row r="293" spans="1:109" ht="15" customHeight="1">
      <c r="A293" s="38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8"/>
      <c r="Q293" s="49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7"/>
      <c r="AC293" s="47"/>
      <c r="AD293" s="47"/>
      <c r="AE293" s="47"/>
      <c r="AF293" s="47"/>
      <c r="AG293" s="47"/>
      <c r="AH293" s="49"/>
      <c r="AI293" s="49"/>
      <c r="AJ293" s="49"/>
      <c r="AK293" s="49"/>
      <c r="AL293" s="49"/>
      <c r="AM293" s="48"/>
      <c r="AN293" s="48"/>
      <c r="AO293" s="48"/>
      <c r="AP293" s="47"/>
      <c r="AQ293" s="47"/>
      <c r="AR293" s="47"/>
      <c r="AS293" s="47"/>
      <c r="AT293" s="47"/>
      <c r="AU293" s="47"/>
      <c r="AV293" s="47"/>
      <c r="AW293" s="47"/>
      <c r="AX293" s="47"/>
      <c r="AY293" s="47"/>
      <c r="AZ293" s="47"/>
      <c r="BA293" s="47"/>
      <c r="BB293" s="47"/>
      <c r="BC293" s="47"/>
      <c r="BD293" s="47"/>
      <c r="BE293" s="47"/>
      <c r="BF293" s="47"/>
      <c r="BG293" s="47"/>
      <c r="BH293" s="47"/>
      <c r="BI293" s="47"/>
      <c r="BJ293" s="47"/>
      <c r="BK293" s="47"/>
      <c r="BL293" s="47"/>
      <c r="BM293" s="47"/>
      <c r="BN293" s="47"/>
      <c r="BO293" s="47"/>
      <c r="BP293" s="47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50"/>
      <c r="DD293" s="50"/>
      <c r="DE293" s="50"/>
    </row>
    <row r="294" spans="1:109" ht="15" customHeight="1">
      <c r="A294" s="38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8"/>
      <c r="Q294" s="49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7"/>
      <c r="AC294" s="47"/>
      <c r="AD294" s="47"/>
      <c r="AE294" s="47"/>
      <c r="AF294" s="47"/>
      <c r="AG294" s="47"/>
      <c r="AH294" s="49"/>
      <c r="AI294" s="49"/>
      <c r="AJ294" s="49"/>
      <c r="AK294" s="49"/>
      <c r="AL294" s="49"/>
      <c r="AM294" s="48"/>
      <c r="AN294" s="48"/>
      <c r="AO294" s="48"/>
      <c r="AP294" s="47"/>
      <c r="AQ294" s="47"/>
      <c r="AR294" s="47"/>
      <c r="AS294" s="47"/>
      <c r="AT294" s="47"/>
      <c r="AU294" s="47"/>
      <c r="AV294" s="47"/>
      <c r="AW294" s="47"/>
      <c r="AX294" s="47"/>
      <c r="AY294" s="47"/>
      <c r="AZ294" s="47"/>
      <c r="BA294" s="47"/>
      <c r="BB294" s="47"/>
      <c r="BC294" s="47"/>
      <c r="BD294" s="47"/>
      <c r="BE294" s="47"/>
      <c r="BF294" s="47"/>
      <c r="BG294" s="47"/>
      <c r="BH294" s="47"/>
      <c r="BI294" s="47"/>
      <c r="BJ294" s="47"/>
      <c r="BK294" s="47"/>
      <c r="BL294" s="47"/>
      <c r="BM294" s="47"/>
      <c r="BN294" s="47"/>
      <c r="BO294" s="47"/>
      <c r="BP294" s="47"/>
      <c r="BQ294" s="47"/>
      <c r="BR294" s="47"/>
      <c r="BS294" s="47"/>
      <c r="BT294" s="47"/>
      <c r="BU294" s="47"/>
      <c r="BV294" s="47"/>
      <c r="BW294" s="47"/>
      <c r="BX294" s="47"/>
      <c r="BY294" s="47"/>
      <c r="BZ294" s="47"/>
      <c r="CA294" s="47"/>
      <c r="CB294" s="47"/>
      <c r="CC294" s="47"/>
      <c r="CD294" s="47"/>
      <c r="CE294" s="47"/>
      <c r="CF294" s="47"/>
      <c r="CG294" s="47"/>
      <c r="CH294" s="47"/>
      <c r="CI294" s="47"/>
      <c r="CJ294" s="47"/>
      <c r="CK294" s="47"/>
      <c r="CL294" s="47"/>
      <c r="CM294" s="47"/>
      <c r="CN294" s="47"/>
      <c r="CO294" s="47"/>
      <c r="CP294" s="47"/>
      <c r="CQ294" s="47"/>
      <c r="CR294" s="47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50"/>
      <c r="DD294" s="50"/>
      <c r="DE294" s="50"/>
    </row>
    <row r="295" spans="1:109" ht="15" customHeight="1">
      <c r="A295" s="38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8"/>
      <c r="Q295" s="49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7"/>
      <c r="AC295" s="47"/>
      <c r="AD295" s="47"/>
      <c r="AE295" s="47"/>
      <c r="AF295" s="47"/>
      <c r="AG295" s="47"/>
      <c r="AH295" s="49"/>
      <c r="AI295" s="49"/>
      <c r="AJ295" s="49"/>
      <c r="AK295" s="49"/>
      <c r="AL295" s="49"/>
      <c r="AM295" s="48"/>
      <c r="AN295" s="48"/>
      <c r="AO295" s="48"/>
      <c r="AP295" s="47"/>
      <c r="AQ295" s="47"/>
      <c r="AR295" s="47"/>
      <c r="AS295" s="47"/>
      <c r="AT295" s="47"/>
      <c r="AU295" s="47"/>
      <c r="AV295" s="47"/>
      <c r="AW295" s="47"/>
      <c r="AX295" s="47"/>
      <c r="AY295" s="47"/>
      <c r="AZ295" s="47"/>
      <c r="BA295" s="47"/>
      <c r="BB295" s="47"/>
      <c r="BC295" s="47"/>
      <c r="BD295" s="47"/>
      <c r="BE295" s="47"/>
      <c r="BF295" s="47"/>
      <c r="BG295" s="47"/>
      <c r="BH295" s="47"/>
      <c r="BI295" s="47"/>
      <c r="BJ295" s="47"/>
      <c r="BK295" s="47"/>
      <c r="BL295" s="47"/>
      <c r="BM295" s="47"/>
      <c r="BN295" s="47"/>
      <c r="BO295" s="47"/>
      <c r="BP295" s="47"/>
      <c r="BQ295" s="47"/>
      <c r="BR295" s="47"/>
      <c r="BS295" s="47"/>
      <c r="BT295" s="47"/>
      <c r="BU295" s="47"/>
      <c r="BV295" s="47"/>
      <c r="BW295" s="47"/>
      <c r="BX295" s="47"/>
      <c r="BY295" s="47"/>
      <c r="BZ295" s="47"/>
      <c r="CA295" s="47"/>
      <c r="CB295" s="47"/>
      <c r="CC295" s="47"/>
      <c r="CD295" s="47"/>
      <c r="CE295" s="47"/>
      <c r="CF295" s="47"/>
      <c r="CG295" s="47"/>
      <c r="CH295" s="47"/>
      <c r="CI295" s="47"/>
      <c r="CJ295" s="47"/>
      <c r="CK295" s="47"/>
      <c r="CL295" s="47"/>
      <c r="CM295" s="47"/>
      <c r="CN295" s="47"/>
      <c r="CO295" s="47"/>
      <c r="CP295" s="47"/>
      <c r="CQ295" s="47"/>
      <c r="CR295" s="47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50"/>
      <c r="DD295" s="50"/>
      <c r="DE295" s="50"/>
    </row>
    <row r="296" spans="1:109" ht="15" customHeight="1">
      <c r="A296" s="38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8"/>
      <c r="Q296" s="49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7"/>
      <c r="AC296" s="47"/>
      <c r="AD296" s="47"/>
      <c r="AE296" s="47"/>
      <c r="AF296" s="47"/>
      <c r="AG296" s="47"/>
      <c r="AH296" s="49"/>
      <c r="AI296" s="49"/>
      <c r="AJ296" s="49"/>
      <c r="AK296" s="49"/>
      <c r="AL296" s="49"/>
      <c r="AM296" s="48"/>
      <c r="AN296" s="48"/>
      <c r="AO296" s="48"/>
      <c r="AP296" s="47"/>
      <c r="AQ296" s="47"/>
      <c r="AR296" s="47"/>
      <c r="AS296" s="47"/>
      <c r="AT296" s="47"/>
      <c r="AU296" s="47"/>
      <c r="AV296" s="47"/>
      <c r="AW296" s="47"/>
      <c r="AX296" s="47"/>
      <c r="AY296" s="47"/>
      <c r="AZ296" s="47"/>
      <c r="BA296" s="47"/>
      <c r="BB296" s="47"/>
      <c r="BC296" s="47"/>
      <c r="BD296" s="47"/>
      <c r="BE296" s="47"/>
      <c r="BF296" s="47"/>
      <c r="BG296" s="47"/>
      <c r="BH296" s="47"/>
      <c r="BI296" s="47"/>
      <c r="BJ296" s="47"/>
      <c r="BK296" s="47"/>
      <c r="BL296" s="47"/>
      <c r="BM296" s="47"/>
      <c r="BN296" s="47"/>
      <c r="BO296" s="47"/>
      <c r="BP296" s="47"/>
      <c r="BQ296" s="47"/>
      <c r="BR296" s="47"/>
      <c r="BS296" s="47"/>
      <c r="BT296" s="47"/>
      <c r="BU296" s="47"/>
      <c r="BV296" s="47"/>
      <c r="BW296" s="47"/>
      <c r="BX296" s="47"/>
      <c r="BY296" s="47"/>
      <c r="BZ296" s="47"/>
      <c r="CA296" s="47"/>
      <c r="CB296" s="47"/>
      <c r="CC296" s="47"/>
      <c r="CD296" s="47"/>
      <c r="CE296" s="47"/>
      <c r="CF296" s="47"/>
      <c r="CG296" s="47"/>
      <c r="CH296" s="47"/>
      <c r="CI296" s="47"/>
      <c r="CJ296" s="47"/>
      <c r="CK296" s="47"/>
      <c r="CL296" s="47"/>
      <c r="CM296" s="47"/>
      <c r="CN296" s="47"/>
      <c r="CO296" s="47"/>
      <c r="CP296" s="47"/>
      <c r="CQ296" s="47"/>
      <c r="CR296" s="47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50"/>
      <c r="DD296" s="50"/>
      <c r="DE296" s="50"/>
    </row>
    <row r="297" spans="1:109" ht="15" customHeight="1">
      <c r="A297" s="38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8"/>
      <c r="Q297" s="49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7"/>
      <c r="AC297" s="47"/>
      <c r="AD297" s="47"/>
      <c r="AE297" s="47"/>
      <c r="AF297" s="47"/>
      <c r="AG297" s="47"/>
      <c r="AH297" s="49"/>
      <c r="AI297" s="49"/>
      <c r="AJ297" s="49"/>
      <c r="AK297" s="49"/>
      <c r="AL297" s="49"/>
      <c r="AM297" s="48"/>
      <c r="AN297" s="48"/>
      <c r="AO297" s="48"/>
      <c r="AP297" s="47"/>
      <c r="AQ297" s="47"/>
      <c r="AR297" s="47"/>
      <c r="AS297" s="47"/>
      <c r="AT297" s="47"/>
      <c r="AU297" s="47"/>
      <c r="AV297" s="47"/>
      <c r="AW297" s="47"/>
      <c r="AX297" s="47"/>
      <c r="AY297" s="47"/>
      <c r="AZ297" s="47"/>
      <c r="BA297" s="47"/>
      <c r="BB297" s="47"/>
      <c r="BC297" s="47"/>
      <c r="BD297" s="47"/>
      <c r="BE297" s="47"/>
      <c r="BF297" s="47"/>
      <c r="BG297" s="47"/>
      <c r="BH297" s="47"/>
      <c r="BI297" s="47"/>
      <c r="BJ297" s="47"/>
      <c r="BK297" s="47"/>
      <c r="BL297" s="47"/>
      <c r="BM297" s="47"/>
      <c r="BN297" s="47"/>
      <c r="BO297" s="47"/>
      <c r="BP297" s="47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50"/>
      <c r="DD297" s="50"/>
      <c r="DE297" s="50"/>
    </row>
    <row r="298" spans="1:109" ht="15" customHeight="1">
      <c r="A298" s="38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8"/>
      <c r="Q298" s="49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7"/>
      <c r="AC298" s="47"/>
      <c r="AD298" s="47"/>
      <c r="AE298" s="47"/>
      <c r="AF298" s="47"/>
      <c r="AG298" s="47"/>
      <c r="AH298" s="49"/>
      <c r="AI298" s="49"/>
      <c r="AJ298" s="49"/>
      <c r="AK298" s="49"/>
      <c r="AL298" s="49"/>
      <c r="AM298" s="48"/>
      <c r="AN298" s="48"/>
      <c r="AO298" s="48"/>
      <c r="AP298" s="47"/>
      <c r="AQ298" s="47"/>
      <c r="AR298" s="47"/>
      <c r="AS298" s="47"/>
      <c r="AT298" s="47"/>
      <c r="AU298" s="47"/>
      <c r="AV298" s="47"/>
      <c r="AW298" s="47"/>
      <c r="AX298" s="47"/>
      <c r="AY298" s="47"/>
      <c r="AZ298" s="47"/>
      <c r="BA298" s="47"/>
      <c r="BB298" s="47"/>
      <c r="BC298" s="47"/>
      <c r="BD298" s="47"/>
      <c r="BE298" s="47"/>
      <c r="BF298" s="47"/>
      <c r="BG298" s="47"/>
      <c r="BH298" s="47"/>
      <c r="BI298" s="47"/>
      <c r="BJ298" s="47"/>
      <c r="BK298" s="47"/>
      <c r="BL298" s="47"/>
      <c r="BM298" s="47"/>
      <c r="BN298" s="47"/>
      <c r="BO298" s="47"/>
      <c r="BP298" s="47"/>
      <c r="BQ298" s="47"/>
      <c r="BR298" s="47"/>
      <c r="BS298" s="47"/>
      <c r="BT298" s="47"/>
      <c r="BU298" s="47"/>
      <c r="BV298" s="47"/>
      <c r="BW298" s="47"/>
      <c r="BX298" s="47"/>
      <c r="BY298" s="47"/>
      <c r="BZ298" s="47"/>
      <c r="CA298" s="47"/>
      <c r="CB298" s="47"/>
      <c r="CC298" s="47"/>
      <c r="CD298" s="47"/>
      <c r="CE298" s="47"/>
      <c r="CF298" s="47"/>
      <c r="CG298" s="47"/>
      <c r="CH298" s="47"/>
      <c r="CI298" s="47"/>
      <c r="CJ298" s="47"/>
      <c r="CK298" s="47"/>
      <c r="CL298" s="47"/>
      <c r="CM298" s="47"/>
      <c r="CN298" s="47"/>
      <c r="CO298" s="47"/>
      <c r="CP298" s="47"/>
      <c r="CQ298" s="47"/>
      <c r="CR298" s="47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50"/>
      <c r="DD298" s="50"/>
      <c r="DE298" s="50"/>
    </row>
    <row r="299" spans="1:109" ht="15" customHeight="1">
      <c r="A299" s="38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8"/>
      <c r="Q299" s="49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7"/>
      <c r="AC299" s="47"/>
      <c r="AD299" s="47"/>
      <c r="AE299" s="47"/>
      <c r="AF299" s="47"/>
      <c r="AG299" s="47"/>
      <c r="AH299" s="49"/>
      <c r="AI299" s="49"/>
      <c r="AJ299" s="49"/>
      <c r="AK299" s="49"/>
      <c r="AL299" s="49"/>
      <c r="AM299" s="48"/>
      <c r="AN299" s="48"/>
      <c r="AO299" s="48"/>
      <c r="AP299" s="47"/>
      <c r="AQ299" s="47"/>
      <c r="AR299" s="47"/>
      <c r="AS299" s="47"/>
      <c r="AT299" s="47"/>
      <c r="AU299" s="47"/>
      <c r="AV299" s="47"/>
      <c r="AW299" s="47"/>
      <c r="AX299" s="47"/>
      <c r="AY299" s="47"/>
      <c r="AZ299" s="47"/>
      <c r="BA299" s="47"/>
      <c r="BB299" s="47"/>
      <c r="BC299" s="47"/>
      <c r="BD299" s="47"/>
      <c r="BE299" s="47"/>
      <c r="BF299" s="47"/>
      <c r="BG299" s="47"/>
      <c r="BH299" s="47"/>
      <c r="BI299" s="47"/>
      <c r="BJ299" s="47"/>
      <c r="BK299" s="47"/>
      <c r="BL299" s="47"/>
      <c r="BM299" s="47"/>
      <c r="BN299" s="47"/>
      <c r="BO299" s="47"/>
      <c r="BP299" s="47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50"/>
      <c r="DD299" s="50"/>
      <c r="DE299" s="50"/>
    </row>
    <row r="300" spans="1:109" ht="15" customHeight="1">
      <c r="A300" s="38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8"/>
      <c r="Q300" s="49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7"/>
      <c r="AC300" s="47"/>
      <c r="AD300" s="47"/>
      <c r="AE300" s="47"/>
      <c r="AF300" s="47"/>
      <c r="AG300" s="47"/>
      <c r="AH300" s="49"/>
      <c r="AI300" s="49"/>
      <c r="AJ300" s="49"/>
      <c r="AK300" s="49"/>
      <c r="AL300" s="49"/>
      <c r="AM300" s="48"/>
      <c r="AN300" s="48"/>
      <c r="AO300" s="48"/>
      <c r="AP300" s="47"/>
      <c r="AQ300" s="47"/>
      <c r="AR300" s="47"/>
      <c r="AS300" s="47"/>
      <c r="AT300" s="47"/>
      <c r="AU300" s="47"/>
      <c r="AV300" s="47"/>
      <c r="AW300" s="47"/>
      <c r="AX300" s="47"/>
      <c r="AY300" s="47"/>
      <c r="AZ300" s="47"/>
      <c r="BA300" s="47"/>
      <c r="BB300" s="47"/>
      <c r="BC300" s="47"/>
      <c r="BD300" s="47"/>
      <c r="BE300" s="47"/>
      <c r="BF300" s="47"/>
      <c r="BG300" s="47"/>
      <c r="BH300" s="47"/>
      <c r="BI300" s="47"/>
      <c r="BJ300" s="47"/>
      <c r="BK300" s="47"/>
      <c r="BL300" s="47"/>
      <c r="BM300" s="47"/>
      <c r="BN300" s="47"/>
      <c r="BO300" s="47"/>
      <c r="BP300" s="47"/>
      <c r="BQ300" s="47"/>
      <c r="BR300" s="47"/>
      <c r="BS300" s="47"/>
      <c r="BT300" s="47"/>
      <c r="BU300" s="47"/>
      <c r="BV300" s="47"/>
      <c r="BW300" s="47"/>
      <c r="BX300" s="47"/>
      <c r="BY300" s="47"/>
      <c r="BZ300" s="47"/>
      <c r="CA300" s="47"/>
      <c r="CB300" s="47"/>
      <c r="CC300" s="47"/>
      <c r="CD300" s="47"/>
      <c r="CE300" s="47"/>
      <c r="CF300" s="47"/>
      <c r="CG300" s="47"/>
      <c r="CH300" s="47"/>
      <c r="CI300" s="47"/>
      <c r="CJ300" s="47"/>
      <c r="CK300" s="47"/>
      <c r="CL300" s="47"/>
      <c r="CM300" s="47"/>
      <c r="CN300" s="47"/>
      <c r="CO300" s="47"/>
      <c r="CP300" s="47"/>
      <c r="CQ300" s="47"/>
      <c r="CR300" s="47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50"/>
      <c r="DD300" s="50"/>
      <c r="DE300" s="50"/>
    </row>
    <row r="301" spans="1:109" ht="15" customHeight="1">
      <c r="A301" s="38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8"/>
      <c r="Q301" s="49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7"/>
      <c r="AC301" s="47"/>
      <c r="AD301" s="47"/>
      <c r="AE301" s="47"/>
      <c r="AF301" s="47"/>
      <c r="AG301" s="47"/>
      <c r="AH301" s="49"/>
      <c r="AI301" s="49"/>
      <c r="AJ301" s="49"/>
      <c r="AK301" s="49"/>
      <c r="AL301" s="49"/>
      <c r="AM301" s="48"/>
      <c r="AN301" s="48"/>
      <c r="AO301" s="48"/>
      <c r="AP301" s="47"/>
      <c r="AQ301" s="47"/>
      <c r="AR301" s="47"/>
      <c r="AS301" s="47"/>
      <c r="AT301" s="47"/>
      <c r="AU301" s="47"/>
      <c r="AV301" s="47"/>
      <c r="AW301" s="47"/>
      <c r="AX301" s="47"/>
      <c r="AY301" s="47"/>
      <c r="AZ301" s="47"/>
      <c r="BA301" s="47"/>
      <c r="BB301" s="47"/>
      <c r="BC301" s="47"/>
      <c r="BD301" s="47"/>
      <c r="BE301" s="47"/>
      <c r="BF301" s="47"/>
      <c r="BG301" s="47"/>
      <c r="BH301" s="47"/>
      <c r="BI301" s="47"/>
      <c r="BJ301" s="47"/>
      <c r="BK301" s="47"/>
      <c r="BL301" s="47"/>
      <c r="BM301" s="47"/>
      <c r="BN301" s="47"/>
      <c r="BO301" s="47"/>
      <c r="BP301" s="47"/>
      <c r="BQ301" s="47"/>
      <c r="BR301" s="47"/>
      <c r="BS301" s="47"/>
      <c r="BT301" s="47"/>
      <c r="BU301" s="47"/>
      <c r="BV301" s="47"/>
      <c r="BW301" s="47"/>
      <c r="BX301" s="47"/>
      <c r="BY301" s="47"/>
      <c r="BZ301" s="47"/>
      <c r="CA301" s="47"/>
      <c r="CB301" s="47"/>
      <c r="CC301" s="47"/>
      <c r="CD301" s="47"/>
      <c r="CE301" s="47"/>
      <c r="CF301" s="47"/>
      <c r="CG301" s="47"/>
      <c r="CH301" s="47"/>
      <c r="CI301" s="47"/>
      <c r="CJ301" s="47"/>
      <c r="CK301" s="47"/>
      <c r="CL301" s="47"/>
      <c r="CM301" s="47"/>
      <c r="CN301" s="47"/>
      <c r="CO301" s="47"/>
      <c r="CP301" s="47"/>
      <c r="CQ301" s="47"/>
      <c r="CR301" s="47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50"/>
      <c r="DD301" s="50"/>
      <c r="DE301" s="50"/>
    </row>
    <row r="302" spans="1:109" ht="15" customHeight="1">
      <c r="A302" s="38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8"/>
      <c r="Q302" s="49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7"/>
      <c r="AC302" s="47"/>
      <c r="AD302" s="47"/>
      <c r="AE302" s="47"/>
      <c r="AF302" s="47"/>
      <c r="AG302" s="47"/>
      <c r="AH302" s="49"/>
      <c r="AI302" s="49"/>
      <c r="AJ302" s="49"/>
      <c r="AK302" s="49"/>
      <c r="AL302" s="49"/>
      <c r="AM302" s="48"/>
      <c r="AN302" s="48"/>
      <c r="AO302" s="48"/>
      <c r="AP302" s="47"/>
      <c r="AQ302" s="47"/>
      <c r="AR302" s="47"/>
      <c r="AS302" s="47"/>
      <c r="AT302" s="47"/>
      <c r="AU302" s="47"/>
      <c r="AV302" s="47"/>
      <c r="AW302" s="47"/>
      <c r="AX302" s="47"/>
      <c r="AY302" s="47"/>
      <c r="AZ302" s="47"/>
      <c r="BA302" s="47"/>
      <c r="BB302" s="47"/>
      <c r="BC302" s="47"/>
      <c r="BD302" s="47"/>
      <c r="BE302" s="47"/>
      <c r="BF302" s="47"/>
      <c r="BG302" s="47"/>
      <c r="BH302" s="47"/>
      <c r="BI302" s="47"/>
      <c r="BJ302" s="47"/>
      <c r="BK302" s="47"/>
      <c r="BL302" s="47"/>
      <c r="BM302" s="47"/>
      <c r="BN302" s="47"/>
      <c r="BO302" s="47"/>
      <c r="BP302" s="47"/>
      <c r="BQ302" s="47"/>
      <c r="BR302" s="47"/>
      <c r="BS302" s="47"/>
      <c r="BT302" s="47"/>
      <c r="BU302" s="47"/>
      <c r="BV302" s="47"/>
      <c r="BW302" s="47"/>
      <c r="BX302" s="47"/>
      <c r="BY302" s="47"/>
      <c r="BZ302" s="47"/>
      <c r="CA302" s="47"/>
      <c r="CB302" s="47"/>
      <c r="CC302" s="47"/>
      <c r="CD302" s="47"/>
      <c r="CE302" s="47"/>
      <c r="CF302" s="47"/>
      <c r="CG302" s="47"/>
      <c r="CH302" s="47"/>
      <c r="CI302" s="47"/>
      <c r="CJ302" s="47"/>
      <c r="CK302" s="47"/>
      <c r="CL302" s="47"/>
      <c r="CM302" s="47"/>
      <c r="CN302" s="47"/>
      <c r="CO302" s="47"/>
      <c r="CP302" s="47"/>
      <c r="CQ302" s="47"/>
      <c r="CR302" s="47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50"/>
      <c r="DD302" s="50"/>
      <c r="DE302" s="50"/>
    </row>
    <row r="303" spans="1:109" ht="15" customHeight="1">
      <c r="A303" s="38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8"/>
      <c r="Q303" s="49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7"/>
      <c r="AC303" s="47"/>
      <c r="AD303" s="47"/>
      <c r="AE303" s="47"/>
      <c r="AF303" s="47"/>
      <c r="AG303" s="47"/>
      <c r="AH303" s="49"/>
      <c r="AI303" s="49"/>
      <c r="AJ303" s="49"/>
      <c r="AK303" s="49"/>
      <c r="AL303" s="49"/>
      <c r="AM303" s="48"/>
      <c r="AN303" s="48"/>
      <c r="AO303" s="48"/>
      <c r="AP303" s="47"/>
      <c r="AQ303" s="47"/>
      <c r="AR303" s="47"/>
      <c r="AS303" s="47"/>
      <c r="AT303" s="47"/>
      <c r="AU303" s="47"/>
      <c r="AV303" s="47"/>
      <c r="AW303" s="47"/>
      <c r="AX303" s="47"/>
      <c r="AY303" s="47"/>
      <c r="AZ303" s="47"/>
      <c r="BA303" s="47"/>
      <c r="BB303" s="47"/>
      <c r="BC303" s="47"/>
      <c r="BD303" s="47"/>
      <c r="BE303" s="47"/>
      <c r="BF303" s="47"/>
      <c r="BG303" s="47"/>
      <c r="BH303" s="47"/>
      <c r="BI303" s="47"/>
      <c r="BJ303" s="47"/>
      <c r="BK303" s="47"/>
      <c r="BL303" s="47"/>
      <c r="BM303" s="47"/>
      <c r="BN303" s="47"/>
      <c r="BO303" s="47"/>
      <c r="BP303" s="47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50"/>
      <c r="DD303" s="50"/>
      <c r="DE303" s="50"/>
    </row>
    <row r="304" spans="1:109" ht="15" customHeight="1">
      <c r="A304" s="38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8"/>
      <c r="Q304" s="49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7"/>
      <c r="AC304" s="47"/>
      <c r="AD304" s="47"/>
      <c r="AE304" s="47"/>
      <c r="AF304" s="47"/>
      <c r="AG304" s="47"/>
      <c r="AH304" s="49"/>
      <c r="AI304" s="49"/>
      <c r="AJ304" s="49"/>
      <c r="AK304" s="49"/>
      <c r="AL304" s="49"/>
      <c r="AM304" s="48"/>
      <c r="AN304" s="48"/>
      <c r="AO304" s="48"/>
      <c r="AP304" s="47"/>
      <c r="AQ304" s="47"/>
      <c r="AR304" s="47"/>
      <c r="AS304" s="47"/>
      <c r="AT304" s="47"/>
      <c r="AU304" s="47"/>
      <c r="AV304" s="47"/>
      <c r="AW304" s="47"/>
      <c r="AX304" s="47"/>
      <c r="AY304" s="47"/>
      <c r="AZ304" s="47"/>
      <c r="BA304" s="47"/>
      <c r="BB304" s="47"/>
      <c r="BC304" s="47"/>
      <c r="BD304" s="47"/>
      <c r="BE304" s="47"/>
      <c r="BF304" s="47"/>
      <c r="BG304" s="47"/>
      <c r="BH304" s="47"/>
      <c r="BI304" s="47"/>
      <c r="BJ304" s="47"/>
      <c r="BK304" s="47"/>
      <c r="BL304" s="47"/>
      <c r="BM304" s="47"/>
      <c r="BN304" s="47"/>
      <c r="BO304" s="47"/>
      <c r="BP304" s="47"/>
      <c r="BQ304" s="47"/>
      <c r="BR304" s="47"/>
      <c r="BS304" s="47"/>
      <c r="BT304" s="47"/>
      <c r="BU304" s="47"/>
      <c r="BV304" s="47"/>
      <c r="BW304" s="47"/>
      <c r="BX304" s="47"/>
      <c r="BY304" s="47"/>
      <c r="BZ304" s="47"/>
      <c r="CA304" s="47"/>
      <c r="CB304" s="47"/>
      <c r="CC304" s="47"/>
      <c r="CD304" s="47"/>
      <c r="CE304" s="47"/>
      <c r="CF304" s="47"/>
      <c r="CG304" s="47"/>
      <c r="CH304" s="47"/>
      <c r="CI304" s="47"/>
      <c r="CJ304" s="47"/>
      <c r="CK304" s="47"/>
      <c r="CL304" s="47"/>
      <c r="CM304" s="47"/>
      <c r="CN304" s="47"/>
      <c r="CO304" s="47"/>
      <c r="CP304" s="47"/>
      <c r="CQ304" s="47"/>
      <c r="CR304" s="47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50"/>
      <c r="DD304" s="50"/>
      <c r="DE304" s="50"/>
    </row>
    <row r="305" spans="1:109" ht="15" customHeight="1">
      <c r="A305" s="38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8"/>
      <c r="Q305" s="49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7"/>
      <c r="AC305" s="47"/>
      <c r="AD305" s="47"/>
      <c r="AE305" s="47"/>
      <c r="AF305" s="47"/>
      <c r="AG305" s="47"/>
      <c r="AH305" s="49"/>
      <c r="AI305" s="49"/>
      <c r="AJ305" s="49"/>
      <c r="AK305" s="49"/>
      <c r="AL305" s="49"/>
      <c r="AM305" s="48"/>
      <c r="AN305" s="48"/>
      <c r="AO305" s="48"/>
      <c r="AP305" s="47"/>
      <c r="AQ305" s="47"/>
      <c r="AR305" s="47"/>
      <c r="AS305" s="47"/>
      <c r="AT305" s="47"/>
      <c r="AU305" s="47"/>
      <c r="AV305" s="47"/>
      <c r="AW305" s="47"/>
      <c r="AX305" s="47"/>
      <c r="AY305" s="47"/>
      <c r="AZ305" s="47"/>
      <c r="BA305" s="47"/>
      <c r="BB305" s="47"/>
      <c r="BC305" s="47"/>
      <c r="BD305" s="47"/>
      <c r="BE305" s="47"/>
      <c r="BF305" s="47"/>
      <c r="BG305" s="47"/>
      <c r="BH305" s="47"/>
      <c r="BI305" s="47"/>
      <c r="BJ305" s="47"/>
      <c r="BK305" s="47"/>
      <c r="BL305" s="47"/>
      <c r="BM305" s="47"/>
      <c r="BN305" s="47"/>
      <c r="BO305" s="47"/>
      <c r="BP305" s="47"/>
      <c r="BQ305" s="47"/>
      <c r="BR305" s="47"/>
      <c r="BS305" s="47"/>
      <c r="BT305" s="47"/>
      <c r="BU305" s="47"/>
      <c r="BV305" s="47"/>
      <c r="BW305" s="47"/>
      <c r="BX305" s="47"/>
      <c r="BY305" s="47"/>
      <c r="BZ305" s="47"/>
      <c r="CA305" s="47"/>
      <c r="CB305" s="47"/>
      <c r="CC305" s="47"/>
      <c r="CD305" s="47"/>
      <c r="CE305" s="47"/>
      <c r="CF305" s="47"/>
      <c r="CG305" s="47"/>
      <c r="CH305" s="47"/>
      <c r="CI305" s="47"/>
      <c r="CJ305" s="47"/>
      <c r="CK305" s="47"/>
      <c r="CL305" s="47"/>
      <c r="CM305" s="47"/>
      <c r="CN305" s="47"/>
      <c r="CO305" s="47"/>
      <c r="CP305" s="47"/>
      <c r="CQ305" s="47"/>
      <c r="CR305" s="47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50"/>
      <c r="DD305" s="50"/>
      <c r="DE305" s="50"/>
    </row>
    <row r="306" spans="1:109" ht="15" customHeight="1">
      <c r="A306" s="38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8"/>
      <c r="Q306" s="49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7"/>
      <c r="AC306" s="47"/>
      <c r="AD306" s="47"/>
      <c r="AE306" s="47"/>
      <c r="AF306" s="47"/>
      <c r="AG306" s="47"/>
      <c r="AH306" s="49"/>
      <c r="AI306" s="49"/>
      <c r="AJ306" s="49"/>
      <c r="AK306" s="49"/>
      <c r="AL306" s="49"/>
      <c r="AM306" s="48"/>
      <c r="AN306" s="48"/>
      <c r="AO306" s="48"/>
      <c r="AP306" s="47"/>
      <c r="AQ306" s="47"/>
      <c r="AR306" s="47"/>
      <c r="AS306" s="47"/>
      <c r="AT306" s="47"/>
      <c r="AU306" s="47"/>
      <c r="AV306" s="47"/>
      <c r="AW306" s="47"/>
      <c r="AX306" s="47"/>
      <c r="AY306" s="47"/>
      <c r="AZ306" s="47"/>
      <c r="BA306" s="47"/>
      <c r="BB306" s="47"/>
      <c r="BC306" s="47"/>
      <c r="BD306" s="47"/>
      <c r="BE306" s="47"/>
      <c r="BF306" s="47"/>
      <c r="BG306" s="47"/>
      <c r="BH306" s="47"/>
      <c r="BI306" s="47"/>
      <c r="BJ306" s="47"/>
      <c r="BK306" s="47"/>
      <c r="BL306" s="47"/>
      <c r="BM306" s="47"/>
      <c r="BN306" s="47"/>
      <c r="BO306" s="47"/>
      <c r="BP306" s="47"/>
      <c r="BQ306" s="47"/>
      <c r="BR306" s="47"/>
      <c r="BS306" s="47"/>
      <c r="BT306" s="47"/>
      <c r="BU306" s="47"/>
      <c r="BV306" s="47"/>
      <c r="BW306" s="47"/>
      <c r="BX306" s="47"/>
      <c r="BY306" s="47"/>
      <c r="BZ306" s="47"/>
      <c r="CA306" s="47"/>
      <c r="CB306" s="47"/>
      <c r="CC306" s="47"/>
      <c r="CD306" s="47"/>
      <c r="CE306" s="47"/>
      <c r="CF306" s="47"/>
      <c r="CG306" s="47"/>
      <c r="CH306" s="47"/>
      <c r="CI306" s="47"/>
      <c r="CJ306" s="47"/>
      <c r="CK306" s="47"/>
      <c r="CL306" s="47"/>
      <c r="CM306" s="47"/>
      <c r="CN306" s="47"/>
      <c r="CO306" s="47"/>
      <c r="CP306" s="47"/>
      <c r="CQ306" s="47"/>
      <c r="CR306" s="47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50"/>
      <c r="DD306" s="50"/>
      <c r="DE306" s="50"/>
    </row>
    <row r="307" spans="1:109" ht="15" customHeight="1">
      <c r="A307" s="38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8"/>
      <c r="Q307" s="49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7"/>
      <c r="AC307" s="47"/>
      <c r="AD307" s="47"/>
      <c r="AE307" s="47"/>
      <c r="AF307" s="47"/>
      <c r="AG307" s="47"/>
      <c r="AH307" s="49"/>
      <c r="AI307" s="49"/>
      <c r="AJ307" s="49"/>
      <c r="AK307" s="49"/>
      <c r="AL307" s="49"/>
      <c r="AM307" s="48"/>
      <c r="AN307" s="48"/>
      <c r="AO307" s="48"/>
      <c r="AP307" s="47"/>
      <c r="AQ307" s="47"/>
      <c r="AR307" s="47"/>
      <c r="AS307" s="47"/>
      <c r="AT307" s="47"/>
      <c r="AU307" s="47"/>
      <c r="AV307" s="47"/>
      <c r="AW307" s="47"/>
      <c r="AX307" s="47"/>
      <c r="AY307" s="47"/>
      <c r="AZ307" s="47"/>
      <c r="BA307" s="47"/>
      <c r="BB307" s="47"/>
      <c r="BC307" s="47"/>
      <c r="BD307" s="47"/>
      <c r="BE307" s="47"/>
      <c r="BF307" s="47"/>
      <c r="BG307" s="47"/>
      <c r="BH307" s="47"/>
      <c r="BI307" s="47"/>
      <c r="BJ307" s="47"/>
      <c r="BK307" s="47"/>
      <c r="BL307" s="47"/>
      <c r="BM307" s="47"/>
      <c r="BN307" s="47"/>
      <c r="BO307" s="47"/>
      <c r="BP307" s="47"/>
      <c r="BQ307" s="47"/>
      <c r="BR307" s="47"/>
      <c r="BS307" s="47"/>
      <c r="BT307" s="47"/>
      <c r="BU307" s="47"/>
      <c r="BV307" s="47"/>
      <c r="BW307" s="47"/>
      <c r="BX307" s="47"/>
      <c r="BY307" s="47"/>
      <c r="BZ307" s="47"/>
      <c r="CA307" s="47"/>
      <c r="CB307" s="47"/>
      <c r="CC307" s="47"/>
      <c r="CD307" s="47"/>
      <c r="CE307" s="47"/>
      <c r="CF307" s="47"/>
      <c r="CG307" s="47"/>
      <c r="CH307" s="47"/>
      <c r="CI307" s="47"/>
      <c r="CJ307" s="47"/>
      <c r="CK307" s="47"/>
      <c r="CL307" s="47"/>
      <c r="CM307" s="47"/>
      <c r="CN307" s="47"/>
      <c r="CO307" s="47"/>
      <c r="CP307" s="47"/>
      <c r="CQ307" s="47"/>
      <c r="CR307" s="47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50"/>
      <c r="DD307" s="50"/>
      <c r="DE307" s="50"/>
    </row>
    <row r="308" spans="1:109" ht="15" customHeight="1">
      <c r="A308" s="38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8"/>
      <c r="Q308" s="49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7"/>
      <c r="AC308" s="47"/>
      <c r="AD308" s="47"/>
      <c r="AE308" s="47"/>
      <c r="AF308" s="47"/>
      <c r="AG308" s="47"/>
      <c r="AH308" s="49"/>
      <c r="AI308" s="49"/>
      <c r="AJ308" s="49"/>
      <c r="AK308" s="49"/>
      <c r="AL308" s="49"/>
      <c r="AM308" s="48"/>
      <c r="AN308" s="48"/>
      <c r="AO308" s="48"/>
      <c r="AP308" s="47"/>
      <c r="AQ308" s="47"/>
      <c r="AR308" s="47"/>
      <c r="AS308" s="47"/>
      <c r="AT308" s="47"/>
      <c r="AU308" s="47"/>
      <c r="AV308" s="47"/>
      <c r="AW308" s="47"/>
      <c r="AX308" s="47"/>
      <c r="AY308" s="47"/>
      <c r="AZ308" s="47"/>
      <c r="BA308" s="47"/>
      <c r="BB308" s="47"/>
      <c r="BC308" s="47"/>
      <c r="BD308" s="47"/>
      <c r="BE308" s="47"/>
      <c r="BF308" s="47"/>
      <c r="BG308" s="47"/>
      <c r="BH308" s="47"/>
      <c r="BI308" s="47"/>
      <c r="BJ308" s="47"/>
      <c r="BK308" s="47"/>
      <c r="BL308" s="47"/>
      <c r="BM308" s="47"/>
      <c r="BN308" s="47"/>
      <c r="BO308" s="47"/>
      <c r="BP308" s="47"/>
      <c r="BQ308" s="47"/>
      <c r="BR308" s="47"/>
      <c r="BS308" s="47"/>
      <c r="BT308" s="47"/>
      <c r="BU308" s="47"/>
      <c r="BV308" s="47"/>
      <c r="BW308" s="47"/>
      <c r="BX308" s="47"/>
      <c r="BY308" s="47"/>
      <c r="BZ308" s="47"/>
      <c r="CA308" s="47"/>
      <c r="CB308" s="47"/>
      <c r="CC308" s="47"/>
      <c r="CD308" s="47"/>
      <c r="CE308" s="47"/>
      <c r="CF308" s="47"/>
      <c r="CG308" s="47"/>
      <c r="CH308" s="47"/>
      <c r="CI308" s="47"/>
      <c r="CJ308" s="47"/>
      <c r="CK308" s="47"/>
      <c r="CL308" s="47"/>
      <c r="CM308" s="47"/>
      <c r="CN308" s="47"/>
      <c r="CO308" s="47"/>
      <c r="CP308" s="47"/>
      <c r="CQ308" s="47"/>
      <c r="CR308" s="47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50"/>
      <c r="DD308" s="50"/>
      <c r="DE308" s="50"/>
    </row>
    <row r="309" spans="1:109" ht="15" customHeight="1">
      <c r="A309" s="38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8"/>
      <c r="Q309" s="49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7"/>
      <c r="AC309" s="47"/>
      <c r="AD309" s="47"/>
      <c r="AE309" s="47"/>
      <c r="AF309" s="47"/>
      <c r="AG309" s="47"/>
      <c r="AH309" s="49"/>
      <c r="AI309" s="49"/>
      <c r="AJ309" s="49"/>
      <c r="AK309" s="49"/>
      <c r="AL309" s="49"/>
      <c r="AM309" s="48"/>
      <c r="AN309" s="48"/>
      <c r="AO309" s="48"/>
      <c r="AP309" s="47"/>
      <c r="AQ309" s="47"/>
      <c r="AR309" s="47"/>
      <c r="AS309" s="47"/>
      <c r="AT309" s="47"/>
      <c r="AU309" s="47"/>
      <c r="AV309" s="47"/>
      <c r="AW309" s="47"/>
      <c r="AX309" s="47"/>
      <c r="AY309" s="47"/>
      <c r="AZ309" s="47"/>
      <c r="BA309" s="47"/>
      <c r="BB309" s="47"/>
      <c r="BC309" s="47"/>
      <c r="BD309" s="47"/>
      <c r="BE309" s="47"/>
      <c r="BF309" s="47"/>
      <c r="BG309" s="47"/>
      <c r="BH309" s="47"/>
      <c r="BI309" s="47"/>
      <c r="BJ309" s="47"/>
      <c r="BK309" s="47"/>
      <c r="BL309" s="47"/>
      <c r="BM309" s="47"/>
      <c r="BN309" s="47"/>
      <c r="BO309" s="47"/>
      <c r="BP309" s="47"/>
      <c r="BQ309" s="47"/>
      <c r="BR309" s="47"/>
      <c r="BS309" s="47"/>
      <c r="BT309" s="47"/>
      <c r="BU309" s="47"/>
      <c r="BV309" s="47"/>
      <c r="BW309" s="47"/>
      <c r="BX309" s="47"/>
      <c r="BY309" s="47"/>
      <c r="BZ309" s="47"/>
      <c r="CA309" s="47"/>
      <c r="CB309" s="47"/>
      <c r="CC309" s="47"/>
      <c r="CD309" s="47"/>
      <c r="CE309" s="47"/>
      <c r="CF309" s="47"/>
      <c r="CG309" s="47"/>
      <c r="CH309" s="47"/>
      <c r="CI309" s="47"/>
      <c r="CJ309" s="47"/>
      <c r="CK309" s="47"/>
      <c r="CL309" s="47"/>
      <c r="CM309" s="47"/>
      <c r="CN309" s="47"/>
      <c r="CO309" s="47"/>
      <c r="CP309" s="47"/>
      <c r="CQ309" s="47"/>
      <c r="CR309" s="47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50"/>
      <c r="DD309" s="50"/>
      <c r="DE309" s="50"/>
    </row>
    <row r="310" spans="1:109" ht="15" customHeight="1">
      <c r="A310" s="38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8"/>
      <c r="Q310" s="49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7"/>
      <c r="AC310" s="47"/>
      <c r="AD310" s="47"/>
      <c r="AE310" s="47"/>
      <c r="AF310" s="47"/>
      <c r="AG310" s="47"/>
      <c r="AH310" s="49"/>
      <c r="AI310" s="49"/>
      <c r="AJ310" s="49"/>
      <c r="AK310" s="49"/>
      <c r="AL310" s="49"/>
      <c r="AM310" s="48"/>
      <c r="AN310" s="48"/>
      <c r="AO310" s="48"/>
      <c r="AP310" s="47"/>
      <c r="AQ310" s="47"/>
      <c r="AR310" s="47"/>
      <c r="AS310" s="47"/>
      <c r="AT310" s="47"/>
      <c r="AU310" s="47"/>
      <c r="AV310" s="47"/>
      <c r="AW310" s="47"/>
      <c r="AX310" s="47"/>
      <c r="AY310" s="47"/>
      <c r="AZ310" s="47"/>
      <c r="BA310" s="47"/>
      <c r="BB310" s="47"/>
      <c r="BC310" s="47"/>
      <c r="BD310" s="47"/>
      <c r="BE310" s="47"/>
      <c r="BF310" s="47"/>
      <c r="BG310" s="47"/>
      <c r="BH310" s="47"/>
      <c r="BI310" s="47"/>
      <c r="BJ310" s="47"/>
      <c r="BK310" s="47"/>
      <c r="BL310" s="47"/>
      <c r="BM310" s="47"/>
      <c r="BN310" s="47"/>
      <c r="BO310" s="47"/>
      <c r="BP310" s="47"/>
      <c r="BQ310" s="47"/>
      <c r="BR310" s="47"/>
      <c r="BS310" s="47"/>
      <c r="BT310" s="47"/>
      <c r="BU310" s="47"/>
      <c r="BV310" s="47"/>
      <c r="BW310" s="47"/>
      <c r="BX310" s="47"/>
      <c r="BY310" s="47"/>
      <c r="BZ310" s="47"/>
      <c r="CA310" s="47"/>
      <c r="CB310" s="47"/>
      <c r="CC310" s="47"/>
      <c r="CD310" s="47"/>
      <c r="CE310" s="47"/>
      <c r="CF310" s="47"/>
      <c r="CG310" s="47"/>
      <c r="CH310" s="47"/>
      <c r="CI310" s="47"/>
      <c r="CJ310" s="47"/>
      <c r="CK310" s="47"/>
      <c r="CL310" s="47"/>
      <c r="CM310" s="47"/>
      <c r="CN310" s="47"/>
      <c r="CO310" s="47"/>
      <c r="CP310" s="47"/>
      <c r="CQ310" s="47"/>
      <c r="CR310" s="47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50"/>
      <c r="DD310" s="50"/>
      <c r="DE310" s="50"/>
    </row>
    <row r="311" spans="1:109" ht="15" customHeight="1">
      <c r="A311" s="38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8"/>
      <c r="Q311" s="49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7"/>
      <c r="AC311" s="47"/>
      <c r="AD311" s="47"/>
      <c r="AE311" s="47"/>
      <c r="AF311" s="47"/>
      <c r="AG311" s="47"/>
      <c r="AH311" s="49"/>
      <c r="AI311" s="49"/>
      <c r="AJ311" s="49"/>
      <c r="AK311" s="49"/>
      <c r="AL311" s="49"/>
      <c r="AM311" s="48"/>
      <c r="AN311" s="48"/>
      <c r="AO311" s="48"/>
      <c r="AP311" s="47"/>
      <c r="AQ311" s="47"/>
      <c r="AR311" s="47"/>
      <c r="AS311" s="47"/>
      <c r="AT311" s="47"/>
      <c r="AU311" s="47"/>
      <c r="AV311" s="47"/>
      <c r="AW311" s="47"/>
      <c r="AX311" s="47"/>
      <c r="AY311" s="47"/>
      <c r="AZ311" s="47"/>
      <c r="BA311" s="47"/>
      <c r="BB311" s="47"/>
      <c r="BC311" s="47"/>
      <c r="BD311" s="47"/>
      <c r="BE311" s="47"/>
      <c r="BF311" s="47"/>
      <c r="BG311" s="47"/>
      <c r="BH311" s="47"/>
      <c r="BI311" s="47"/>
      <c r="BJ311" s="47"/>
      <c r="BK311" s="47"/>
      <c r="BL311" s="47"/>
      <c r="BM311" s="47"/>
      <c r="BN311" s="47"/>
      <c r="BO311" s="47"/>
      <c r="BP311" s="47"/>
      <c r="BQ311" s="47"/>
      <c r="BR311" s="47"/>
      <c r="BS311" s="47"/>
      <c r="BT311" s="47"/>
      <c r="BU311" s="47"/>
      <c r="BV311" s="47"/>
      <c r="BW311" s="47"/>
      <c r="BX311" s="47"/>
      <c r="BY311" s="47"/>
      <c r="BZ311" s="47"/>
      <c r="CA311" s="47"/>
      <c r="CB311" s="47"/>
      <c r="CC311" s="47"/>
      <c r="CD311" s="47"/>
      <c r="CE311" s="47"/>
      <c r="CF311" s="47"/>
      <c r="CG311" s="47"/>
      <c r="CH311" s="47"/>
      <c r="CI311" s="47"/>
      <c r="CJ311" s="47"/>
      <c r="CK311" s="47"/>
      <c r="CL311" s="47"/>
      <c r="CM311" s="47"/>
      <c r="CN311" s="47"/>
      <c r="CO311" s="47"/>
      <c r="CP311" s="47"/>
      <c r="CQ311" s="47"/>
      <c r="CR311" s="47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50"/>
      <c r="DD311" s="50"/>
      <c r="DE311" s="50"/>
    </row>
    <row r="312" spans="1:109" ht="15" customHeight="1">
      <c r="A312" s="38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8"/>
      <c r="Q312" s="49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7"/>
      <c r="AC312" s="47"/>
      <c r="AD312" s="47"/>
      <c r="AE312" s="47"/>
      <c r="AF312" s="47"/>
      <c r="AG312" s="47"/>
      <c r="AH312" s="49"/>
      <c r="AI312" s="49"/>
      <c r="AJ312" s="49"/>
      <c r="AK312" s="49"/>
      <c r="AL312" s="49"/>
      <c r="AM312" s="48"/>
      <c r="AN312" s="48"/>
      <c r="AO312" s="48"/>
      <c r="AP312" s="47"/>
      <c r="AQ312" s="47"/>
      <c r="AR312" s="47"/>
      <c r="AS312" s="47"/>
      <c r="AT312" s="47"/>
      <c r="AU312" s="47"/>
      <c r="AV312" s="47"/>
      <c r="AW312" s="47"/>
      <c r="AX312" s="47"/>
      <c r="AY312" s="47"/>
      <c r="AZ312" s="47"/>
      <c r="BA312" s="47"/>
      <c r="BB312" s="47"/>
      <c r="BC312" s="47"/>
      <c r="BD312" s="47"/>
      <c r="BE312" s="47"/>
      <c r="BF312" s="47"/>
      <c r="BG312" s="47"/>
      <c r="BH312" s="47"/>
      <c r="BI312" s="47"/>
      <c r="BJ312" s="47"/>
      <c r="BK312" s="47"/>
      <c r="BL312" s="47"/>
      <c r="BM312" s="47"/>
      <c r="BN312" s="47"/>
      <c r="BO312" s="47"/>
      <c r="BP312" s="47"/>
      <c r="BQ312" s="47"/>
      <c r="BR312" s="47"/>
      <c r="BS312" s="47"/>
      <c r="BT312" s="47"/>
      <c r="BU312" s="47"/>
      <c r="BV312" s="47"/>
      <c r="BW312" s="47"/>
      <c r="BX312" s="47"/>
      <c r="BY312" s="47"/>
      <c r="BZ312" s="47"/>
      <c r="CA312" s="47"/>
      <c r="CB312" s="47"/>
      <c r="CC312" s="47"/>
      <c r="CD312" s="47"/>
      <c r="CE312" s="47"/>
      <c r="CF312" s="47"/>
      <c r="CG312" s="47"/>
      <c r="CH312" s="47"/>
      <c r="CI312" s="47"/>
      <c r="CJ312" s="47"/>
      <c r="CK312" s="47"/>
      <c r="CL312" s="47"/>
      <c r="CM312" s="47"/>
      <c r="CN312" s="47"/>
      <c r="CO312" s="47"/>
      <c r="CP312" s="47"/>
      <c r="CQ312" s="47"/>
      <c r="CR312" s="47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50"/>
      <c r="DD312" s="50"/>
      <c r="DE312" s="50"/>
    </row>
    <row r="313" spans="1:109" ht="15" customHeight="1">
      <c r="A313" s="38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8"/>
      <c r="Q313" s="49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7"/>
      <c r="AC313" s="47"/>
      <c r="AD313" s="47"/>
      <c r="AE313" s="47"/>
      <c r="AF313" s="47"/>
      <c r="AG313" s="47"/>
      <c r="AH313" s="49"/>
      <c r="AI313" s="49"/>
      <c r="AJ313" s="49"/>
      <c r="AK313" s="49"/>
      <c r="AL313" s="49"/>
      <c r="AM313" s="48"/>
      <c r="AN313" s="48"/>
      <c r="AO313" s="48"/>
      <c r="AP313" s="47"/>
      <c r="AQ313" s="47"/>
      <c r="AR313" s="47"/>
      <c r="AS313" s="47"/>
      <c r="AT313" s="47"/>
      <c r="AU313" s="47"/>
      <c r="AV313" s="47"/>
      <c r="AW313" s="47"/>
      <c r="AX313" s="47"/>
      <c r="AY313" s="47"/>
      <c r="AZ313" s="47"/>
      <c r="BA313" s="47"/>
      <c r="BB313" s="47"/>
      <c r="BC313" s="47"/>
      <c r="BD313" s="47"/>
      <c r="BE313" s="47"/>
      <c r="BF313" s="47"/>
      <c r="BG313" s="47"/>
      <c r="BH313" s="47"/>
      <c r="BI313" s="47"/>
      <c r="BJ313" s="47"/>
      <c r="BK313" s="47"/>
      <c r="BL313" s="47"/>
      <c r="BM313" s="47"/>
      <c r="BN313" s="47"/>
      <c r="BO313" s="47"/>
      <c r="BP313" s="47"/>
      <c r="BQ313" s="47"/>
      <c r="BR313" s="47"/>
      <c r="BS313" s="47"/>
      <c r="BT313" s="47"/>
      <c r="BU313" s="47"/>
      <c r="BV313" s="47"/>
      <c r="BW313" s="47"/>
      <c r="BX313" s="47"/>
      <c r="BY313" s="47"/>
      <c r="BZ313" s="47"/>
      <c r="CA313" s="47"/>
      <c r="CB313" s="47"/>
      <c r="CC313" s="47"/>
      <c r="CD313" s="47"/>
      <c r="CE313" s="47"/>
      <c r="CF313" s="47"/>
      <c r="CG313" s="47"/>
      <c r="CH313" s="47"/>
      <c r="CI313" s="47"/>
      <c r="CJ313" s="47"/>
      <c r="CK313" s="47"/>
      <c r="CL313" s="47"/>
      <c r="CM313" s="47"/>
      <c r="CN313" s="47"/>
      <c r="CO313" s="47"/>
      <c r="CP313" s="47"/>
      <c r="CQ313" s="47"/>
      <c r="CR313" s="47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50"/>
      <c r="DD313" s="50"/>
      <c r="DE313" s="50"/>
    </row>
    <row r="314" spans="1:109" ht="15" customHeight="1">
      <c r="A314" s="38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8"/>
      <c r="Q314" s="49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7"/>
      <c r="AC314" s="47"/>
      <c r="AD314" s="47"/>
      <c r="AE314" s="47"/>
      <c r="AF314" s="47"/>
      <c r="AG314" s="47"/>
      <c r="AH314" s="49"/>
      <c r="AI314" s="49"/>
      <c r="AJ314" s="49"/>
      <c r="AK314" s="49"/>
      <c r="AL314" s="49"/>
      <c r="AM314" s="48"/>
      <c r="AN314" s="48"/>
      <c r="AO314" s="48"/>
      <c r="AP314" s="47"/>
      <c r="AQ314" s="47"/>
      <c r="AR314" s="47"/>
      <c r="AS314" s="47"/>
      <c r="AT314" s="47"/>
      <c r="AU314" s="47"/>
      <c r="AV314" s="47"/>
      <c r="AW314" s="47"/>
      <c r="AX314" s="47"/>
      <c r="AY314" s="47"/>
      <c r="AZ314" s="47"/>
      <c r="BA314" s="47"/>
      <c r="BB314" s="47"/>
      <c r="BC314" s="47"/>
      <c r="BD314" s="47"/>
      <c r="BE314" s="47"/>
      <c r="BF314" s="47"/>
      <c r="BG314" s="47"/>
      <c r="BH314" s="47"/>
      <c r="BI314" s="47"/>
      <c r="BJ314" s="47"/>
      <c r="BK314" s="47"/>
      <c r="BL314" s="47"/>
      <c r="BM314" s="47"/>
      <c r="BN314" s="47"/>
      <c r="BO314" s="47"/>
      <c r="BP314" s="47"/>
      <c r="BQ314" s="47"/>
      <c r="BR314" s="47"/>
      <c r="BS314" s="47"/>
      <c r="BT314" s="47"/>
      <c r="BU314" s="47"/>
      <c r="BV314" s="47"/>
      <c r="BW314" s="47"/>
      <c r="BX314" s="47"/>
      <c r="BY314" s="47"/>
      <c r="BZ314" s="47"/>
      <c r="CA314" s="47"/>
      <c r="CB314" s="47"/>
      <c r="CC314" s="47"/>
      <c r="CD314" s="47"/>
      <c r="CE314" s="47"/>
      <c r="CF314" s="47"/>
      <c r="CG314" s="47"/>
      <c r="CH314" s="47"/>
      <c r="CI314" s="47"/>
      <c r="CJ314" s="47"/>
      <c r="CK314" s="47"/>
      <c r="CL314" s="47"/>
      <c r="CM314" s="47"/>
      <c r="CN314" s="47"/>
      <c r="CO314" s="47"/>
      <c r="CP314" s="47"/>
      <c r="CQ314" s="47"/>
      <c r="CR314" s="47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50"/>
      <c r="DD314" s="50"/>
      <c r="DE314" s="50"/>
    </row>
    <row r="315" spans="1:109" ht="15" customHeight="1">
      <c r="A315" s="38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8"/>
      <c r="Q315" s="49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7"/>
      <c r="AC315" s="47"/>
      <c r="AD315" s="47"/>
      <c r="AE315" s="47"/>
      <c r="AF315" s="47"/>
      <c r="AG315" s="47"/>
      <c r="AH315" s="49"/>
      <c r="AI315" s="49"/>
      <c r="AJ315" s="49"/>
      <c r="AK315" s="49"/>
      <c r="AL315" s="49"/>
      <c r="AM315" s="48"/>
      <c r="AN315" s="48"/>
      <c r="AO315" s="48"/>
      <c r="AP315" s="47"/>
      <c r="AQ315" s="47"/>
      <c r="AR315" s="47"/>
      <c r="AS315" s="47"/>
      <c r="AT315" s="47"/>
      <c r="AU315" s="47"/>
      <c r="AV315" s="47"/>
      <c r="AW315" s="47"/>
      <c r="AX315" s="47"/>
      <c r="AY315" s="47"/>
      <c r="AZ315" s="47"/>
      <c r="BA315" s="47"/>
      <c r="BB315" s="47"/>
      <c r="BC315" s="47"/>
      <c r="BD315" s="47"/>
      <c r="BE315" s="47"/>
      <c r="BF315" s="47"/>
      <c r="BG315" s="47"/>
      <c r="BH315" s="47"/>
      <c r="BI315" s="47"/>
      <c r="BJ315" s="47"/>
      <c r="BK315" s="47"/>
      <c r="BL315" s="47"/>
      <c r="BM315" s="47"/>
      <c r="BN315" s="47"/>
      <c r="BO315" s="47"/>
      <c r="BP315" s="47"/>
      <c r="BQ315" s="47"/>
      <c r="BR315" s="47"/>
      <c r="BS315" s="47"/>
      <c r="BT315" s="47"/>
      <c r="BU315" s="47"/>
      <c r="BV315" s="47"/>
      <c r="BW315" s="47"/>
      <c r="BX315" s="47"/>
      <c r="BY315" s="47"/>
      <c r="BZ315" s="47"/>
      <c r="CA315" s="47"/>
      <c r="CB315" s="47"/>
      <c r="CC315" s="47"/>
      <c r="CD315" s="47"/>
      <c r="CE315" s="47"/>
      <c r="CF315" s="47"/>
      <c r="CG315" s="47"/>
      <c r="CH315" s="47"/>
      <c r="CI315" s="47"/>
      <c r="CJ315" s="47"/>
      <c r="CK315" s="47"/>
      <c r="CL315" s="47"/>
      <c r="CM315" s="47"/>
      <c r="CN315" s="47"/>
      <c r="CO315" s="47"/>
      <c r="CP315" s="47"/>
      <c r="CQ315" s="47"/>
      <c r="CR315" s="47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50"/>
      <c r="DD315" s="50"/>
      <c r="DE315" s="50"/>
    </row>
    <row r="316" spans="1:109" ht="15" customHeight="1">
      <c r="A316" s="38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8"/>
      <c r="Q316" s="49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7"/>
      <c r="AC316" s="47"/>
      <c r="AD316" s="47"/>
      <c r="AE316" s="47"/>
      <c r="AF316" s="47"/>
      <c r="AG316" s="47"/>
      <c r="AH316" s="49"/>
      <c r="AI316" s="49"/>
      <c r="AJ316" s="49"/>
      <c r="AK316" s="49"/>
      <c r="AL316" s="49"/>
      <c r="AM316" s="48"/>
      <c r="AN316" s="48"/>
      <c r="AO316" s="48"/>
      <c r="AP316" s="47"/>
      <c r="AQ316" s="47"/>
      <c r="AR316" s="47"/>
      <c r="AS316" s="47"/>
      <c r="AT316" s="47"/>
      <c r="AU316" s="47"/>
      <c r="AV316" s="47"/>
      <c r="AW316" s="47"/>
      <c r="AX316" s="47"/>
      <c r="AY316" s="47"/>
      <c r="AZ316" s="47"/>
      <c r="BA316" s="47"/>
      <c r="BB316" s="47"/>
      <c r="BC316" s="47"/>
      <c r="BD316" s="47"/>
      <c r="BE316" s="47"/>
      <c r="BF316" s="47"/>
      <c r="BG316" s="47"/>
      <c r="BH316" s="47"/>
      <c r="BI316" s="47"/>
      <c r="BJ316" s="47"/>
      <c r="BK316" s="47"/>
      <c r="BL316" s="47"/>
      <c r="BM316" s="47"/>
      <c r="BN316" s="47"/>
      <c r="BO316" s="47"/>
      <c r="BP316" s="47"/>
      <c r="BQ316" s="47"/>
      <c r="BR316" s="47"/>
      <c r="BS316" s="47"/>
      <c r="BT316" s="47"/>
      <c r="BU316" s="47"/>
      <c r="BV316" s="47"/>
      <c r="BW316" s="47"/>
      <c r="BX316" s="47"/>
      <c r="BY316" s="47"/>
      <c r="BZ316" s="47"/>
      <c r="CA316" s="47"/>
      <c r="CB316" s="47"/>
      <c r="CC316" s="47"/>
      <c r="CD316" s="47"/>
      <c r="CE316" s="47"/>
      <c r="CF316" s="47"/>
      <c r="CG316" s="47"/>
      <c r="CH316" s="47"/>
      <c r="CI316" s="47"/>
      <c r="CJ316" s="47"/>
      <c r="CK316" s="47"/>
      <c r="CL316" s="47"/>
      <c r="CM316" s="47"/>
      <c r="CN316" s="47"/>
      <c r="CO316" s="47"/>
      <c r="CP316" s="47"/>
      <c r="CQ316" s="47"/>
      <c r="CR316" s="47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50"/>
      <c r="DD316" s="50"/>
      <c r="DE316" s="50"/>
    </row>
    <row r="317" spans="1:109" ht="15" customHeight="1">
      <c r="A317" s="38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8"/>
      <c r="Q317" s="49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7"/>
      <c r="AC317" s="47"/>
      <c r="AD317" s="47"/>
      <c r="AE317" s="47"/>
      <c r="AF317" s="47"/>
      <c r="AG317" s="47"/>
      <c r="AH317" s="49"/>
      <c r="AI317" s="49"/>
      <c r="AJ317" s="49"/>
      <c r="AK317" s="49"/>
      <c r="AL317" s="49"/>
      <c r="AM317" s="48"/>
      <c r="AN317" s="48"/>
      <c r="AO317" s="48"/>
      <c r="AP317" s="47"/>
      <c r="AQ317" s="47"/>
      <c r="AR317" s="47"/>
      <c r="AS317" s="47"/>
      <c r="AT317" s="47"/>
      <c r="AU317" s="47"/>
      <c r="AV317" s="47"/>
      <c r="AW317" s="47"/>
      <c r="AX317" s="47"/>
      <c r="AY317" s="47"/>
      <c r="AZ317" s="47"/>
      <c r="BA317" s="47"/>
      <c r="BB317" s="47"/>
      <c r="BC317" s="47"/>
      <c r="BD317" s="47"/>
      <c r="BE317" s="47"/>
      <c r="BF317" s="47"/>
      <c r="BG317" s="47"/>
      <c r="BH317" s="47"/>
      <c r="BI317" s="47"/>
      <c r="BJ317" s="47"/>
      <c r="BK317" s="47"/>
      <c r="BL317" s="47"/>
      <c r="BM317" s="47"/>
      <c r="BN317" s="47"/>
      <c r="BO317" s="47"/>
      <c r="BP317" s="47"/>
      <c r="BQ317" s="47"/>
      <c r="BR317" s="47"/>
      <c r="BS317" s="47"/>
      <c r="BT317" s="47"/>
      <c r="BU317" s="47"/>
      <c r="BV317" s="47"/>
      <c r="BW317" s="47"/>
      <c r="BX317" s="47"/>
      <c r="BY317" s="47"/>
      <c r="BZ317" s="47"/>
      <c r="CA317" s="47"/>
      <c r="CB317" s="47"/>
      <c r="CC317" s="47"/>
      <c r="CD317" s="47"/>
      <c r="CE317" s="47"/>
      <c r="CF317" s="47"/>
      <c r="CG317" s="47"/>
      <c r="CH317" s="47"/>
      <c r="CI317" s="47"/>
      <c r="CJ317" s="47"/>
      <c r="CK317" s="47"/>
      <c r="CL317" s="47"/>
      <c r="CM317" s="47"/>
      <c r="CN317" s="47"/>
      <c r="CO317" s="47"/>
      <c r="CP317" s="47"/>
      <c r="CQ317" s="47"/>
      <c r="CR317" s="47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50"/>
      <c r="DD317" s="50"/>
      <c r="DE317" s="50"/>
    </row>
    <row r="318" spans="1:109" ht="15" customHeight="1">
      <c r="A318" s="38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8"/>
      <c r="Q318" s="49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7"/>
      <c r="AC318" s="47"/>
      <c r="AD318" s="47"/>
      <c r="AE318" s="47"/>
      <c r="AF318" s="47"/>
      <c r="AG318" s="47"/>
      <c r="AH318" s="49"/>
      <c r="AI318" s="49"/>
      <c r="AJ318" s="49"/>
      <c r="AK318" s="49"/>
      <c r="AL318" s="49"/>
      <c r="AM318" s="48"/>
      <c r="AN318" s="48"/>
      <c r="AO318" s="48"/>
      <c r="AP318" s="47"/>
      <c r="AQ318" s="47"/>
      <c r="AR318" s="47"/>
      <c r="AS318" s="47"/>
      <c r="AT318" s="47"/>
      <c r="AU318" s="47"/>
      <c r="AV318" s="47"/>
      <c r="AW318" s="47"/>
      <c r="AX318" s="47"/>
      <c r="AY318" s="47"/>
      <c r="AZ318" s="47"/>
      <c r="BA318" s="47"/>
      <c r="BB318" s="47"/>
      <c r="BC318" s="47"/>
      <c r="BD318" s="47"/>
      <c r="BE318" s="47"/>
      <c r="BF318" s="47"/>
      <c r="BG318" s="47"/>
      <c r="BH318" s="47"/>
      <c r="BI318" s="47"/>
      <c r="BJ318" s="47"/>
      <c r="BK318" s="47"/>
      <c r="BL318" s="47"/>
      <c r="BM318" s="47"/>
      <c r="BN318" s="47"/>
      <c r="BO318" s="47"/>
      <c r="BP318" s="47"/>
      <c r="BQ318" s="47"/>
      <c r="BR318" s="47"/>
      <c r="BS318" s="47"/>
      <c r="BT318" s="47"/>
      <c r="BU318" s="47"/>
      <c r="BV318" s="47"/>
      <c r="BW318" s="47"/>
      <c r="BX318" s="47"/>
      <c r="BY318" s="47"/>
      <c r="BZ318" s="47"/>
      <c r="CA318" s="47"/>
      <c r="CB318" s="47"/>
      <c r="CC318" s="47"/>
      <c r="CD318" s="47"/>
      <c r="CE318" s="47"/>
      <c r="CF318" s="47"/>
      <c r="CG318" s="47"/>
      <c r="CH318" s="47"/>
      <c r="CI318" s="47"/>
      <c r="CJ318" s="47"/>
      <c r="CK318" s="47"/>
      <c r="CL318" s="47"/>
      <c r="CM318" s="47"/>
      <c r="CN318" s="47"/>
      <c r="CO318" s="47"/>
      <c r="CP318" s="47"/>
      <c r="CQ318" s="47"/>
      <c r="CR318" s="47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50"/>
      <c r="DD318" s="50"/>
      <c r="DE318" s="50"/>
    </row>
    <row r="319" spans="1:109" ht="15" customHeight="1">
      <c r="A319" s="38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8"/>
      <c r="Q319" s="49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7"/>
      <c r="AC319" s="47"/>
      <c r="AD319" s="47"/>
      <c r="AE319" s="47"/>
      <c r="AF319" s="47"/>
      <c r="AG319" s="47"/>
      <c r="AH319" s="49"/>
      <c r="AI319" s="49"/>
      <c r="AJ319" s="49"/>
      <c r="AK319" s="49"/>
      <c r="AL319" s="49"/>
      <c r="AM319" s="48"/>
      <c r="AN319" s="48"/>
      <c r="AO319" s="48"/>
      <c r="AP319" s="47"/>
      <c r="AQ319" s="47"/>
      <c r="AR319" s="47"/>
      <c r="AS319" s="47"/>
      <c r="AT319" s="47"/>
      <c r="AU319" s="47"/>
      <c r="AV319" s="47"/>
      <c r="AW319" s="47"/>
      <c r="AX319" s="47"/>
      <c r="AY319" s="47"/>
      <c r="AZ319" s="47"/>
      <c r="BA319" s="47"/>
      <c r="BB319" s="47"/>
      <c r="BC319" s="47"/>
      <c r="BD319" s="47"/>
      <c r="BE319" s="47"/>
      <c r="BF319" s="47"/>
      <c r="BG319" s="47"/>
      <c r="BH319" s="47"/>
      <c r="BI319" s="47"/>
      <c r="BJ319" s="47"/>
      <c r="BK319" s="47"/>
      <c r="BL319" s="47"/>
      <c r="BM319" s="47"/>
      <c r="BN319" s="47"/>
      <c r="BO319" s="47"/>
      <c r="BP319" s="47"/>
      <c r="BQ319" s="47"/>
      <c r="BR319" s="47"/>
      <c r="BS319" s="47"/>
      <c r="BT319" s="47"/>
      <c r="BU319" s="47"/>
      <c r="BV319" s="47"/>
      <c r="BW319" s="47"/>
      <c r="BX319" s="47"/>
      <c r="BY319" s="47"/>
      <c r="BZ319" s="47"/>
      <c r="CA319" s="47"/>
      <c r="CB319" s="47"/>
      <c r="CC319" s="47"/>
      <c r="CD319" s="47"/>
      <c r="CE319" s="47"/>
      <c r="CF319" s="47"/>
      <c r="CG319" s="47"/>
      <c r="CH319" s="47"/>
      <c r="CI319" s="47"/>
      <c r="CJ319" s="47"/>
      <c r="CK319" s="47"/>
      <c r="CL319" s="47"/>
      <c r="CM319" s="47"/>
      <c r="CN319" s="47"/>
      <c r="CO319" s="47"/>
      <c r="CP319" s="47"/>
      <c r="CQ319" s="47"/>
      <c r="CR319" s="47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50"/>
      <c r="DD319" s="50"/>
      <c r="DE319" s="50"/>
    </row>
    <row r="320" spans="1:109" ht="15" customHeight="1">
      <c r="A320" s="38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8"/>
      <c r="Q320" s="49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7"/>
      <c r="AC320" s="47"/>
      <c r="AD320" s="47"/>
      <c r="AE320" s="47"/>
      <c r="AF320" s="47"/>
      <c r="AG320" s="47"/>
      <c r="AH320" s="49"/>
      <c r="AI320" s="49"/>
      <c r="AJ320" s="49"/>
      <c r="AK320" s="49"/>
      <c r="AL320" s="49"/>
      <c r="AM320" s="48"/>
      <c r="AN320" s="48"/>
      <c r="AO320" s="48"/>
      <c r="AP320" s="47"/>
      <c r="AQ320" s="47"/>
      <c r="AR320" s="47"/>
      <c r="AS320" s="47"/>
      <c r="AT320" s="47"/>
      <c r="AU320" s="47"/>
      <c r="AV320" s="47"/>
      <c r="AW320" s="47"/>
      <c r="AX320" s="47"/>
      <c r="AY320" s="47"/>
      <c r="AZ320" s="47"/>
      <c r="BA320" s="47"/>
      <c r="BB320" s="47"/>
      <c r="BC320" s="47"/>
      <c r="BD320" s="47"/>
      <c r="BE320" s="47"/>
      <c r="BF320" s="47"/>
      <c r="BG320" s="47"/>
      <c r="BH320" s="47"/>
      <c r="BI320" s="47"/>
      <c r="BJ320" s="47"/>
      <c r="BK320" s="47"/>
      <c r="BL320" s="47"/>
      <c r="BM320" s="47"/>
      <c r="BN320" s="47"/>
      <c r="BO320" s="47"/>
      <c r="BP320" s="47"/>
      <c r="BQ320" s="47"/>
      <c r="BR320" s="47"/>
      <c r="BS320" s="47"/>
      <c r="BT320" s="47"/>
      <c r="BU320" s="47"/>
      <c r="BV320" s="47"/>
      <c r="BW320" s="47"/>
      <c r="BX320" s="47"/>
      <c r="BY320" s="47"/>
      <c r="BZ320" s="47"/>
      <c r="CA320" s="47"/>
      <c r="CB320" s="47"/>
      <c r="CC320" s="47"/>
      <c r="CD320" s="47"/>
      <c r="CE320" s="47"/>
      <c r="CF320" s="47"/>
      <c r="CG320" s="47"/>
      <c r="CH320" s="47"/>
      <c r="CI320" s="47"/>
      <c r="CJ320" s="47"/>
      <c r="CK320" s="47"/>
      <c r="CL320" s="47"/>
      <c r="CM320" s="47"/>
      <c r="CN320" s="47"/>
      <c r="CO320" s="47"/>
      <c r="CP320" s="47"/>
      <c r="CQ320" s="47"/>
      <c r="CR320" s="47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50"/>
      <c r="DD320" s="50"/>
      <c r="DE320" s="50"/>
    </row>
    <row r="321" spans="1:109" ht="15" customHeight="1">
      <c r="A321" s="38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8"/>
      <c r="Q321" s="49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7"/>
      <c r="AC321" s="47"/>
      <c r="AD321" s="47"/>
      <c r="AE321" s="47"/>
      <c r="AF321" s="47"/>
      <c r="AG321" s="47"/>
      <c r="AH321" s="49"/>
      <c r="AI321" s="49"/>
      <c r="AJ321" s="49"/>
      <c r="AK321" s="49"/>
      <c r="AL321" s="49"/>
      <c r="AM321" s="48"/>
      <c r="AN321" s="48"/>
      <c r="AO321" s="48"/>
      <c r="AP321" s="47"/>
      <c r="AQ321" s="47"/>
      <c r="AR321" s="47"/>
      <c r="AS321" s="47"/>
      <c r="AT321" s="47"/>
      <c r="AU321" s="47"/>
      <c r="AV321" s="47"/>
      <c r="AW321" s="47"/>
      <c r="AX321" s="47"/>
      <c r="AY321" s="47"/>
      <c r="AZ321" s="47"/>
      <c r="BA321" s="47"/>
      <c r="BB321" s="47"/>
      <c r="BC321" s="47"/>
      <c r="BD321" s="47"/>
      <c r="BE321" s="47"/>
      <c r="BF321" s="47"/>
      <c r="BG321" s="47"/>
      <c r="BH321" s="47"/>
      <c r="BI321" s="47"/>
      <c r="BJ321" s="47"/>
      <c r="BK321" s="47"/>
      <c r="BL321" s="47"/>
      <c r="BM321" s="47"/>
      <c r="BN321" s="47"/>
      <c r="BO321" s="47"/>
      <c r="BP321" s="47"/>
      <c r="BQ321" s="47"/>
      <c r="BR321" s="47"/>
      <c r="BS321" s="47"/>
      <c r="BT321" s="47"/>
      <c r="BU321" s="47"/>
      <c r="BV321" s="47"/>
      <c r="BW321" s="47"/>
      <c r="BX321" s="47"/>
      <c r="BY321" s="47"/>
      <c r="BZ321" s="47"/>
      <c r="CA321" s="47"/>
      <c r="CB321" s="47"/>
      <c r="CC321" s="47"/>
      <c r="CD321" s="47"/>
      <c r="CE321" s="47"/>
      <c r="CF321" s="47"/>
      <c r="CG321" s="47"/>
      <c r="CH321" s="47"/>
      <c r="CI321" s="47"/>
      <c r="CJ321" s="47"/>
      <c r="CK321" s="47"/>
      <c r="CL321" s="47"/>
      <c r="CM321" s="47"/>
      <c r="CN321" s="47"/>
      <c r="CO321" s="47"/>
      <c r="CP321" s="47"/>
      <c r="CQ321" s="47"/>
      <c r="CR321" s="47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50"/>
      <c r="DD321" s="50"/>
      <c r="DE321" s="50"/>
    </row>
    <row r="322" spans="1:109" ht="15" customHeight="1">
      <c r="A322" s="38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8"/>
      <c r="Q322" s="49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7"/>
      <c r="AC322" s="47"/>
      <c r="AD322" s="47"/>
      <c r="AE322" s="47"/>
      <c r="AF322" s="47"/>
      <c r="AG322" s="47"/>
      <c r="AH322" s="49"/>
      <c r="AI322" s="49"/>
      <c r="AJ322" s="49"/>
      <c r="AK322" s="49"/>
      <c r="AL322" s="49"/>
      <c r="AM322" s="48"/>
      <c r="AN322" s="48"/>
      <c r="AO322" s="48"/>
      <c r="AP322" s="47"/>
      <c r="AQ322" s="47"/>
      <c r="AR322" s="47"/>
      <c r="AS322" s="47"/>
      <c r="AT322" s="47"/>
      <c r="AU322" s="47"/>
      <c r="AV322" s="47"/>
      <c r="AW322" s="47"/>
      <c r="AX322" s="47"/>
      <c r="AY322" s="47"/>
      <c r="AZ322" s="47"/>
      <c r="BA322" s="47"/>
      <c r="BB322" s="47"/>
      <c r="BC322" s="47"/>
      <c r="BD322" s="47"/>
      <c r="BE322" s="47"/>
      <c r="BF322" s="47"/>
      <c r="BG322" s="47"/>
      <c r="BH322" s="47"/>
      <c r="BI322" s="47"/>
      <c r="BJ322" s="47"/>
      <c r="BK322" s="47"/>
      <c r="BL322" s="47"/>
      <c r="BM322" s="47"/>
      <c r="BN322" s="47"/>
      <c r="BO322" s="47"/>
      <c r="BP322" s="47"/>
      <c r="BQ322" s="47"/>
      <c r="BR322" s="47"/>
      <c r="BS322" s="47"/>
      <c r="BT322" s="47"/>
      <c r="BU322" s="47"/>
      <c r="BV322" s="47"/>
      <c r="BW322" s="47"/>
      <c r="BX322" s="47"/>
      <c r="BY322" s="47"/>
      <c r="BZ322" s="47"/>
      <c r="CA322" s="47"/>
      <c r="CB322" s="47"/>
      <c r="CC322" s="47"/>
      <c r="CD322" s="47"/>
      <c r="CE322" s="47"/>
      <c r="CF322" s="47"/>
      <c r="CG322" s="47"/>
      <c r="CH322" s="47"/>
      <c r="CI322" s="47"/>
      <c r="CJ322" s="47"/>
      <c r="CK322" s="47"/>
      <c r="CL322" s="47"/>
      <c r="CM322" s="47"/>
      <c r="CN322" s="47"/>
      <c r="CO322" s="47"/>
      <c r="CP322" s="47"/>
      <c r="CQ322" s="47"/>
      <c r="CR322" s="47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50"/>
      <c r="DD322" s="50"/>
      <c r="DE322" s="50"/>
    </row>
    <row r="323" spans="1:109" ht="15" customHeight="1">
      <c r="A323" s="38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8"/>
      <c r="Q323" s="49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7"/>
      <c r="AC323" s="47"/>
      <c r="AD323" s="47"/>
      <c r="AE323" s="47"/>
      <c r="AF323" s="47"/>
      <c r="AG323" s="47"/>
      <c r="AH323" s="49"/>
      <c r="AI323" s="49"/>
      <c r="AJ323" s="49"/>
      <c r="AK323" s="49"/>
      <c r="AL323" s="49"/>
      <c r="AM323" s="48"/>
      <c r="AN323" s="48"/>
      <c r="AO323" s="48"/>
      <c r="AP323" s="47"/>
      <c r="AQ323" s="47"/>
      <c r="AR323" s="47"/>
      <c r="AS323" s="47"/>
      <c r="AT323" s="47"/>
      <c r="AU323" s="47"/>
      <c r="AV323" s="47"/>
      <c r="AW323" s="47"/>
      <c r="AX323" s="47"/>
      <c r="AY323" s="47"/>
      <c r="AZ323" s="47"/>
      <c r="BA323" s="47"/>
      <c r="BB323" s="47"/>
      <c r="BC323" s="47"/>
      <c r="BD323" s="47"/>
      <c r="BE323" s="47"/>
      <c r="BF323" s="47"/>
      <c r="BG323" s="47"/>
      <c r="BH323" s="47"/>
      <c r="BI323" s="47"/>
      <c r="BJ323" s="47"/>
      <c r="BK323" s="47"/>
      <c r="BL323" s="47"/>
      <c r="BM323" s="47"/>
      <c r="BN323" s="47"/>
      <c r="BO323" s="47"/>
      <c r="BP323" s="47"/>
      <c r="BQ323" s="47"/>
      <c r="BR323" s="47"/>
      <c r="BS323" s="47"/>
      <c r="BT323" s="47"/>
      <c r="BU323" s="47"/>
      <c r="BV323" s="47"/>
      <c r="BW323" s="47"/>
      <c r="BX323" s="47"/>
      <c r="BY323" s="47"/>
      <c r="BZ323" s="47"/>
      <c r="CA323" s="47"/>
      <c r="CB323" s="47"/>
      <c r="CC323" s="47"/>
      <c r="CD323" s="47"/>
      <c r="CE323" s="47"/>
      <c r="CF323" s="47"/>
      <c r="CG323" s="47"/>
      <c r="CH323" s="47"/>
      <c r="CI323" s="47"/>
      <c r="CJ323" s="47"/>
      <c r="CK323" s="47"/>
      <c r="CL323" s="47"/>
      <c r="CM323" s="47"/>
      <c r="CN323" s="47"/>
      <c r="CO323" s="47"/>
      <c r="CP323" s="47"/>
      <c r="CQ323" s="47"/>
      <c r="CR323" s="47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50"/>
      <c r="DD323" s="50"/>
      <c r="DE323" s="50"/>
    </row>
    <row r="324" spans="1:109" ht="15" customHeight="1">
      <c r="A324" s="38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8"/>
      <c r="Q324" s="49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7"/>
      <c r="AC324" s="47"/>
      <c r="AD324" s="47"/>
      <c r="AE324" s="47"/>
      <c r="AF324" s="47"/>
      <c r="AG324" s="47"/>
      <c r="AH324" s="49"/>
      <c r="AI324" s="49"/>
      <c r="AJ324" s="49"/>
      <c r="AK324" s="49"/>
      <c r="AL324" s="49"/>
      <c r="AM324" s="48"/>
      <c r="AN324" s="48"/>
      <c r="AO324" s="48"/>
      <c r="AP324" s="47"/>
      <c r="AQ324" s="47"/>
      <c r="AR324" s="47"/>
      <c r="AS324" s="47"/>
      <c r="AT324" s="47"/>
      <c r="AU324" s="47"/>
      <c r="AV324" s="47"/>
      <c r="AW324" s="47"/>
      <c r="AX324" s="47"/>
      <c r="AY324" s="47"/>
      <c r="AZ324" s="47"/>
      <c r="BA324" s="47"/>
      <c r="BB324" s="47"/>
      <c r="BC324" s="47"/>
      <c r="BD324" s="47"/>
      <c r="BE324" s="47"/>
      <c r="BF324" s="47"/>
      <c r="BG324" s="47"/>
      <c r="BH324" s="47"/>
      <c r="BI324" s="47"/>
      <c r="BJ324" s="47"/>
      <c r="BK324" s="47"/>
      <c r="BL324" s="47"/>
      <c r="BM324" s="47"/>
      <c r="BN324" s="47"/>
      <c r="BO324" s="47"/>
      <c r="BP324" s="47"/>
      <c r="BQ324" s="47"/>
      <c r="BR324" s="47"/>
      <c r="BS324" s="47"/>
      <c r="BT324" s="47"/>
      <c r="BU324" s="47"/>
      <c r="BV324" s="47"/>
      <c r="BW324" s="47"/>
      <c r="BX324" s="47"/>
      <c r="BY324" s="47"/>
      <c r="BZ324" s="47"/>
      <c r="CA324" s="47"/>
      <c r="CB324" s="47"/>
      <c r="CC324" s="47"/>
      <c r="CD324" s="47"/>
      <c r="CE324" s="47"/>
      <c r="CF324" s="47"/>
      <c r="CG324" s="47"/>
      <c r="CH324" s="47"/>
      <c r="CI324" s="47"/>
      <c r="CJ324" s="47"/>
      <c r="CK324" s="47"/>
      <c r="CL324" s="47"/>
      <c r="CM324" s="47"/>
      <c r="CN324" s="47"/>
      <c r="CO324" s="47"/>
      <c r="CP324" s="47"/>
      <c r="CQ324" s="47"/>
      <c r="CR324" s="47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50"/>
      <c r="DD324" s="50"/>
      <c r="DE324" s="50"/>
    </row>
    <row r="325" spans="1:109" ht="15" customHeight="1">
      <c r="A325" s="38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8"/>
      <c r="Q325" s="49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7"/>
      <c r="AC325" s="47"/>
      <c r="AD325" s="47"/>
      <c r="AE325" s="47"/>
      <c r="AF325" s="47"/>
      <c r="AG325" s="47"/>
      <c r="AH325" s="49"/>
      <c r="AI325" s="49"/>
      <c r="AJ325" s="49"/>
      <c r="AK325" s="49"/>
      <c r="AL325" s="49"/>
      <c r="AM325" s="48"/>
      <c r="AN325" s="48"/>
      <c r="AO325" s="48"/>
      <c r="AP325" s="47"/>
      <c r="AQ325" s="47"/>
      <c r="AR325" s="47"/>
      <c r="AS325" s="47"/>
      <c r="AT325" s="47"/>
      <c r="AU325" s="47"/>
      <c r="AV325" s="47"/>
      <c r="AW325" s="47"/>
      <c r="AX325" s="47"/>
      <c r="AY325" s="47"/>
      <c r="AZ325" s="47"/>
      <c r="BA325" s="47"/>
      <c r="BB325" s="47"/>
      <c r="BC325" s="47"/>
      <c r="BD325" s="47"/>
      <c r="BE325" s="47"/>
      <c r="BF325" s="47"/>
      <c r="BG325" s="47"/>
      <c r="BH325" s="47"/>
      <c r="BI325" s="47"/>
      <c r="BJ325" s="47"/>
      <c r="BK325" s="47"/>
      <c r="BL325" s="47"/>
      <c r="BM325" s="47"/>
      <c r="BN325" s="47"/>
      <c r="BO325" s="47"/>
      <c r="BP325" s="47"/>
      <c r="BQ325" s="47"/>
      <c r="BR325" s="47"/>
      <c r="BS325" s="47"/>
      <c r="BT325" s="47"/>
      <c r="BU325" s="47"/>
      <c r="BV325" s="47"/>
      <c r="BW325" s="47"/>
      <c r="BX325" s="47"/>
      <c r="BY325" s="47"/>
      <c r="BZ325" s="47"/>
      <c r="CA325" s="47"/>
      <c r="CB325" s="47"/>
      <c r="CC325" s="47"/>
      <c r="CD325" s="47"/>
      <c r="CE325" s="47"/>
      <c r="CF325" s="47"/>
      <c r="CG325" s="47"/>
      <c r="CH325" s="47"/>
      <c r="CI325" s="47"/>
      <c r="CJ325" s="47"/>
      <c r="CK325" s="47"/>
      <c r="CL325" s="47"/>
      <c r="CM325" s="47"/>
      <c r="CN325" s="47"/>
      <c r="CO325" s="47"/>
      <c r="CP325" s="47"/>
      <c r="CQ325" s="47"/>
      <c r="CR325" s="47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50"/>
      <c r="DD325" s="50"/>
      <c r="DE325" s="50"/>
    </row>
    <row r="326" spans="1:109" ht="15" customHeight="1">
      <c r="A326" s="38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8"/>
      <c r="Q326" s="49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7"/>
      <c r="AC326" s="47"/>
      <c r="AD326" s="47"/>
      <c r="AE326" s="47"/>
      <c r="AF326" s="47"/>
      <c r="AG326" s="47"/>
      <c r="AH326" s="49"/>
      <c r="AI326" s="49"/>
      <c r="AJ326" s="49"/>
      <c r="AK326" s="49"/>
      <c r="AL326" s="49"/>
      <c r="AM326" s="48"/>
      <c r="AN326" s="48"/>
      <c r="AO326" s="48"/>
      <c r="AP326" s="47"/>
      <c r="AQ326" s="47"/>
      <c r="AR326" s="47"/>
      <c r="AS326" s="47"/>
      <c r="AT326" s="47"/>
      <c r="AU326" s="47"/>
      <c r="AV326" s="47"/>
      <c r="AW326" s="47"/>
      <c r="AX326" s="47"/>
      <c r="AY326" s="47"/>
      <c r="AZ326" s="47"/>
      <c r="BA326" s="47"/>
      <c r="BB326" s="47"/>
      <c r="BC326" s="47"/>
      <c r="BD326" s="47"/>
      <c r="BE326" s="47"/>
      <c r="BF326" s="47"/>
      <c r="BG326" s="47"/>
      <c r="BH326" s="47"/>
      <c r="BI326" s="47"/>
      <c r="BJ326" s="47"/>
      <c r="BK326" s="47"/>
      <c r="BL326" s="47"/>
      <c r="BM326" s="47"/>
      <c r="BN326" s="47"/>
      <c r="BO326" s="47"/>
      <c r="BP326" s="47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50"/>
      <c r="DD326" s="50"/>
      <c r="DE326" s="50"/>
    </row>
    <row r="327" spans="1:109" ht="15" customHeight="1">
      <c r="A327" s="38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8"/>
      <c r="Q327" s="49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7"/>
      <c r="AC327" s="47"/>
      <c r="AD327" s="47"/>
      <c r="AE327" s="47"/>
      <c r="AF327" s="47"/>
      <c r="AG327" s="47"/>
      <c r="AH327" s="49"/>
      <c r="AI327" s="49"/>
      <c r="AJ327" s="49"/>
      <c r="AK327" s="49"/>
      <c r="AL327" s="49"/>
      <c r="AM327" s="48"/>
      <c r="AN327" s="48"/>
      <c r="AO327" s="48"/>
      <c r="AP327" s="47"/>
      <c r="AQ327" s="47"/>
      <c r="AR327" s="47"/>
      <c r="AS327" s="47"/>
      <c r="AT327" s="47"/>
      <c r="AU327" s="47"/>
      <c r="AV327" s="47"/>
      <c r="AW327" s="47"/>
      <c r="AX327" s="47"/>
      <c r="AY327" s="47"/>
      <c r="AZ327" s="47"/>
      <c r="BA327" s="47"/>
      <c r="BB327" s="47"/>
      <c r="BC327" s="47"/>
      <c r="BD327" s="47"/>
      <c r="BE327" s="47"/>
      <c r="BF327" s="47"/>
      <c r="BG327" s="47"/>
      <c r="BH327" s="47"/>
      <c r="BI327" s="47"/>
      <c r="BJ327" s="47"/>
      <c r="BK327" s="47"/>
      <c r="BL327" s="47"/>
      <c r="BM327" s="47"/>
      <c r="BN327" s="47"/>
      <c r="BO327" s="47"/>
      <c r="BP327" s="47"/>
      <c r="BQ327" s="47"/>
      <c r="BR327" s="47"/>
      <c r="BS327" s="47"/>
      <c r="BT327" s="47"/>
      <c r="BU327" s="47"/>
      <c r="BV327" s="47"/>
      <c r="BW327" s="47"/>
      <c r="BX327" s="47"/>
      <c r="BY327" s="47"/>
      <c r="BZ327" s="47"/>
      <c r="CA327" s="47"/>
      <c r="CB327" s="47"/>
      <c r="CC327" s="47"/>
      <c r="CD327" s="47"/>
      <c r="CE327" s="47"/>
      <c r="CF327" s="47"/>
      <c r="CG327" s="47"/>
      <c r="CH327" s="47"/>
      <c r="CI327" s="47"/>
      <c r="CJ327" s="47"/>
      <c r="CK327" s="47"/>
      <c r="CL327" s="47"/>
      <c r="CM327" s="47"/>
      <c r="CN327" s="47"/>
      <c r="CO327" s="47"/>
      <c r="CP327" s="47"/>
      <c r="CQ327" s="47"/>
      <c r="CR327" s="47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50"/>
      <c r="DD327" s="50"/>
      <c r="DE327" s="50"/>
    </row>
    <row r="328" spans="1:109" ht="15" customHeight="1">
      <c r="A328" s="38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8"/>
      <c r="Q328" s="49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7"/>
      <c r="AC328" s="47"/>
      <c r="AD328" s="47"/>
      <c r="AE328" s="47"/>
      <c r="AF328" s="47"/>
      <c r="AG328" s="47"/>
      <c r="AH328" s="49"/>
      <c r="AI328" s="49"/>
      <c r="AJ328" s="49"/>
      <c r="AK328" s="49"/>
      <c r="AL328" s="49"/>
      <c r="AM328" s="48"/>
      <c r="AN328" s="48"/>
      <c r="AO328" s="48"/>
      <c r="AP328" s="47"/>
      <c r="AQ328" s="47"/>
      <c r="AR328" s="47"/>
      <c r="AS328" s="47"/>
      <c r="AT328" s="47"/>
      <c r="AU328" s="47"/>
      <c r="AV328" s="47"/>
      <c r="AW328" s="47"/>
      <c r="AX328" s="47"/>
      <c r="AY328" s="47"/>
      <c r="AZ328" s="47"/>
      <c r="BA328" s="47"/>
      <c r="BB328" s="47"/>
      <c r="BC328" s="47"/>
      <c r="BD328" s="47"/>
      <c r="BE328" s="47"/>
      <c r="BF328" s="47"/>
      <c r="BG328" s="47"/>
      <c r="BH328" s="47"/>
      <c r="BI328" s="47"/>
      <c r="BJ328" s="47"/>
      <c r="BK328" s="47"/>
      <c r="BL328" s="47"/>
      <c r="BM328" s="47"/>
      <c r="BN328" s="47"/>
      <c r="BO328" s="47"/>
      <c r="BP328" s="47"/>
      <c r="BQ328" s="47"/>
      <c r="BR328" s="47"/>
      <c r="BS328" s="47"/>
      <c r="BT328" s="47"/>
      <c r="BU328" s="47"/>
      <c r="BV328" s="47"/>
      <c r="BW328" s="47"/>
      <c r="BX328" s="47"/>
      <c r="BY328" s="47"/>
      <c r="BZ328" s="47"/>
      <c r="CA328" s="47"/>
      <c r="CB328" s="47"/>
      <c r="CC328" s="47"/>
      <c r="CD328" s="47"/>
      <c r="CE328" s="47"/>
      <c r="CF328" s="47"/>
      <c r="CG328" s="47"/>
      <c r="CH328" s="47"/>
      <c r="CI328" s="47"/>
      <c r="CJ328" s="47"/>
      <c r="CK328" s="47"/>
      <c r="CL328" s="47"/>
      <c r="CM328" s="47"/>
      <c r="CN328" s="47"/>
      <c r="CO328" s="47"/>
      <c r="CP328" s="47"/>
      <c r="CQ328" s="47"/>
      <c r="CR328" s="47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50"/>
      <c r="DD328" s="50"/>
      <c r="DE328" s="50"/>
    </row>
    <row r="329" spans="1:109" ht="15" customHeight="1">
      <c r="A329" s="38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8"/>
      <c r="Q329" s="49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7"/>
      <c r="AC329" s="47"/>
      <c r="AD329" s="47"/>
      <c r="AE329" s="47"/>
      <c r="AF329" s="47"/>
      <c r="AG329" s="47"/>
      <c r="AH329" s="49"/>
      <c r="AI329" s="49"/>
      <c r="AJ329" s="49"/>
      <c r="AK329" s="49"/>
      <c r="AL329" s="49"/>
      <c r="AM329" s="48"/>
      <c r="AN329" s="48"/>
      <c r="AO329" s="48"/>
      <c r="AP329" s="47"/>
      <c r="AQ329" s="47"/>
      <c r="AR329" s="47"/>
      <c r="AS329" s="47"/>
      <c r="AT329" s="47"/>
      <c r="AU329" s="47"/>
      <c r="AV329" s="47"/>
      <c r="AW329" s="47"/>
      <c r="AX329" s="47"/>
      <c r="AY329" s="47"/>
      <c r="AZ329" s="47"/>
      <c r="BA329" s="47"/>
      <c r="BB329" s="47"/>
      <c r="BC329" s="47"/>
      <c r="BD329" s="47"/>
      <c r="BE329" s="47"/>
      <c r="BF329" s="47"/>
      <c r="BG329" s="47"/>
      <c r="BH329" s="47"/>
      <c r="BI329" s="47"/>
      <c r="BJ329" s="47"/>
      <c r="BK329" s="47"/>
      <c r="BL329" s="47"/>
      <c r="BM329" s="47"/>
      <c r="BN329" s="47"/>
      <c r="BO329" s="47"/>
      <c r="BP329" s="47"/>
      <c r="BQ329" s="47"/>
      <c r="BR329" s="47"/>
      <c r="BS329" s="47"/>
      <c r="BT329" s="47"/>
      <c r="BU329" s="47"/>
      <c r="BV329" s="47"/>
      <c r="BW329" s="47"/>
      <c r="BX329" s="47"/>
      <c r="BY329" s="47"/>
      <c r="BZ329" s="47"/>
      <c r="CA329" s="47"/>
      <c r="CB329" s="47"/>
      <c r="CC329" s="47"/>
      <c r="CD329" s="47"/>
      <c r="CE329" s="47"/>
      <c r="CF329" s="47"/>
      <c r="CG329" s="47"/>
      <c r="CH329" s="47"/>
      <c r="CI329" s="47"/>
      <c r="CJ329" s="47"/>
      <c r="CK329" s="47"/>
      <c r="CL329" s="47"/>
      <c r="CM329" s="47"/>
      <c r="CN329" s="47"/>
      <c r="CO329" s="47"/>
      <c r="CP329" s="47"/>
      <c r="CQ329" s="47"/>
      <c r="CR329" s="47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50"/>
      <c r="DD329" s="50"/>
      <c r="DE329" s="50"/>
    </row>
    <row r="330" spans="1:109" ht="15" customHeight="1">
      <c r="A330" s="38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8"/>
      <c r="Q330" s="49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7"/>
      <c r="AC330" s="47"/>
      <c r="AD330" s="47"/>
      <c r="AE330" s="47"/>
      <c r="AF330" s="47"/>
      <c r="AG330" s="47"/>
      <c r="AH330" s="49"/>
      <c r="AI330" s="49"/>
      <c r="AJ330" s="49"/>
      <c r="AK330" s="49"/>
      <c r="AL330" s="49"/>
      <c r="AM330" s="48"/>
      <c r="AN330" s="48"/>
      <c r="AO330" s="48"/>
      <c r="AP330" s="47"/>
      <c r="AQ330" s="47"/>
      <c r="AR330" s="47"/>
      <c r="AS330" s="47"/>
      <c r="AT330" s="47"/>
      <c r="AU330" s="47"/>
      <c r="AV330" s="47"/>
      <c r="AW330" s="47"/>
      <c r="AX330" s="47"/>
      <c r="AY330" s="47"/>
      <c r="AZ330" s="47"/>
      <c r="BA330" s="47"/>
      <c r="BB330" s="47"/>
      <c r="BC330" s="47"/>
      <c r="BD330" s="47"/>
      <c r="BE330" s="47"/>
      <c r="BF330" s="47"/>
      <c r="BG330" s="47"/>
      <c r="BH330" s="47"/>
      <c r="BI330" s="47"/>
      <c r="BJ330" s="47"/>
      <c r="BK330" s="47"/>
      <c r="BL330" s="47"/>
      <c r="BM330" s="47"/>
      <c r="BN330" s="47"/>
      <c r="BO330" s="47"/>
      <c r="BP330" s="47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50"/>
      <c r="DD330" s="50"/>
      <c r="DE330" s="50"/>
    </row>
    <row r="331" spans="1:109" ht="15" customHeight="1">
      <c r="A331" s="38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8"/>
      <c r="Q331" s="49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7"/>
      <c r="AC331" s="47"/>
      <c r="AD331" s="47"/>
      <c r="AE331" s="47"/>
      <c r="AF331" s="47"/>
      <c r="AG331" s="47"/>
      <c r="AH331" s="49"/>
      <c r="AI331" s="49"/>
      <c r="AJ331" s="49"/>
      <c r="AK331" s="49"/>
      <c r="AL331" s="49"/>
      <c r="AM331" s="48"/>
      <c r="AN331" s="48"/>
      <c r="AO331" s="48"/>
      <c r="AP331" s="47"/>
      <c r="AQ331" s="47"/>
      <c r="AR331" s="47"/>
      <c r="AS331" s="47"/>
      <c r="AT331" s="47"/>
      <c r="AU331" s="47"/>
      <c r="AV331" s="47"/>
      <c r="AW331" s="47"/>
      <c r="AX331" s="47"/>
      <c r="AY331" s="47"/>
      <c r="AZ331" s="47"/>
      <c r="BA331" s="47"/>
      <c r="BB331" s="47"/>
      <c r="BC331" s="47"/>
      <c r="BD331" s="47"/>
      <c r="BE331" s="47"/>
      <c r="BF331" s="47"/>
      <c r="BG331" s="47"/>
      <c r="BH331" s="47"/>
      <c r="BI331" s="47"/>
      <c r="BJ331" s="47"/>
      <c r="BK331" s="47"/>
      <c r="BL331" s="47"/>
      <c r="BM331" s="47"/>
      <c r="BN331" s="47"/>
      <c r="BO331" s="47"/>
      <c r="BP331" s="47"/>
      <c r="BQ331" s="47"/>
      <c r="BR331" s="47"/>
      <c r="BS331" s="47"/>
      <c r="BT331" s="47"/>
      <c r="BU331" s="47"/>
      <c r="BV331" s="47"/>
      <c r="BW331" s="47"/>
      <c r="BX331" s="47"/>
      <c r="BY331" s="47"/>
      <c r="BZ331" s="47"/>
      <c r="CA331" s="47"/>
      <c r="CB331" s="47"/>
      <c r="CC331" s="47"/>
      <c r="CD331" s="47"/>
      <c r="CE331" s="47"/>
      <c r="CF331" s="47"/>
      <c r="CG331" s="47"/>
      <c r="CH331" s="47"/>
      <c r="CI331" s="47"/>
      <c r="CJ331" s="47"/>
      <c r="CK331" s="47"/>
      <c r="CL331" s="47"/>
      <c r="CM331" s="47"/>
      <c r="CN331" s="47"/>
      <c r="CO331" s="47"/>
      <c r="CP331" s="47"/>
      <c r="CQ331" s="47"/>
      <c r="CR331" s="47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50"/>
      <c r="DD331" s="50"/>
      <c r="DE331" s="50"/>
    </row>
    <row r="332" spans="1:109" ht="15" customHeight="1">
      <c r="A332" s="38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8"/>
      <c r="Q332" s="49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7"/>
      <c r="AC332" s="47"/>
      <c r="AD332" s="47"/>
      <c r="AE332" s="47"/>
      <c r="AF332" s="47"/>
      <c r="AG332" s="47"/>
      <c r="AH332" s="49"/>
      <c r="AI332" s="49"/>
      <c r="AJ332" s="49"/>
      <c r="AK332" s="49"/>
      <c r="AL332" s="49"/>
      <c r="AM332" s="48"/>
      <c r="AN332" s="48"/>
      <c r="AO332" s="48"/>
      <c r="AP332" s="47"/>
      <c r="AQ332" s="47"/>
      <c r="AR332" s="47"/>
      <c r="AS332" s="47"/>
      <c r="AT332" s="47"/>
      <c r="AU332" s="47"/>
      <c r="AV332" s="47"/>
      <c r="AW332" s="47"/>
      <c r="AX332" s="47"/>
      <c r="AY332" s="47"/>
      <c r="AZ332" s="47"/>
      <c r="BA332" s="47"/>
      <c r="BB332" s="47"/>
      <c r="BC332" s="47"/>
      <c r="BD332" s="47"/>
      <c r="BE332" s="47"/>
      <c r="BF332" s="47"/>
      <c r="BG332" s="47"/>
      <c r="BH332" s="47"/>
      <c r="BI332" s="47"/>
      <c r="BJ332" s="47"/>
      <c r="BK332" s="47"/>
      <c r="BL332" s="47"/>
      <c r="BM332" s="47"/>
      <c r="BN332" s="47"/>
      <c r="BO332" s="47"/>
      <c r="BP332" s="47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50"/>
      <c r="DD332" s="50"/>
      <c r="DE332" s="50"/>
    </row>
    <row r="333" spans="1:109" ht="15" customHeight="1">
      <c r="A333" s="38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8"/>
      <c r="Q333" s="49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7"/>
      <c r="AC333" s="47"/>
      <c r="AD333" s="47"/>
      <c r="AE333" s="47"/>
      <c r="AF333" s="47"/>
      <c r="AG333" s="47"/>
      <c r="AH333" s="49"/>
      <c r="AI333" s="49"/>
      <c r="AJ333" s="49"/>
      <c r="AK333" s="49"/>
      <c r="AL333" s="49"/>
      <c r="AM333" s="48"/>
      <c r="AN333" s="48"/>
      <c r="AO333" s="48"/>
      <c r="AP333" s="47"/>
      <c r="AQ333" s="47"/>
      <c r="AR333" s="47"/>
      <c r="AS333" s="47"/>
      <c r="AT333" s="47"/>
      <c r="AU333" s="47"/>
      <c r="AV333" s="47"/>
      <c r="AW333" s="47"/>
      <c r="AX333" s="47"/>
      <c r="AY333" s="47"/>
      <c r="AZ333" s="47"/>
      <c r="BA333" s="47"/>
      <c r="BB333" s="47"/>
      <c r="BC333" s="47"/>
      <c r="BD333" s="47"/>
      <c r="BE333" s="47"/>
      <c r="BF333" s="47"/>
      <c r="BG333" s="47"/>
      <c r="BH333" s="47"/>
      <c r="BI333" s="47"/>
      <c r="BJ333" s="47"/>
      <c r="BK333" s="47"/>
      <c r="BL333" s="47"/>
      <c r="BM333" s="47"/>
      <c r="BN333" s="47"/>
      <c r="BO333" s="47"/>
      <c r="BP333" s="47"/>
      <c r="BQ333" s="47"/>
      <c r="BR333" s="47"/>
      <c r="BS333" s="47"/>
      <c r="BT333" s="47"/>
      <c r="BU333" s="47"/>
      <c r="BV333" s="47"/>
      <c r="BW333" s="47"/>
      <c r="BX333" s="47"/>
      <c r="BY333" s="47"/>
      <c r="BZ333" s="47"/>
      <c r="CA333" s="47"/>
      <c r="CB333" s="47"/>
      <c r="CC333" s="47"/>
      <c r="CD333" s="47"/>
      <c r="CE333" s="47"/>
      <c r="CF333" s="47"/>
      <c r="CG333" s="47"/>
      <c r="CH333" s="47"/>
      <c r="CI333" s="47"/>
      <c r="CJ333" s="47"/>
      <c r="CK333" s="47"/>
      <c r="CL333" s="47"/>
      <c r="CM333" s="47"/>
      <c r="CN333" s="47"/>
      <c r="CO333" s="47"/>
      <c r="CP333" s="47"/>
      <c r="CQ333" s="47"/>
      <c r="CR333" s="47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50"/>
      <c r="DD333" s="50"/>
      <c r="DE333" s="50"/>
    </row>
    <row r="334" spans="1:109" ht="15" customHeight="1">
      <c r="A334" s="38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8"/>
      <c r="Q334" s="49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7"/>
      <c r="AC334" s="47"/>
      <c r="AD334" s="47"/>
      <c r="AE334" s="47"/>
      <c r="AF334" s="47"/>
      <c r="AG334" s="47"/>
      <c r="AH334" s="49"/>
      <c r="AI334" s="49"/>
      <c r="AJ334" s="49"/>
      <c r="AK334" s="49"/>
      <c r="AL334" s="49"/>
      <c r="AM334" s="48"/>
      <c r="AN334" s="48"/>
      <c r="AO334" s="48"/>
      <c r="AP334" s="47"/>
      <c r="AQ334" s="47"/>
      <c r="AR334" s="47"/>
      <c r="AS334" s="47"/>
      <c r="AT334" s="47"/>
      <c r="AU334" s="47"/>
      <c r="AV334" s="47"/>
      <c r="AW334" s="47"/>
      <c r="AX334" s="47"/>
      <c r="AY334" s="47"/>
      <c r="AZ334" s="47"/>
      <c r="BA334" s="47"/>
      <c r="BB334" s="47"/>
      <c r="BC334" s="47"/>
      <c r="BD334" s="47"/>
      <c r="BE334" s="47"/>
      <c r="BF334" s="47"/>
      <c r="BG334" s="47"/>
      <c r="BH334" s="47"/>
      <c r="BI334" s="47"/>
      <c r="BJ334" s="47"/>
      <c r="BK334" s="47"/>
      <c r="BL334" s="47"/>
      <c r="BM334" s="47"/>
      <c r="BN334" s="47"/>
      <c r="BO334" s="47"/>
      <c r="BP334" s="47"/>
      <c r="BQ334" s="47"/>
      <c r="BR334" s="47"/>
      <c r="BS334" s="47"/>
      <c r="BT334" s="47"/>
      <c r="BU334" s="47"/>
      <c r="BV334" s="47"/>
      <c r="BW334" s="47"/>
      <c r="BX334" s="47"/>
      <c r="BY334" s="47"/>
      <c r="BZ334" s="47"/>
      <c r="CA334" s="47"/>
      <c r="CB334" s="47"/>
      <c r="CC334" s="47"/>
      <c r="CD334" s="47"/>
      <c r="CE334" s="47"/>
      <c r="CF334" s="47"/>
      <c r="CG334" s="47"/>
      <c r="CH334" s="47"/>
      <c r="CI334" s="47"/>
      <c r="CJ334" s="47"/>
      <c r="CK334" s="47"/>
      <c r="CL334" s="47"/>
      <c r="CM334" s="47"/>
      <c r="CN334" s="47"/>
      <c r="CO334" s="47"/>
      <c r="CP334" s="47"/>
      <c r="CQ334" s="47"/>
      <c r="CR334" s="47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50"/>
      <c r="DD334" s="50"/>
      <c r="DE334" s="50"/>
    </row>
    <row r="335" spans="1:109" ht="15" customHeight="1">
      <c r="A335" s="38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8"/>
      <c r="Q335" s="49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7"/>
      <c r="AC335" s="47"/>
      <c r="AD335" s="47"/>
      <c r="AE335" s="47"/>
      <c r="AF335" s="47"/>
      <c r="AG335" s="47"/>
      <c r="AH335" s="49"/>
      <c r="AI335" s="49"/>
      <c r="AJ335" s="49"/>
      <c r="AK335" s="49"/>
      <c r="AL335" s="49"/>
      <c r="AM335" s="48"/>
      <c r="AN335" s="48"/>
      <c r="AO335" s="48"/>
      <c r="AP335" s="47"/>
      <c r="AQ335" s="47"/>
      <c r="AR335" s="47"/>
      <c r="AS335" s="47"/>
      <c r="AT335" s="47"/>
      <c r="AU335" s="47"/>
      <c r="AV335" s="47"/>
      <c r="AW335" s="47"/>
      <c r="AX335" s="47"/>
      <c r="AY335" s="47"/>
      <c r="AZ335" s="47"/>
      <c r="BA335" s="47"/>
      <c r="BB335" s="47"/>
      <c r="BC335" s="47"/>
      <c r="BD335" s="47"/>
      <c r="BE335" s="47"/>
      <c r="BF335" s="47"/>
      <c r="BG335" s="47"/>
      <c r="BH335" s="47"/>
      <c r="BI335" s="47"/>
      <c r="BJ335" s="47"/>
      <c r="BK335" s="47"/>
      <c r="BL335" s="47"/>
      <c r="BM335" s="47"/>
      <c r="BN335" s="47"/>
      <c r="BO335" s="47"/>
      <c r="BP335" s="47"/>
      <c r="BQ335" s="47"/>
      <c r="BR335" s="47"/>
      <c r="BS335" s="47"/>
      <c r="BT335" s="47"/>
      <c r="BU335" s="47"/>
      <c r="BV335" s="47"/>
      <c r="BW335" s="47"/>
      <c r="BX335" s="47"/>
      <c r="BY335" s="47"/>
      <c r="BZ335" s="47"/>
      <c r="CA335" s="47"/>
      <c r="CB335" s="47"/>
      <c r="CC335" s="47"/>
      <c r="CD335" s="47"/>
      <c r="CE335" s="47"/>
      <c r="CF335" s="47"/>
      <c r="CG335" s="47"/>
      <c r="CH335" s="47"/>
      <c r="CI335" s="47"/>
      <c r="CJ335" s="47"/>
      <c r="CK335" s="47"/>
      <c r="CL335" s="47"/>
      <c r="CM335" s="47"/>
      <c r="CN335" s="47"/>
      <c r="CO335" s="47"/>
      <c r="CP335" s="47"/>
      <c r="CQ335" s="47"/>
      <c r="CR335" s="47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50"/>
      <c r="DD335" s="50"/>
      <c r="DE335" s="50"/>
    </row>
    <row r="336" spans="1:109" ht="15" customHeight="1">
      <c r="A336" s="38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8"/>
      <c r="Q336" s="49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  <c r="AF336" s="47"/>
      <c r="AG336" s="47"/>
      <c r="AH336" s="49"/>
      <c r="AI336" s="49"/>
      <c r="AJ336" s="49"/>
      <c r="AK336" s="49"/>
      <c r="AL336" s="49"/>
      <c r="AM336" s="48"/>
      <c r="AN336" s="48"/>
      <c r="AO336" s="48"/>
      <c r="AP336" s="47"/>
      <c r="AQ336" s="47"/>
      <c r="AR336" s="47"/>
      <c r="AS336" s="47"/>
      <c r="AT336" s="47"/>
      <c r="AU336" s="47"/>
      <c r="AV336" s="47"/>
      <c r="AW336" s="47"/>
      <c r="AX336" s="47"/>
      <c r="AY336" s="47"/>
      <c r="AZ336" s="47"/>
      <c r="BA336" s="47"/>
      <c r="BB336" s="47"/>
      <c r="BC336" s="47"/>
      <c r="BD336" s="47"/>
      <c r="BE336" s="47"/>
      <c r="BF336" s="47"/>
      <c r="BG336" s="47"/>
      <c r="BH336" s="47"/>
      <c r="BI336" s="47"/>
      <c r="BJ336" s="47"/>
      <c r="BK336" s="47"/>
      <c r="BL336" s="47"/>
      <c r="BM336" s="47"/>
      <c r="BN336" s="47"/>
      <c r="BO336" s="47"/>
      <c r="BP336" s="47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50"/>
      <c r="DD336" s="50"/>
      <c r="DE336" s="50"/>
    </row>
    <row r="337" spans="1:109" ht="15" customHeight="1">
      <c r="A337" s="38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8"/>
      <c r="Q337" s="49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7"/>
      <c r="AC337" s="47"/>
      <c r="AD337" s="47"/>
      <c r="AE337" s="47"/>
      <c r="AF337" s="47"/>
      <c r="AG337" s="47"/>
      <c r="AH337" s="49"/>
      <c r="AI337" s="49"/>
      <c r="AJ337" s="49"/>
      <c r="AK337" s="49"/>
      <c r="AL337" s="49"/>
      <c r="AM337" s="48"/>
      <c r="AN337" s="48"/>
      <c r="AO337" s="48"/>
      <c r="AP337" s="47"/>
      <c r="AQ337" s="47"/>
      <c r="AR337" s="47"/>
      <c r="AS337" s="47"/>
      <c r="AT337" s="47"/>
      <c r="AU337" s="47"/>
      <c r="AV337" s="47"/>
      <c r="AW337" s="47"/>
      <c r="AX337" s="47"/>
      <c r="AY337" s="47"/>
      <c r="AZ337" s="47"/>
      <c r="BA337" s="47"/>
      <c r="BB337" s="47"/>
      <c r="BC337" s="47"/>
      <c r="BD337" s="47"/>
      <c r="BE337" s="47"/>
      <c r="BF337" s="47"/>
      <c r="BG337" s="47"/>
      <c r="BH337" s="47"/>
      <c r="BI337" s="47"/>
      <c r="BJ337" s="47"/>
      <c r="BK337" s="47"/>
      <c r="BL337" s="47"/>
      <c r="BM337" s="47"/>
      <c r="BN337" s="47"/>
      <c r="BO337" s="47"/>
      <c r="BP337" s="47"/>
      <c r="BQ337" s="47"/>
      <c r="BR337" s="47"/>
      <c r="BS337" s="47"/>
      <c r="BT337" s="47"/>
      <c r="BU337" s="47"/>
      <c r="BV337" s="47"/>
      <c r="BW337" s="47"/>
      <c r="BX337" s="47"/>
      <c r="BY337" s="47"/>
      <c r="BZ337" s="47"/>
      <c r="CA337" s="47"/>
      <c r="CB337" s="47"/>
      <c r="CC337" s="47"/>
      <c r="CD337" s="47"/>
      <c r="CE337" s="47"/>
      <c r="CF337" s="47"/>
      <c r="CG337" s="47"/>
      <c r="CH337" s="47"/>
      <c r="CI337" s="47"/>
      <c r="CJ337" s="47"/>
      <c r="CK337" s="47"/>
      <c r="CL337" s="47"/>
      <c r="CM337" s="47"/>
      <c r="CN337" s="47"/>
      <c r="CO337" s="47"/>
      <c r="CP337" s="47"/>
      <c r="CQ337" s="47"/>
      <c r="CR337" s="47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50"/>
      <c r="DD337" s="50"/>
      <c r="DE337" s="50"/>
    </row>
    <row r="338" spans="1:109" ht="15" customHeight="1">
      <c r="A338" s="38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8"/>
      <c r="Q338" s="49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7"/>
      <c r="AC338" s="47"/>
      <c r="AD338" s="47"/>
      <c r="AE338" s="47"/>
      <c r="AF338" s="47"/>
      <c r="AG338" s="47"/>
      <c r="AH338" s="49"/>
      <c r="AI338" s="49"/>
      <c r="AJ338" s="49"/>
      <c r="AK338" s="49"/>
      <c r="AL338" s="49"/>
      <c r="AM338" s="48"/>
      <c r="AN338" s="48"/>
      <c r="AO338" s="48"/>
      <c r="AP338" s="47"/>
      <c r="AQ338" s="47"/>
      <c r="AR338" s="47"/>
      <c r="AS338" s="47"/>
      <c r="AT338" s="47"/>
      <c r="AU338" s="47"/>
      <c r="AV338" s="47"/>
      <c r="AW338" s="47"/>
      <c r="AX338" s="47"/>
      <c r="AY338" s="47"/>
      <c r="AZ338" s="47"/>
      <c r="BA338" s="47"/>
      <c r="BB338" s="47"/>
      <c r="BC338" s="47"/>
      <c r="BD338" s="47"/>
      <c r="BE338" s="47"/>
      <c r="BF338" s="47"/>
      <c r="BG338" s="47"/>
      <c r="BH338" s="47"/>
      <c r="BI338" s="47"/>
      <c r="BJ338" s="47"/>
      <c r="BK338" s="47"/>
      <c r="BL338" s="47"/>
      <c r="BM338" s="47"/>
      <c r="BN338" s="47"/>
      <c r="BO338" s="47"/>
      <c r="BP338" s="47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50"/>
      <c r="DD338" s="50"/>
      <c r="DE338" s="50"/>
    </row>
    <row r="339" spans="1:109" ht="15" customHeight="1">
      <c r="A339" s="38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8"/>
      <c r="Q339" s="49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7"/>
      <c r="AC339" s="47"/>
      <c r="AD339" s="47"/>
      <c r="AE339" s="47"/>
      <c r="AF339" s="47"/>
      <c r="AG339" s="47"/>
      <c r="AH339" s="49"/>
      <c r="AI339" s="49"/>
      <c r="AJ339" s="49"/>
      <c r="AK339" s="49"/>
      <c r="AL339" s="49"/>
      <c r="AM339" s="48"/>
      <c r="AN339" s="48"/>
      <c r="AO339" s="48"/>
      <c r="AP339" s="47"/>
      <c r="AQ339" s="47"/>
      <c r="AR339" s="47"/>
      <c r="AS339" s="47"/>
      <c r="AT339" s="47"/>
      <c r="AU339" s="47"/>
      <c r="AV339" s="47"/>
      <c r="AW339" s="47"/>
      <c r="AX339" s="47"/>
      <c r="AY339" s="47"/>
      <c r="AZ339" s="47"/>
      <c r="BA339" s="47"/>
      <c r="BB339" s="47"/>
      <c r="BC339" s="47"/>
      <c r="BD339" s="47"/>
      <c r="BE339" s="47"/>
      <c r="BF339" s="47"/>
      <c r="BG339" s="47"/>
      <c r="BH339" s="47"/>
      <c r="BI339" s="47"/>
      <c r="BJ339" s="47"/>
      <c r="BK339" s="47"/>
      <c r="BL339" s="47"/>
      <c r="BM339" s="47"/>
      <c r="BN339" s="47"/>
      <c r="BO339" s="47"/>
      <c r="BP339" s="47"/>
      <c r="BQ339" s="47"/>
      <c r="BR339" s="47"/>
      <c r="BS339" s="47"/>
      <c r="BT339" s="47"/>
      <c r="BU339" s="47"/>
      <c r="BV339" s="47"/>
      <c r="BW339" s="47"/>
      <c r="BX339" s="47"/>
      <c r="BY339" s="47"/>
      <c r="BZ339" s="47"/>
      <c r="CA339" s="47"/>
      <c r="CB339" s="47"/>
      <c r="CC339" s="47"/>
      <c r="CD339" s="47"/>
      <c r="CE339" s="47"/>
      <c r="CF339" s="47"/>
      <c r="CG339" s="47"/>
      <c r="CH339" s="47"/>
      <c r="CI339" s="47"/>
      <c r="CJ339" s="47"/>
      <c r="CK339" s="47"/>
      <c r="CL339" s="47"/>
      <c r="CM339" s="47"/>
      <c r="CN339" s="47"/>
      <c r="CO339" s="47"/>
      <c r="CP339" s="47"/>
      <c r="CQ339" s="47"/>
      <c r="CR339" s="47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50"/>
      <c r="DD339" s="50"/>
      <c r="DE339" s="50"/>
    </row>
    <row r="340" spans="1:109" ht="15" customHeight="1">
      <c r="A340" s="38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8"/>
      <c r="Q340" s="49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7"/>
      <c r="AC340" s="47"/>
      <c r="AD340" s="47"/>
      <c r="AE340" s="47"/>
      <c r="AF340" s="47"/>
      <c r="AG340" s="47"/>
      <c r="AH340" s="49"/>
      <c r="AI340" s="49"/>
      <c r="AJ340" s="49"/>
      <c r="AK340" s="49"/>
      <c r="AL340" s="49"/>
      <c r="AM340" s="48"/>
      <c r="AN340" s="48"/>
      <c r="AO340" s="48"/>
      <c r="AP340" s="47"/>
      <c r="AQ340" s="47"/>
      <c r="AR340" s="47"/>
      <c r="AS340" s="47"/>
      <c r="AT340" s="47"/>
      <c r="AU340" s="47"/>
      <c r="AV340" s="47"/>
      <c r="AW340" s="47"/>
      <c r="AX340" s="47"/>
      <c r="AY340" s="47"/>
      <c r="AZ340" s="47"/>
      <c r="BA340" s="47"/>
      <c r="BB340" s="47"/>
      <c r="BC340" s="47"/>
      <c r="BD340" s="47"/>
      <c r="BE340" s="47"/>
      <c r="BF340" s="47"/>
      <c r="BG340" s="47"/>
      <c r="BH340" s="47"/>
      <c r="BI340" s="47"/>
      <c r="BJ340" s="47"/>
      <c r="BK340" s="47"/>
      <c r="BL340" s="47"/>
      <c r="BM340" s="47"/>
      <c r="BN340" s="47"/>
      <c r="BO340" s="47"/>
      <c r="BP340" s="47"/>
      <c r="BQ340" s="47"/>
      <c r="BR340" s="47"/>
      <c r="BS340" s="47"/>
      <c r="BT340" s="47"/>
      <c r="BU340" s="47"/>
      <c r="BV340" s="47"/>
      <c r="BW340" s="47"/>
      <c r="BX340" s="47"/>
      <c r="BY340" s="47"/>
      <c r="BZ340" s="47"/>
      <c r="CA340" s="47"/>
      <c r="CB340" s="47"/>
      <c r="CC340" s="47"/>
      <c r="CD340" s="47"/>
      <c r="CE340" s="47"/>
      <c r="CF340" s="47"/>
      <c r="CG340" s="47"/>
      <c r="CH340" s="47"/>
      <c r="CI340" s="47"/>
      <c r="CJ340" s="47"/>
      <c r="CK340" s="47"/>
      <c r="CL340" s="47"/>
      <c r="CM340" s="47"/>
      <c r="CN340" s="47"/>
      <c r="CO340" s="47"/>
      <c r="CP340" s="47"/>
      <c r="CQ340" s="47"/>
      <c r="CR340" s="47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50"/>
      <c r="DD340" s="50"/>
      <c r="DE340" s="50"/>
    </row>
    <row r="341" spans="1:109" ht="15" customHeight="1">
      <c r="A341" s="38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8"/>
      <c r="Q341" s="49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7"/>
      <c r="AC341" s="47"/>
      <c r="AD341" s="47"/>
      <c r="AE341" s="47"/>
      <c r="AF341" s="47"/>
      <c r="AG341" s="47"/>
      <c r="AH341" s="49"/>
      <c r="AI341" s="49"/>
      <c r="AJ341" s="49"/>
      <c r="AK341" s="49"/>
      <c r="AL341" s="49"/>
      <c r="AM341" s="48"/>
      <c r="AN341" s="48"/>
      <c r="AO341" s="48"/>
      <c r="AP341" s="47"/>
      <c r="AQ341" s="47"/>
      <c r="AR341" s="47"/>
      <c r="AS341" s="47"/>
      <c r="AT341" s="47"/>
      <c r="AU341" s="47"/>
      <c r="AV341" s="47"/>
      <c r="AW341" s="47"/>
      <c r="AX341" s="47"/>
      <c r="AY341" s="47"/>
      <c r="AZ341" s="47"/>
      <c r="BA341" s="47"/>
      <c r="BB341" s="47"/>
      <c r="BC341" s="47"/>
      <c r="BD341" s="47"/>
      <c r="BE341" s="47"/>
      <c r="BF341" s="47"/>
      <c r="BG341" s="47"/>
      <c r="BH341" s="47"/>
      <c r="BI341" s="47"/>
      <c r="BJ341" s="47"/>
      <c r="BK341" s="47"/>
      <c r="BL341" s="47"/>
      <c r="BM341" s="47"/>
      <c r="BN341" s="47"/>
      <c r="BO341" s="47"/>
      <c r="BP341" s="47"/>
      <c r="BQ341" s="47"/>
      <c r="BR341" s="47"/>
      <c r="BS341" s="47"/>
      <c r="BT341" s="47"/>
      <c r="BU341" s="47"/>
      <c r="BV341" s="47"/>
      <c r="BW341" s="47"/>
      <c r="BX341" s="47"/>
      <c r="BY341" s="47"/>
      <c r="BZ341" s="47"/>
      <c r="CA341" s="47"/>
      <c r="CB341" s="47"/>
      <c r="CC341" s="47"/>
      <c r="CD341" s="47"/>
      <c r="CE341" s="47"/>
      <c r="CF341" s="47"/>
      <c r="CG341" s="47"/>
      <c r="CH341" s="47"/>
      <c r="CI341" s="47"/>
      <c r="CJ341" s="47"/>
      <c r="CK341" s="47"/>
      <c r="CL341" s="47"/>
      <c r="CM341" s="47"/>
      <c r="CN341" s="47"/>
      <c r="CO341" s="47"/>
      <c r="CP341" s="47"/>
      <c r="CQ341" s="47"/>
      <c r="CR341" s="47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50"/>
      <c r="DD341" s="50"/>
      <c r="DE341" s="50"/>
    </row>
    <row r="342" spans="1:109" ht="15" customHeight="1">
      <c r="A342" s="38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8"/>
      <c r="Q342" s="49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7"/>
      <c r="AC342" s="47"/>
      <c r="AD342" s="47"/>
      <c r="AE342" s="47"/>
      <c r="AF342" s="47"/>
      <c r="AG342" s="47"/>
      <c r="AH342" s="49"/>
      <c r="AI342" s="49"/>
      <c r="AJ342" s="49"/>
      <c r="AK342" s="49"/>
      <c r="AL342" s="49"/>
      <c r="AM342" s="48"/>
      <c r="AN342" s="48"/>
      <c r="AO342" s="48"/>
      <c r="AP342" s="47"/>
      <c r="AQ342" s="47"/>
      <c r="AR342" s="47"/>
      <c r="AS342" s="47"/>
      <c r="AT342" s="47"/>
      <c r="AU342" s="47"/>
      <c r="AV342" s="47"/>
      <c r="AW342" s="47"/>
      <c r="AX342" s="47"/>
      <c r="AY342" s="47"/>
      <c r="AZ342" s="47"/>
      <c r="BA342" s="47"/>
      <c r="BB342" s="47"/>
      <c r="BC342" s="47"/>
      <c r="BD342" s="47"/>
      <c r="BE342" s="47"/>
      <c r="BF342" s="47"/>
      <c r="BG342" s="47"/>
      <c r="BH342" s="47"/>
      <c r="BI342" s="47"/>
      <c r="BJ342" s="47"/>
      <c r="BK342" s="47"/>
      <c r="BL342" s="47"/>
      <c r="BM342" s="47"/>
      <c r="BN342" s="47"/>
      <c r="BO342" s="47"/>
      <c r="BP342" s="47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50"/>
      <c r="DD342" s="50"/>
      <c r="DE342" s="50"/>
    </row>
    <row r="343" spans="1:109" ht="15" customHeight="1">
      <c r="A343" s="38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8"/>
      <c r="Q343" s="49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7"/>
      <c r="AC343" s="47"/>
      <c r="AD343" s="47"/>
      <c r="AE343" s="47"/>
      <c r="AF343" s="47"/>
      <c r="AG343" s="47"/>
      <c r="AH343" s="49"/>
      <c r="AI343" s="49"/>
      <c r="AJ343" s="49"/>
      <c r="AK343" s="49"/>
      <c r="AL343" s="49"/>
      <c r="AM343" s="48"/>
      <c r="AN343" s="48"/>
      <c r="AO343" s="48"/>
      <c r="AP343" s="47"/>
      <c r="AQ343" s="47"/>
      <c r="AR343" s="47"/>
      <c r="AS343" s="47"/>
      <c r="AT343" s="47"/>
      <c r="AU343" s="47"/>
      <c r="AV343" s="47"/>
      <c r="AW343" s="47"/>
      <c r="AX343" s="47"/>
      <c r="AY343" s="47"/>
      <c r="AZ343" s="47"/>
      <c r="BA343" s="47"/>
      <c r="BB343" s="47"/>
      <c r="BC343" s="47"/>
      <c r="BD343" s="47"/>
      <c r="BE343" s="47"/>
      <c r="BF343" s="47"/>
      <c r="BG343" s="47"/>
      <c r="BH343" s="47"/>
      <c r="BI343" s="47"/>
      <c r="BJ343" s="47"/>
      <c r="BK343" s="47"/>
      <c r="BL343" s="47"/>
      <c r="BM343" s="47"/>
      <c r="BN343" s="47"/>
      <c r="BO343" s="47"/>
      <c r="BP343" s="47"/>
      <c r="BQ343" s="47"/>
      <c r="BR343" s="47"/>
      <c r="BS343" s="47"/>
      <c r="BT343" s="47"/>
      <c r="BU343" s="47"/>
      <c r="BV343" s="47"/>
      <c r="BW343" s="47"/>
      <c r="BX343" s="47"/>
      <c r="BY343" s="47"/>
      <c r="BZ343" s="47"/>
      <c r="CA343" s="47"/>
      <c r="CB343" s="47"/>
      <c r="CC343" s="47"/>
      <c r="CD343" s="47"/>
      <c r="CE343" s="47"/>
      <c r="CF343" s="47"/>
      <c r="CG343" s="47"/>
      <c r="CH343" s="47"/>
      <c r="CI343" s="47"/>
      <c r="CJ343" s="47"/>
      <c r="CK343" s="47"/>
      <c r="CL343" s="47"/>
      <c r="CM343" s="47"/>
      <c r="CN343" s="47"/>
      <c r="CO343" s="47"/>
      <c r="CP343" s="47"/>
      <c r="CQ343" s="47"/>
      <c r="CR343" s="47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50"/>
      <c r="DD343" s="50"/>
      <c r="DE343" s="50"/>
    </row>
    <row r="344" spans="1:109" ht="15" customHeight="1">
      <c r="A344" s="38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8"/>
      <c r="Q344" s="49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7"/>
      <c r="AC344" s="47"/>
      <c r="AD344" s="47"/>
      <c r="AE344" s="47"/>
      <c r="AF344" s="47"/>
      <c r="AG344" s="47"/>
      <c r="AH344" s="49"/>
      <c r="AI344" s="49"/>
      <c r="AJ344" s="49"/>
      <c r="AK344" s="49"/>
      <c r="AL344" s="49"/>
      <c r="AM344" s="48"/>
      <c r="AN344" s="48"/>
      <c r="AO344" s="48"/>
      <c r="AP344" s="47"/>
      <c r="AQ344" s="47"/>
      <c r="AR344" s="47"/>
      <c r="AS344" s="47"/>
      <c r="AT344" s="47"/>
      <c r="AU344" s="47"/>
      <c r="AV344" s="47"/>
      <c r="AW344" s="47"/>
      <c r="AX344" s="47"/>
      <c r="AY344" s="47"/>
      <c r="AZ344" s="47"/>
      <c r="BA344" s="47"/>
      <c r="BB344" s="47"/>
      <c r="BC344" s="47"/>
      <c r="BD344" s="47"/>
      <c r="BE344" s="47"/>
      <c r="BF344" s="47"/>
      <c r="BG344" s="47"/>
      <c r="BH344" s="47"/>
      <c r="BI344" s="47"/>
      <c r="BJ344" s="47"/>
      <c r="BK344" s="47"/>
      <c r="BL344" s="47"/>
      <c r="BM344" s="47"/>
      <c r="BN344" s="47"/>
      <c r="BO344" s="47"/>
      <c r="BP344" s="47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50"/>
      <c r="DD344" s="50"/>
      <c r="DE344" s="50"/>
    </row>
    <row r="345" spans="1:109" ht="15" customHeight="1">
      <c r="A345" s="38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8"/>
      <c r="Q345" s="49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7"/>
      <c r="AC345" s="47"/>
      <c r="AD345" s="47"/>
      <c r="AE345" s="47"/>
      <c r="AF345" s="47"/>
      <c r="AG345" s="47"/>
      <c r="AH345" s="49"/>
      <c r="AI345" s="49"/>
      <c r="AJ345" s="49"/>
      <c r="AK345" s="49"/>
      <c r="AL345" s="49"/>
      <c r="AM345" s="48"/>
      <c r="AN345" s="48"/>
      <c r="AO345" s="48"/>
      <c r="AP345" s="47"/>
      <c r="AQ345" s="47"/>
      <c r="AR345" s="47"/>
      <c r="AS345" s="47"/>
      <c r="AT345" s="47"/>
      <c r="AU345" s="47"/>
      <c r="AV345" s="47"/>
      <c r="AW345" s="47"/>
      <c r="AX345" s="47"/>
      <c r="AY345" s="47"/>
      <c r="AZ345" s="47"/>
      <c r="BA345" s="47"/>
      <c r="BB345" s="47"/>
      <c r="BC345" s="47"/>
      <c r="BD345" s="47"/>
      <c r="BE345" s="47"/>
      <c r="BF345" s="47"/>
      <c r="BG345" s="47"/>
      <c r="BH345" s="47"/>
      <c r="BI345" s="47"/>
      <c r="BJ345" s="47"/>
      <c r="BK345" s="47"/>
      <c r="BL345" s="47"/>
      <c r="BM345" s="47"/>
      <c r="BN345" s="47"/>
      <c r="BO345" s="47"/>
      <c r="BP345" s="47"/>
      <c r="BQ345" s="47"/>
      <c r="BR345" s="47"/>
      <c r="BS345" s="47"/>
      <c r="BT345" s="47"/>
      <c r="BU345" s="47"/>
      <c r="BV345" s="47"/>
      <c r="BW345" s="47"/>
      <c r="BX345" s="47"/>
      <c r="BY345" s="47"/>
      <c r="BZ345" s="47"/>
      <c r="CA345" s="47"/>
      <c r="CB345" s="47"/>
      <c r="CC345" s="47"/>
      <c r="CD345" s="47"/>
      <c r="CE345" s="47"/>
      <c r="CF345" s="47"/>
      <c r="CG345" s="47"/>
      <c r="CH345" s="47"/>
      <c r="CI345" s="47"/>
      <c r="CJ345" s="47"/>
      <c r="CK345" s="47"/>
      <c r="CL345" s="47"/>
      <c r="CM345" s="47"/>
      <c r="CN345" s="47"/>
      <c r="CO345" s="47"/>
      <c r="CP345" s="47"/>
      <c r="CQ345" s="47"/>
      <c r="CR345" s="47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50"/>
      <c r="DD345" s="50"/>
      <c r="DE345" s="50"/>
    </row>
    <row r="346" spans="1:109" ht="15" customHeight="1">
      <c r="A346" s="38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8"/>
      <c r="Q346" s="49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7"/>
      <c r="AC346" s="47"/>
      <c r="AD346" s="47"/>
      <c r="AE346" s="47"/>
      <c r="AF346" s="47"/>
      <c r="AG346" s="47"/>
      <c r="AH346" s="49"/>
      <c r="AI346" s="49"/>
      <c r="AJ346" s="49"/>
      <c r="AK346" s="49"/>
      <c r="AL346" s="49"/>
      <c r="AM346" s="48"/>
      <c r="AN346" s="48"/>
      <c r="AO346" s="48"/>
      <c r="AP346" s="47"/>
      <c r="AQ346" s="47"/>
      <c r="AR346" s="47"/>
      <c r="AS346" s="47"/>
      <c r="AT346" s="47"/>
      <c r="AU346" s="47"/>
      <c r="AV346" s="47"/>
      <c r="AW346" s="47"/>
      <c r="AX346" s="47"/>
      <c r="AY346" s="47"/>
      <c r="AZ346" s="47"/>
      <c r="BA346" s="47"/>
      <c r="BB346" s="47"/>
      <c r="BC346" s="47"/>
      <c r="BD346" s="47"/>
      <c r="BE346" s="47"/>
      <c r="BF346" s="47"/>
      <c r="BG346" s="47"/>
      <c r="BH346" s="47"/>
      <c r="BI346" s="47"/>
      <c r="BJ346" s="47"/>
      <c r="BK346" s="47"/>
      <c r="BL346" s="47"/>
      <c r="BM346" s="47"/>
      <c r="BN346" s="47"/>
      <c r="BO346" s="47"/>
      <c r="BP346" s="47"/>
      <c r="BQ346" s="47"/>
      <c r="BR346" s="47"/>
      <c r="BS346" s="47"/>
      <c r="BT346" s="47"/>
      <c r="BU346" s="47"/>
      <c r="BV346" s="47"/>
      <c r="BW346" s="47"/>
      <c r="BX346" s="47"/>
      <c r="BY346" s="47"/>
      <c r="BZ346" s="47"/>
      <c r="CA346" s="47"/>
      <c r="CB346" s="47"/>
      <c r="CC346" s="47"/>
      <c r="CD346" s="47"/>
      <c r="CE346" s="47"/>
      <c r="CF346" s="47"/>
      <c r="CG346" s="47"/>
      <c r="CH346" s="47"/>
      <c r="CI346" s="47"/>
      <c r="CJ346" s="47"/>
      <c r="CK346" s="47"/>
      <c r="CL346" s="47"/>
      <c r="CM346" s="47"/>
      <c r="CN346" s="47"/>
      <c r="CO346" s="47"/>
      <c r="CP346" s="47"/>
      <c r="CQ346" s="47"/>
      <c r="CR346" s="47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50"/>
      <c r="DD346" s="50"/>
      <c r="DE346" s="50"/>
    </row>
    <row r="347" spans="1:109" ht="15" customHeight="1">
      <c r="A347" s="38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8"/>
      <c r="Q347" s="49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7"/>
      <c r="AC347" s="47"/>
      <c r="AD347" s="47"/>
      <c r="AE347" s="47"/>
      <c r="AF347" s="47"/>
      <c r="AG347" s="47"/>
      <c r="AH347" s="49"/>
      <c r="AI347" s="49"/>
      <c r="AJ347" s="49"/>
      <c r="AK347" s="49"/>
      <c r="AL347" s="49"/>
      <c r="AM347" s="48"/>
      <c r="AN347" s="48"/>
      <c r="AO347" s="48"/>
      <c r="AP347" s="47"/>
      <c r="AQ347" s="47"/>
      <c r="AR347" s="47"/>
      <c r="AS347" s="47"/>
      <c r="AT347" s="47"/>
      <c r="AU347" s="47"/>
      <c r="AV347" s="47"/>
      <c r="AW347" s="47"/>
      <c r="AX347" s="47"/>
      <c r="AY347" s="47"/>
      <c r="AZ347" s="47"/>
      <c r="BA347" s="47"/>
      <c r="BB347" s="47"/>
      <c r="BC347" s="47"/>
      <c r="BD347" s="47"/>
      <c r="BE347" s="47"/>
      <c r="BF347" s="47"/>
      <c r="BG347" s="47"/>
      <c r="BH347" s="47"/>
      <c r="BI347" s="47"/>
      <c r="BJ347" s="47"/>
      <c r="BK347" s="47"/>
      <c r="BL347" s="47"/>
      <c r="BM347" s="47"/>
      <c r="BN347" s="47"/>
      <c r="BO347" s="47"/>
      <c r="BP347" s="47"/>
      <c r="BQ347" s="47"/>
      <c r="BR347" s="47"/>
      <c r="BS347" s="47"/>
      <c r="BT347" s="47"/>
      <c r="BU347" s="47"/>
      <c r="BV347" s="47"/>
      <c r="BW347" s="47"/>
      <c r="BX347" s="47"/>
      <c r="BY347" s="47"/>
      <c r="BZ347" s="47"/>
      <c r="CA347" s="47"/>
      <c r="CB347" s="47"/>
      <c r="CC347" s="47"/>
      <c r="CD347" s="47"/>
      <c r="CE347" s="47"/>
      <c r="CF347" s="47"/>
      <c r="CG347" s="47"/>
      <c r="CH347" s="47"/>
      <c r="CI347" s="47"/>
      <c r="CJ347" s="47"/>
      <c r="CK347" s="47"/>
      <c r="CL347" s="47"/>
      <c r="CM347" s="47"/>
      <c r="CN347" s="47"/>
      <c r="CO347" s="47"/>
      <c r="CP347" s="47"/>
      <c r="CQ347" s="47"/>
      <c r="CR347" s="47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50"/>
      <c r="DD347" s="50"/>
      <c r="DE347" s="50"/>
    </row>
    <row r="348" spans="1:109" ht="15" customHeight="1">
      <c r="A348" s="38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8"/>
      <c r="Q348" s="49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7"/>
      <c r="AC348" s="47"/>
      <c r="AD348" s="47"/>
      <c r="AE348" s="47"/>
      <c r="AF348" s="47"/>
      <c r="AG348" s="47"/>
      <c r="AH348" s="49"/>
      <c r="AI348" s="49"/>
      <c r="AJ348" s="49"/>
      <c r="AK348" s="49"/>
      <c r="AL348" s="49"/>
      <c r="AM348" s="48"/>
      <c r="AN348" s="48"/>
      <c r="AO348" s="48"/>
      <c r="AP348" s="47"/>
      <c r="AQ348" s="47"/>
      <c r="AR348" s="47"/>
      <c r="AS348" s="47"/>
      <c r="AT348" s="47"/>
      <c r="AU348" s="47"/>
      <c r="AV348" s="47"/>
      <c r="AW348" s="47"/>
      <c r="AX348" s="47"/>
      <c r="AY348" s="47"/>
      <c r="AZ348" s="47"/>
      <c r="BA348" s="47"/>
      <c r="BB348" s="47"/>
      <c r="BC348" s="47"/>
      <c r="BD348" s="47"/>
      <c r="BE348" s="47"/>
      <c r="BF348" s="47"/>
      <c r="BG348" s="47"/>
      <c r="BH348" s="47"/>
      <c r="BI348" s="47"/>
      <c r="BJ348" s="47"/>
      <c r="BK348" s="47"/>
      <c r="BL348" s="47"/>
      <c r="BM348" s="47"/>
      <c r="BN348" s="47"/>
      <c r="BO348" s="47"/>
      <c r="BP348" s="47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50"/>
      <c r="DD348" s="50"/>
      <c r="DE348" s="50"/>
    </row>
    <row r="349" spans="1:109" ht="15" customHeight="1">
      <c r="A349" s="38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8"/>
      <c r="Q349" s="49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7"/>
      <c r="AC349" s="47"/>
      <c r="AD349" s="47"/>
      <c r="AE349" s="47"/>
      <c r="AF349" s="47"/>
      <c r="AG349" s="47"/>
      <c r="AH349" s="49"/>
      <c r="AI349" s="49"/>
      <c r="AJ349" s="49"/>
      <c r="AK349" s="49"/>
      <c r="AL349" s="49"/>
      <c r="AM349" s="48"/>
      <c r="AN349" s="48"/>
      <c r="AO349" s="48"/>
      <c r="AP349" s="47"/>
      <c r="AQ349" s="47"/>
      <c r="AR349" s="47"/>
      <c r="AS349" s="47"/>
      <c r="AT349" s="47"/>
      <c r="AU349" s="47"/>
      <c r="AV349" s="47"/>
      <c r="AW349" s="47"/>
      <c r="AX349" s="47"/>
      <c r="AY349" s="47"/>
      <c r="AZ349" s="47"/>
      <c r="BA349" s="47"/>
      <c r="BB349" s="47"/>
      <c r="BC349" s="47"/>
      <c r="BD349" s="47"/>
      <c r="BE349" s="47"/>
      <c r="BF349" s="47"/>
      <c r="BG349" s="47"/>
      <c r="BH349" s="47"/>
      <c r="BI349" s="47"/>
      <c r="BJ349" s="47"/>
      <c r="BK349" s="47"/>
      <c r="BL349" s="47"/>
      <c r="BM349" s="47"/>
      <c r="BN349" s="47"/>
      <c r="BO349" s="47"/>
      <c r="BP349" s="47"/>
      <c r="BQ349" s="47"/>
      <c r="BR349" s="47"/>
      <c r="BS349" s="47"/>
      <c r="BT349" s="47"/>
      <c r="BU349" s="47"/>
      <c r="BV349" s="47"/>
      <c r="BW349" s="47"/>
      <c r="BX349" s="47"/>
      <c r="BY349" s="47"/>
      <c r="BZ349" s="47"/>
      <c r="CA349" s="47"/>
      <c r="CB349" s="47"/>
      <c r="CC349" s="47"/>
      <c r="CD349" s="47"/>
      <c r="CE349" s="47"/>
      <c r="CF349" s="47"/>
      <c r="CG349" s="47"/>
      <c r="CH349" s="47"/>
      <c r="CI349" s="47"/>
      <c r="CJ349" s="47"/>
      <c r="CK349" s="47"/>
      <c r="CL349" s="47"/>
      <c r="CM349" s="47"/>
      <c r="CN349" s="47"/>
      <c r="CO349" s="47"/>
      <c r="CP349" s="47"/>
      <c r="CQ349" s="47"/>
      <c r="CR349" s="47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50"/>
      <c r="DD349" s="50"/>
      <c r="DE349" s="50"/>
    </row>
    <row r="350" spans="1:109" ht="15" customHeight="1">
      <c r="A350" s="38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8"/>
      <c r="Q350" s="49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7"/>
      <c r="AC350" s="47"/>
      <c r="AD350" s="47"/>
      <c r="AE350" s="47"/>
      <c r="AF350" s="47"/>
      <c r="AG350" s="47"/>
      <c r="AH350" s="49"/>
      <c r="AI350" s="49"/>
      <c r="AJ350" s="49"/>
      <c r="AK350" s="49"/>
      <c r="AL350" s="49"/>
      <c r="AM350" s="48"/>
      <c r="AN350" s="48"/>
      <c r="AO350" s="48"/>
      <c r="AP350" s="47"/>
      <c r="AQ350" s="47"/>
      <c r="AR350" s="47"/>
      <c r="AS350" s="47"/>
      <c r="AT350" s="47"/>
      <c r="AU350" s="47"/>
      <c r="AV350" s="47"/>
      <c r="AW350" s="47"/>
      <c r="AX350" s="47"/>
      <c r="AY350" s="47"/>
      <c r="AZ350" s="47"/>
      <c r="BA350" s="47"/>
      <c r="BB350" s="47"/>
      <c r="BC350" s="47"/>
      <c r="BD350" s="47"/>
      <c r="BE350" s="47"/>
      <c r="BF350" s="47"/>
      <c r="BG350" s="47"/>
      <c r="BH350" s="47"/>
      <c r="BI350" s="47"/>
      <c r="BJ350" s="47"/>
      <c r="BK350" s="47"/>
      <c r="BL350" s="47"/>
      <c r="BM350" s="47"/>
      <c r="BN350" s="47"/>
      <c r="BO350" s="47"/>
      <c r="BP350" s="47"/>
      <c r="BQ350" s="47"/>
      <c r="BR350" s="47"/>
      <c r="BS350" s="47"/>
      <c r="BT350" s="47"/>
      <c r="BU350" s="47"/>
      <c r="BV350" s="47"/>
      <c r="BW350" s="47"/>
      <c r="BX350" s="47"/>
      <c r="BY350" s="47"/>
      <c r="BZ350" s="47"/>
      <c r="CA350" s="47"/>
      <c r="CB350" s="47"/>
      <c r="CC350" s="47"/>
      <c r="CD350" s="47"/>
      <c r="CE350" s="47"/>
      <c r="CF350" s="47"/>
      <c r="CG350" s="47"/>
      <c r="CH350" s="47"/>
      <c r="CI350" s="47"/>
      <c r="CJ350" s="47"/>
      <c r="CK350" s="47"/>
      <c r="CL350" s="47"/>
      <c r="CM350" s="47"/>
      <c r="CN350" s="47"/>
      <c r="CO350" s="47"/>
      <c r="CP350" s="47"/>
      <c r="CQ350" s="47"/>
      <c r="CR350" s="47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50"/>
      <c r="DD350" s="50"/>
      <c r="DE350" s="50"/>
    </row>
    <row r="351" spans="1:109" ht="15" customHeight="1">
      <c r="A351" s="38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8"/>
      <c r="Q351" s="49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7"/>
      <c r="AC351" s="47"/>
      <c r="AD351" s="47"/>
      <c r="AE351" s="47"/>
      <c r="AF351" s="47"/>
      <c r="AG351" s="47"/>
      <c r="AH351" s="49"/>
      <c r="AI351" s="49"/>
      <c r="AJ351" s="49"/>
      <c r="AK351" s="49"/>
      <c r="AL351" s="49"/>
      <c r="AM351" s="48"/>
      <c r="AN351" s="48"/>
      <c r="AO351" s="48"/>
      <c r="AP351" s="47"/>
      <c r="AQ351" s="47"/>
      <c r="AR351" s="47"/>
      <c r="AS351" s="47"/>
      <c r="AT351" s="47"/>
      <c r="AU351" s="47"/>
      <c r="AV351" s="47"/>
      <c r="AW351" s="47"/>
      <c r="AX351" s="47"/>
      <c r="AY351" s="47"/>
      <c r="AZ351" s="47"/>
      <c r="BA351" s="47"/>
      <c r="BB351" s="47"/>
      <c r="BC351" s="47"/>
      <c r="BD351" s="47"/>
      <c r="BE351" s="47"/>
      <c r="BF351" s="47"/>
      <c r="BG351" s="47"/>
      <c r="BH351" s="47"/>
      <c r="BI351" s="47"/>
      <c r="BJ351" s="47"/>
      <c r="BK351" s="47"/>
      <c r="BL351" s="47"/>
      <c r="BM351" s="47"/>
      <c r="BN351" s="47"/>
      <c r="BO351" s="47"/>
      <c r="BP351" s="47"/>
      <c r="BQ351" s="47"/>
      <c r="BR351" s="47"/>
      <c r="BS351" s="47"/>
      <c r="BT351" s="47"/>
      <c r="BU351" s="47"/>
      <c r="BV351" s="47"/>
      <c r="BW351" s="47"/>
      <c r="BX351" s="47"/>
      <c r="BY351" s="47"/>
      <c r="BZ351" s="47"/>
      <c r="CA351" s="47"/>
      <c r="CB351" s="47"/>
      <c r="CC351" s="47"/>
      <c r="CD351" s="47"/>
      <c r="CE351" s="47"/>
      <c r="CF351" s="47"/>
      <c r="CG351" s="47"/>
      <c r="CH351" s="47"/>
      <c r="CI351" s="47"/>
      <c r="CJ351" s="47"/>
      <c r="CK351" s="47"/>
      <c r="CL351" s="47"/>
      <c r="CM351" s="47"/>
      <c r="CN351" s="47"/>
      <c r="CO351" s="47"/>
      <c r="CP351" s="47"/>
      <c r="CQ351" s="47"/>
      <c r="CR351" s="47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50"/>
      <c r="DD351" s="50"/>
      <c r="DE351" s="50"/>
    </row>
    <row r="352" spans="1:109" ht="15" customHeight="1">
      <c r="A352" s="38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8"/>
      <c r="Q352" s="49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7"/>
      <c r="AC352" s="47"/>
      <c r="AD352" s="47"/>
      <c r="AE352" s="47"/>
      <c r="AF352" s="47"/>
      <c r="AG352" s="47"/>
      <c r="AH352" s="49"/>
      <c r="AI352" s="49"/>
      <c r="AJ352" s="49"/>
      <c r="AK352" s="49"/>
      <c r="AL352" s="49"/>
      <c r="AM352" s="48"/>
      <c r="AN352" s="48"/>
      <c r="AO352" s="48"/>
      <c r="AP352" s="47"/>
      <c r="AQ352" s="47"/>
      <c r="AR352" s="47"/>
      <c r="AS352" s="47"/>
      <c r="AT352" s="47"/>
      <c r="AU352" s="47"/>
      <c r="AV352" s="47"/>
      <c r="AW352" s="47"/>
      <c r="AX352" s="47"/>
      <c r="AY352" s="47"/>
      <c r="AZ352" s="47"/>
      <c r="BA352" s="47"/>
      <c r="BB352" s="47"/>
      <c r="BC352" s="47"/>
      <c r="BD352" s="47"/>
      <c r="BE352" s="47"/>
      <c r="BF352" s="47"/>
      <c r="BG352" s="47"/>
      <c r="BH352" s="47"/>
      <c r="BI352" s="47"/>
      <c r="BJ352" s="47"/>
      <c r="BK352" s="47"/>
      <c r="BL352" s="47"/>
      <c r="BM352" s="47"/>
      <c r="BN352" s="47"/>
      <c r="BO352" s="47"/>
      <c r="BP352" s="47"/>
      <c r="BQ352" s="47"/>
      <c r="BR352" s="47"/>
      <c r="BS352" s="47"/>
      <c r="BT352" s="47"/>
      <c r="BU352" s="47"/>
      <c r="BV352" s="47"/>
      <c r="BW352" s="47"/>
      <c r="BX352" s="47"/>
      <c r="BY352" s="47"/>
      <c r="BZ352" s="47"/>
      <c r="CA352" s="47"/>
      <c r="CB352" s="47"/>
      <c r="CC352" s="47"/>
      <c r="CD352" s="47"/>
      <c r="CE352" s="47"/>
      <c r="CF352" s="47"/>
      <c r="CG352" s="47"/>
      <c r="CH352" s="47"/>
      <c r="CI352" s="47"/>
      <c r="CJ352" s="47"/>
      <c r="CK352" s="47"/>
      <c r="CL352" s="47"/>
      <c r="CM352" s="47"/>
      <c r="CN352" s="47"/>
      <c r="CO352" s="47"/>
      <c r="CP352" s="47"/>
      <c r="CQ352" s="47"/>
      <c r="CR352" s="47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50"/>
      <c r="DD352" s="50"/>
      <c r="DE352" s="50"/>
    </row>
    <row r="353" spans="1:109" ht="15" customHeight="1">
      <c r="A353" s="38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8"/>
      <c r="Q353" s="49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7"/>
      <c r="AC353" s="47"/>
      <c r="AD353" s="47"/>
      <c r="AE353" s="47"/>
      <c r="AF353" s="47"/>
      <c r="AG353" s="47"/>
      <c r="AH353" s="49"/>
      <c r="AI353" s="49"/>
      <c r="AJ353" s="49"/>
      <c r="AK353" s="49"/>
      <c r="AL353" s="49"/>
      <c r="AM353" s="48"/>
      <c r="AN353" s="48"/>
      <c r="AO353" s="48"/>
      <c r="AP353" s="47"/>
      <c r="AQ353" s="47"/>
      <c r="AR353" s="47"/>
      <c r="AS353" s="47"/>
      <c r="AT353" s="47"/>
      <c r="AU353" s="47"/>
      <c r="AV353" s="47"/>
      <c r="AW353" s="47"/>
      <c r="AX353" s="47"/>
      <c r="AY353" s="47"/>
      <c r="AZ353" s="47"/>
      <c r="BA353" s="47"/>
      <c r="BB353" s="47"/>
      <c r="BC353" s="47"/>
      <c r="BD353" s="47"/>
      <c r="BE353" s="47"/>
      <c r="BF353" s="47"/>
      <c r="BG353" s="47"/>
      <c r="BH353" s="47"/>
      <c r="BI353" s="47"/>
      <c r="BJ353" s="47"/>
      <c r="BK353" s="47"/>
      <c r="BL353" s="47"/>
      <c r="BM353" s="47"/>
      <c r="BN353" s="47"/>
      <c r="BO353" s="47"/>
      <c r="BP353" s="47"/>
      <c r="BQ353" s="47"/>
      <c r="BR353" s="47"/>
      <c r="BS353" s="47"/>
      <c r="BT353" s="47"/>
      <c r="BU353" s="47"/>
      <c r="BV353" s="47"/>
      <c r="BW353" s="47"/>
      <c r="BX353" s="47"/>
      <c r="BY353" s="47"/>
      <c r="BZ353" s="47"/>
      <c r="CA353" s="47"/>
      <c r="CB353" s="47"/>
      <c r="CC353" s="47"/>
      <c r="CD353" s="47"/>
      <c r="CE353" s="47"/>
      <c r="CF353" s="47"/>
      <c r="CG353" s="47"/>
      <c r="CH353" s="47"/>
      <c r="CI353" s="47"/>
      <c r="CJ353" s="47"/>
      <c r="CK353" s="47"/>
      <c r="CL353" s="47"/>
      <c r="CM353" s="47"/>
      <c r="CN353" s="47"/>
      <c r="CO353" s="47"/>
      <c r="CP353" s="47"/>
      <c r="CQ353" s="47"/>
      <c r="CR353" s="47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50"/>
      <c r="DD353" s="50"/>
      <c r="DE353" s="50"/>
    </row>
    <row r="354" spans="1:109" ht="15" customHeight="1">
      <c r="A354" s="38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8"/>
      <c r="Q354" s="49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7"/>
      <c r="AC354" s="47"/>
      <c r="AD354" s="47"/>
      <c r="AE354" s="47"/>
      <c r="AF354" s="47"/>
      <c r="AG354" s="47"/>
      <c r="AH354" s="49"/>
      <c r="AI354" s="49"/>
      <c r="AJ354" s="49"/>
      <c r="AK354" s="49"/>
      <c r="AL354" s="49"/>
      <c r="AM354" s="48"/>
      <c r="AN354" s="48"/>
      <c r="AO354" s="48"/>
      <c r="AP354" s="47"/>
      <c r="AQ354" s="47"/>
      <c r="AR354" s="47"/>
      <c r="AS354" s="47"/>
      <c r="AT354" s="47"/>
      <c r="AU354" s="47"/>
      <c r="AV354" s="47"/>
      <c r="AW354" s="47"/>
      <c r="AX354" s="47"/>
      <c r="AY354" s="47"/>
      <c r="AZ354" s="47"/>
      <c r="BA354" s="47"/>
      <c r="BB354" s="47"/>
      <c r="BC354" s="47"/>
      <c r="BD354" s="47"/>
      <c r="BE354" s="47"/>
      <c r="BF354" s="47"/>
      <c r="BG354" s="47"/>
      <c r="BH354" s="47"/>
      <c r="BI354" s="47"/>
      <c r="BJ354" s="47"/>
      <c r="BK354" s="47"/>
      <c r="BL354" s="47"/>
      <c r="BM354" s="47"/>
      <c r="BN354" s="47"/>
      <c r="BO354" s="47"/>
      <c r="BP354" s="47"/>
      <c r="BQ354" s="47"/>
      <c r="BR354" s="47"/>
      <c r="BS354" s="47"/>
      <c r="BT354" s="47"/>
      <c r="BU354" s="47"/>
      <c r="BV354" s="47"/>
      <c r="BW354" s="47"/>
      <c r="BX354" s="47"/>
      <c r="BY354" s="47"/>
      <c r="BZ354" s="47"/>
      <c r="CA354" s="47"/>
      <c r="CB354" s="47"/>
      <c r="CC354" s="47"/>
      <c r="CD354" s="47"/>
      <c r="CE354" s="47"/>
      <c r="CF354" s="47"/>
      <c r="CG354" s="47"/>
      <c r="CH354" s="47"/>
      <c r="CI354" s="47"/>
      <c r="CJ354" s="47"/>
      <c r="CK354" s="47"/>
      <c r="CL354" s="47"/>
      <c r="CM354" s="47"/>
      <c r="CN354" s="47"/>
      <c r="CO354" s="47"/>
      <c r="CP354" s="47"/>
      <c r="CQ354" s="47"/>
      <c r="CR354" s="47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50"/>
      <c r="DD354" s="50"/>
      <c r="DE354" s="50"/>
    </row>
    <row r="355" spans="1:109" ht="15" customHeight="1">
      <c r="A355" s="38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8"/>
      <c r="Q355" s="49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7"/>
      <c r="AC355" s="47"/>
      <c r="AD355" s="47"/>
      <c r="AE355" s="47"/>
      <c r="AF355" s="47"/>
      <c r="AG355" s="47"/>
      <c r="AH355" s="49"/>
      <c r="AI355" s="49"/>
      <c r="AJ355" s="49"/>
      <c r="AK355" s="49"/>
      <c r="AL355" s="49"/>
      <c r="AM355" s="48"/>
      <c r="AN355" s="48"/>
      <c r="AO355" s="48"/>
      <c r="AP355" s="47"/>
      <c r="AQ355" s="47"/>
      <c r="AR355" s="47"/>
      <c r="AS355" s="47"/>
      <c r="AT355" s="47"/>
      <c r="AU355" s="47"/>
      <c r="AV355" s="47"/>
      <c r="AW355" s="47"/>
      <c r="AX355" s="47"/>
      <c r="AY355" s="47"/>
      <c r="AZ355" s="47"/>
      <c r="BA355" s="47"/>
      <c r="BB355" s="47"/>
      <c r="BC355" s="47"/>
      <c r="BD355" s="47"/>
      <c r="BE355" s="47"/>
      <c r="BF355" s="47"/>
      <c r="BG355" s="47"/>
      <c r="BH355" s="47"/>
      <c r="BI355" s="47"/>
      <c r="BJ355" s="47"/>
      <c r="BK355" s="47"/>
      <c r="BL355" s="47"/>
      <c r="BM355" s="47"/>
      <c r="BN355" s="47"/>
      <c r="BO355" s="47"/>
      <c r="BP355" s="47"/>
      <c r="BQ355" s="47"/>
      <c r="BR355" s="47"/>
      <c r="BS355" s="47"/>
      <c r="BT355" s="47"/>
      <c r="BU355" s="47"/>
      <c r="BV355" s="47"/>
      <c r="BW355" s="47"/>
      <c r="BX355" s="47"/>
      <c r="BY355" s="47"/>
      <c r="BZ355" s="47"/>
      <c r="CA355" s="47"/>
      <c r="CB355" s="47"/>
      <c r="CC355" s="47"/>
      <c r="CD355" s="47"/>
      <c r="CE355" s="47"/>
      <c r="CF355" s="47"/>
      <c r="CG355" s="47"/>
      <c r="CH355" s="47"/>
      <c r="CI355" s="47"/>
      <c r="CJ355" s="47"/>
      <c r="CK355" s="47"/>
      <c r="CL355" s="47"/>
      <c r="CM355" s="47"/>
      <c r="CN355" s="47"/>
      <c r="CO355" s="47"/>
      <c r="CP355" s="47"/>
      <c r="CQ355" s="47"/>
      <c r="CR355" s="47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50"/>
      <c r="DD355" s="50"/>
      <c r="DE355" s="50"/>
    </row>
    <row r="356" spans="1:109" ht="15" customHeight="1">
      <c r="A356" s="38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8"/>
      <c r="Q356" s="49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7"/>
      <c r="AC356" s="47"/>
      <c r="AD356" s="47"/>
      <c r="AE356" s="47"/>
      <c r="AF356" s="47"/>
      <c r="AG356" s="47"/>
      <c r="AH356" s="49"/>
      <c r="AI356" s="49"/>
      <c r="AJ356" s="49"/>
      <c r="AK356" s="49"/>
      <c r="AL356" s="49"/>
      <c r="AM356" s="48"/>
      <c r="AN356" s="48"/>
      <c r="AO356" s="48"/>
      <c r="AP356" s="47"/>
      <c r="AQ356" s="47"/>
      <c r="AR356" s="47"/>
      <c r="AS356" s="47"/>
      <c r="AT356" s="47"/>
      <c r="AU356" s="47"/>
      <c r="AV356" s="47"/>
      <c r="AW356" s="47"/>
      <c r="AX356" s="47"/>
      <c r="AY356" s="47"/>
      <c r="AZ356" s="47"/>
      <c r="BA356" s="47"/>
      <c r="BB356" s="47"/>
      <c r="BC356" s="47"/>
      <c r="BD356" s="47"/>
      <c r="BE356" s="47"/>
      <c r="BF356" s="47"/>
      <c r="BG356" s="47"/>
      <c r="BH356" s="47"/>
      <c r="BI356" s="47"/>
      <c r="BJ356" s="47"/>
      <c r="BK356" s="47"/>
      <c r="BL356" s="47"/>
      <c r="BM356" s="47"/>
      <c r="BN356" s="47"/>
      <c r="BO356" s="47"/>
      <c r="BP356" s="47"/>
      <c r="BQ356" s="47"/>
      <c r="BR356" s="47"/>
      <c r="BS356" s="47"/>
      <c r="BT356" s="47"/>
      <c r="BU356" s="47"/>
      <c r="BV356" s="47"/>
      <c r="BW356" s="47"/>
      <c r="BX356" s="47"/>
      <c r="BY356" s="47"/>
      <c r="BZ356" s="47"/>
      <c r="CA356" s="47"/>
      <c r="CB356" s="47"/>
      <c r="CC356" s="47"/>
      <c r="CD356" s="47"/>
      <c r="CE356" s="47"/>
      <c r="CF356" s="47"/>
      <c r="CG356" s="47"/>
      <c r="CH356" s="47"/>
      <c r="CI356" s="47"/>
      <c r="CJ356" s="47"/>
      <c r="CK356" s="47"/>
      <c r="CL356" s="47"/>
      <c r="CM356" s="47"/>
      <c r="CN356" s="47"/>
      <c r="CO356" s="47"/>
      <c r="CP356" s="47"/>
      <c r="CQ356" s="47"/>
      <c r="CR356" s="47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50"/>
      <c r="DD356" s="50"/>
      <c r="DE356" s="50"/>
    </row>
    <row r="357" spans="1:109" ht="15" customHeight="1">
      <c r="A357" s="38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8"/>
      <c r="Q357" s="49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7"/>
      <c r="AC357" s="47"/>
      <c r="AD357" s="47"/>
      <c r="AE357" s="47"/>
      <c r="AF357" s="47"/>
      <c r="AG357" s="47"/>
      <c r="AH357" s="49"/>
      <c r="AI357" s="49"/>
      <c r="AJ357" s="49"/>
      <c r="AK357" s="49"/>
      <c r="AL357" s="49"/>
      <c r="AM357" s="48"/>
      <c r="AN357" s="48"/>
      <c r="AO357" s="48"/>
      <c r="AP357" s="47"/>
      <c r="AQ357" s="47"/>
      <c r="AR357" s="47"/>
      <c r="AS357" s="47"/>
      <c r="AT357" s="47"/>
      <c r="AU357" s="47"/>
      <c r="AV357" s="47"/>
      <c r="AW357" s="47"/>
      <c r="AX357" s="47"/>
      <c r="AY357" s="47"/>
      <c r="AZ357" s="47"/>
      <c r="BA357" s="47"/>
      <c r="BB357" s="47"/>
      <c r="BC357" s="47"/>
      <c r="BD357" s="47"/>
      <c r="BE357" s="47"/>
      <c r="BF357" s="47"/>
      <c r="BG357" s="47"/>
      <c r="BH357" s="47"/>
      <c r="BI357" s="47"/>
      <c r="BJ357" s="47"/>
      <c r="BK357" s="47"/>
      <c r="BL357" s="47"/>
      <c r="BM357" s="47"/>
      <c r="BN357" s="47"/>
      <c r="BO357" s="47"/>
      <c r="BP357" s="47"/>
      <c r="BQ357" s="47"/>
      <c r="BR357" s="47"/>
      <c r="BS357" s="47"/>
      <c r="BT357" s="47"/>
      <c r="BU357" s="47"/>
      <c r="BV357" s="47"/>
      <c r="BW357" s="47"/>
      <c r="BX357" s="47"/>
      <c r="BY357" s="47"/>
      <c r="BZ357" s="47"/>
      <c r="CA357" s="47"/>
      <c r="CB357" s="47"/>
      <c r="CC357" s="47"/>
      <c r="CD357" s="47"/>
      <c r="CE357" s="47"/>
      <c r="CF357" s="47"/>
      <c r="CG357" s="47"/>
      <c r="CH357" s="47"/>
      <c r="CI357" s="47"/>
      <c r="CJ357" s="47"/>
      <c r="CK357" s="47"/>
      <c r="CL357" s="47"/>
      <c r="CM357" s="47"/>
      <c r="CN357" s="47"/>
      <c r="CO357" s="47"/>
      <c r="CP357" s="47"/>
      <c r="CQ357" s="47"/>
      <c r="CR357" s="47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50"/>
      <c r="DD357" s="50"/>
      <c r="DE357" s="50"/>
    </row>
    <row r="358" spans="1:109" ht="15" customHeight="1">
      <c r="A358" s="38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8"/>
      <c r="Q358" s="49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7"/>
      <c r="AC358" s="47"/>
      <c r="AD358" s="47"/>
      <c r="AE358" s="47"/>
      <c r="AF358" s="47"/>
      <c r="AG358" s="47"/>
      <c r="AH358" s="49"/>
      <c r="AI358" s="49"/>
      <c r="AJ358" s="49"/>
      <c r="AK358" s="49"/>
      <c r="AL358" s="49"/>
      <c r="AM358" s="48"/>
      <c r="AN358" s="48"/>
      <c r="AO358" s="48"/>
      <c r="AP358" s="47"/>
      <c r="AQ358" s="47"/>
      <c r="AR358" s="47"/>
      <c r="AS358" s="47"/>
      <c r="AT358" s="47"/>
      <c r="AU358" s="47"/>
      <c r="AV358" s="47"/>
      <c r="AW358" s="47"/>
      <c r="AX358" s="47"/>
      <c r="AY358" s="47"/>
      <c r="AZ358" s="47"/>
      <c r="BA358" s="47"/>
      <c r="BB358" s="47"/>
      <c r="BC358" s="47"/>
      <c r="BD358" s="47"/>
      <c r="BE358" s="47"/>
      <c r="BF358" s="47"/>
      <c r="BG358" s="47"/>
      <c r="BH358" s="47"/>
      <c r="BI358" s="47"/>
      <c r="BJ358" s="47"/>
      <c r="BK358" s="47"/>
      <c r="BL358" s="47"/>
      <c r="BM358" s="47"/>
      <c r="BN358" s="47"/>
      <c r="BO358" s="47"/>
      <c r="BP358" s="47"/>
      <c r="BQ358" s="47"/>
      <c r="BR358" s="47"/>
      <c r="BS358" s="47"/>
      <c r="BT358" s="47"/>
      <c r="BU358" s="47"/>
      <c r="BV358" s="47"/>
      <c r="BW358" s="47"/>
      <c r="BX358" s="47"/>
      <c r="BY358" s="47"/>
      <c r="BZ358" s="47"/>
      <c r="CA358" s="47"/>
      <c r="CB358" s="47"/>
      <c r="CC358" s="47"/>
      <c r="CD358" s="47"/>
      <c r="CE358" s="47"/>
      <c r="CF358" s="47"/>
      <c r="CG358" s="47"/>
      <c r="CH358" s="47"/>
      <c r="CI358" s="47"/>
      <c r="CJ358" s="47"/>
      <c r="CK358" s="47"/>
      <c r="CL358" s="47"/>
      <c r="CM358" s="47"/>
      <c r="CN358" s="47"/>
      <c r="CO358" s="47"/>
      <c r="CP358" s="47"/>
      <c r="CQ358" s="47"/>
      <c r="CR358" s="47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50"/>
      <c r="DD358" s="50"/>
      <c r="DE358" s="50"/>
    </row>
    <row r="359" spans="1:109" ht="15" customHeight="1">
      <c r="A359" s="38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8"/>
      <c r="Q359" s="49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7"/>
      <c r="AC359" s="47"/>
      <c r="AD359" s="47"/>
      <c r="AE359" s="47"/>
      <c r="AF359" s="47"/>
      <c r="AG359" s="47"/>
      <c r="AH359" s="49"/>
      <c r="AI359" s="49"/>
      <c r="AJ359" s="49"/>
      <c r="AK359" s="49"/>
      <c r="AL359" s="49"/>
      <c r="AM359" s="48"/>
      <c r="AN359" s="48"/>
      <c r="AO359" s="48"/>
      <c r="AP359" s="47"/>
      <c r="AQ359" s="47"/>
      <c r="AR359" s="47"/>
      <c r="AS359" s="47"/>
      <c r="AT359" s="47"/>
      <c r="AU359" s="47"/>
      <c r="AV359" s="47"/>
      <c r="AW359" s="47"/>
      <c r="AX359" s="47"/>
      <c r="AY359" s="47"/>
      <c r="AZ359" s="47"/>
      <c r="BA359" s="47"/>
      <c r="BB359" s="47"/>
      <c r="BC359" s="47"/>
      <c r="BD359" s="47"/>
      <c r="BE359" s="47"/>
      <c r="BF359" s="47"/>
      <c r="BG359" s="47"/>
      <c r="BH359" s="47"/>
      <c r="BI359" s="47"/>
      <c r="BJ359" s="47"/>
      <c r="BK359" s="47"/>
      <c r="BL359" s="47"/>
      <c r="BM359" s="47"/>
      <c r="BN359" s="47"/>
      <c r="BO359" s="47"/>
      <c r="BP359" s="47"/>
      <c r="BQ359" s="47"/>
      <c r="BR359" s="47"/>
      <c r="BS359" s="47"/>
      <c r="BT359" s="47"/>
      <c r="BU359" s="47"/>
      <c r="BV359" s="47"/>
      <c r="BW359" s="47"/>
      <c r="BX359" s="47"/>
      <c r="BY359" s="47"/>
      <c r="BZ359" s="47"/>
      <c r="CA359" s="47"/>
      <c r="CB359" s="47"/>
      <c r="CC359" s="47"/>
      <c r="CD359" s="47"/>
      <c r="CE359" s="47"/>
      <c r="CF359" s="47"/>
      <c r="CG359" s="47"/>
      <c r="CH359" s="47"/>
      <c r="CI359" s="47"/>
      <c r="CJ359" s="47"/>
      <c r="CK359" s="47"/>
      <c r="CL359" s="47"/>
      <c r="CM359" s="47"/>
      <c r="CN359" s="47"/>
      <c r="CO359" s="47"/>
      <c r="CP359" s="47"/>
      <c r="CQ359" s="47"/>
      <c r="CR359" s="47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50"/>
      <c r="DD359" s="50"/>
      <c r="DE359" s="50"/>
    </row>
    <row r="360" spans="1:109" ht="15" customHeight="1">
      <c r="A360" s="38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8"/>
      <c r="Q360" s="49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7"/>
      <c r="AC360" s="47"/>
      <c r="AD360" s="47"/>
      <c r="AE360" s="47"/>
      <c r="AF360" s="47"/>
      <c r="AG360" s="47"/>
      <c r="AH360" s="49"/>
      <c r="AI360" s="49"/>
      <c r="AJ360" s="49"/>
      <c r="AK360" s="49"/>
      <c r="AL360" s="49"/>
      <c r="AM360" s="48"/>
      <c r="AN360" s="48"/>
      <c r="AO360" s="48"/>
      <c r="AP360" s="47"/>
      <c r="AQ360" s="47"/>
      <c r="AR360" s="47"/>
      <c r="AS360" s="47"/>
      <c r="AT360" s="47"/>
      <c r="AU360" s="47"/>
      <c r="AV360" s="47"/>
      <c r="AW360" s="47"/>
      <c r="AX360" s="47"/>
      <c r="AY360" s="47"/>
      <c r="AZ360" s="47"/>
      <c r="BA360" s="47"/>
      <c r="BB360" s="47"/>
      <c r="BC360" s="47"/>
      <c r="BD360" s="47"/>
      <c r="BE360" s="47"/>
      <c r="BF360" s="47"/>
      <c r="BG360" s="47"/>
      <c r="BH360" s="47"/>
      <c r="BI360" s="47"/>
      <c r="BJ360" s="47"/>
      <c r="BK360" s="47"/>
      <c r="BL360" s="47"/>
      <c r="BM360" s="47"/>
      <c r="BN360" s="47"/>
      <c r="BO360" s="47"/>
      <c r="BP360" s="47"/>
      <c r="BQ360" s="47"/>
      <c r="BR360" s="47"/>
      <c r="BS360" s="47"/>
      <c r="BT360" s="47"/>
      <c r="BU360" s="47"/>
      <c r="BV360" s="47"/>
      <c r="BW360" s="47"/>
      <c r="BX360" s="47"/>
      <c r="BY360" s="47"/>
      <c r="BZ360" s="47"/>
      <c r="CA360" s="47"/>
      <c r="CB360" s="47"/>
      <c r="CC360" s="47"/>
      <c r="CD360" s="47"/>
      <c r="CE360" s="47"/>
      <c r="CF360" s="47"/>
      <c r="CG360" s="47"/>
      <c r="CH360" s="47"/>
      <c r="CI360" s="47"/>
      <c r="CJ360" s="47"/>
      <c r="CK360" s="47"/>
      <c r="CL360" s="47"/>
      <c r="CM360" s="47"/>
      <c r="CN360" s="47"/>
      <c r="CO360" s="47"/>
      <c r="CP360" s="47"/>
      <c r="CQ360" s="47"/>
      <c r="CR360" s="47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50"/>
      <c r="DD360" s="50"/>
      <c r="DE360" s="50"/>
    </row>
    <row r="361" spans="1:109" ht="15" customHeight="1">
      <c r="A361" s="38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8"/>
      <c r="Q361" s="49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7"/>
      <c r="AC361" s="47"/>
      <c r="AD361" s="47"/>
      <c r="AE361" s="47"/>
      <c r="AF361" s="47"/>
      <c r="AG361" s="47"/>
      <c r="AH361" s="49"/>
      <c r="AI361" s="49"/>
      <c r="AJ361" s="49"/>
      <c r="AK361" s="49"/>
      <c r="AL361" s="49"/>
      <c r="AM361" s="48"/>
      <c r="AN361" s="48"/>
      <c r="AO361" s="48"/>
      <c r="AP361" s="47"/>
      <c r="AQ361" s="47"/>
      <c r="AR361" s="47"/>
      <c r="AS361" s="47"/>
      <c r="AT361" s="47"/>
      <c r="AU361" s="47"/>
      <c r="AV361" s="47"/>
      <c r="AW361" s="47"/>
      <c r="AX361" s="47"/>
      <c r="AY361" s="47"/>
      <c r="AZ361" s="47"/>
      <c r="BA361" s="47"/>
      <c r="BB361" s="47"/>
      <c r="BC361" s="47"/>
      <c r="BD361" s="47"/>
      <c r="BE361" s="47"/>
      <c r="BF361" s="47"/>
      <c r="BG361" s="47"/>
      <c r="BH361" s="47"/>
      <c r="BI361" s="47"/>
      <c r="BJ361" s="47"/>
      <c r="BK361" s="47"/>
      <c r="BL361" s="47"/>
      <c r="BM361" s="47"/>
      <c r="BN361" s="47"/>
      <c r="BO361" s="47"/>
      <c r="BP361" s="47"/>
      <c r="BQ361" s="47"/>
      <c r="BR361" s="47"/>
      <c r="BS361" s="47"/>
      <c r="BT361" s="47"/>
      <c r="BU361" s="47"/>
      <c r="BV361" s="47"/>
      <c r="BW361" s="47"/>
      <c r="BX361" s="47"/>
      <c r="BY361" s="47"/>
      <c r="BZ361" s="47"/>
      <c r="CA361" s="47"/>
      <c r="CB361" s="47"/>
      <c r="CC361" s="47"/>
      <c r="CD361" s="47"/>
      <c r="CE361" s="47"/>
      <c r="CF361" s="47"/>
      <c r="CG361" s="47"/>
      <c r="CH361" s="47"/>
      <c r="CI361" s="47"/>
      <c r="CJ361" s="47"/>
      <c r="CK361" s="47"/>
      <c r="CL361" s="47"/>
      <c r="CM361" s="47"/>
      <c r="CN361" s="47"/>
      <c r="CO361" s="47"/>
      <c r="CP361" s="47"/>
      <c r="CQ361" s="47"/>
      <c r="CR361" s="47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50"/>
      <c r="DD361" s="50"/>
      <c r="DE361" s="50"/>
    </row>
    <row r="362" spans="1:109" ht="15" customHeight="1">
      <c r="A362" s="38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8"/>
      <c r="Q362" s="49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7"/>
      <c r="AC362" s="47"/>
      <c r="AD362" s="47"/>
      <c r="AE362" s="47"/>
      <c r="AF362" s="47"/>
      <c r="AG362" s="47"/>
      <c r="AH362" s="49"/>
      <c r="AI362" s="49"/>
      <c r="AJ362" s="49"/>
      <c r="AK362" s="49"/>
      <c r="AL362" s="49"/>
      <c r="AM362" s="48"/>
      <c r="AN362" s="48"/>
      <c r="AO362" s="48"/>
      <c r="AP362" s="47"/>
      <c r="AQ362" s="47"/>
      <c r="AR362" s="47"/>
      <c r="AS362" s="47"/>
      <c r="AT362" s="47"/>
      <c r="AU362" s="47"/>
      <c r="AV362" s="47"/>
      <c r="AW362" s="47"/>
      <c r="AX362" s="47"/>
      <c r="AY362" s="47"/>
      <c r="AZ362" s="47"/>
      <c r="BA362" s="47"/>
      <c r="BB362" s="47"/>
      <c r="BC362" s="47"/>
      <c r="BD362" s="47"/>
      <c r="BE362" s="47"/>
      <c r="BF362" s="47"/>
      <c r="BG362" s="47"/>
      <c r="BH362" s="47"/>
      <c r="BI362" s="47"/>
      <c r="BJ362" s="47"/>
      <c r="BK362" s="47"/>
      <c r="BL362" s="47"/>
      <c r="BM362" s="47"/>
      <c r="BN362" s="47"/>
      <c r="BO362" s="47"/>
      <c r="BP362" s="47"/>
      <c r="BQ362" s="47"/>
      <c r="BR362" s="47"/>
      <c r="BS362" s="47"/>
      <c r="BT362" s="47"/>
      <c r="BU362" s="47"/>
      <c r="BV362" s="47"/>
      <c r="BW362" s="47"/>
      <c r="BX362" s="47"/>
      <c r="BY362" s="47"/>
      <c r="BZ362" s="47"/>
      <c r="CA362" s="47"/>
      <c r="CB362" s="47"/>
      <c r="CC362" s="47"/>
      <c r="CD362" s="47"/>
      <c r="CE362" s="47"/>
      <c r="CF362" s="47"/>
      <c r="CG362" s="47"/>
      <c r="CH362" s="47"/>
      <c r="CI362" s="47"/>
      <c r="CJ362" s="47"/>
      <c r="CK362" s="47"/>
      <c r="CL362" s="47"/>
      <c r="CM362" s="47"/>
      <c r="CN362" s="47"/>
      <c r="CO362" s="47"/>
      <c r="CP362" s="47"/>
      <c r="CQ362" s="47"/>
      <c r="CR362" s="47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50"/>
      <c r="DD362" s="50"/>
      <c r="DE362" s="50"/>
    </row>
    <row r="363" spans="1:109" ht="15" customHeight="1">
      <c r="A363" s="38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8"/>
      <c r="Q363" s="49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7"/>
      <c r="AC363" s="47"/>
      <c r="AD363" s="47"/>
      <c r="AE363" s="47"/>
      <c r="AF363" s="47"/>
      <c r="AG363" s="47"/>
      <c r="AH363" s="49"/>
      <c r="AI363" s="49"/>
      <c r="AJ363" s="49"/>
      <c r="AK363" s="49"/>
      <c r="AL363" s="49"/>
      <c r="AM363" s="48"/>
      <c r="AN363" s="48"/>
      <c r="AO363" s="48"/>
      <c r="AP363" s="47"/>
      <c r="AQ363" s="47"/>
      <c r="AR363" s="47"/>
      <c r="AS363" s="47"/>
      <c r="AT363" s="47"/>
      <c r="AU363" s="47"/>
      <c r="AV363" s="47"/>
      <c r="AW363" s="47"/>
      <c r="AX363" s="47"/>
      <c r="AY363" s="47"/>
      <c r="AZ363" s="47"/>
      <c r="BA363" s="47"/>
      <c r="BB363" s="47"/>
      <c r="BC363" s="47"/>
      <c r="BD363" s="47"/>
      <c r="BE363" s="47"/>
      <c r="BF363" s="47"/>
      <c r="BG363" s="47"/>
      <c r="BH363" s="47"/>
      <c r="BI363" s="47"/>
      <c r="BJ363" s="47"/>
      <c r="BK363" s="47"/>
      <c r="BL363" s="47"/>
      <c r="BM363" s="47"/>
      <c r="BN363" s="47"/>
      <c r="BO363" s="47"/>
      <c r="BP363" s="47"/>
      <c r="BQ363" s="47"/>
      <c r="BR363" s="47"/>
      <c r="BS363" s="47"/>
      <c r="BT363" s="47"/>
      <c r="BU363" s="47"/>
      <c r="BV363" s="47"/>
      <c r="BW363" s="47"/>
      <c r="BX363" s="47"/>
      <c r="BY363" s="47"/>
      <c r="BZ363" s="47"/>
      <c r="CA363" s="47"/>
      <c r="CB363" s="47"/>
      <c r="CC363" s="47"/>
      <c r="CD363" s="47"/>
      <c r="CE363" s="47"/>
      <c r="CF363" s="47"/>
      <c r="CG363" s="47"/>
      <c r="CH363" s="47"/>
      <c r="CI363" s="47"/>
      <c r="CJ363" s="47"/>
      <c r="CK363" s="47"/>
      <c r="CL363" s="47"/>
      <c r="CM363" s="47"/>
      <c r="CN363" s="47"/>
      <c r="CO363" s="47"/>
      <c r="CP363" s="47"/>
      <c r="CQ363" s="47"/>
      <c r="CR363" s="47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50"/>
      <c r="DD363" s="50"/>
      <c r="DE363" s="50"/>
    </row>
    <row r="364" spans="1:109" ht="15" customHeight="1">
      <c r="A364" s="38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8"/>
      <c r="Q364" s="49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7"/>
      <c r="AC364" s="47"/>
      <c r="AD364" s="47"/>
      <c r="AE364" s="47"/>
      <c r="AF364" s="47"/>
      <c r="AG364" s="47"/>
      <c r="AH364" s="49"/>
      <c r="AI364" s="49"/>
      <c r="AJ364" s="49"/>
      <c r="AK364" s="49"/>
      <c r="AL364" s="49"/>
      <c r="AM364" s="48"/>
      <c r="AN364" s="48"/>
      <c r="AO364" s="48"/>
      <c r="AP364" s="47"/>
      <c r="AQ364" s="47"/>
      <c r="AR364" s="47"/>
      <c r="AS364" s="47"/>
      <c r="AT364" s="47"/>
      <c r="AU364" s="47"/>
      <c r="AV364" s="47"/>
      <c r="AW364" s="47"/>
      <c r="AX364" s="47"/>
      <c r="AY364" s="47"/>
      <c r="AZ364" s="47"/>
      <c r="BA364" s="47"/>
      <c r="BB364" s="47"/>
      <c r="BC364" s="47"/>
      <c r="BD364" s="47"/>
      <c r="BE364" s="47"/>
      <c r="BF364" s="47"/>
      <c r="BG364" s="47"/>
      <c r="BH364" s="47"/>
      <c r="BI364" s="47"/>
      <c r="BJ364" s="47"/>
      <c r="BK364" s="47"/>
      <c r="BL364" s="47"/>
      <c r="BM364" s="47"/>
      <c r="BN364" s="47"/>
      <c r="BO364" s="47"/>
      <c r="BP364" s="47"/>
      <c r="BQ364" s="47"/>
      <c r="BR364" s="47"/>
      <c r="BS364" s="47"/>
      <c r="BT364" s="47"/>
      <c r="BU364" s="47"/>
      <c r="BV364" s="47"/>
      <c r="BW364" s="47"/>
      <c r="BX364" s="47"/>
      <c r="BY364" s="47"/>
      <c r="BZ364" s="47"/>
      <c r="CA364" s="47"/>
      <c r="CB364" s="47"/>
      <c r="CC364" s="47"/>
      <c r="CD364" s="47"/>
      <c r="CE364" s="47"/>
      <c r="CF364" s="47"/>
      <c r="CG364" s="47"/>
      <c r="CH364" s="47"/>
      <c r="CI364" s="47"/>
      <c r="CJ364" s="47"/>
      <c r="CK364" s="47"/>
      <c r="CL364" s="47"/>
      <c r="CM364" s="47"/>
      <c r="CN364" s="47"/>
      <c r="CO364" s="47"/>
      <c r="CP364" s="47"/>
      <c r="CQ364" s="47"/>
      <c r="CR364" s="47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50"/>
      <c r="DD364" s="50"/>
      <c r="DE364" s="50"/>
    </row>
    <row r="365" spans="1:109" ht="15" customHeight="1">
      <c r="A365" s="38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8"/>
      <c r="Q365" s="49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7"/>
      <c r="AC365" s="47"/>
      <c r="AD365" s="47"/>
      <c r="AE365" s="47"/>
      <c r="AF365" s="47"/>
      <c r="AG365" s="47"/>
      <c r="AH365" s="49"/>
      <c r="AI365" s="49"/>
      <c r="AJ365" s="49"/>
      <c r="AK365" s="49"/>
      <c r="AL365" s="49"/>
      <c r="AM365" s="48"/>
      <c r="AN365" s="48"/>
      <c r="AO365" s="48"/>
      <c r="AP365" s="47"/>
      <c r="AQ365" s="47"/>
      <c r="AR365" s="47"/>
      <c r="AS365" s="47"/>
      <c r="AT365" s="47"/>
      <c r="AU365" s="47"/>
      <c r="AV365" s="47"/>
      <c r="AW365" s="47"/>
      <c r="AX365" s="47"/>
      <c r="AY365" s="47"/>
      <c r="AZ365" s="47"/>
      <c r="BA365" s="47"/>
      <c r="BB365" s="47"/>
      <c r="BC365" s="47"/>
      <c r="BD365" s="47"/>
      <c r="BE365" s="47"/>
      <c r="BF365" s="47"/>
      <c r="BG365" s="47"/>
      <c r="BH365" s="47"/>
      <c r="BI365" s="47"/>
      <c r="BJ365" s="47"/>
      <c r="BK365" s="47"/>
      <c r="BL365" s="47"/>
      <c r="BM365" s="47"/>
      <c r="BN365" s="47"/>
      <c r="BO365" s="47"/>
      <c r="BP365" s="47"/>
      <c r="BQ365" s="47"/>
      <c r="BR365" s="47"/>
      <c r="BS365" s="47"/>
      <c r="BT365" s="47"/>
      <c r="BU365" s="47"/>
      <c r="BV365" s="47"/>
      <c r="BW365" s="47"/>
      <c r="BX365" s="47"/>
      <c r="BY365" s="47"/>
      <c r="BZ365" s="47"/>
      <c r="CA365" s="47"/>
      <c r="CB365" s="47"/>
      <c r="CC365" s="47"/>
      <c r="CD365" s="47"/>
      <c r="CE365" s="47"/>
      <c r="CF365" s="47"/>
      <c r="CG365" s="47"/>
      <c r="CH365" s="47"/>
      <c r="CI365" s="47"/>
      <c r="CJ365" s="47"/>
      <c r="CK365" s="47"/>
      <c r="CL365" s="47"/>
      <c r="CM365" s="47"/>
      <c r="CN365" s="47"/>
      <c r="CO365" s="47"/>
      <c r="CP365" s="47"/>
      <c r="CQ365" s="47"/>
      <c r="CR365" s="47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50"/>
      <c r="DD365" s="50"/>
      <c r="DE365" s="50"/>
    </row>
    <row r="366" spans="1:109" ht="15" customHeight="1">
      <c r="A366" s="38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8"/>
      <c r="Q366" s="49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7"/>
      <c r="AC366" s="47"/>
      <c r="AD366" s="47"/>
      <c r="AE366" s="47"/>
      <c r="AF366" s="47"/>
      <c r="AG366" s="47"/>
      <c r="AH366" s="49"/>
      <c r="AI366" s="49"/>
      <c r="AJ366" s="49"/>
      <c r="AK366" s="49"/>
      <c r="AL366" s="49"/>
      <c r="AM366" s="48"/>
      <c r="AN366" s="48"/>
      <c r="AO366" s="48"/>
      <c r="AP366" s="47"/>
      <c r="AQ366" s="47"/>
      <c r="AR366" s="47"/>
      <c r="AS366" s="47"/>
      <c r="AT366" s="47"/>
      <c r="AU366" s="47"/>
      <c r="AV366" s="47"/>
      <c r="AW366" s="47"/>
      <c r="AX366" s="47"/>
      <c r="AY366" s="47"/>
      <c r="AZ366" s="47"/>
      <c r="BA366" s="47"/>
      <c r="BB366" s="47"/>
      <c r="BC366" s="47"/>
      <c r="BD366" s="47"/>
      <c r="BE366" s="47"/>
      <c r="BF366" s="47"/>
      <c r="BG366" s="47"/>
      <c r="BH366" s="47"/>
      <c r="BI366" s="47"/>
      <c r="BJ366" s="47"/>
      <c r="BK366" s="47"/>
      <c r="BL366" s="47"/>
      <c r="BM366" s="47"/>
      <c r="BN366" s="47"/>
      <c r="BO366" s="47"/>
      <c r="BP366" s="47"/>
      <c r="BQ366" s="47"/>
      <c r="BR366" s="47"/>
      <c r="BS366" s="47"/>
      <c r="BT366" s="47"/>
      <c r="BU366" s="47"/>
      <c r="BV366" s="47"/>
      <c r="BW366" s="47"/>
      <c r="BX366" s="47"/>
      <c r="BY366" s="47"/>
      <c r="BZ366" s="47"/>
      <c r="CA366" s="47"/>
      <c r="CB366" s="47"/>
      <c r="CC366" s="47"/>
      <c r="CD366" s="47"/>
      <c r="CE366" s="47"/>
      <c r="CF366" s="47"/>
      <c r="CG366" s="47"/>
      <c r="CH366" s="47"/>
      <c r="CI366" s="47"/>
      <c r="CJ366" s="47"/>
      <c r="CK366" s="47"/>
      <c r="CL366" s="47"/>
      <c r="CM366" s="47"/>
      <c r="CN366" s="47"/>
      <c r="CO366" s="47"/>
      <c r="CP366" s="47"/>
      <c r="CQ366" s="47"/>
      <c r="CR366" s="47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50"/>
      <c r="DD366" s="50"/>
      <c r="DE366" s="50"/>
    </row>
    <row r="367" spans="1:109" ht="15" customHeight="1">
      <c r="A367" s="38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8"/>
      <c r="Q367" s="49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7"/>
      <c r="AC367" s="47"/>
      <c r="AD367" s="47"/>
      <c r="AE367" s="47"/>
      <c r="AF367" s="47"/>
      <c r="AG367" s="47"/>
      <c r="AH367" s="49"/>
      <c r="AI367" s="49"/>
      <c r="AJ367" s="49"/>
      <c r="AK367" s="49"/>
      <c r="AL367" s="49"/>
      <c r="AM367" s="48"/>
      <c r="AN367" s="48"/>
      <c r="AO367" s="48"/>
      <c r="AP367" s="47"/>
      <c r="AQ367" s="47"/>
      <c r="AR367" s="47"/>
      <c r="AS367" s="47"/>
      <c r="AT367" s="47"/>
      <c r="AU367" s="47"/>
      <c r="AV367" s="47"/>
      <c r="AW367" s="47"/>
      <c r="AX367" s="47"/>
      <c r="AY367" s="47"/>
      <c r="AZ367" s="47"/>
      <c r="BA367" s="47"/>
      <c r="BB367" s="47"/>
      <c r="BC367" s="47"/>
      <c r="BD367" s="47"/>
      <c r="BE367" s="47"/>
      <c r="BF367" s="47"/>
      <c r="BG367" s="47"/>
      <c r="BH367" s="47"/>
      <c r="BI367" s="47"/>
      <c r="BJ367" s="47"/>
      <c r="BK367" s="47"/>
      <c r="BL367" s="47"/>
      <c r="BM367" s="47"/>
      <c r="BN367" s="47"/>
      <c r="BO367" s="47"/>
      <c r="BP367" s="47"/>
      <c r="BQ367" s="47"/>
      <c r="BR367" s="47"/>
      <c r="BS367" s="47"/>
      <c r="BT367" s="47"/>
      <c r="BU367" s="47"/>
      <c r="BV367" s="47"/>
      <c r="BW367" s="47"/>
      <c r="BX367" s="47"/>
      <c r="BY367" s="47"/>
      <c r="BZ367" s="47"/>
      <c r="CA367" s="47"/>
      <c r="CB367" s="47"/>
      <c r="CC367" s="47"/>
      <c r="CD367" s="47"/>
      <c r="CE367" s="47"/>
      <c r="CF367" s="47"/>
      <c r="CG367" s="47"/>
      <c r="CH367" s="47"/>
      <c r="CI367" s="47"/>
      <c r="CJ367" s="47"/>
      <c r="CK367" s="47"/>
      <c r="CL367" s="47"/>
      <c r="CM367" s="47"/>
      <c r="CN367" s="47"/>
      <c r="CO367" s="47"/>
      <c r="CP367" s="47"/>
      <c r="CQ367" s="47"/>
      <c r="CR367" s="47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50"/>
      <c r="DD367" s="50"/>
      <c r="DE367" s="50"/>
    </row>
    <row r="368" spans="1:109" ht="15" customHeight="1">
      <c r="A368" s="38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8"/>
      <c r="Q368" s="49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7"/>
      <c r="AC368" s="47"/>
      <c r="AD368" s="47"/>
      <c r="AE368" s="47"/>
      <c r="AF368" s="47"/>
      <c r="AG368" s="47"/>
      <c r="AH368" s="49"/>
      <c r="AI368" s="49"/>
      <c r="AJ368" s="49"/>
      <c r="AK368" s="49"/>
      <c r="AL368" s="49"/>
      <c r="AM368" s="48"/>
      <c r="AN368" s="48"/>
      <c r="AO368" s="48"/>
      <c r="AP368" s="47"/>
      <c r="AQ368" s="47"/>
      <c r="AR368" s="47"/>
      <c r="AS368" s="47"/>
      <c r="AT368" s="47"/>
      <c r="AU368" s="47"/>
      <c r="AV368" s="47"/>
      <c r="AW368" s="47"/>
      <c r="AX368" s="47"/>
      <c r="AY368" s="47"/>
      <c r="AZ368" s="47"/>
      <c r="BA368" s="47"/>
      <c r="BB368" s="47"/>
      <c r="BC368" s="47"/>
      <c r="BD368" s="47"/>
      <c r="BE368" s="47"/>
      <c r="BF368" s="47"/>
      <c r="BG368" s="47"/>
      <c r="BH368" s="47"/>
      <c r="BI368" s="47"/>
      <c r="BJ368" s="47"/>
      <c r="BK368" s="47"/>
      <c r="BL368" s="47"/>
      <c r="BM368" s="47"/>
      <c r="BN368" s="47"/>
      <c r="BO368" s="47"/>
      <c r="BP368" s="47"/>
      <c r="BQ368" s="47"/>
      <c r="BR368" s="47"/>
      <c r="BS368" s="47"/>
      <c r="BT368" s="47"/>
      <c r="BU368" s="47"/>
      <c r="BV368" s="47"/>
      <c r="BW368" s="47"/>
      <c r="BX368" s="47"/>
      <c r="BY368" s="47"/>
      <c r="BZ368" s="47"/>
      <c r="CA368" s="47"/>
      <c r="CB368" s="47"/>
      <c r="CC368" s="47"/>
      <c r="CD368" s="47"/>
      <c r="CE368" s="47"/>
      <c r="CF368" s="47"/>
      <c r="CG368" s="47"/>
      <c r="CH368" s="47"/>
      <c r="CI368" s="47"/>
      <c r="CJ368" s="47"/>
      <c r="CK368" s="47"/>
      <c r="CL368" s="47"/>
      <c r="CM368" s="47"/>
      <c r="CN368" s="47"/>
      <c r="CO368" s="47"/>
      <c r="CP368" s="47"/>
      <c r="CQ368" s="47"/>
      <c r="CR368" s="47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50"/>
      <c r="DD368" s="50"/>
      <c r="DE368" s="50"/>
    </row>
    <row r="369" spans="1:109" ht="15" customHeight="1">
      <c r="A369" s="38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8"/>
      <c r="Q369" s="49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7"/>
      <c r="AC369" s="47"/>
      <c r="AD369" s="47"/>
      <c r="AE369" s="47"/>
      <c r="AF369" s="47"/>
      <c r="AG369" s="47"/>
      <c r="AH369" s="49"/>
      <c r="AI369" s="49"/>
      <c r="AJ369" s="49"/>
      <c r="AK369" s="49"/>
      <c r="AL369" s="49"/>
      <c r="AM369" s="48"/>
      <c r="AN369" s="48"/>
      <c r="AO369" s="48"/>
      <c r="AP369" s="47"/>
      <c r="AQ369" s="47"/>
      <c r="AR369" s="47"/>
      <c r="AS369" s="47"/>
      <c r="AT369" s="47"/>
      <c r="AU369" s="47"/>
      <c r="AV369" s="47"/>
      <c r="AW369" s="47"/>
      <c r="AX369" s="47"/>
      <c r="AY369" s="47"/>
      <c r="AZ369" s="47"/>
      <c r="BA369" s="47"/>
      <c r="BB369" s="47"/>
      <c r="BC369" s="47"/>
      <c r="BD369" s="47"/>
      <c r="BE369" s="47"/>
      <c r="BF369" s="47"/>
      <c r="BG369" s="47"/>
      <c r="BH369" s="47"/>
      <c r="BI369" s="47"/>
      <c r="BJ369" s="47"/>
      <c r="BK369" s="47"/>
      <c r="BL369" s="47"/>
      <c r="BM369" s="47"/>
      <c r="BN369" s="47"/>
      <c r="BO369" s="47"/>
      <c r="BP369" s="47"/>
      <c r="BQ369" s="47"/>
      <c r="BR369" s="47"/>
      <c r="BS369" s="47"/>
      <c r="BT369" s="47"/>
      <c r="BU369" s="47"/>
      <c r="BV369" s="47"/>
      <c r="BW369" s="47"/>
      <c r="BX369" s="47"/>
      <c r="BY369" s="47"/>
      <c r="BZ369" s="47"/>
      <c r="CA369" s="47"/>
      <c r="CB369" s="47"/>
      <c r="CC369" s="47"/>
      <c r="CD369" s="47"/>
      <c r="CE369" s="47"/>
      <c r="CF369" s="47"/>
      <c r="CG369" s="47"/>
      <c r="CH369" s="47"/>
      <c r="CI369" s="47"/>
      <c r="CJ369" s="47"/>
      <c r="CK369" s="47"/>
      <c r="CL369" s="47"/>
      <c r="CM369" s="47"/>
      <c r="CN369" s="47"/>
      <c r="CO369" s="47"/>
      <c r="CP369" s="47"/>
      <c r="CQ369" s="47"/>
      <c r="CR369" s="47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50"/>
      <c r="DD369" s="50"/>
      <c r="DE369" s="50"/>
    </row>
    <row r="370" spans="1:109" ht="15" customHeight="1">
      <c r="A370" s="38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8"/>
      <c r="Q370" s="49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7"/>
      <c r="AC370" s="47"/>
      <c r="AD370" s="47"/>
      <c r="AE370" s="47"/>
      <c r="AF370" s="47"/>
      <c r="AG370" s="47"/>
      <c r="AH370" s="49"/>
      <c r="AI370" s="49"/>
      <c r="AJ370" s="49"/>
      <c r="AK370" s="49"/>
      <c r="AL370" s="49"/>
      <c r="AM370" s="48"/>
      <c r="AN370" s="48"/>
      <c r="AO370" s="48"/>
      <c r="AP370" s="47"/>
      <c r="AQ370" s="47"/>
      <c r="AR370" s="47"/>
      <c r="AS370" s="47"/>
      <c r="AT370" s="47"/>
      <c r="AU370" s="47"/>
      <c r="AV370" s="47"/>
      <c r="AW370" s="47"/>
      <c r="AX370" s="47"/>
      <c r="AY370" s="47"/>
      <c r="AZ370" s="47"/>
      <c r="BA370" s="47"/>
      <c r="BB370" s="47"/>
      <c r="BC370" s="47"/>
      <c r="BD370" s="47"/>
      <c r="BE370" s="47"/>
      <c r="BF370" s="47"/>
      <c r="BG370" s="47"/>
      <c r="BH370" s="47"/>
      <c r="BI370" s="47"/>
      <c r="BJ370" s="47"/>
      <c r="BK370" s="47"/>
      <c r="BL370" s="47"/>
      <c r="BM370" s="47"/>
      <c r="BN370" s="47"/>
      <c r="BO370" s="47"/>
      <c r="BP370" s="47"/>
      <c r="BQ370" s="47"/>
      <c r="BR370" s="47"/>
      <c r="BS370" s="47"/>
      <c r="BT370" s="47"/>
      <c r="BU370" s="47"/>
      <c r="BV370" s="47"/>
      <c r="BW370" s="47"/>
      <c r="BX370" s="47"/>
      <c r="BY370" s="47"/>
      <c r="BZ370" s="47"/>
      <c r="CA370" s="47"/>
      <c r="CB370" s="47"/>
      <c r="CC370" s="47"/>
      <c r="CD370" s="47"/>
      <c r="CE370" s="47"/>
      <c r="CF370" s="47"/>
      <c r="CG370" s="47"/>
      <c r="CH370" s="47"/>
      <c r="CI370" s="47"/>
      <c r="CJ370" s="47"/>
      <c r="CK370" s="47"/>
      <c r="CL370" s="47"/>
      <c r="CM370" s="47"/>
      <c r="CN370" s="47"/>
      <c r="CO370" s="47"/>
      <c r="CP370" s="47"/>
      <c r="CQ370" s="47"/>
      <c r="CR370" s="47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50"/>
      <c r="DD370" s="50"/>
      <c r="DE370" s="50"/>
    </row>
    <row r="371" spans="1:109" ht="15" customHeight="1">
      <c r="A371" s="38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8"/>
      <c r="Q371" s="49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7"/>
      <c r="AC371" s="47"/>
      <c r="AD371" s="47"/>
      <c r="AE371" s="47"/>
      <c r="AF371" s="47"/>
      <c r="AG371" s="47"/>
      <c r="AH371" s="49"/>
      <c r="AI371" s="49"/>
      <c r="AJ371" s="49"/>
      <c r="AK371" s="49"/>
      <c r="AL371" s="49"/>
      <c r="AM371" s="48"/>
      <c r="AN371" s="48"/>
      <c r="AO371" s="48"/>
      <c r="AP371" s="47"/>
      <c r="AQ371" s="47"/>
      <c r="AR371" s="47"/>
      <c r="AS371" s="47"/>
      <c r="AT371" s="47"/>
      <c r="AU371" s="47"/>
      <c r="AV371" s="47"/>
      <c r="AW371" s="47"/>
      <c r="AX371" s="47"/>
      <c r="AY371" s="47"/>
      <c r="AZ371" s="47"/>
      <c r="BA371" s="47"/>
      <c r="BB371" s="47"/>
      <c r="BC371" s="47"/>
      <c r="BD371" s="47"/>
      <c r="BE371" s="47"/>
      <c r="BF371" s="47"/>
      <c r="BG371" s="47"/>
      <c r="BH371" s="47"/>
      <c r="BI371" s="47"/>
      <c r="BJ371" s="47"/>
      <c r="BK371" s="47"/>
      <c r="BL371" s="47"/>
      <c r="BM371" s="47"/>
      <c r="BN371" s="47"/>
      <c r="BO371" s="47"/>
      <c r="BP371" s="47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50"/>
      <c r="DD371" s="50"/>
      <c r="DE371" s="50"/>
    </row>
    <row r="372" spans="1:109" ht="15" customHeight="1">
      <c r="A372" s="38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8"/>
      <c r="Q372" s="49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7"/>
      <c r="AC372" s="47"/>
      <c r="AD372" s="47"/>
      <c r="AE372" s="47"/>
      <c r="AF372" s="47"/>
      <c r="AG372" s="47"/>
      <c r="AH372" s="49"/>
      <c r="AI372" s="49"/>
      <c r="AJ372" s="49"/>
      <c r="AK372" s="49"/>
      <c r="AL372" s="49"/>
      <c r="AM372" s="48"/>
      <c r="AN372" s="48"/>
      <c r="AO372" s="48"/>
      <c r="AP372" s="47"/>
      <c r="AQ372" s="47"/>
      <c r="AR372" s="47"/>
      <c r="AS372" s="47"/>
      <c r="AT372" s="47"/>
      <c r="AU372" s="47"/>
      <c r="AV372" s="47"/>
      <c r="AW372" s="47"/>
      <c r="AX372" s="47"/>
      <c r="AY372" s="47"/>
      <c r="AZ372" s="47"/>
      <c r="BA372" s="47"/>
      <c r="BB372" s="47"/>
      <c r="BC372" s="47"/>
      <c r="BD372" s="47"/>
      <c r="BE372" s="47"/>
      <c r="BF372" s="47"/>
      <c r="BG372" s="47"/>
      <c r="BH372" s="47"/>
      <c r="BI372" s="47"/>
      <c r="BJ372" s="47"/>
      <c r="BK372" s="47"/>
      <c r="BL372" s="47"/>
      <c r="BM372" s="47"/>
      <c r="BN372" s="47"/>
      <c r="BO372" s="47"/>
      <c r="BP372" s="47"/>
      <c r="BQ372" s="47"/>
      <c r="BR372" s="47"/>
      <c r="BS372" s="47"/>
      <c r="BT372" s="47"/>
      <c r="BU372" s="47"/>
      <c r="BV372" s="47"/>
      <c r="BW372" s="47"/>
      <c r="BX372" s="47"/>
      <c r="BY372" s="47"/>
      <c r="BZ372" s="47"/>
      <c r="CA372" s="47"/>
      <c r="CB372" s="47"/>
      <c r="CC372" s="47"/>
      <c r="CD372" s="47"/>
      <c r="CE372" s="47"/>
      <c r="CF372" s="47"/>
      <c r="CG372" s="47"/>
      <c r="CH372" s="47"/>
      <c r="CI372" s="47"/>
      <c r="CJ372" s="47"/>
      <c r="CK372" s="47"/>
      <c r="CL372" s="47"/>
      <c r="CM372" s="47"/>
      <c r="CN372" s="47"/>
      <c r="CO372" s="47"/>
      <c r="CP372" s="47"/>
      <c r="CQ372" s="47"/>
      <c r="CR372" s="47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50"/>
      <c r="DD372" s="50"/>
      <c r="DE372" s="50"/>
    </row>
    <row r="373" spans="1:109" ht="15" customHeight="1">
      <c r="A373" s="38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8"/>
      <c r="Q373" s="49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7"/>
      <c r="AC373" s="47"/>
      <c r="AD373" s="47"/>
      <c r="AE373" s="47"/>
      <c r="AF373" s="47"/>
      <c r="AG373" s="47"/>
      <c r="AH373" s="49"/>
      <c r="AI373" s="49"/>
      <c r="AJ373" s="49"/>
      <c r="AK373" s="49"/>
      <c r="AL373" s="49"/>
      <c r="AM373" s="48"/>
      <c r="AN373" s="48"/>
      <c r="AO373" s="48"/>
      <c r="AP373" s="47"/>
      <c r="AQ373" s="47"/>
      <c r="AR373" s="47"/>
      <c r="AS373" s="47"/>
      <c r="AT373" s="47"/>
      <c r="AU373" s="47"/>
      <c r="AV373" s="47"/>
      <c r="AW373" s="47"/>
      <c r="AX373" s="47"/>
      <c r="AY373" s="47"/>
      <c r="AZ373" s="47"/>
      <c r="BA373" s="47"/>
      <c r="BB373" s="47"/>
      <c r="BC373" s="47"/>
      <c r="BD373" s="47"/>
      <c r="BE373" s="47"/>
      <c r="BF373" s="47"/>
      <c r="BG373" s="47"/>
      <c r="BH373" s="47"/>
      <c r="BI373" s="47"/>
      <c r="BJ373" s="47"/>
      <c r="BK373" s="47"/>
      <c r="BL373" s="47"/>
      <c r="BM373" s="47"/>
      <c r="BN373" s="47"/>
      <c r="BO373" s="47"/>
      <c r="BP373" s="47"/>
      <c r="BQ373" s="47"/>
      <c r="BR373" s="47"/>
      <c r="BS373" s="47"/>
      <c r="BT373" s="47"/>
      <c r="BU373" s="47"/>
      <c r="BV373" s="47"/>
      <c r="BW373" s="47"/>
      <c r="BX373" s="47"/>
      <c r="BY373" s="47"/>
      <c r="BZ373" s="47"/>
      <c r="CA373" s="47"/>
      <c r="CB373" s="47"/>
      <c r="CC373" s="47"/>
      <c r="CD373" s="47"/>
      <c r="CE373" s="47"/>
      <c r="CF373" s="47"/>
      <c r="CG373" s="47"/>
      <c r="CH373" s="47"/>
      <c r="CI373" s="47"/>
      <c r="CJ373" s="47"/>
      <c r="CK373" s="47"/>
      <c r="CL373" s="47"/>
      <c r="CM373" s="47"/>
      <c r="CN373" s="47"/>
      <c r="CO373" s="47"/>
      <c r="CP373" s="47"/>
      <c r="CQ373" s="47"/>
      <c r="CR373" s="47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50"/>
      <c r="DD373" s="50"/>
      <c r="DE373" s="50"/>
    </row>
    <row r="374" spans="1:109" ht="15" customHeight="1">
      <c r="A374" s="38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8"/>
      <c r="Q374" s="49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7"/>
      <c r="AC374" s="47"/>
      <c r="AD374" s="47"/>
      <c r="AE374" s="47"/>
      <c r="AF374" s="47"/>
      <c r="AG374" s="47"/>
      <c r="AH374" s="49"/>
      <c r="AI374" s="49"/>
      <c r="AJ374" s="49"/>
      <c r="AK374" s="49"/>
      <c r="AL374" s="49"/>
      <c r="AM374" s="48"/>
      <c r="AN374" s="48"/>
      <c r="AO374" s="48"/>
      <c r="AP374" s="47"/>
      <c r="AQ374" s="47"/>
      <c r="AR374" s="47"/>
      <c r="AS374" s="47"/>
      <c r="AT374" s="47"/>
      <c r="AU374" s="47"/>
      <c r="AV374" s="47"/>
      <c r="AW374" s="47"/>
      <c r="AX374" s="47"/>
      <c r="AY374" s="47"/>
      <c r="AZ374" s="47"/>
      <c r="BA374" s="47"/>
      <c r="BB374" s="47"/>
      <c r="BC374" s="47"/>
      <c r="BD374" s="47"/>
      <c r="BE374" s="47"/>
      <c r="BF374" s="47"/>
      <c r="BG374" s="47"/>
      <c r="BH374" s="47"/>
      <c r="BI374" s="47"/>
      <c r="BJ374" s="47"/>
      <c r="BK374" s="47"/>
      <c r="BL374" s="47"/>
      <c r="BM374" s="47"/>
      <c r="BN374" s="47"/>
      <c r="BO374" s="47"/>
      <c r="BP374" s="47"/>
      <c r="BQ374" s="47"/>
      <c r="BR374" s="47"/>
      <c r="BS374" s="47"/>
      <c r="BT374" s="47"/>
      <c r="BU374" s="47"/>
      <c r="BV374" s="47"/>
      <c r="BW374" s="47"/>
      <c r="BX374" s="47"/>
      <c r="BY374" s="47"/>
      <c r="BZ374" s="47"/>
      <c r="CA374" s="47"/>
      <c r="CB374" s="47"/>
      <c r="CC374" s="47"/>
      <c r="CD374" s="47"/>
      <c r="CE374" s="47"/>
      <c r="CF374" s="47"/>
      <c r="CG374" s="47"/>
      <c r="CH374" s="47"/>
      <c r="CI374" s="47"/>
      <c r="CJ374" s="47"/>
      <c r="CK374" s="47"/>
      <c r="CL374" s="47"/>
      <c r="CM374" s="47"/>
      <c r="CN374" s="47"/>
      <c r="CO374" s="47"/>
      <c r="CP374" s="47"/>
      <c r="CQ374" s="47"/>
      <c r="CR374" s="47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50"/>
      <c r="DD374" s="50"/>
      <c r="DE374" s="50"/>
    </row>
    <row r="375" spans="1:109" ht="15" customHeight="1">
      <c r="A375" s="38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8"/>
      <c r="Q375" s="49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7"/>
      <c r="AC375" s="47"/>
      <c r="AD375" s="47"/>
      <c r="AE375" s="47"/>
      <c r="AF375" s="47"/>
      <c r="AG375" s="47"/>
      <c r="AH375" s="49"/>
      <c r="AI375" s="49"/>
      <c r="AJ375" s="49"/>
      <c r="AK375" s="49"/>
      <c r="AL375" s="49"/>
      <c r="AM375" s="48"/>
      <c r="AN375" s="48"/>
      <c r="AO375" s="48"/>
      <c r="AP375" s="47"/>
      <c r="AQ375" s="47"/>
      <c r="AR375" s="47"/>
      <c r="AS375" s="47"/>
      <c r="AT375" s="47"/>
      <c r="AU375" s="47"/>
      <c r="AV375" s="47"/>
      <c r="AW375" s="47"/>
      <c r="AX375" s="47"/>
      <c r="AY375" s="47"/>
      <c r="AZ375" s="47"/>
      <c r="BA375" s="47"/>
      <c r="BB375" s="47"/>
      <c r="BC375" s="47"/>
      <c r="BD375" s="47"/>
      <c r="BE375" s="47"/>
      <c r="BF375" s="47"/>
      <c r="BG375" s="47"/>
      <c r="BH375" s="47"/>
      <c r="BI375" s="47"/>
      <c r="BJ375" s="47"/>
      <c r="BK375" s="47"/>
      <c r="BL375" s="47"/>
      <c r="BM375" s="47"/>
      <c r="BN375" s="47"/>
      <c r="BO375" s="47"/>
      <c r="BP375" s="47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50"/>
      <c r="DD375" s="50"/>
      <c r="DE375" s="50"/>
    </row>
    <row r="376" spans="1:109" ht="15" customHeight="1">
      <c r="A376" s="38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8"/>
      <c r="Q376" s="49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7"/>
      <c r="AC376" s="47"/>
      <c r="AD376" s="47"/>
      <c r="AE376" s="47"/>
      <c r="AF376" s="47"/>
      <c r="AG376" s="47"/>
      <c r="AH376" s="49"/>
      <c r="AI376" s="49"/>
      <c r="AJ376" s="49"/>
      <c r="AK376" s="49"/>
      <c r="AL376" s="49"/>
      <c r="AM376" s="48"/>
      <c r="AN376" s="48"/>
      <c r="AO376" s="48"/>
      <c r="AP376" s="47"/>
      <c r="AQ376" s="47"/>
      <c r="AR376" s="47"/>
      <c r="AS376" s="47"/>
      <c r="AT376" s="47"/>
      <c r="AU376" s="47"/>
      <c r="AV376" s="47"/>
      <c r="AW376" s="47"/>
      <c r="AX376" s="47"/>
      <c r="AY376" s="47"/>
      <c r="AZ376" s="47"/>
      <c r="BA376" s="47"/>
      <c r="BB376" s="47"/>
      <c r="BC376" s="47"/>
      <c r="BD376" s="47"/>
      <c r="BE376" s="47"/>
      <c r="BF376" s="47"/>
      <c r="BG376" s="47"/>
      <c r="BH376" s="47"/>
      <c r="BI376" s="47"/>
      <c r="BJ376" s="47"/>
      <c r="BK376" s="47"/>
      <c r="BL376" s="47"/>
      <c r="BM376" s="47"/>
      <c r="BN376" s="47"/>
      <c r="BO376" s="47"/>
      <c r="BP376" s="47"/>
      <c r="BQ376" s="47"/>
      <c r="BR376" s="47"/>
      <c r="BS376" s="47"/>
      <c r="BT376" s="47"/>
      <c r="BU376" s="47"/>
      <c r="BV376" s="47"/>
      <c r="BW376" s="47"/>
      <c r="BX376" s="47"/>
      <c r="BY376" s="47"/>
      <c r="BZ376" s="47"/>
      <c r="CA376" s="47"/>
      <c r="CB376" s="47"/>
      <c r="CC376" s="47"/>
      <c r="CD376" s="47"/>
      <c r="CE376" s="47"/>
      <c r="CF376" s="47"/>
      <c r="CG376" s="47"/>
      <c r="CH376" s="47"/>
      <c r="CI376" s="47"/>
      <c r="CJ376" s="47"/>
      <c r="CK376" s="47"/>
      <c r="CL376" s="47"/>
      <c r="CM376" s="47"/>
      <c r="CN376" s="47"/>
      <c r="CO376" s="47"/>
      <c r="CP376" s="47"/>
      <c r="CQ376" s="47"/>
      <c r="CR376" s="47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50"/>
      <c r="DD376" s="50"/>
      <c r="DE376" s="50"/>
    </row>
    <row r="377" spans="1:109" ht="15" customHeight="1">
      <c r="A377" s="38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8"/>
      <c r="Q377" s="49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7"/>
      <c r="AC377" s="47"/>
      <c r="AD377" s="47"/>
      <c r="AE377" s="47"/>
      <c r="AF377" s="47"/>
      <c r="AG377" s="47"/>
      <c r="AH377" s="49"/>
      <c r="AI377" s="49"/>
      <c r="AJ377" s="49"/>
      <c r="AK377" s="49"/>
      <c r="AL377" s="49"/>
      <c r="AM377" s="48"/>
      <c r="AN377" s="48"/>
      <c r="AO377" s="48"/>
      <c r="AP377" s="47"/>
      <c r="AQ377" s="47"/>
      <c r="AR377" s="47"/>
      <c r="AS377" s="47"/>
      <c r="AT377" s="47"/>
      <c r="AU377" s="47"/>
      <c r="AV377" s="47"/>
      <c r="AW377" s="47"/>
      <c r="AX377" s="47"/>
      <c r="AY377" s="47"/>
      <c r="AZ377" s="47"/>
      <c r="BA377" s="47"/>
      <c r="BB377" s="47"/>
      <c r="BC377" s="47"/>
      <c r="BD377" s="47"/>
      <c r="BE377" s="47"/>
      <c r="BF377" s="47"/>
      <c r="BG377" s="47"/>
      <c r="BH377" s="47"/>
      <c r="BI377" s="47"/>
      <c r="BJ377" s="47"/>
      <c r="BK377" s="47"/>
      <c r="BL377" s="47"/>
      <c r="BM377" s="47"/>
      <c r="BN377" s="47"/>
      <c r="BO377" s="47"/>
      <c r="BP377" s="47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50"/>
      <c r="DD377" s="50"/>
      <c r="DE377" s="50"/>
    </row>
    <row r="378" spans="1:109" ht="15" customHeight="1">
      <c r="A378" s="38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8"/>
      <c r="Q378" s="49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7"/>
      <c r="AC378" s="47"/>
      <c r="AD378" s="47"/>
      <c r="AE378" s="47"/>
      <c r="AF378" s="47"/>
      <c r="AG378" s="47"/>
      <c r="AH378" s="49"/>
      <c r="AI378" s="49"/>
      <c r="AJ378" s="49"/>
      <c r="AK378" s="49"/>
      <c r="AL378" s="49"/>
      <c r="AM378" s="48"/>
      <c r="AN378" s="48"/>
      <c r="AO378" s="48"/>
      <c r="AP378" s="47"/>
      <c r="AQ378" s="47"/>
      <c r="AR378" s="47"/>
      <c r="AS378" s="47"/>
      <c r="AT378" s="47"/>
      <c r="AU378" s="47"/>
      <c r="AV378" s="47"/>
      <c r="AW378" s="47"/>
      <c r="AX378" s="47"/>
      <c r="AY378" s="47"/>
      <c r="AZ378" s="47"/>
      <c r="BA378" s="47"/>
      <c r="BB378" s="47"/>
      <c r="BC378" s="47"/>
      <c r="BD378" s="47"/>
      <c r="BE378" s="47"/>
      <c r="BF378" s="47"/>
      <c r="BG378" s="47"/>
      <c r="BH378" s="47"/>
      <c r="BI378" s="47"/>
      <c r="BJ378" s="47"/>
      <c r="BK378" s="47"/>
      <c r="BL378" s="47"/>
      <c r="BM378" s="47"/>
      <c r="BN378" s="47"/>
      <c r="BO378" s="47"/>
      <c r="BP378" s="47"/>
      <c r="BQ378" s="47"/>
      <c r="BR378" s="47"/>
      <c r="BS378" s="47"/>
      <c r="BT378" s="47"/>
      <c r="BU378" s="47"/>
      <c r="BV378" s="47"/>
      <c r="BW378" s="47"/>
      <c r="BX378" s="47"/>
      <c r="BY378" s="47"/>
      <c r="BZ378" s="47"/>
      <c r="CA378" s="47"/>
      <c r="CB378" s="47"/>
      <c r="CC378" s="47"/>
      <c r="CD378" s="47"/>
      <c r="CE378" s="47"/>
      <c r="CF378" s="47"/>
      <c r="CG378" s="47"/>
      <c r="CH378" s="47"/>
      <c r="CI378" s="47"/>
      <c r="CJ378" s="47"/>
      <c r="CK378" s="47"/>
      <c r="CL378" s="47"/>
      <c r="CM378" s="47"/>
      <c r="CN378" s="47"/>
      <c r="CO378" s="47"/>
      <c r="CP378" s="47"/>
      <c r="CQ378" s="47"/>
      <c r="CR378" s="47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50"/>
      <c r="DD378" s="50"/>
      <c r="DE378" s="50"/>
    </row>
    <row r="379" spans="1:109" ht="15" customHeight="1">
      <c r="A379" s="38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8"/>
      <c r="Q379" s="49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7"/>
      <c r="AC379" s="47"/>
      <c r="AD379" s="47"/>
      <c r="AE379" s="47"/>
      <c r="AF379" s="47"/>
      <c r="AG379" s="47"/>
      <c r="AH379" s="49"/>
      <c r="AI379" s="49"/>
      <c r="AJ379" s="49"/>
      <c r="AK379" s="49"/>
      <c r="AL379" s="49"/>
      <c r="AM379" s="48"/>
      <c r="AN379" s="48"/>
      <c r="AO379" s="48"/>
      <c r="AP379" s="47"/>
      <c r="AQ379" s="47"/>
      <c r="AR379" s="47"/>
      <c r="AS379" s="47"/>
      <c r="AT379" s="47"/>
      <c r="AU379" s="47"/>
      <c r="AV379" s="47"/>
      <c r="AW379" s="47"/>
      <c r="AX379" s="47"/>
      <c r="AY379" s="47"/>
      <c r="AZ379" s="47"/>
      <c r="BA379" s="47"/>
      <c r="BB379" s="47"/>
      <c r="BC379" s="47"/>
      <c r="BD379" s="47"/>
      <c r="BE379" s="47"/>
      <c r="BF379" s="47"/>
      <c r="BG379" s="47"/>
      <c r="BH379" s="47"/>
      <c r="BI379" s="47"/>
      <c r="BJ379" s="47"/>
      <c r="BK379" s="47"/>
      <c r="BL379" s="47"/>
      <c r="BM379" s="47"/>
      <c r="BN379" s="47"/>
      <c r="BO379" s="47"/>
      <c r="BP379" s="47"/>
      <c r="BQ379" s="47"/>
      <c r="BR379" s="47"/>
      <c r="BS379" s="47"/>
      <c r="BT379" s="47"/>
      <c r="BU379" s="47"/>
      <c r="BV379" s="47"/>
      <c r="BW379" s="47"/>
      <c r="BX379" s="47"/>
      <c r="BY379" s="47"/>
      <c r="BZ379" s="47"/>
      <c r="CA379" s="47"/>
      <c r="CB379" s="47"/>
      <c r="CC379" s="47"/>
      <c r="CD379" s="47"/>
      <c r="CE379" s="47"/>
      <c r="CF379" s="47"/>
      <c r="CG379" s="47"/>
      <c r="CH379" s="47"/>
      <c r="CI379" s="47"/>
      <c r="CJ379" s="47"/>
      <c r="CK379" s="47"/>
      <c r="CL379" s="47"/>
      <c r="CM379" s="47"/>
      <c r="CN379" s="47"/>
      <c r="CO379" s="47"/>
      <c r="CP379" s="47"/>
      <c r="CQ379" s="47"/>
      <c r="CR379" s="47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50"/>
      <c r="DD379" s="50"/>
      <c r="DE379" s="50"/>
    </row>
    <row r="380" spans="1:109" ht="15" customHeight="1">
      <c r="A380" s="38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8"/>
      <c r="Q380" s="49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7"/>
      <c r="AC380" s="47"/>
      <c r="AD380" s="47"/>
      <c r="AE380" s="47"/>
      <c r="AF380" s="47"/>
      <c r="AG380" s="47"/>
      <c r="AH380" s="49"/>
      <c r="AI380" s="49"/>
      <c r="AJ380" s="49"/>
      <c r="AK380" s="49"/>
      <c r="AL380" s="49"/>
      <c r="AM380" s="48"/>
      <c r="AN380" s="48"/>
      <c r="AO380" s="48"/>
      <c r="AP380" s="47"/>
      <c r="AQ380" s="47"/>
      <c r="AR380" s="47"/>
      <c r="AS380" s="47"/>
      <c r="AT380" s="47"/>
      <c r="AU380" s="47"/>
      <c r="AV380" s="47"/>
      <c r="AW380" s="47"/>
      <c r="AX380" s="47"/>
      <c r="AY380" s="47"/>
      <c r="AZ380" s="47"/>
      <c r="BA380" s="47"/>
      <c r="BB380" s="47"/>
      <c r="BC380" s="47"/>
      <c r="BD380" s="47"/>
      <c r="BE380" s="47"/>
      <c r="BF380" s="47"/>
      <c r="BG380" s="47"/>
      <c r="BH380" s="47"/>
      <c r="BI380" s="47"/>
      <c r="BJ380" s="47"/>
      <c r="BK380" s="47"/>
      <c r="BL380" s="47"/>
      <c r="BM380" s="47"/>
      <c r="BN380" s="47"/>
      <c r="BO380" s="47"/>
      <c r="BP380" s="47"/>
      <c r="BQ380" s="47"/>
      <c r="BR380" s="47"/>
      <c r="BS380" s="47"/>
      <c r="BT380" s="47"/>
      <c r="BU380" s="47"/>
      <c r="BV380" s="47"/>
      <c r="BW380" s="47"/>
      <c r="BX380" s="47"/>
      <c r="BY380" s="47"/>
      <c r="BZ380" s="47"/>
      <c r="CA380" s="47"/>
      <c r="CB380" s="47"/>
      <c r="CC380" s="47"/>
      <c r="CD380" s="47"/>
      <c r="CE380" s="47"/>
      <c r="CF380" s="47"/>
      <c r="CG380" s="47"/>
      <c r="CH380" s="47"/>
      <c r="CI380" s="47"/>
      <c r="CJ380" s="47"/>
      <c r="CK380" s="47"/>
      <c r="CL380" s="47"/>
      <c r="CM380" s="47"/>
      <c r="CN380" s="47"/>
      <c r="CO380" s="47"/>
      <c r="CP380" s="47"/>
      <c r="CQ380" s="47"/>
      <c r="CR380" s="47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50"/>
      <c r="DD380" s="50"/>
      <c r="DE380" s="50"/>
    </row>
    <row r="381" spans="1:109" ht="15" customHeight="1">
      <c r="A381" s="38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8"/>
      <c r="Q381" s="49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7"/>
      <c r="AC381" s="47"/>
      <c r="AD381" s="47"/>
      <c r="AE381" s="47"/>
      <c r="AF381" s="47"/>
      <c r="AG381" s="47"/>
      <c r="AH381" s="49"/>
      <c r="AI381" s="49"/>
      <c r="AJ381" s="49"/>
      <c r="AK381" s="49"/>
      <c r="AL381" s="49"/>
      <c r="AM381" s="48"/>
      <c r="AN381" s="48"/>
      <c r="AO381" s="48"/>
      <c r="AP381" s="47"/>
      <c r="AQ381" s="47"/>
      <c r="AR381" s="47"/>
      <c r="AS381" s="47"/>
      <c r="AT381" s="47"/>
      <c r="AU381" s="47"/>
      <c r="AV381" s="47"/>
      <c r="AW381" s="47"/>
      <c r="AX381" s="47"/>
      <c r="AY381" s="47"/>
      <c r="AZ381" s="47"/>
      <c r="BA381" s="47"/>
      <c r="BB381" s="47"/>
      <c r="BC381" s="47"/>
      <c r="BD381" s="47"/>
      <c r="BE381" s="47"/>
      <c r="BF381" s="47"/>
      <c r="BG381" s="47"/>
      <c r="BH381" s="47"/>
      <c r="BI381" s="47"/>
      <c r="BJ381" s="47"/>
      <c r="BK381" s="47"/>
      <c r="BL381" s="47"/>
      <c r="BM381" s="47"/>
      <c r="BN381" s="47"/>
      <c r="BO381" s="47"/>
      <c r="BP381" s="47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50"/>
      <c r="DD381" s="50"/>
      <c r="DE381" s="50"/>
    </row>
    <row r="382" spans="1:109" ht="15" customHeight="1">
      <c r="A382" s="38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8"/>
      <c r="Q382" s="49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7"/>
      <c r="AC382" s="47"/>
      <c r="AD382" s="47"/>
      <c r="AE382" s="47"/>
      <c r="AF382" s="47"/>
      <c r="AG382" s="47"/>
      <c r="AH382" s="49"/>
      <c r="AI382" s="49"/>
      <c r="AJ382" s="49"/>
      <c r="AK382" s="49"/>
      <c r="AL382" s="49"/>
      <c r="AM382" s="48"/>
      <c r="AN382" s="48"/>
      <c r="AO382" s="48"/>
      <c r="AP382" s="47"/>
      <c r="AQ382" s="47"/>
      <c r="AR382" s="47"/>
      <c r="AS382" s="47"/>
      <c r="AT382" s="47"/>
      <c r="AU382" s="47"/>
      <c r="AV382" s="47"/>
      <c r="AW382" s="47"/>
      <c r="AX382" s="47"/>
      <c r="AY382" s="47"/>
      <c r="AZ382" s="47"/>
      <c r="BA382" s="47"/>
      <c r="BB382" s="47"/>
      <c r="BC382" s="47"/>
      <c r="BD382" s="47"/>
      <c r="BE382" s="47"/>
      <c r="BF382" s="47"/>
      <c r="BG382" s="47"/>
      <c r="BH382" s="47"/>
      <c r="BI382" s="47"/>
      <c r="BJ382" s="47"/>
      <c r="BK382" s="47"/>
      <c r="BL382" s="47"/>
      <c r="BM382" s="47"/>
      <c r="BN382" s="47"/>
      <c r="BO382" s="47"/>
      <c r="BP382" s="47"/>
      <c r="BQ382" s="47"/>
      <c r="BR382" s="47"/>
      <c r="BS382" s="47"/>
      <c r="BT382" s="47"/>
      <c r="BU382" s="47"/>
      <c r="BV382" s="47"/>
      <c r="BW382" s="47"/>
      <c r="BX382" s="47"/>
      <c r="BY382" s="47"/>
      <c r="BZ382" s="47"/>
      <c r="CA382" s="47"/>
      <c r="CB382" s="47"/>
      <c r="CC382" s="47"/>
      <c r="CD382" s="47"/>
      <c r="CE382" s="47"/>
      <c r="CF382" s="47"/>
      <c r="CG382" s="47"/>
      <c r="CH382" s="47"/>
      <c r="CI382" s="47"/>
      <c r="CJ382" s="47"/>
      <c r="CK382" s="47"/>
      <c r="CL382" s="47"/>
      <c r="CM382" s="47"/>
      <c r="CN382" s="47"/>
      <c r="CO382" s="47"/>
      <c r="CP382" s="47"/>
      <c r="CQ382" s="47"/>
      <c r="CR382" s="47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50"/>
      <c r="DD382" s="50"/>
      <c r="DE382" s="50"/>
    </row>
    <row r="383" spans="1:109" ht="15" customHeight="1">
      <c r="A383" s="38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8"/>
      <c r="Q383" s="49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7"/>
      <c r="AC383" s="47"/>
      <c r="AD383" s="47"/>
      <c r="AE383" s="47"/>
      <c r="AF383" s="47"/>
      <c r="AG383" s="47"/>
      <c r="AH383" s="49"/>
      <c r="AI383" s="49"/>
      <c r="AJ383" s="49"/>
      <c r="AK383" s="49"/>
      <c r="AL383" s="49"/>
      <c r="AM383" s="48"/>
      <c r="AN383" s="48"/>
      <c r="AO383" s="48"/>
      <c r="AP383" s="47"/>
      <c r="AQ383" s="47"/>
      <c r="AR383" s="47"/>
      <c r="AS383" s="47"/>
      <c r="AT383" s="47"/>
      <c r="AU383" s="47"/>
      <c r="AV383" s="47"/>
      <c r="AW383" s="47"/>
      <c r="AX383" s="47"/>
      <c r="AY383" s="47"/>
      <c r="AZ383" s="47"/>
      <c r="BA383" s="47"/>
      <c r="BB383" s="47"/>
      <c r="BC383" s="47"/>
      <c r="BD383" s="47"/>
      <c r="BE383" s="47"/>
      <c r="BF383" s="47"/>
      <c r="BG383" s="47"/>
      <c r="BH383" s="47"/>
      <c r="BI383" s="47"/>
      <c r="BJ383" s="47"/>
      <c r="BK383" s="47"/>
      <c r="BL383" s="47"/>
      <c r="BM383" s="47"/>
      <c r="BN383" s="47"/>
      <c r="BO383" s="47"/>
      <c r="BP383" s="47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50"/>
      <c r="DD383" s="50"/>
      <c r="DE383" s="50"/>
    </row>
    <row r="384" spans="1:109" ht="15" customHeight="1">
      <c r="A384" s="38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8"/>
      <c r="Q384" s="49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7"/>
      <c r="AC384" s="47"/>
      <c r="AD384" s="47"/>
      <c r="AE384" s="47"/>
      <c r="AF384" s="47"/>
      <c r="AG384" s="47"/>
      <c r="AH384" s="49"/>
      <c r="AI384" s="49"/>
      <c r="AJ384" s="49"/>
      <c r="AK384" s="49"/>
      <c r="AL384" s="49"/>
      <c r="AM384" s="48"/>
      <c r="AN384" s="48"/>
      <c r="AO384" s="48"/>
      <c r="AP384" s="47"/>
      <c r="AQ384" s="47"/>
      <c r="AR384" s="47"/>
      <c r="AS384" s="47"/>
      <c r="AT384" s="47"/>
      <c r="AU384" s="47"/>
      <c r="AV384" s="47"/>
      <c r="AW384" s="47"/>
      <c r="AX384" s="47"/>
      <c r="AY384" s="47"/>
      <c r="AZ384" s="47"/>
      <c r="BA384" s="47"/>
      <c r="BB384" s="47"/>
      <c r="BC384" s="47"/>
      <c r="BD384" s="47"/>
      <c r="BE384" s="47"/>
      <c r="BF384" s="47"/>
      <c r="BG384" s="47"/>
      <c r="BH384" s="47"/>
      <c r="BI384" s="47"/>
      <c r="BJ384" s="47"/>
      <c r="BK384" s="47"/>
      <c r="BL384" s="47"/>
      <c r="BM384" s="47"/>
      <c r="BN384" s="47"/>
      <c r="BO384" s="47"/>
      <c r="BP384" s="47"/>
      <c r="BQ384" s="47"/>
      <c r="BR384" s="47"/>
      <c r="BS384" s="47"/>
      <c r="BT384" s="47"/>
      <c r="BU384" s="47"/>
      <c r="BV384" s="47"/>
      <c r="BW384" s="47"/>
      <c r="BX384" s="47"/>
      <c r="BY384" s="47"/>
      <c r="BZ384" s="47"/>
      <c r="CA384" s="47"/>
      <c r="CB384" s="47"/>
      <c r="CC384" s="47"/>
      <c r="CD384" s="47"/>
      <c r="CE384" s="47"/>
      <c r="CF384" s="47"/>
      <c r="CG384" s="47"/>
      <c r="CH384" s="47"/>
      <c r="CI384" s="47"/>
      <c r="CJ384" s="47"/>
      <c r="CK384" s="47"/>
      <c r="CL384" s="47"/>
      <c r="CM384" s="47"/>
      <c r="CN384" s="47"/>
      <c r="CO384" s="47"/>
      <c r="CP384" s="47"/>
      <c r="CQ384" s="47"/>
      <c r="CR384" s="47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50"/>
      <c r="DD384" s="50"/>
      <c r="DE384" s="50"/>
    </row>
    <row r="385" spans="1:109" ht="15" customHeight="1">
      <c r="A385" s="38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8"/>
      <c r="Q385" s="49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7"/>
      <c r="AC385" s="47"/>
      <c r="AD385" s="47"/>
      <c r="AE385" s="47"/>
      <c r="AF385" s="47"/>
      <c r="AG385" s="47"/>
      <c r="AH385" s="49"/>
      <c r="AI385" s="49"/>
      <c r="AJ385" s="49"/>
      <c r="AK385" s="49"/>
      <c r="AL385" s="49"/>
      <c r="AM385" s="48"/>
      <c r="AN385" s="48"/>
      <c r="AO385" s="48"/>
      <c r="AP385" s="47"/>
      <c r="AQ385" s="47"/>
      <c r="AR385" s="47"/>
      <c r="AS385" s="47"/>
      <c r="AT385" s="47"/>
      <c r="AU385" s="47"/>
      <c r="AV385" s="47"/>
      <c r="AW385" s="47"/>
      <c r="AX385" s="47"/>
      <c r="AY385" s="47"/>
      <c r="AZ385" s="47"/>
      <c r="BA385" s="47"/>
      <c r="BB385" s="47"/>
      <c r="BC385" s="47"/>
      <c r="BD385" s="47"/>
      <c r="BE385" s="47"/>
      <c r="BF385" s="47"/>
      <c r="BG385" s="47"/>
      <c r="BH385" s="47"/>
      <c r="BI385" s="47"/>
      <c r="BJ385" s="47"/>
      <c r="BK385" s="47"/>
      <c r="BL385" s="47"/>
      <c r="BM385" s="47"/>
      <c r="BN385" s="47"/>
      <c r="BO385" s="47"/>
      <c r="BP385" s="47"/>
      <c r="BQ385" s="47"/>
      <c r="BR385" s="47"/>
      <c r="BS385" s="47"/>
      <c r="BT385" s="47"/>
      <c r="BU385" s="47"/>
      <c r="BV385" s="47"/>
      <c r="BW385" s="47"/>
      <c r="BX385" s="47"/>
      <c r="BY385" s="47"/>
      <c r="BZ385" s="47"/>
      <c r="CA385" s="47"/>
      <c r="CB385" s="47"/>
      <c r="CC385" s="47"/>
      <c r="CD385" s="47"/>
      <c r="CE385" s="47"/>
      <c r="CF385" s="47"/>
      <c r="CG385" s="47"/>
      <c r="CH385" s="47"/>
      <c r="CI385" s="47"/>
      <c r="CJ385" s="47"/>
      <c r="CK385" s="47"/>
      <c r="CL385" s="47"/>
      <c r="CM385" s="47"/>
      <c r="CN385" s="47"/>
      <c r="CO385" s="47"/>
      <c r="CP385" s="47"/>
      <c r="CQ385" s="47"/>
      <c r="CR385" s="47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50"/>
      <c r="DD385" s="50"/>
      <c r="DE385" s="50"/>
    </row>
    <row r="386" spans="1:109" ht="15" customHeight="1">
      <c r="A386" s="38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8"/>
      <c r="Q386" s="49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7"/>
      <c r="AC386" s="47"/>
      <c r="AD386" s="47"/>
      <c r="AE386" s="47"/>
      <c r="AF386" s="47"/>
      <c r="AG386" s="47"/>
      <c r="AH386" s="49"/>
      <c r="AI386" s="49"/>
      <c r="AJ386" s="49"/>
      <c r="AK386" s="49"/>
      <c r="AL386" s="49"/>
      <c r="AM386" s="48"/>
      <c r="AN386" s="48"/>
      <c r="AO386" s="48"/>
      <c r="AP386" s="47"/>
      <c r="AQ386" s="47"/>
      <c r="AR386" s="47"/>
      <c r="AS386" s="47"/>
      <c r="AT386" s="47"/>
      <c r="AU386" s="47"/>
      <c r="AV386" s="47"/>
      <c r="AW386" s="47"/>
      <c r="AX386" s="47"/>
      <c r="AY386" s="47"/>
      <c r="AZ386" s="47"/>
      <c r="BA386" s="47"/>
      <c r="BB386" s="47"/>
      <c r="BC386" s="47"/>
      <c r="BD386" s="47"/>
      <c r="BE386" s="47"/>
      <c r="BF386" s="47"/>
      <c r="BG386" s="47"/>
      <c r="BH386" s="47"/>
      <c r="BI386" s="47"/>
      <c r="BJ386" s="47"/>
      <c r="BK386" s="47"/>
      <c r="BL386" s="47"/>
      <c r="BM386" s="47"/>
      <c r="BN386" s="47"/>
      <c r="BO386" s="47"/>
      <c r="BP386" s="47"/>
      <c r="BQ386" s="47"/>
      <c r="BR386" s="47"/>
      <c r="BS386" s="47"/>
      <c r="BT386" s="47"/>
      <c r="BU386" s="47"/>
      <c r="BV386" s="47"/>
      <c r="BW386" s="47"/>
      <c r="BX386" s="47"/>
      <c r="BY386" s="47"/>
      <c r="BZ386" s="47"/>
      <c r="CA386" s="47"/>
      <c r="CB386" s="47"/>
      <c r="CC386" s="47"/>
      <c r="CD386" s="47"/>
      <c r="CE386" s="47"/>
      <c r="CF386" s="47"/>
      <c r="CG386" s="47"/>
      <c r="CH386" s="47"/>
      <c r="CI386" s="47"/>
      <c r="CJ386" s="47"/>
      <c r="CK386" s="47"/>
      <c r="CL386" s="47"/>
      <c r="CM386" s="47"/>
      <c r="CN386" s="47"/>
      <c r="CO386" s="47"/>
      <c r="CP386" s="47"/>
      <c r="CQ386" s="47"/>
      <c r="CR386" s="47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50"/>
      <c r="DD386" s="50"/>
      <c r="DE386" s="50"/>
    </row>
    <row r="387" spans="1:109" ht="15" customHeight="1">
      <c r="A387" s="38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8"/>
      <c r="Q387" s="49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7"/>
      <c r="AC387" s="47"/>
      <c r="AD387" s="47"/>
      <c r="AE387" s="47"/>
      <c r="AF387" s="47"/>
      <c r="AG387" s="47"/>
      <c r="AH387" s="49"/>
      <c r="AI387" s="49"/>
      <c r="AJ387" s="49"/>
      <c r="AK387" s="49"/>
      <c r="AL387" s="49"/>
      <c r="AM387" s="48"/>
      <c r="AN387" s="48"/>
      <c r="AO387" s="48"/>
      <c r="AP387" s="47"/>
      <c r="AQ387" s="47"/>
      <c r="AR387" s="47"/>
      <c r="AS387" s="47"/>
      <c r="AT387" s="47"/>
      <c r="AU387" s="47"/>
      <c r="AV387" s="47"/>
      <c r="AW387" s="47"/>
      <c r="AX387" s="47"/>
      <c r="AY387" s="47"/>
      <c r="AZ387" s="47"/>
      <c r="BA387" s="47"/>
      <c r="BB387" s="47"/>
      <c r="BC387" s="47"/>
      <c r="BD387" s="47"/>
      <c r="BE387" s="47"/>
      <c r="BF387" s="47"/>
      <c r="BG387" s="47"/>
      <c r="BH387" s="47"/>
      <c r="BI387" s="47"/>
      <c r="BJ387" s="47"/>
      <c r="BK387" s="47"/>
      <c r="BL387" s="47"/>
      <c r="BM387" s="47"/>
      <c r="BN387" s="47"/>
      <c r="BO387" s="47"/>
      <c r="BP387" s="47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50"/>
      <c r="DD387" s="50"/>
      <c r="DE387" s="50"/>
    </row>
    <row r="388" spans="1:109" ht="15" customHeight="1">
      <c r="A388" s="38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8"/>
      <c r="Q388" s="49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7"/>
      <c r="AC388" s="47"/>
      <c r="AD388" s="47"/>
      <c r="AE388" s="47"/>
      <c r="AF388" s="47"/>
      <c r="AG388" s="47"/>
      <c r="AH388" s="49"/>
      <c r="AI388" s="49"/>
      <c r="AJ388" s="49"/>
      <c r="AK388" s="49"/>
      <c r="AL388" s="49"/>
      <c r="AM388" s="48"/>
      <c r="AN388" s="48"/>
      <c r="AO388" s="48"/>
      <c r="AP388" s="47"/>
      <c r="AQ388" s="47"/>
      <c r="AR388" s="47"/>
      <c r="AS388" s="47"/>
      <c r="AT388" s="47"/>
      <c r="AU388" s="47"/>
      <c r="AV388" s="47"/>
      <c r="AW388" s="47"/>
      <c r="AX388" s="47"/>
      <c r="AY388" s="47"/>
      <c r="AZ388" s="47"/>
      <c r="BA388" s="47"/>
      <c r="BB388" s="47"/>
      <c r="BC388" s="47"/>
      <c r="BD388" s="47"/>
      <c r="BE388" s="47"/>
      <c r="BF388" s="47"/>
      <c r="BG388" s="47"/>
      <c r="BH388" s="47"/>
      <c r="BI388" s="47"/>
      <c r="BJ388" s="47"/>
      <c r="BK388" s="47"/>
      <c r="BL388" s="47"/>
      <c r="BM388" s="47"/>
      <c r="BN388" s="47"/>
      <c r="BO388" s="47"/>
      <c r="BP388" s="47"/>
      <c r="BQ388" s="47"/>
      <c r="BR388" s="47"/>
      <c r="BS388" s="47"/>
      <c r="BT388" s="47"/>
      <c r="BU388" s="47"/>
      <c r="BV388" s="47"/>
      <c r="BW388" s="47"/>
      <c r="BX388" s="47"/>
      <c r="BY388" s="47"/>
      <c r="BZ388" s="47"/>
      <c r="CA388" s="47"/>
      <c r="CB388" s="47"/>
      <c r="CC388" s="47"/>
      <c r="CD388" s="47"/>
      <c r="CE388" s="47"/>
      <c r="CF388" s="47"/>
      <c r="CG388" s="47"/>
      <c r="CH388" s="47"/>
      <c r="CI388" s="47"/>
      <c r="CJ388" s="47"/>
      <c r="CK388" s="47"/>
      <c r="CL388" s="47"/>
      <c r="CM388" s="47"/>
      <c r="CN388" s="47"/>
      <c r="CO388" s="47"/>
      <c r="CP388" s="47"/>
      <c r="CQ388" s="47"/>
      <c r="CR388" s="47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50"/>
      <c r="DD388" s="50"/>
      <c r="DE388" s="50"/>
    </row>
    <row r="389" spans="1:109" ht="15" customHeight="1">
      <c r="A389" s="38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8"/>
      <c r="Q389" s="49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7"/>
      <c r="AC389" s="47"/>
      <c r="AD389" s="47"/>
      <c r="AE389" s="47"/>
      <c r="AF389" s="47"/>
      <c r="AG389" s="47"/>
      <c r="AH389" s="49"/>
      <c r="AI389" s="49"/>
      <c r="AJ389" s="49"/>
      <c r="AK389" s="49"/>
      <c r="AL389" s="49"/>
      <c r="AM389" s="48"/>
      <c r="AN389" s="48"/>
      <c r="AO389" s="48"/>
      <c r="AP389" s="47"/>
      <c r="AQ389" s="47"/>
      <c r="AR389" s="47"/>
      <c r="AS389" s="47"/>
      <c r="AT389" s="47"/>
      <c r="AU389" s="47"/>
      <c r="AV389" s="47"/>
      <c r="AW389" s="47"/>
      <c r="AX389" s="47"/>
      <c r="AY389" s="47"/>
      <c r="AZ389" s="47"/>
      <c r="BA389" s="47"/>
      <c r="BB389" s="47"/>
      <c r="BC389" s="47"/>
      <c r="BD389" s="47"/>
      <c r="BE389" s="47"/>
      <c r="BF389" s="47"/>
      <c r="BG389" s="47"/>
      <c r="BH389" s="47"/>
      <c r="BI389" s="47"/>
      <c r="BJ389" s="47"/>
      <c r="BK389" s="47"/>
      <c r="BL389" s="47"/>
      <c r="BM389" s="47"/>
      <c r="BN389" s="47"/>
      <c r="BO389" s="47"/>
      <c r="BP389" s="47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50"/>
      <c r="DD389" s="50"/>
      <c r="DE389" s="50"/>
    </row>
    <row r="390" spans="1:109" ht="15" customHeight="1">
      <c r="A390" s="38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8"/>
      <c r="Q390" s="49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7"/>
      <c r="AC390" s="47"/>
      <c r="AD390" s="47"/>
      <c r="AE390" s="47"/>
      <c r="AF390" s="47"/>
      <c r="AG390" s="47"/>
      <c r="AH390" s="49"/>
      <c r="AI390" s="49"/>
      <c r="AJ390" s="49"/>
      <c r="AK390" s="49"/>
      <c r="AL390" s="49"/>
      <c r="AM390" s="48"/>
      <c r="AN390" s="48"/>
      <c r="AO390" s="48"/>
      <c r="AP390" s="47"/>
      <c r="AQ390" s="47"/>
      <c r="AR390" s="47"/>
      <c r="AS390" s="47"/>
      <c r="AT390" s="47"/>
      <c r="AU390" s="47"/>
      <c r="AV390" s="47"/>
      <c r="AW390" s="47"/>
      <c r="AX390" s="47"/>
      <c r="AY390" s="47"/>
      <c r="AZ390" s="47"/>
      <c r="BA390" s="47"/>
      <c r="BB390" s="47"/>
      <c r="BC390" s="47"/>
      <c r="BD390" s="47"/>
      <c r="BE390" s="47"/>
      <c r="BF390" s="47"/>
      <c r="BG390" s="47"/>
      <c r="BH390" s="47"/>
      <c r="BI390" s="47"/>
      <c r="BJ390" s="47"/>
      <c r="BK390" s="47"/>
      <c r="BL390" s="47"/>
      <c r="BM390" s="47"/>
      <c r="BN390" s="47"/>
      <c r="BO390" s="47"/>
      <c r="BP390" s="47"/>
      <c r="BQ390" s="47"/>
      <c r="BR390" s="47"/>
      <c r="BS390" s="47"/>
      <c r="BT390" s="47"/>
      <c r="BU390" s="47"/>
      <c r="BV390" s="47"/>
      <c r="BW390" s="47"/>
      <c r="BX390" s="47"/>
      <c r="BY390" s="47"/>
      <c r="BZ390" s="47"/>
      <c r="CA390" s="47"/>
      <c r="CB390" s="47"/>
      <c r="CC390" s="47"/>
      <c r="CD390" s="47"/>
      <c r="CE390" s="47"/>
      <c r="CF390" s="47"/>
      <c r="CG390" s="47"/>
      <c r="CH390" s="47"/>
      <c r="CI390" s="47"/>
      <c r="CJ390" s="47"/>
      <c r="CK390" s="47"/>
      <c r="CL390" s="47"/>
      <c r="CM390" s="47"/>
      <c r="CN390" s="47"/>
      <c r="CO390" s="47"/>
      <c r="CP390" s="47"/>
      <c r="CQ390" s="47"/>
      <c r="CR390" s="47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50"/>
      <c r="DD390" s="50"/>
      <c r="DE390" s="50"/>
    </row>
    <row r="391" spans="1:109" ht="15" customHeight="1">
      <c r="A391" s="38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8"/>
      <c r="Q391" s="49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7"/>
      <c r="AC391" s="47"/>
      <c r="AD391" s="47"/>
      <c r="AE391" s="47"/>
      <c r="AF391" s="47"/>
      <c r="AG391" s="47"/>
      <c r="AH391" s="49"/>
      <c r="AI391" s="49"/>
      <c r="AJ391" s="49"/>
      <c r="AK391" s="49"/>
      <c r="AL391" s="49"/>
      <c r="AM391" s="48"/>
      <c r="AN391" s="48"/>
      <c r="AO391" s="48"/>
      <c r="AP391" s="47"/>
      <c r="AQ391" s="47"/>
      <c r="AR391" s="47"/>
      <c r="AS391" s="47"/>
      <c r="AT391" s="47"/>
      <c r="AU391" s="47"/>
      <c r="AV391" s="47"/>
      <c r="AW391" s="47"/>
      <c r="AX391" s="47"/>
      <c r="AY391" s="47"/>
      <c r="AZ391" s="47"/>
      <c r="BA391" s="47"/>
      <c r="BB391" s="47"/>
      <c r="BC391" s="47"/>
      <c r="BD391" s="47"/>
      <c r="BE391" s="47"/>
      <c r="BF391" s="47"/>
      <c r="BG391" s="47"/>
      <c r="BH391" s="47"/>
      <c r="BI391" s="47"/>
      <c r="BJ391" s="47"/>
      <c r="BK391" s="47"/>
      <c r="BL391" s="47"/>
      <c r="BM391" s="47"/>
      <c r="BN391" s="47"/>
      <c r="BO391" s="47"/>
      <c r="BP391" s="47"/>
      <c r="BQ391" s="47"/>
      <c r="BR391" s="47"/>
      <c r="BS391" s="47"/>
      <c r="BT391" s="47"/>
      <c r="BU391" s="47"/>
      <c r="BV391" s="47"/>
      <c r="BW391" s="47"/>
      <c r="BX391" s="47"/>
      <c r="BY391" s="47"/>
      <c r="BZ391" s="47"/>
      <c r="CA391" s="47"/>
      <c r="CB391" s="47"/>
      <c r="CC391" s="47"/>
      <c r="CD391" s="47"/>
      <c r="CE391" s="47"/>
      <c r="CF391" s="47"/>
      <c r="CG391" s="47"/>
      <c r="CH391" s="47"/>
      <c r="CI391" s="47"/>
      <c r="CJ391" s="47"/>
      <c r="CK391" s="47"/>
      <c r="CL391" s="47"/>
      <c r="CM391" s="47"/>
      <c r="CN391" s="47"/>
      <c r="CO391" s="47"/>
      <c r="CP391" s="47"/>
      <c r="CQ391" s="47"/>
      <c r="CR391" s="47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50"/>
      <c r="DD391" s="50"/>
      <c r="DE391" s="50"/>
    </row>
    <row r="392" spans="1:109" ht="15" customHeight="1">
      <c r="A392" s="38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8"/>
      <c r="Q392" s="49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7"/>
      <c r="AC392" s="47"/>
      <c r="AD392" s="47"/>
      <c r="AE392" s="47"/>
      <c r="AF392" s="47"/>
      <c r="AG392" s="47"/>
      <c r="AH392" s="49"/>
      <c r="AI392" s="49"/>
      <c r="AJ392" s="49"/>
      <c r="AK392" s="49"/>
      <c r="AL392" s="49"/>
      <c r="AM392" s="48"/>
      <c r="AN392" s="48"/>
      <c r="AO392" s="48"/>
      <c r="AP392" s="47"/>
      <c r="AQ392" s="47"/>
      <c r="AR392" s="47"/>
      <c r="AS392" s="47"/>
      <c r="AT392" s="47"/>
      <c r="AU392" s="47"/>
      <c r="AV392" s="47"/>
      <c r="AW392" s="47"/>
      <c r="AX392" s="47"/>
      <c r="AY392" s="47"/>
      <c r="AZ392" s="47"/>
      <c r="BA392" s="47"/>
      <c r="BB392" s="47"/>
      <c r="BC392" s="47"/>
      <c r="BD392" s="47"/>
      <c r="BE392" s="47"/>
      <c r="BF392" s="47"/>
      <c r="BG392" s="47"/>
      <c r="BH392" s="47"/>
      <c r="BI392" s="47"/>
      <c r="BJ392" s="47"/>
      <c r="BK392" s="47"/>
      <c r="BL392" s="47"/>
      <c r="BM392" s="47"/>
      <c r="BN392" s="47"/>
      <c r="BO392" s="47"/>
      <c r="BP392" s="47"/>
      <c r="BQ392" s="47"/>
      <c r="BR392" s="47"/>
      <c r="BS392" s="47"/>
      <c r="BT392" s="47"/>
      <c r="BU392" s="47"/>
      <c r="BV392" s="47"/>
      <c r="BW392" s="47"/>
      <c r="BX392" s="47"/>
      <c r="BY392" s="47"/>
      <c r="BZ392" s="47"/>
      <c r="CA392" s="47"/>
      <c r="CB392" s="47"/>
      <c r="CC392" s="47"/>
      <c r="CD392" s="47"/>
      <c r="CE392" s="47"/>
      <c r="CF392" s="47"/>
      <c r="CG392" s="47"/>
      <c r="CH392" s="47"/>
      <c r="CI392" s="47"/>
      <c r="CJ392" s="47"/>
      <c r="CK392" s="47"/>
      <c r="CL392" s="47"/>
      <c r="CM392" s="47"/>
      <c r="CN392" s="47"/>
      <c r="CO392" s="47"/>
      <c r="CP392" s="47"/>
      <c r="CQ392" s="47"/>
      <c r="CR392" s="47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50"/>
      <c r="DD392" s="50"/>
      <c r="DE392" s="50"/>
    </row>
    <row r="393" spans="1:109" ht="15" customHeight="1">
      <c r="A393" s="38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8"/>
      <c r="Q393" s="49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7"/>
      <c r="AC393" s="47"/>
      <c r="AD393" s="47"/>
      <c r="AE393" s="47"/>
      <c r="AF393" s="47"/>
      <c r="AG393" s="47"/>
      <c r="AH393" s="49"/>
      <c r="AI393" s="49"/>
      <c r="AJ393" s="49"/>
      <c r="AK393" s="49"/>
      <c r="AL393" s="49"/>
      <c r="AM393" s="48"/>
      <c r="AN393" s="48"/>
      <c r="AO393" s="48"/>
      <c r="AP393" s="47"/>
      <c r="AQ393" s="47"/>
      <c r="AR393" s="47"/>
      <c r="AS393" s="47"/>
      <c r="AT393" s="47"/>
      <c r="AU393" s="47"/>
      <c r="AV393" s="47"/>
      <c r="AW393" s="47"/>
      <c r="AX393" s="47"/>
      <c r="AY393" s="47"/>
      <c r="AZ393" s="47"/>
      <c r="BA393" s="47"/>
      <c r="BB393" s="47"/>
      <c r="BC393" s="47"/>
      <c r="BD393" s="47"/>
      <c r="BE393" s="47"/>
      <c r="BF393" s="47"/>
      <c r="BG393" s="47"/>
      <c r="BH393" s="47"/>
      <c r="BI393" s="47"/>
      <c r="BJ393" s="47"/>
      <c r="BK393" s="47"/>
      <c r="BL393" s="47"/>
      <c r="BM393" s="47"/>
      <c r="BN393" s="47"/>
      <c r="BO393" s="47"/>
      <c r="BP393" s="47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50"/>
      <c r="DD393" s="50"/>
      <c r="DE393" s="50"/>
    </row>
    <row r="394" spans="1:109" ht="15" customHeight="1">
      <c r="A394" s="38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8"/>
      <c r="Q394" s="49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7"/>
      <c r="AC394" s="47"/>
      <c r="AD394" s="47"/>
      <c r="AE394" s="47"/>
      <c r="AF394" s="47"/>
      <c r="AG394" s="47"/>
      <c r="AH394" s="49"/>
      <c r="AI394" s="49"/>
      <c r="AJ394" s="49"/>
      <c r="AK394" s="49"/>
      <c r="AL394" s="49"/>
      <c r="AM394" s="48"/>
      <c r="AN394" s="48"/>
      <c r="AO394" s="48"/>
      <c r="AP394" s="47"/>
      <c r="AQ394" s="47"/>
      <c r="AR394" s="47"/>
      <c r="AS394" s="47"/>
      <c r="AT394" s="47"/>
      <c r="AU394" s="47"/>
      <c r="AV394" s="47"/>
      <c r="AW394" s="47"/>
      <c r="AX394" s="47"/>
      <c r="AY394" s="47"/>
      <c r="AZ394" s="47"/>
      <c r="BA394" s="47"/>
      <c r="BB394" s="47"/>
      <c r="BC394" s="47"/>
      <c r="BD394" s="47"/>
      <c r="BE394" s="47"/>
      <c r="BF394" s="47"/>
      <c r="BG394" s="47"/>
      <c r="BH394" s="47"/>
      <c r="BI394" s="47"/>
      <c r="BJ394" s="47"/>
      <c r="BK394" s="47"/>
      <c r="BL394" s="47"/>
      <c r="BM394" s="47"/>
      <c r="BN394" s="47"/>
      <c r="BO394" s="47"/>
      <c r="BP394" s="47"/>
      <c r="BQ394" s="47"/>
      <c r="BR394" s="47"/>
      <c r="BS394" s="47"/>
      <c r="BT394" s="47"/>
      <c r="BU394" s="47"/>
      <c r="BV394" s="47"/>
      <c r="BW394" s="47"/>
      <c r="BX394" s="47"/>
      <c r="BY394" s="47"/>
      <c r="BZ394" s="47"/>
      <c r="CA394" s="47"/>
      <c r="CB394" s="47"/>
      <c r="CC394" s="47"/>
      <c r="CD394" s="47"/>
      <c r="CE394" s="47"/>
      <c r="CF394" s="47"/>
      <c r="CG394" s="47"/>
      <c r="CH394" s="47"/>
      <c r="CI394" s="47"/>
      <c r="CJ394" s="47"/>
      <c r="CK394" s="47"/>
      <c r="CL394" s="47"/>
      <c r="CM394" s="47"/>
      <c r="CN394" s="47"/>
      <c r="CO394" s="47"/>
      <c r="CP394" s="47"/>
      <c r="CQ394" s="47"/>
      <c r="CR394" s="47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50"/>
      <c r="DD394" s="50"/>
      <c r="DE394" s="50"/>
    </row>
    <row r="395" spans="1:109" ht="15" customHeight="1">
      <c r="A395" s="38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8"/>
      <c r="Q395" s="49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7"/>
      <c r="AC395" s="47"/>
      <c r="AD395" s="47"/>
      <c r="AE395" s="47"/>
      <c r="AF395" s="47"/>
      <c r="AG395" s="47"/>
      <c r="AH395" s="49"/>
      <c r="AI395" s="49"/>
      <c r="AJ395" s="49"/>
      <c r="AK395" s="49"/>
      <c r="AL395" s="49"/>
      <c r="AM395" s="48"/>
      <c r="AN395" s="48"/>
      <c r="AO395" s="48"/>
      <c r="AP395" s="47"/>
      <c r="AQ395" s="47"/>
      <c r="AR395" s="47"/>
      <c r="AS395" s="47"/>
      <c r="AT395" s="47"/>
      <c r="AU395" s="47"/>
      <c r="AV395" s="47"/>
      <c r="AW395" s="47"/>
      <c r="AX395" s="47"/>
      <c r="AY395" s="47"/>
      <c r="AZ395" s="47"/>
      <c r="BA395" s="47"/>
      <c r="BB395" s="47"/>
      <c r="BC395" s="47"/>
      <c r="BD395" s="47"/>
      <c r="BE395" s="47"/>
      <c r="BF395" s="47"/>
      <c r="BG395" s="47"/>
      <c r="BH395" s="47"/>
      <c r="BI395" s="47"/>
      <c r="BJ395" s="47"/>
      <c r="BK395" s="47"/>
      <c r="BL395" s="47"/>
      <c r="BM395" s="47"/>
      <c r="BN395" s="47"/>
      <c r="BO395" s="47"/>
      <c r="BP395" s="47"/>
      <c r="BQ395" s="47"/>
      <c r="BR395" s="47"/>
      <c r="BS395" s="47"/>
      <c r="BT395" s="47"/>
      <c r="BU395" s="47"/>
      <c r="BV395" s="47"/>
      <c r="BW395" s="47"/>
      <c r="BX395" s="47"/>
      <c r="BY395" s="47"/>
      <c r="BZ395" s="47"/>
      <c r="CA395" s="47"/>
      <c r="CB395" s="47"/>
      <c r="CC395" s="47"/>
      <c r="CD395" s="47"/>
      <c r="CE395" s="47"/>
      <c r="CF395" s="47"/>
      <c r="CG395" s="47"/>
      <c r="CH395" s="47"/>
      <c r="CI395" s="47"/>
      <c r="CJ395" s="47"/>
      <c r="CK395" s="47"/>
      <c r="CL395" s="47"/>
      <c r="CM395" s="47"/>
      <c r="CN395" s="47"/>
      <c r="CO395" s="47"/>
      <c r="CP395" s="47"/>
      <c r="CQ395" s="47"/>
      <c r="CR395" s="47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50"/>
      <c r="DD395" s="50"/>
      <c r="DE395" s="50"/>
    </row>
    <row r="396" spans="1:109" ht="15" customHeight="1">
      <c r="A396" s="38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8"/>
      <c r="Q396" s="49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7"/>
      <c r="AC396" s="47"/>
      <c r="AD396" s="47"/>
      <c r="AE396" s="47"/>
      <c r="AF396" s="47"/>
      <c r="AG396" s="47"/>
      <c r="AH396" s="49"/>
      <c r="AI396" s="49"/>
      <c r="AJ396" s="49"/>
      <c r="AK396" s="49"/>
      <c r="AL396" s="49"/>
      <c r="AM396" s="48"/>
      <c r="AN396" s="48"/>
      <c r="AO396" s="48"/>
      <c r="AP396" s="47"/>
      <c r="AQ396" s="47"/>
      <c r="AR396" s="47"/>
      <c r="AS396" s="47"/>
      <c r="AT396" s="47"/>
      <c r="AU396" s="47"/>
      <c r="AV396" s="47"/>
      <c r="AW396" s="47"/>
      <c r="AX396" s="47"/>
      <c r="AY396" s="47"/>
      <c r="AZ396" s="47"/>
      <c r="BA396" s="47"/>
      <c r="BB396" s="47"/>
      <c r="BC396" s="47"/>
      <c r="BD396" s="47"/>
      <c r="BE396" s="47"/>
      <c r="BF396" s="47"/>
      <c r="BG396" s="47"/>
      <c r="BH396" s="47"/>
      <c r="BI396" s="47"/>
      <c r="BJ396" s="47"/>
      <c r="BK396" s="47"/>
      <c r="BL396" s="47"/>
      <c r="BM396" s="47"/>
      <c r="BN396" s="47"/>
      <c r="BO396" s="47"/>
      <c r="BP396" s="47"/>
      <c r="BQ396" s="47"/>
      <c r="BR396" s="47"/>
      <c r="BS396" s="47"/>
      <c r="BT396" s="47"/>
      <c r="BU396" s="47"/>
      <c r="BV396" s="47"/>
      <c r="BW396" s="47"/>
      <c r="BX396" s="47"/>
      <c r="BY396" s="47"/>
      <c r="BZ396" s="47"/>
      <c r="CA396" s="47"/>
      <c r="CB396" s="47"/>
      <c r="CC396" s="47"/>
      <c r="CD396" s="47"/>
      <c r="CE396" s="47"/>
      <c r="CF396" s="47"/>
      <c r="CG396" s="47"/>
      <c r="CH396" s="47"/>
      <c r="CI396" s="47"/>
      <c r="CJ396" s="47"/>
      <c r="CK396" s="47"/>
      <c r="CL396" s="47"/>
      <c r="CM396" s="47"/>
      <c r="CN396" s="47"/>
      <c r="CO396" s="47"/>
      <c r="CP396" s="47"/>
      <c r="CQ396" s="47"/>
      <c r="CR396" s="47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50"/>
      <c r="DD396" s="50"/>
      <c r="DE396" s="50"/>
    </row>
    <row r="397" spans="1:109" ht="15" customHeight="1">
      <c r="A397" s="38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8"/>
      <c r="Q397" s="49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7"/>
      <c r="AC397" s="47"/>
      <c r="AD397" s="47"/>
      <c r="AE397" s="47"/>
      <c r="AF397" s="47"/>
      <c r="AG397" s="47"/>
      <c r="AH397" s="49"/>
      <c r="AI397" s="49"/>
      <c r="AJ397" s="49"/>
      <c r="AK397" s="49"/>
      <c r="AL397" s="49"/>
      <c r="AM397" s="48"/>
      <c r="AN397" s="48"/>
      <c r="AO397" s="48"/>
      <c r="AP397" s="47"/>
      <c r="AQ397" s="47"/>
      <c r="AR397" s="47"/>
      <c r="AS397" s="47"/>
      <c r="AT397" s="47"/>
      <c r="AU397" s="47"/>
      <c r="AV397" s="47"/>
      <c r="AW397" s="47"/>
      <c r="AX397" s="47"/>
      <c r="AY397" s="47"/>
      <c r="AZ397" s="47"/>
      <c r="BA397" s="47"/>
      <c r="BB397" s="47"/>
      <c r="BC397" s="47"/>
      <c r="BD397" s="47"/>
      <c r="BE397" s="47"/>
      <c r="BF397" s="47"/>
      <c r="BG397" s="47"/>
      <c r="BH397" s="47"/>
      <c r="BI397" s="47"/>
      <c r="BJ397" s="47"/>
      <c r="BK397" s="47"/>
      <c r="BL397" s="47"/>
      <c r="BM397" s="47"/>
      <c r="BN397" s="47"/>
      <c r="BO397" s="47"/>
      <c r="BP397" s="47"/>
      <c r="BQ397" s="47"/>
      <c r="BR397" s="47"/>
      <c r="BS397" s="47"/>
      <c r="BT397" s="47"/>
      <c r="BU397" s="47"/>
      <c r="BV397" s="47"/>
      <c r="BW397" s="47"/>
      <c r="BX397" s="47"/>
      <c r="BY397" s="47"/>
      <c r="BZ397" s="47"/>
      <c r="CA397" s="47"/>
      <c r="CB397" s="47"/>
      <c r="CC397" s="47"/>
      <c r="CD397" s="47"/>
      <c r="CE397" s="47"/>
      <c r="CF397" s="47"/>
      <c r="CG397" s="47"/>
      <c r="CH397" s="47"/>
      <c r="CI397" s="47"/>
      <c r="CJ397" s="47"/>
      <c r="CK397" s="47"/>
      <c r="CL397" s="47"/>
      <c r="CM397" s="47"/>
      <c r="CN397" s="47"/>
      <c r="CO397" s="47"/>
      <c r="CP397" s="47"/>
      <c r="CQ397" s="47"/>
      <c r="CR397" s="47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50"/>
      <c r="DD397" s="50"/>
      <c r="DE397" s="50"/>
    </row>
    <row r="398" spans="1:109" ht="15" customHeight="1">
      <c r="A398" s="38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8"/>
      <c r="Q398" s="49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7"/>
      <c r="AC398" s="47"/>
      <c r="AD398" s="47"/>
      <c r="AE398" s="47"/>
      <c r="AF398" s="47"/>
      <c r="AG398" s="47"/>
      <c r="AH398" s="49"/>
      <c r="AI398" s="49"/>
      <c r="AJ398" s="49"/>
      <c r="AK398" s="49"/>
      <c r="AL398" s="49"/>
      <c r="AM398" s="48"/>
      <c r="AN398" s="48"/>
      <c r="AO398" s="48"/>
      <c r="AP398" s="47"/>
      <c r="AQ398" s="47"/>
      <c r="AR398" s="47"/>
      <c r="AS398" s="47"/>
      <c r="AT398" s="47"/>
      <c r="AU398" s="47"/>
      <c r="AV398" s="47"/>
      <c r="AW398" s="47"/>
      <c r="AX398" s="47"/>
      <c r="AY398" s="47"/>
      <c r="AZ398" s="47"/>
      <c r="BA398" s="47"/>
      <c r="BB398" s="47"/>
      <c r="BC398" s="47"/>
      <c r="BD398" s="47"/>
      <c r="BE398" s="47"/>
      <c r="BF398" s="47"/>
      <c r="BG398" s="47"/>
      <c r="BH398" s="47"/>
      <c r="BI398" s="47"/>
      <c r="BJ398" s="47"/>
      <c r="BK398" s="47"/>
      <c r="BL398" s="47"/>
      <c r="BM398" s="47"/>
      <c r="BN398" s="47"/>
      <c r="BO398" s="47"/>
      <c r="BP398" s="47"/>
      <c r="BQ398" s="47"/>
      <c r="BR398" s="47"/>
      <c r="BS398" s="47"/>
      <c r="BT398" s="47"/>
      <c r="BU398" s="47"/>
      <c r="BV398" s="47"/>
      <c r="BW398" s="47"/>
      <c r="BX398" s="47"/>
      <c r="BY398" s="47"/>
      <c r="BZ398" s="47"/>
      <c r="CA398" s="47"/>
      <c r="CB398" s="47"/>
      <c r="CC398" s="47"/>
      <c r="CD398" s="47"/>
      <c r="CE398" s="47"/>
      <c r="CF398" s="47"/>
      <c r="CG398" s="47"/>
      <c r="CH398" s="47"/>
      <c r="CI398" s="47"/>
      <c r="CJ398" s="47"/>
      <c r="CK398" s="47"/>
      <c r="CL398" s="47"/>
      <c r="CM398" s="47"/>
      <c r="CN398" s="47"/>
      <c r="CO398" s="47"/>
      <c r="CP398" s="47"/>
      <c r="CQ398" s="47"/>
      <c r="CR398" s="47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50"/>
      <c r="DD398" s="50"/>
      <c r="DE398" s="50"/>
    </row>
    <row r="399" spans="1:109" ht="15" customHeight="1">
      <c r="A399" s="38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8"/>
      <c r="Q399" s="49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7"/>
      <c r="AC399" s="47"/>
      <c r="AD399" s="47"/>
      <c r="AE399" s="47"/>
      <c r="AF399" s="47"/>
      <c r="AG399" s="47"/>
      <c r="AH399" s="49"/>
      <c r="AI399" s="49"/>
      <c r="AJ399" s="49"/>
      <c r="AK399" s="49"/>
      <c r="AL399" s="49"/>
      <c r="AM399" s="48"/>
      <c r="AN399" s="48"/>
      <c r="AO399" s="48"/>
      <c r="AP399" s="47"/>
      <c r="AQ399" s="47"/>
      <c r="AR399" s="47"/>
      <c r="AS399" s="47"/>
      <c r="AT399" s="47"/>
      <c r="AU399" s="47"/>
      <c r="AV399" s="47"/>
      <c r="AW399" s="47"/>
      <c r="AX399" s="47"/>
      <c r="AY399" s="47"/>
      <c r="AZ399" s="47"/>
      <c r="BA399" s="47"/>
      <c r="BB399" s="47"/>
      <c r="BC399" s="47"/>
      <c r="BD399" s="47"/>
      <c r="BE399" s="47"/>
      <c r="BF399" s="47"/>
      <c r="BG399" s="47"/>
      <c r="BH399" s="47"/>
      <c r="BI399" s="47"/>
      <c r="BJ399" s="47"/>
      <c r="BK399" s="47"/>
      <c r="BL399" s="47"/>
      <c r="BM399" s="47"/>
      <c r="BN399" s="47"/>
      <c r="BO399" s="47"/>
      <c r="BP399" s="47"/>
      <c r="BQ399" s="47"/>
      <c r="BR399" s="47"/>
      <c r="BS399" s="47"/>
      <c r="BT399" s="47"/>
      <c r="BU399" s="47"/>
      <c r="BV399" s="47"/>
      <c r="BW399" s="47"/>
      <c r="BX399" s="47"/>
      <c r="BY399" s="47"/>
      <c r="BZ399" s="47"/>
      <c r="CA399" s="47"/>
      <c r="CB399" s="47"/>
      <c r="CC399" s="47"/>
      <c r="CD399" s="47"/>
      <c r="CE399" s="47"/>
      <c r="CF399" s="47"/>
      <c r="CG399" s="47"/>
      <c r="CH399" s="47"/>
      <c r="CI399" s="47"/>
      <c r="CJ399" s="47"/>
      <c r="CK399" s="47"/>
      <c r="CL399" s="47"/>
      <c r="CM399" s="47"/>
      <c r="CN399" s="47"/>
      <c r="CO399" s="47"/>
      <c r="CP399" s="47"/>
      <c r="CQ399" s="47"/>
      <c r="CR399" s="47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50"/>
      <c r="DD399" s="50"/>
      <c r="DE399" s="50"/>
    </row>
    <row r="400" spans="1:109" ht="15" customHeight="1">
      <c r="A400" s="38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8"/>
      <c r="Q400" s="49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7"/>
      <c r="AC400" s="47"/>
      <c r="AD400" s="47"/>
      <c r="AE400" s="47"/>
      <c r="AF400" s="47"/>
      <c r="AG400" s="47"/>
      <c r="AH400" s="49"/>
      <c r="AI400" s="49"/>
      <c r="AJ400" s="49"/>
      <c r="AK400" s="49"/>
      <c r="AL400" s="49"/>
      <c r="AM400" s="48"/>
      <c r="AN400" s="48"/>
      <c r="AO400" s="48"/>
      <c r="AP400" s="47"/>
      <c r="AQ400" s="47"/>
      <c r="AR400" s="47"/>
      <c r="AS400" s="47"/>
      <c r="AT400" s="47"/>
      <c r="AU400" s="47"/>
      <c r="AV400" s="47"/>
      <c r="AW400" s="47"/>
      <c r="AX400" s="47"/>
      <c r="AY400" s="47"/>
      <c r="AZ400" s="47"/>
      <c r="BA400" s="47"/>
      <c r="BB400" s="47"/>
 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     <c r="BM400" s="47"/>
      <c r="BN400" s="47"/>
      <c r="BO400" s="47"/>
      <c r="BP400" s="47"/>
      <c r="BQ400" s="47"/>
      <c r="BR400" s="47"/>
      <c r="BS400" s="47"/>
      <c r="BT400" s="47"/>
      <c r="BU400" s="47"/>
      <c r="BV400" s="47"/>
      <c r="BW400" s="47"/>
      <c r="BX400" s="47"/>
      <c r="BY400" s="47"/>
      <c r="BZ400" s="47"/>
      <c r="CA400" s="47"/>
      <c r="CB400" s="47"/>
      <c r="CC400" s="47"/>
      <c r="CD400" s="47"/>
      <c r="CE400" s="47"/>
      <c r="CF400" s="47"/>
      <c r="CG400" s="47"/>
      <c r="CH400" s="47"/>
      <c r="CI400" s="47"/>
      <c r="CJ400" s="47"/>
      <c r="CK400" s="47"/>
      <c r="CL400" s="47"/>
      <c r="CM400" s="47"/>
      <c r="CN400" s="47"/>
      <c r="CO400" s="47"/>
      <c r="CP400" s="47"/>
      <c r="CQ400" s="47"/>
      <c r="CR400" s="47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50"/>
      <c r="DD400" s="50"/>
      <c r="DE400" s="50"/>
    </row>
    <row r="401" spans="1:109" ht="15" customHeight="1">
      <c r="A401" s="38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8"/>
      <c r="Q401" s="49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7"/>
      <c r="AC401" s="47"/>
      <c r="AD401" s="47"/>
      <c r="AE401" s="47"/>
      <c r="AF401" s="47"/>
      <c r="AG401" s="47"/>
      <c r="AH401" s="49"/>
      <c r="AI401" s="49"/>
      <c r="AJ401" s="49"/>
      <c r="AK401" s="49"/>
      <c r="AL401" s="49"/>
      <c r="AM401" s="48"/>
      <c r="AN401" s="48"/>
      <c r="AO401" s="48"/>
      <c r="AP401" s="47"/>
      <c r="AQ401" s="47"/>
      <c r="AR401" s="47"/>
      <c r="AS401" s="47"/>
      <c r="AT401" s="47"/>
      <c r="AU401" s="47"/>
      <c r="AV401" s="47"/>
      <c r="AW401" s="47"/>
      <c r="AX401" s="47"/>
      <c r="AY401" s="47"/>
      <c r="AZ401" s="47"/>
      <c r="BA401" s="47"/>
      <c r="BB401" s="47"/>
      <c r="BC401" s="47"/>
      <c r="BD401" s="47"/>
      <c r="BE401" s="47"/>
      <c r="BF401" s="47"/>
      <c r="BG401" s="47"/>
      <c r="BH401" s="47"/>
      <c r="BI401" s="47"/>
      <c r="BJ401" s="47"/>
      <c r="BK401" s="47"/>
      <c r="BL401" s="47"/>
      <c r="BM401" s="47"/>
      <c r="BN401" s="47"/>
      <c r="BO401" s="47"/>
      <c r="BP401" s="47"/>
      <c r="BQ401" s="47"/>
      <c r="BR401" s="47"/>
      <c r="BS401" s="47"/>
      <c r="BT401" s="47"/>
      <c r="BU401" s="47"/>
      <c r="BV401" s="47"/>
      <c r="BW401" s="47"/>
      <c r="BX401" s="47"/>
      <c r="BY401" s="47"/>
      <c r="BZ401" s="47"/>
      <c r="CA401" s="47"/>
      <c r="CB401" s="47"/>
      <c r="CC401" s="47"/>
      <c r="CD401" s="47"/>
      <c r="CE401" s="47"/>
      <c r="CF401" s="47"/>
      <c r="CG401" s="47"/>
      <c r="CH401" s="47"/>
      <c r="CI401" s="47"/>
      <c r="CJ401" s="47"/>
      <c r="CK401" s="47"/>
      <c r="CL401" s="47"/>
      <c r="CM401" s="47"/>
      <c r="CN401" s="47"/>
      <c r="CO401" s="47"/>
      <c r="CP401" s="47"/>
      <c r="CQ401" s="47"/>
      <c r="CR401" s="47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50"/>
      <c r="DD401" s="50"/>
      <c r="DE401" s="50"/>
    </row>
    <row r="402" spans="1:109" ht="15" customHeight="1">
      <c r="A402" s="38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8"/>
      <c r="Q402" s="49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7"/>
      <c r="AC402" s="47"/>
      <c r="AD402" s="47"/>
      <c r="AE402" s="47"/>
      <c r="AF402" s="47"/>
      <c r="AG402" s="47"/>
      <c r="AH402" s="49"/>
      <c r="AI402" s="49"/>
      <c r="AJ402" s="49"/>
      <c r="AK402" s="49"/>
      <c r="AL402" s="49"/>
      <c r="AM402" s="48"/>
      <c r="AN402" s="48"/>
      <c r="AO402" s="48"/>
      <c r="AP402" s="47"/>
      <c r="AQ402" s="47"/>
      <c r="AR402" s="47"/>
      <c r="AS402" s="47"/>
      <c r="AT402" s="47"/>
      <c r="AU402" s="47"/>
      <c r="AV402" s="47"/>
      <c r="AW402" s="47"/>
      <c r="AX402" s="47"/>
      <c r="AY402" s="47"/>
      <c r="AZ402" s="47"/>
      <c r="BA402" s="47"/>
      <c r="BB402" s="47"/>
      <c r="BC402" s="47"/>
      <c r="BD402" s="47"/>
      <c r="BE402" s="47"/>
      <c r="BF402" s="47"/>
      <c r="BG402" s="47"/>
      <c r="BH402" s="47"/>
      <c r="BI402" s="47"/>
      <c r="BJ402" s="47"/>
      <c r="BK402" s="47"/>
      <c r="BL402" s="47"/>
      <c r="BM402" s="47"/>
      <c r="BN402" s="47"/>
      <c r="BO402" s="47"/>
      <c r="BP402" s="47"/>
      <c r="BQ402" s="47"/>
      <c r="BR402" s="47"/>
      <c r="BS402" s="47"/>
      <c r="BT402" s="47"/>
      <c r="BU402" s="47"/>
      <c r="BV402" s="47"/>
      <c r="BW402" s="47"/>
      <c r="BX402" s="47"/>
      <c r="BY402" s="47"/>
      <c r="BZ402" s="47"/>
      <c r="CA402" s="47"/>
      <c r="CB402" s="47"/>
      <c r="CC402" s="47"/>
      <c r="CD402" s="47"/>
      <c r="CE402" s="47"/>
      <c r="CF402" s="47"/>
      <c r="CG402" s="47"/>
      <c r="CH402" s="47"/>
      <c r="CI402" s="47"/>
      <c r="CJ402" s="47"/>
      <c r="CK402" s="47"/>
      <c r="CL402" s="47"/>
      <c r="CM402" s="47"/>
      <c r="CN402" s="47"/>
      <c r="CO402" s="47"/>
      <c r="CP402" s="47"/>
      <c r="CQ402" s="47"/>
      <c r="CR402" s="47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50"/>
      <c r="DD402" s="50"/>
      <c r="DE402" s="50"/>
    </row>
    <row r="403" spans="1:109" ht="15" customHeight="1">
      <c r="A403" s="38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8"/>
      <c r="Q403" s="49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7"/>
      <c r="AC403" s="47"/>
      <c r="AD403" s="47"/>
      <c r="AE403" s="47"/>
      <c r="AF403" s="47"/>
      <c r="AG403" s="47"/>
      <c r="AH403" s="49"/>
      <c r="AI403" s="49"/>
      <c r="AJ403" s="49"/>
      <c r="AK403" s="49"/>
      <c r="AL403" s="49"/>
      <c r="AM403" s="48"/>
      <c r="AN403" s="48"/>
      <c r="AO403" s="48"/>
      <c r="AP403" s="47"/>
      <c r="AQ403" s="47"/>
      <c r="AR403" s="47"/>
      <c r="AS403" s="47"/>
      <c r="AT403" s="47"/>
      <c r="AU403" s="47"/>
      <c r="AV403" s="47"/>
      <c r="AW403" s="47"/>
      <c r="AX403" s="47"/>
      <c r="AY403" s="47"/>
      <c r="AZ403" s="47"/>
      <c r="BA403" s="47"/>
      <c r="BB403" s="47"/>
      <c r="BC403" s="47"/>
      <c r="BD403" s="47"/>
      <c r="BE403" s="47"/>
      <c r="BF403" s="47"/>
      <c r="BG403" s="47"/>
      <c r="BH403" s="47"/>
      <c r="BI403" s="47"/>
      <c r="BJ403" s="47"/>
      <c r="BK403" s="47"/>
      <c r="BL403" s="47"/>
      <c r="BM403" s="47"/>
      <c r="BN403" s="47"/>
      <c r="BO403" s="47"/>
      <c r="BP403" s="47"/>
      <c r="BQ403" s="47"/>
      <c r="BR403" s="47"/>
      <c r="BS403" s="47"/>
      <c r="BT403" s="47"/>
      <c r="BU403" s="47"/>
      <c r="BV403" s="47"/>
      <c r="BW403" s="47"/>
      <c r="BX403" s="47"/>
      <c r="BY403" s="47"/>
      <c r="BZ403" s="47"/>
      <c r="CA403" s="47"/>
      <c r="CB403" s="47"/>
      <c r="CC403" s="47"/>
      <c r="CD403" s="47"/>
      <c r="CE403" s="47"/>
      <c r="CF403" s="47"/>
      <c r="CG403" s="47"/>
      <c r="CH403" s="47"/>
      <c r="CI403" s="47"/>
      <c r="CJ403" s="47"/>
      <c r="CK403" s="47"/>
      <c r="CL403" s="47"/>
      <c r="CM403" s="47"/>
      <c r="CN403" s="47"/>
      <c r="CO403" s="47"/>
      <c r="CP403" s="47"/>
      <c r="CQ403" s="47"/>
      <c r="CR403" s="47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50"/>
      <c r="DD403" s="50"/>
      <c r="DE403" s="50"/>
    </row>
    <row r="404" spans="1:109" ht="15" customHeight="1">
      <c r="A404" s="38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8"/>
      <c r="Q404" s="49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7"/>
      <c r="AC404" s="47"/>
      <c r="AD404" s="47"/>
      <c r="AE404" s="47"/>
      <c r="AF404" s="47"/>
      <c r="AG404" s="47"/>
      <c r="AH404" s="49"/>
      <c r="AI404" s="49"/>
      <c r="AJ404" s="49"/>
      <c r="AK404" s="49"/>
      <c r="AL404" s="49"/>
      <c r="AM404" s="48"/>
      <c r="AN404" s="48"/>
      <c r="AO404" s="48"/>
      <c r="AP404" s="47"/>
      <c r="AQ404" s="47"/>
      <c r="AR404" s="47"/>
      <c r="AS404" s="47"/>
      <c r="AT404" s="47"/>
      <c r="AU404" s="47"/>
      <c r="AV404" s="47"/>
      <c r="AW404" s="47"/>
      <c r="AX404" s="47"/>
      <c r="AY404" s="47"/>
      <c r="AZ404" s="47"/>
      <c r="BA404" s="47"/>
      <c r="BB404" s="47"/>
      <c r="BC404" s="47"/>
      <c r="BD404" s="47"/>
      <c r="BE404" s="47"/>
      <c r="BF404" s="47"/>
      <c r="BG404" s="47"/>
      <c r="BH404" s="47"/>
      <c r="BI404" s="47"/>
      <c r="BJ404" s="47"/>
      <c r="BK404" s="47"/>
      <c r="BL404" s="47"/>
      <c r="BM404" s="47"/>
      <c r="BN404" s="47"/>
      <c r="BO404" s="47"/>
      <c r="BP404" s="47"/>
      <c r="BQ404" s="47"/>
      <c r="BR404" s="47"/>
      <c r="BS404" s="47"/>
      <c r="BT404" s="47"/>
      <c r="BU404" s="47"/>
      <c r="BV404" s="47"/>
      <c r="BW404" s="47"/>
      <c r="BX404" s="47"/>
      <c r="BY404" s="47"/>
      <c r="BZ404" s="47"/>
      <c r="CA404" s="47"/>
      <c r="CB404" s="47"/>
      <c r="CC404" s="47"/>
      <c r="CD404" s="47"/>
      <c r="CE404" s="47"/>
      <c r="CF404" s="47"/>
      <c r="CG404" s="47"/>
      <c r="CH404" s="47"/>
      <c r="CI404" s="47"/>
      <c r="CJ404" s="47"/>
      <c r="CK404" s="47"/>
      <c r="CL404" s="47"/>
      <c r="CM404" s="47"/>
      <c r="CN404" s="47"/>
      <c r="CO404" s="47"/>
      <c r="CP404" s="47"/>
      <c r="CQ404" s="47"/>
      <c r="CR404" s="47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50"/>
      <c r="DD404" s="50"/>
      <c r="DE404" s="50"/>
    </row>
    <row r="405" spans="1:109" ht="15" customHeight="1">
      <c r="A405" s="38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8"/>
      <c r="Q405" s="49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7"/>
      <c r="AC405" s="47"/>
      <c r="AD405" s="47"/>
      <c r="AE405" s="47"/>
      <c r="AF405" s="47"/>
      <c r="AG405" s="47"/>
      <c r="AH405" s="49"/>
      <c r="AI405" s="49"/>
      <c r="AJ405" s="49"/>
      <c r="AK405" s="49"/>
      <c r="AL405" s="49"/>
      <c r="AM405" s="48"/>
      <c r="AN405" s="48"/>
      <c r="AO405" s="48"/>
      <c r="AP405" s="47"/>
      <c r="AQ405" s="47"/>
      <c r="AR405" s="47"/>
      <c r="AS405" s="47"/>
      <c r="AT405" s="47"/>
      <c r="AU405" s="47"/>
      <c r="AV405" s="47"/>
      <c r="AW405" s="47"/>
      <c r="AX405" s="47"/>
      <c r="AY405" s="47"/>
      <c r="AZ405" s="47"/>
      <c r="BA405" s="47"/>
      <c r="BB405" s="47"/>
      <c r="BC405" s="47"/>
      <c r="BD405" s="47"/>
      <c r="BE405" s="47"/>
      <c r="BF405" s="47"/>
      <c r="BG405" s="47"/>
      <c r="BH405" s="47"/>
      <c r="BI405" s="47"/>
      <c r="BJ405" s="47"/>
      <c r="BK405" s="47"/>
      <c r="BL405" s="47"/>
      <c r="BM405" s="47"/>
      <c r="BN405" s="47"/>
      <c r="BO405" s="47"/>
      <c r="BP405" s="47"/>
      <c r="BQ405" s="47"/>
      <c r="BR405" s="47"/>
      <c r="BS405" s="47"/>
      <c r="BT405" s="47"/>
      <c r="BU405" s="47"/>
      <c r="BV405" s="47"/>
      <c r="BW405" s="47"/>
      <c r="BX405" s="47"/>
      <c r="BY405" s="47"/>
      <c r="BZ405" s="47"/>
      <c r="CA405" s="47"/>
      <c r="CB405" s="47"/>
      <c r="CC405" s="47"/>
      <c r="CD405" s="47"/>
      <c r="CE405" s="47"/>
      <c r="CF405" s="47"/>
      <c r="CG405" s="47"/>
      <c r="CH405" s="47"/>
      <c r="CI405" s="47"/>
      <c r="CJ405" s="47"/>
      <c r="CK405" s="47"/>
      <c r="CL405" s="47"/>
      <c r="CM405" s="47"/>
      <c r="CN405" s="47"/>
      <c r="CO405" s="47"/>
      <c r="CP405" s="47"/>
      <c r="CQ405" s="47"/>
      <c r="CR405" s="47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50"/>
      <c r="DD405" s="50"/>
      <c r="DE405" s="50"/>
    </row>
    <row r="406" spans="1:109" ht="15" customHeight="1">
      <c r="A406" s="38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8"/>
      <c r="Q406" s="49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7"/>
      <c r="AC406" s="47"/>
      <c r="AD406" s="47"/>
      <c r="AE406" s="47"/>
      <c r="AF406" s="47"/>
      <c r="AG406" s="47"/>
      <c r="AH406" s="49"/>
      <c r="AI406" s="49"/>
      <c r="AJ406" s="49"/>
      <c r="AK406" s="49"/>
      <c r="AL406" s="49"/>
      <c r="AM406" s="48"/>
      <c r="AN406" s="48"/>
      <c r="AO406" s="48"/>
      <c r="AP406" s="47"/>
      <c r="AQ406" s="47"/>
      <c r="AR406" s="47"/>
      <c r="AS406" s="47"/>
      <c r="AT406" s="47"/>
      <c r="AU406" s="47"/>
      <c r="AV406" s="47"/>
      <c r="AW406" s="47"/>
      <c r="AX406" s="47"/>
      <c r="AY406" s="47"/>
      <c r="AZ406" s="47"/>
      <c r="BA406" s="47"/>
      <c r="BB406" s="47"/>
      <c r="BC406" s="47"/>
      <c r="BD406" s="47"/>
      <c r="BE406" s="47"/>
      <c r="BF406" s="47"/>
      <c r="BG406" s="47"/>
      <c r="BH406" s="47"/>
      <c r="BI406" s="47"/>
      <c r="BJ406" s="47"/>
      <c r="BK406" s="47"/>
      <c r="BL406" s="47"/>
      <c r="BM406" s="47"/>
      <c r="BN406" s="47"/>
      <c r="BO406" s="47"/>
      <c r="BP406" s="47"/>
      <c r="BQ406" s="47"/>
      <c r="BR406" s="47"/>
      <c r="BS406" s="47"/>
      <c r="BT406" s="47"/>
      <c r="BU406" s="47"/>
      <c r="BV406" s="47"/>
      <c r="BW406" s="47"/>
      <c r="BX406" s="47"/>
      <c r="BY406" s="47"/>
      <c r="BZ406" s="47"/>
      <c r="CA406" s="47"/>
      <c r="CB406" s="47"/>
      <c r="CC406" s="47"/>
      <c r="CD406" s="47"/>
      <c r="CE406" s="47"/>
      <c r="CF406" s="47"/>
      <c r="CG406" s="47"/>
      <c r="CH406" s="47"/>
      <c r="CI406" s="47"/>
      <c r="CJ406" s="47"/>
      <c r="CK406" s="47"/>
      <c r="CL406" s="47"/>
      <c r="CM406" s="47"/>
      <c r="CN406" s="47"/>
      <c r="CO406" s="47"/>
      <c r="CP406" s="47"/>
      <c r="CQ406" s="47"/>
      <c r="CR406" s="47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50"/>
      <c r="DD406" s="50"/>
      <c r="DE406" s="50"/>
    </row>
    <row r="407" spans="1:109" ht="15" customHeight="1">
      <c r="A407" s="38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8"/>
      <c r="Q407" s="49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7"/>
      <c r="AC407" s="47"/>
      <c r="AD407" s="47"/>
      <c r="AE407" s="47"/>
      <c r="AF407" s="47"/>
      <c r="AG407" s="47"/>
      <c r="AH407" s="49"/>
      <c r="AI407" s="49"/>
      <c r="AJ407" s="49"/>
      <c r="AK407" s="49"/>
      <c r="AL407" s="49"/>
      <c r="AM407" s="48"/>
      <c r="AN407" s="48"/>
      <c r="AO407" s="48"/>
      <c r="AP407" s="47"/>
      <c r="AQ407" s="47"/>
      <c r="AR407" s="47"/>
      <c r="AS407" s="47"/>
      <c r="AT407" s="47"/>
      <c r="AU407" s="47"/>
      <c r="AV407" s="47"/>
      <c r="AW407" s="47"/>
      <c r="AX407" s="47"/>
      <c r="AY407" s="47"/>
      <c r="AZ407" s="47"/>
      <c r="BA407" s="47"/>
      <c r="BB407" s="47"/>
      <c r="BC407" s="47"/>
      <c r="BD407" s="47"/>
      <c r="BE407" s="47"/>
      <c r="BF407" s="47"/>
      <c r="BG407" s="47"/>
      <c r="BH407" s="47"/>
      <c r="BI407" s="47"/>
      <c r="BJ407" s="47"/>
      <c r="BK407" s="47"/>
      <c r="BL407" s="47"/>
      <c r="BM407" s="47"/>
      <c r="BN407" s="47"/>
      <c r="BO407" s="47"/>
      <c r="BP407" s="47"/>
      <c r="BQ407" s="47"/>
      <c r="BR407" s="47"/>
      <c r="BS407" s="47"/>
      <c r="BT407" s="47"/>
      <c r="BU407" s="47"/>
      <c r="BV407" s="47"/>
      <c r="BW407" s="47"/>
      <c r="BX407" s="47"/>
      <c r="BY407" s="47"/>
      <c r="BZ407" s="47"/>
      <c r="CA407" s="47"/>
      <c r="CB407" s="47"/>
      <c r="CC407" s="47"/>
      <c r="CD407" s="47"/>
      <c r="CE407" s="47"/>
      <c r="CF407" s="47"/>
      <c r="CG407" s="47"/>
      <c r="CH407" s="47"/>
      <c r="CI407" s="47"/>
      <c r="CJ407" s="47"/>
      <c r="CK407" s="47"/>
      <c r="CL407" s="47"/>
      <c r="CM407" s="47"/>
      <c r="CN407" s="47"/>
      <c r="CO407" s="47"/>
      <c r="CP407" s="47"/>
      <c r="CQ407" s="47"/>
      <c r="CR407" s="47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50"/>
      <c r="DD407" s="50"/>
      <c r="DE407" s="50"/>
    </row>
    <row r="408" spans="1:109" ht="15" customHeight="1">
      <c r="A408" s="38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8"/>
      <c r="Q408" s="49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7"/>
      <c r="AC408" s="47"/>
      <c r="AD408" s="47"/>
      <c r="AE408" s="47"/>
      <c r="AF408" s="47"/>
      <c r="AG408" s="47"/>
      <c r="AH408" s="49"/>
      <c r="AI408" s="49"/>
      <c r="AJ408" s="49"/>
      <c r="AK408" s="49"/>
      <c r="AL408" s="49"/>
      <c r="AM408" s="48"/>
      <c r="AN408" s="48"/>
      <c r="AO408" s="48"/>
      <c r="AP408" s="47"/>
      <c r="AQ408" s="47"/>
      <c r="AR408" s="47"/>
      <c r="AS408" s="47"/>
      <c r="AT408" s="47"/>
      <c r="AU408" s="47"/>
      <c r="AV408" s="47"/>
      <c r="AW408" s="47"/>
      <c r="AX408" s="47"/>
      <c r="AY408" s="47"/>
      <c r="AZ408" s="47"/>
      <c r="BA408" s="47"/>
      <c r="BB408" s="47"/>
      <c r="BC408" s="47"/>
      <c r="BD408" s="47"/>
      <c r="BE408" s="47"/>
      <c r="BF408" s="47"/>
      <c r="BG408" s="47"/>
      <c r="BH408" s="47"/>
      <c r="BI408" s="47"/>
      <c r="BJ408" s="47"/>
      <c r="BK408" s="47"/>
      <c r="BL408" s="47"/>
      <c r="BM408" s="47"/>
      <c r="BN408" s="47"/>
      <c r="BO408" s="47"/>
      <c r="BP408" s="47"/>
      <c r="BQ408" s="47"/>
      <c r="BR408" s="47"/>
      <c r="BS408" s="47"/>
      <c r="BT408" s="47"/>
      <c r="BU408" s="47"/>
      <c r="BV408" s="47"/>
      <c r="BW408" s="47"/>
      <c r="BX408" s="47"/>
      <c r="BY408" s="47"/>
      <c r="BZ408" s="47"/>
      <c r="CA408" s="47"/>
      <c r="CB408" s="47"/>
      <c r="CC408" s="47"/>
      <c r="CD408" s="47"/>
      <c r="CE408" s="47"/>
      <c r="CF408" s="47"/>
      <c r="CG408" s="47"/>
      <c r="CH408" s="47"/>
      <c r="CI408" s="47"/>
      <c r="CJ408" s="47"/>
      <c r="CK408" s="47"/>
      <c r="CL408" s="47"/>
      <c r="CM408" s="47"/>
      <c r="CN408" s="47"/>
      <c r="CO408" s="47"/>
      <c r="CP408" s="47"/>
      <c r="CQ408" s="47"/>
      <c r="CR408" s="47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50"/>
      <c r="DD408" s="50"/>
      <c r="DE408" s="50"/>
    </row>
    <row r="409" spans="1:109" ht="15" customHeight="1">
      <c r="A409" s="38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8"/>
      <c r="Q409" s="49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7"/>
      <c r="AC409" s="47"/>
      <c r="AD409" s="47"/>
      <c r="AE409" s="47"/>
      <c r="AF409" s="47"/>
      <c r="AG409" s="47"/>
      <c r="AH409" s="49"/>
      <c r="AI409" s="49"/>
      <c r="AJ409" s="49"/>
      <c r="AK409" s="49"/>
      <c r="AL409" s="49"/>
      <c r="AM409" s="48"/>
      <c r="AN409" s="48"/>
      <c r="AO409" s="48"/>
      <c r="AP409" s="47"/>
      <c r="AQ409" s="47"/>
      <c r="AR409" s="47"/>
      <c r="AS409" s="47"/>
      <c r="AT409" s="47"/>
      <c r="AU409" s="47"/>
      <c r="AV409" s="47"/>
      <c r="AW409" s="47"/>
      <c r="AX409" s="47"/>
      <c r="AY409" s="47"/>
      <c r="AZ409" s="47"/>
      <c r="BA409" s="47"/>
      <c r="BB409" s="47"/>
      <c r="BC409" s="47"/>
      <c r="BD409" s="47"/>
      <c r="BE409" s="47"/>
      <c r="BF409" s="47"/>
      <c r="BG409" s="47"/>
      <c r="BH409" s="47"/>
      <c r="BI409" s="47"/>
      <c r="BJ409" s="47"/>
      <c r="BK409" s="47"/>
      <c r="BL409" s="47"/>
      <c r="BM409" s="47"/>
      <c r="BN409" s="47"/>
      <c r="BO409" s="47"/>
      <c r="BP409" s="47"/>
      <c r="BQ409" s="47"/>
      <c r="BR409" s="47"/>
      <c r="BS409" s="47"/>
      <c r="BT409" s="47"/>
      <c r="BU409" s="47"/>
      <c r="BV409" s="47"/>
      <c r="BW409" s="47"/>
      <c r="BX409" s="47"/>
      <c r="BY409" s="47"/>
      <c r="BZ409" s="47"/>
      <c r="CA409" s="47"/>
      <c r="CB409" s="47"/>
      <c r="CC409" s="47"/>
      <c r="CD409" s="47"/>
      <c r="CE409" s="47"/>
      <c r="CF409" s="47"/>
      <c r="CG409" s="47"/>
      <c r="CH409" s="47"/>
      <c r="CI409" s="47"/>
      <c r="CJ409" s="47"/>
      <c r="CK409" s="47"/>
      <c r="CL409" s="47"/>
      <c r="CM409" s="47"/>
      <c r="CN409" s="47"/>
      <c r="CO409" s="47"/>
      <c r="CP409" s="47"/>
      <c r="CQ409" s="47"/>
      <c r="CR409" s="47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50"/>
      <c r="DD409" s="50"/>
      <c r="DE409" s="50"/>
    </row>
    <row r="410" spans="1:109" ht="15" customHeight="1">
      <c r="A410" s="38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8"/>
      <c r="Q410" s="49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7"/>
      <c r="AC410" s="47"/>
      <c r="AD410" s="47"/>
      <c r="AE410" s="47"/>
      <c r="AF410" s="47"/>
      <c r="AG410" s="47"/>
      <c r="AH410" s="49"/>
      <c r="AI410" s="49"/>
      <c r="AJ410" s="49"/>
      <c r="AK410" s="49"/>
      <c r="AL410" s="49"/>
      <c r="AM410" s="48"/>
      <c r="AN410" s="48"/>
      <c r="AO410" s="48"/>
      <c r="AP410" s="47"/>
      <c r="AQ410" s="47"/>
      <c r="AR410" s="47"/>
      <c r="AS410" s="47"/>
      <c r="AT410" s="47"/>
      <c r="AU410" s="47"/>
      <c r="AV410" s="47"/>
      <c r="AW410" s="47"/>
      <c r="AX410" s="47"/>
      <c r="AY410" s="47"/>
      <c r="AZ410" s="47"/>
      <c r="BA410" s="47"/>
      <c r="BB410" s="47"/>
      <c r="BC410" s="47"/>
      <c r="BD410" s="47"/>
      <c r="BE410" s="47"/>
      <c r="BF410" s="47"/>
      <c r="BG410" s="47"/>
      <c r="BH410" s="47"/>
      <c r="BI410" s="47"/>
      <c r="BJ410" s="47"/>
      <c r="BK410" s="47"/>
      <c r="BL410" s="47"/>
      <c r="BM410" s="47"/>
      <c r="BN410" s="47"/>
      <c r="BO410" s="47"/>
      <c r="BP410" s="47"/>
      <c r="BQ410" s="47"/>
      <c r="BR410" s="47"/>
      <c r="BS410" s="47"/>
      <c r="BT410" s="47"/>
      <c r="BU410" s="47"/>
      <c r="BV410" s="47"/>
      <c r="BW410" s="47"/>
      <c r="BX410" s="47"/>
      <c r="BY410" s="47"/>
      <c r="BZ410" s="47"/>
      <c r="CA410" s="47"/>
      <c r="CB410" s="47"/>
      <c r="CC410" s="47"/>
      <c r="CD410" s="47"/>
      <c r="CE410" s="47"/>
      <c r="CF410" s="47"/>
      <c r="CG410" s="47"/>
      <c r="CH410" s="47"/>
      <c r="CI410" s="47"/>
      <c r="CJ410" s="47"/>
      <c r="CK410" s="47"/>
      <c r="CL410" s="47"/>
      <c r="CM410" s="47"/>
      <c r="CN410" s="47"/>
      <c r="CO410" s="47"/>
      <c r="CP410" s="47"/>
      <c r="CQ410" s="47"/>
      <c r="CR410" s="47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50"/>
      <c r="DD410" s="50"/>
      <c r="DE410" s="50"/>
    </row>
    <row r="411" spans="1:109" ht="15" customHeight="1">
      <c r="A411" s="38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8"/>
      <c r="Q411" s="49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7"/>
      <c r="AC411" s="47"/>
      <c r="AD411" s="47"/>
      <c r="AE411" s="47"/>
      <c r="AF411" s="47"/>
      <c r="AG411" s="47"/>
      <c r="AH411" s="49"/>
      <c r="AI411" s="49"/>
      <c r="AJ411" s="49"/>
      <c r="AK411" s="49"/>
      <c r="AL411" s="49"/>
      <c r="AM411" s="48"/>
      <c r="AN411" s="48"/>
      <c r="AO411" s="48"/>
      <c r="AP411" s="47"/>
      <c r="AQ411" s="47"/>
      <c r="AR411" s="47"/>
      <c r="AS411" s="47"/>
      <c r="AT411" s="47"/>
      <c r="AU411" s="47"/>
      <c r="AV411" s="47"/>
      <c r="AW411" s="47"/>
      <c r="AX411" s="47"/>
      <c r="AY411" s="47"/>
      <c r="AZ411" s="47"/>
      <c r="BA411" s="47"/>
      <c r="BB411" s="47"/>
      <c r="BC411" s="47"/>
      <c r="BD411" s="47"/>
      <c r="BE411" s="47"/>
      <c r="BF411" s="47"/>
      <c r="BG411" s="47"/>
      <c r="BH411" s="47"/>
      <c r="BI411" s="47"/>
      <c r="BJ411" s="47"/>
      <c r="BK411" s="47"/>
      <c r="BL411" s="47"/>
      <c r="BM411" s="47"/>
      <c r="BN411" s="47"/>
      <c r="BO411" s="47"/>
      <c r="BP411" s="47"/>
      <c r="BQ411" s="47"/>
      <c r="BR411" s="47"/>
      <c r="BS411" s="47"/>
      <c r="BT411" s="47"/>
      <c r="BU411" s="47"/>
      <c r="BV411" s="47"/>
      <c r="BW411" s="47"/>
      <c r="BX411" s="47"/>
      <c r="BY411" s="47"/>
      <c r="BZ411" s="47"/>
      <c r="CA411" s="47"/>
      <c r="CB411" s="47"/>
      <c r="CC411" s="47"/>
      <c r="CD411" s="47"/>
      <c r="CE411" s="47"/>
      <c r="CF411" s="47"/>
      <c r="CG411" s="47"/>
      <c r="CH411" s="47"/>
      <c r="CI411" s="47"/>
      <c r="CJ411" s="47"/>
      <c r="CK411" s="47"/>
      <c r="CL411" s="47"/>
      <c r="CM411" s="47"/>
      <c r="CN411" s="47"/>
      <c r="CO411" s="47"/>
      <c r="CP411" s="47"/>
      <c r="CQ411" s="47"/>
      <c r="CR411" s="47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50"/>
      <c r="DD411" s="50"/>
      <c r="DE411" s="50"/>
    </row>
    <row r="412" spans="1:109" ht="15" customHeight="1">
      <c r="A412" s="38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8"/>
      <c r="Q412" s="49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7"/>
      <c r="AC412" s="47"/>
      <c r="AD412" s="47"/>
      <c r="AE412" s="47"/>
      <c r="AF412" s="47"/>
      <c r="AG412" s="47"/>
      <c r="AH412" s="49"/>
      <c r="AI412" s="49"/>
      <c r="AJ412" s="49"/>
      <c r="AK412" s="49"/>
      <c r="AL412" s="49"/>
      <c r="AM412" s="48"/>
      <c r="AN412" s="48"/>
      <c r="AO412" s="48"/>
      <c r="AP412" s="47"/>
      <c r="AQ412" s="47"/>
      <c r="AR412" s="47"/>
      <c r="AS412" s="47"/>
      <c r="AT412" s="47"/>
      <c r="AU412" s="47"/>
      <c r="AV412" s="47"/>
      <c r="AW412" s="47"/>
      <c r="AX412" s="47"/>
      <c r="AY412" s="47"/>
      <c r="AZ412" s="47"/>
      <c r="BA412" s="47"/>
      <c r="BB412" s="47"/>
      <c r="BC412" s="47"/>
      <c r="BD412" s="47"/>
      <c r="BE412" s="47"/>
      <c r="BF412" s="47"/>
      <c r="BG412" s="47"/>
      <c r="BH412" s="47"/>
      <c r="BI412" s="47"/>
      <c r="BJ412" s="47"/>
      <c r="BK412" s="47"/>
      <c r="BL412" s="47"/>
      <c r="BM412" s="47"/>
      <c r="BN412" s="47"/>
      <c r="BO412" s="47"/>
      <c r="BP412" s="47"/>
      <c r="BQ412" s="47"/>
      <c r="BR412" s="47"/>
      <c r="BS412" s="47"/>
      <c r="BT412" s="47"/>
      <c r="BU412" s="47"/>
      <c r="BV412" s="47"/>
      <c r="BW412" s="47"/>
      <c r="BX412" s="47"/>
      <c r="BY412" s="47"/>
      <c r="BZ412" s="47"/>
      <c r="CA412" s="47"/>
      <c r="CB412" s="47"/>
      <c r="CC412" s="47"/>
      <c r="CD412" s="47"/>
      <c r="CE412" s="47"/>
      <c r="CF412" s="47"/>
      <c r="CG412" s="47"/>
      <c r="CH412" s="47"/>
      <c r="CI412" s="47"/>
      <c r="CJ412" s="47"/>
      <c r="CK412" s="47"/>
      <c r="CL412" s="47"/>
      <c r="CM412" s="47"/>
      <c r="CN412" s="47"/>
      <c r="CO412" s="47"/>
      <c r="CP412" s="47"/>
      <c r="CQ412" s="47"/>
      <c r="CR412" s="47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50"/>
      <c r="DD412" s="50"/>
      <c r="DE412" s="50"/>
    </row>
    <row r="413" spans="1:109" ht="15" customHeight="1">
      <c r="A413" s="38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8"/>
      <c r="Q413" s="49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7"/>
      <c r="AC413" s="47"/>
      <c r="AD413" s="47"/>
      <c r="AE413" s="47"/>
      <c r="AF413" s="47"/>
      <c r="AG413" s="47"/>
      <c r="AH413" s="49"/>
      <c r="AI413" s="49"/>
      <c r="AJ413" s="49"/>
      <c r="AK413" s="49"/>
      <c r="AL413" s="49"/>
      <c r="AM413" s="48"/>
      <c r="AN413" s="48"/>
      <c r="AO413" s="48"/>
      <c r="AP413" s="47"/>
      <c r="AQ413" s="47"/>
      <c r="AR413" s="47"/>
      <c r="AS413" s="47"/>
      <c r="AT413" s="47"/>
      <c r="AU413" s="47"/>
      <c r="AV413" s="47"/>
      <c r="AW413" s="47"/>
      <c r="AX413" s="47"/>
      <c r="AY413" s="47"/>
      <c r="AZ413" s="47"/>
      <c r="BA413" s="47"/>
      <c r="BB413" s="47"/>
      <c r="BC413" s="47"/>
      <c r="BD413" s="47"/>
      <c r="BE413" s="47"/>
      <c r="BF413" s="47"/>
      <c r="BG413" s="47"/>
      <c r="BH413" s="47"/>
      <c r="BI413" s="47"/>
      <c r="BJ413" s="47"/>
      <c r="BK413" s="47"/>
      <c r="BL413" s="47"/>
      <c r="BM413" s="47"/>
      <c r="BN413" s="47"/>
      <c r="BO413" s="47"/>
      <c r="BP413" s="47"/>
      <c r="BQ413" s="47"/>
      <c r="BR413" s="47"/>
      <c r="BS413" s="47"/>
      <c r="BT413" s="47"/>
      <c r="BU413" s="47"/>
      <c r="BV413" s="47"/>
      <c r="BW413" s="47"/>
      <c r="BX413" s="47"/>
      <c r="BY413" s="47"/>
      <c r="BZ413" s="47"/>
      <c r="CA413" s="47"/>
      <c r="CB413" s="47"/>
      <c r="CC413" s="47"/>
      <c r="CD413" s="47"/>
      <c r="CE413" s="47"/>
      <c r="CF413" s="47"/>
      <c r="CG413" s="47"/>
      <c r="CH413" s="47"/>
      <c r="CI413" s="47"/>
      <c r="CJ413" s="47"/>
      <c r="CK413" s="47"/>
      <c r="CL413" s="47"/>
      <c r="CM413" s="47"/>
      <c r="CN413" s="47"/>
      <c r="CO413" s="47"/>
      <c r="CP413" s="47"/>
      <c r="CQ413" s="47"/>
      <c r="CR413" s="47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50"/>
      <c r="DD413" s="50"/>
      <c r="DE413" s="50"/>
    </row>
    <row r="414" spans="1:109" ht="15" customHeight="1">
      <c r="A414" s="38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8"/>
      <c r="Q414" s="49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7"/>
      <c r="AC414" s="47"/>
      <c r="AD414" s="47"/>
      <c r="AE414" s="47"/>
      <c r="AF414" s="47"/>
      <c r="AG414" s="47"/>
      <c r="AH414" s="49"/>
      <c r="AI414" s="49"/>
      <c r="AJ414" s="49"/>
      <c r="AK414" s="49"/>
      <c r="AL414" s="49"/>
      <c r="AM414" s="48"/>
      <c r="AN414" s="48"/>
      <c r="AO414" s="48"/>
      <c r="AP414" s="47"/>
      <c r="AQ414" s="47"/>
      <c r="AR414" s="47"/>
      <c r="AS414" s="47"/>
      <c r="AT414" s="47"/>
      <c r="AU414" s="47"/>
      <c r="AV414" s="47"/>
      <c r="AW414" s="47"/>
      <c r="AX414" s="47"/>
      <c r="AY414" s="47"/>
      <c r="AZ414" s="47"/>
      <c r="BA414" s="47"/>
      <c r="BB414" s="47"/>
      <c r="BC414" s="47"/>
      <c r="BD414" s="47"/>
      <c r="BE414" s="47"/>
      <c r="BF414" s="47"/>
      <c r="BG414" s="47"/>
      <c r="BH414" s="47"/>
      <c r="BI414" s="47"/>
      <c r="BJ414" s="47"/>
      <c r="BK414" s="47"/>
      <c r="BL414" s="47"/>
      <c r="BM414" s="47"/>
      <c r="BN414" s="47"/>
      <c r="BO414" s="47"/>
      <c r="BP414" s="47"/>
      <c r="BQ414" s="47"/>
      <c r="BR414" s="47"/>
      <c r="BS414" s="47"/>
      <c r="BT414" s="47"/>
      <c r="BU414" s="47"/>
      <c r="BV414" s="47"/>
      <c r="BW414" s="47"/>
      <c r="BX414" s="47"/>
      <c r="BY414" s="47"/>
      <c r="BZ414" s="47"/>
      <c r="CA414" s="47"/>
      <c r="CB414" s="47"/>
      <c r="CC414" s="47"/>
      <c r="CD414" s="47"/>
      <c r="CE414" s="47"/>
      <c r="CF414" s="47"/>
      <c r="CG414" s="47"/>
      <c r="CH414" s="47"/>
      <c r="CI414" s="47"/>
      <c r="CJ414" s="47"/>
      <c r="CK414" s="47"/>
      <c r="CL414" s="47"/>
      <c r="CM414" s="47"/>
      <c r="CN414" s="47"/>
      <c r="CO414" s="47"/>
      <c r="CP414" s="47"/>
      <c r="CQ414" s="47"/>
      <c r="CR414" s="47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50"/>
      <c r="DD414" s="50"/>
      <c r="DE414" s="50"/>
    </row>
    <row r="415" spans="1:109" ht="15" customHeight="1">
      <c r="A415" s="38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8"/>
      <c r="Q415" s="49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7"/>
      <c r="AC415" s="47"/>
      <c r="AD415" s="47"/>
      <c r="AE415" s="47"/>
      <c r="AF415" s="47"/>
      <c r="AG415" s="47"/>
      <c r="AH415" s="49"/>
      <c r="AI415" s="49"/>
      <c r="AJ415" s="49"/>
      <c r="AK415" s="49"/>
      <c r="AL415" s="49"/>
      <c r="AM415" s="48"/>
      <c r="AN415" s="48"/>
      <c r="AO415" s="48"/>
      <c r="AP415" s="47"/>
      <c r="AQ415" s="47"/>
      <c r="AR415" s="47"/>
      <c r="AS415" s="47"/>
      <c r="AT415" s="47"/>
      <c r="AU415" s="47"/>
      <c r="AV415" s="47"/>
      <c r="AW415" s="47"/>
      <c r="AX415" s="47"/>
      <c r="AY415" s="47"/>
      <c r="AZ415" s="47"/>
      <c r="BA415" s="47"/>
      <c r="BB415" s="47"/>
      <c r="BC415" s="47"/>
      <c r="BD415" s="47"/>
      <c r="BE415" s="47"/>
      <c r="BF415" s="47"/>
      <c r="BG415" s="47"/>
      <c r="BH415" s="47"/>
      <c r="BI415" s="47"/>
      <c r="BJ415" s="47"/>
      <c r="BK415" s="47"/>
      <c r="BL415" s="47"/>
      <c r="BM415" s="47"/>
      <c r="BN415" s="47"/>
      <c r="BO415" s="47"/>
      <c r="BP415" s="47"/>
      <c r="BQ415" s="47"/>
      <c r="BR415" s="47"/>
      <c r="BS415" s="47"/>
      <c r="BT415" s="47"/>
      <c r="BU415" s="47"/>
      <c r="BV415" s="47"/>
      <c r="BW415" s="47"/>
      <c r="BX415" s="47"/>
      <c r="BY415" s="47"/>
      <c r="BZ415" s="47"/>
      <c r="CA415" s="47"/>
      <c r="CB415" s="47"/>
      <c r="CC415" s="47"/>
      <c r="CD415" s="47"/>
      <c r="CE415" s="47"/>
      <c r="CF415" s="47"/>
      <c r="CG415" s="47"/>
      <c r="CH415" s="47"/>
      <c r="CI415" s="47"/>
      <c r="CJ415" s="47"/>
      <c r="CK415" s="47"/>
      <c r="CL415" s="47"/>
      <c r="CM415" s="47"/>
      <c r="CN415" s="47"/>
      <c r="CO415" s="47"/>
      <c r="CP415" s="47"/>
      <c r="CQ415" s="47"/>
      <c r="CR415" s="47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50"/>
      <c r="DD415" s="50"/>
      <c r="DE415" s="50"/>
    </row>
    <row r="416" spans="1:109" ht="15" customHeight="1">
      <c r="A416" s="38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8"/>
      <c r="Q416" s="49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7"/>
      <c r="AC416" s="47"/>
      <c r="AD416" s="47"/>
      <c r="AE416" s="47"/>
      <c r="AF416" s="47"/>
      <c r="AG416" s="47"/>
      <c r="AH416" s="49"/>
      <c r="AI416" s="49"/>
      <c r="AJ416" s="49"/>
      <c r="AK416" s="49"/>
      <c r="AL416" s="49"/>
      <c r="AM416" s="48"/>
      <c r="AN416" s="48"/>
      <c r="AO416" s="48"/>
      <c r="AP416" s="47"/>
      <c r="AQ416" s="47"/>
      <c r="AR416" s="47"/>
      <c r="AS416" s="47"/>
      <c r="AT416" s="47"/>
      <c r="AU416" s="47"/>
      <c r="AV416" s="47"/>
      <c r="AW416" s="47"/>
      <c r="AX416" s="47"/>
      <c r="AY416" s="47"/>
      <c r="AZ416" s="47"/>
      <c r="BA416" s="47"/>
      <c r="BB416" s="47"/>
      <c r="BC416" s="47"/>
      <c r="BD416" s="47"/>
      <c r="BE416" s="47"/>
      <c r="BF416" s="47"/>
      <c r="BG416" s="47"/>
      <c r="BH416" s="47"/>
      <c r="BI416" s="47"/>
      <c r="BJ416" s="47"/>
      <c r="BK416" s="47"/>
      <c r="BL416" s="47"/>
      <c r="BM416" s="47"/>
      <c r="BN416" s="47"/>
      <c r="BO416" s="47"/>
      <c r="BP416" s="47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50"/>
      <c r="DD416" s="50"/>
      <c r="DE416" s="50"/>
    </row>
    <row r="417" spans="1:109" ht="15" customHeight="1">
      <c r="A417" s="38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8"/>
      <c r="Q417" s="49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7"/>
      <c r="AC417" s="47"/>
      <c r="AD417" s="47"/>
      <c r="AE417" s="47"/>
      <c r="AF417" s="47"/>
      <c r="AG417" s="47"/>
      <c r="AH417" s="49"/>
      <c r="AI417" s="49"/>
      <c r="AJ417" s="49"/>
      <c r="AK417" s="49"/>
      <c r="AL417" s="49"/>
      <c r="AM417" s="48"/>
      <c r="AN417" s="48"/>
      <c r="AO417" s="48"/>
      <c r="AP417" s="47"/>
      <c r="AQ417" s="47"/>
      <c r="AR417" s="47"/>
      <c r="AS417" s="47"/>
      <c r="AT417" s="47"/>
      <c r="AU417" s="47"/>
      <c r="AV417" s="47"/>
      <c r="AW417" s="47"/>
      <c r="AX417" s="47"/>
      <c r="AY417" s="47"/>
      <c r="AZ417" s="47"/>
      <c r="BA417" s="47"/>
      <c r="BB417" s="47"/>
      <c r="BC417" s="47"/>
      <c r="BD417" s="47"/>
      <c r="BE417" s="47"/>
      <c r="BF417" s="47"/>
      <c r="BG417" s="47"/>
      <c r="BH417" s="47"/>
      <c r="BI417" s="47"/>
      <c r="BJ417" s="47"/>
      <c r="BK417" s="47"/>
      <c r="BL417" s="47"/>
      <c r="BM417" s="47"/>
      <c r="BN417" s="47"/>
      <c r="BO417" s="47"/>
      <c r="BP417" s="47"/>
      <c r="BQ417" s="47"/>
      <c r="BR417" s="47"/>
      <c r="BS417" s="47"/>
      <c r="BT417" s="47"/>
      <c r="BU417" s="47"/>
      <c r="BV417" s="47"/>
      <c r="BW417" s="47"/>
      <c r="BX417" s="47"/>
      <c r="BY417" s="47"/>
      <c r="BZ417" s="47"/>
      <c r="CA417" s="47"/>
      <c r="CB417" s="47"/>
      <c r="CC417" s="47"/>
      <c r="CD417" s="47"/>
      <c r="CE417" s="47"/>
      <c r="CF417" s="47"/>
      <c r="CG417" s="47"/>
      <c r="CH417" s="47"/>
      <c r="CI417" s="47"/>
      <c r="CJ417" s="47"/>
      <c r="CK417" s="47"/>
      <c r="CL417" s="47"/>
      <c r="CM417" s="47"/>
      <c r="CN417" s="47"/>
      <c r="CO417" s="47"/>
      <c r="CP417" s="47"/>
      <c r="CQ417" s="47"/>
      <c r="CR417" s="47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50"/>
      <c r="DD417" s="50"/>
      <c r="DE417" s="50"/>
    </row>
    <row r="418" spans="1:109" ht="15" customHeight="1">
      <c r="A418" s="38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8"/>
      <c r="Q418" s="49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7"/>
      <c r="AC418" s="47"/>
      <c r="AD418" s="47"/>
      <c r="AE418" s="47"/>
      <c r="AF418" s="47"/>
      <c r="AG418" s="47"/>
      <c r="AH418" s="49"/>
      <c r="AI418" s="49"/>
      <c r="AJ418" s="49"/>
      <c r="AK418" s="49"/>
      <c r="AL418" s="49"/>
      <c r="AM418" s="48"/>
      <c r="AN418" s="48"/>
      <c r="AO418" s="48"/>
      <c r="AP418" s="47"/>
      <c r="AQ418" s="47"/>
      <c r="AR418" s="47"/>
      <c r="AS418" s="47"/>
      <c r="AT418" s="47"/>
      <c r="AU418" s="47"/>
      <c r="AV418" s="47"/>
      <c r="AW418" s="47"/>
      <c r="AX418" s="47"/>
      <c r="AY418" s="47"/>
      <c r="AZ418" s="47"/>
      <c r="BA418" s="47"/>
      <c r="BB418" s="47"/>
      <c r="BC418" s="47"/>
      <c r="BD418" s="47"/>
      <c r="BE418" s="47"/>
      <c r="BF418" s="47"/>
      <c r="BG418" s="47"/>
      <c r="BH418" s="47"/>
      <c r="BI418" s="47"/>
      <c r="BJ418" s="47"/>
      <c r="BK418" s="47"/>
      <c r="BL418" s="47"/>
      <c r="BM418" s="47"/>
      <c r="BN418" s="47"/>
      <c r="BO418" s="47"/>
      <c r="BP418" s="47"/>
      <c r="BQ418" s="47"/>
      <c r="BR418" s="47"/>
      <c r="BS418" s="47"/>
      <c r="BT418" s="47"/>
      <c r="BU418" s="47"/>
      <c r="BV418" s="47"/>
      <c r="BW418" s="47"/>
      <c r="BX418" s="47"/>
      <c r="BY418" s="47"/>
      <c r="BZ418" s="47"/>
      <c r="CA418" s="47"/>
      <c r="CB418" s="47"/>
      <c r="CC418" s="47"/>
      <c r="CD418" s="47"/>
      <c r="CE418" s="47"/>
      <c r="CF418" s="47"/>
      <c r="CG418" s="47"/>
      <c r="CH418" s="47"/>
      <c r="CI418" s="47"/>
      <c r="CJ418" s="47"/>
      <c r="CK418" s="47"/>
      <c r="CL418" s="47"/>
      <c r="CM418" s="47"/>
      <c r="CN418" s="47"/>
      <c r="CO418" s="47"/>
      <c r="CP418" s="47"/>
      <c r="CQ418" s="47"/>
      <c r="CR418" s="47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50"/>
      <c r="DD418" s="50"/>
      <c r="DE418" s="50"/>
    </row>
    <row r="419" spans="1:109" ht="15" customHeight="1">
      <c r="A419" s="38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8"/>
      <c r="Q419" s="49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7"/>
      <c r="AC419" s="47"/>
      <c r="AD419" s="47"/>
      <c r="AE419" s="47"/>
      <c r="AF419" s="47"/>
      <c r="AG419" s="47"/>
      <c r="AH419" s="49"/>
      <c r="AI419" s="49"/>
      <c r="AJ419" s="49"/>
      <c r="AK419" s="49"/>
      <c r="AL419" s="49"/>
      <c r="AM419" s="48"/>
      <c r="AN419" s="48"/>
      <c r="AO419" s="48"/>
      <c r="AP419" s="47"/>
      <c r="AQ419" s="47"/>
      <c r="AR419" s="47"/>
      <c r="AS419" s="47"/>
      <c r="AT419" s="47"/>
      <c r="AU419" s="47"/>
      <c r="AV419" s="47"/>
      <c r="AW419" s="47"/>
      <c r="AX419" s="47"/>
      <c r="AY419" s="47"/>
      <c r="AZ419" s="47"/>
      <c r="BA419" s="47"/>
      <c r="BB419" s="47"/>
      <c r="BC419" s="47"/>
      <c r="BD419" s="47"/>
      <c r="BE419" s="47"/>
      <c r="BF419" s="47"/>
      <c r="BG419" s="47"/>
      <c r="BH419" s="47"/>
      <c r="BI419" s="47"/>
      <c r="BJ419" s="47"/>
      <c r="BK419" s="47"/>
      <c r="BL419" s="47"/>
      <c r="BM419" s="47"/>
      <c r="BN419" s="47"/>
      <c r="BO419" s="47"/>
      <c r="BP419" s="47"/>
      <c r="BQ419" s="47"/>
      <c r="BR419" s="47"/>
      <c r="BS419" s="47"/>
      <c r="BT419" s="47"/>
      <c r="BU419" s="47"/>
      <c r="BV419" s="47"/>
      <c r="BW419" s="47"/>
      <c r="BX419" s="47"/>
      <c r="BY419" s="47"/>
      <c r="BZ419" s="47"/>
      <c r="CA419" s="47"/>
      <c r="CB419" s="47"/>
      <c r="CC419" s="47"/>
      <c r="CD419" s="47"/>
      <c r="CE419" s="47"/>
      <c r="CF419" s="47"/>
      <c r="CG419" s="47"/>
      <c r="CH419" s="47"/>
      <c r="CI419" s="47"/>
      <c r="CJ419" s="47"/>
      <c r="CK419" s="47"/>
      <c r="CL419" s="47"/>
      <c r="CM419" s="47"/>
      <c r="CN419" s="47"/>
      <c r="CO419" s="47"/>
      <c r="CP419" s="47"/>
      <c r="CQ419" s="47"/>
      <c r="CR419" s="47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50"/>
      <c r="DD419" s="50"/>
      <c r="DE419" s="50"/>
    </row>
    <row r="420" spans="1:109" ht="15" customHeight="1">
      <c r="A420" s="38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8"/>
      <c r="Q420" s="49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7"/>
      <c r="AC420" s="47"/>
      <c r="AD420" s="47"/>
      <c r="AE420" s="47"/>
      <c r="AF420" s="47"/>
      <c r="AG420" s="47"/>
      <c r="AH420" s="49"/>
      <c r="AI420" s="49"/>
      <c r="AJ420" s="49"/>
      <c r="AK420" s="49"/>
      <c r="AL420" s="49"/>
      <c r="AM420" s="48"/>
      <c r="AN420" s="48"/>
      <c r="AO420" s="48"/>
      <c r="AP420" s="47"/>
      <c r="AQ420" s="47"/>
      <c r="AR420" s="47"/>
      <c r="AS420" s="47"/>
      <c r="AT420" s="47"/>
      <c r="AU420" s="47"/>
      <c r="AV420" s="47"/>
      <c r="AW420" s="47"/>
      <c r="AX420" s="47"/>
      <c r="AY420" s="47"/>
      <c r="AZ420" s="47"/>
      <c r="BA420" s="47"/>
      <c r="BB420" s="47"/>
      <c r="BC420" s="47"/>
      <c r="BD420" s="47"/>
      <c r="BE420" s="47"/>
      <c r="BF420" s="47"/>
      <c r="BG420" s="47"/>
      <c r="BH420" s="47"/>
      <c r="BI420" s="47"/>
      <c r="BJ420" s="47"/>
      <c r="BK420" s="47"/>
      <c r="BL420" s="47"/>
      <c r="BM420" s="47"/>
      <c r="BN420" s="47"/>
      <c r="BO420" s="47"/>
      <c r="BP420" s="47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50"/>
      <c r="DD420" s="50"/>
      <c r="DE420" s="50"/>
    </row>
    <row r="421" spans="1:109" ht="15" customHeight="1">
      <c r="A421" s="38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8"/>
      <c r="Q421" s="49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7"/>
      <c r="AC421" s="47"/>
      <c r="AD421" s="47"/>
      <c r="AE421" s="47"/>
      <c r="AF421" s="47"/>
      <c r="AG421" s="47"/>
      <c r="AH421" s="49"/>
      <c r="AI421" s="49"/>
      <c r="AJ421" s="49"/>
      <c r="AK421" s="49"/>
      <c r="AL421" s="49"/>
      <c r="AM421" s="48"/>
      <c r="AN421" s="48"/>
      <c r="AO421" s="48"/>
      <c r="AP421" s="47"/>
      <c r="AQ421" s="47"/>
      <c r="AR421" s="47"/>
      <c r="AS421" s="47"/>
      <c r="AT421" s="47"/>
      <c r="AU421" s="47"/>
      <c r="AV421" s="47"/>
      <c r="AW421" s="47"/>
      <c r="AX421" s="47"/>
      <c r="AY421" s="47"/>
      <c r="AZ421" s="47"/>
      <c r="BA421" s="47"/>
      <c r="BB421" s="47"/>
      <c r="BC421" s="47"/>
      <c r="BD421" s="47"/>
      <c r="BE421" s="47"/>
      <c r="BF421" s="47"/>
      <c r="BG421" s="47"/>
      <c r="BH421" s="47"/>
      <c r="BI421" s="47"/>
      <c r="BJ421" s="47"/>
      <c r="BK421" s="47"/>
      <c r="BL421" s="47"/>
      <c r="BM421" s="47"/>
      <c r="BN421" s="47"/>
      <c r="BO421" s="47"/>
      <c r="BP421" s="47"/>
      <c r="BQ421" s="47"/>
      <c r="BR421" s="47"/>
      <c r="BS421" s="47"/>
      <c r="BT421" s="47"/>
      <c r="BU421" s="47"/>
      <c r="BV421" s="47"/>
      <c r="BW421" s="47"/>
      <c r="BX421" s="47"/>
      <c r="BY421" s="47"/>
      <c r="BZ421" s="47"/>
      <c r="CA421" s="47"/>
      <c r="CB421" s="47"/>
      <c r="CC421" s="47"/>
      <c r="CD421" s="47"/>
      <c r="CE421" s="47"/>
      <c r="CF421" s="47"/>
      <c r="CG421" s="47"/>
      <c r="CH421" s="47"/>
      <c r="CI421" s="47"/>
      <c r="CJ421" s="47"/>
      <c r="CK421" s="47"/>
      <c r="CL421" s="47"/>
      <c r="CM421" s="47"/>
      <c r="CN421" s="47"/>
      <c r="CO421" s="47"/>
      <c r="CP421" s="47"/>
      <c r="CQ421" s="47"/>
      <c r="CR421" s="47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50"/>
      <c r="DD421" s="50"/>
      <c r="DE421" s="50"/>
    </row>
    <row r="422" spans="1:109" ht="15" customHeight="1">
      <c r="A422" s="38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8"/>
      <c r="Q422" s="49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7"/>
      <c r="AC422" s="47"/>
      <c r="AD422" s="47"/>
      <c r="AE422" s="47"/>
      <c r="AF422" s="47"/>
      <c r="AG422" s="47"/>
      <c r="AH422" s="49"/>
      <c r="AI422" s="49"/>
      <c r="AJ422" s="49"/>
      <c r="AK422" s="49"/>
      <c r="AL422" s="49"/>
      <c r="AM422" s="48"/>
      <c r="AN422" s="48"/>
      <c r="AO422" s="48"/>
      <c r="AP422" s="47"/>
      <c r="AQ422" s="47"/>
      <c r="AR422" s="47"/>
      <c r="AS422" s="47"/>
      <c r="AT422" s="47"/>
      <c r="AU422" s="47"/>
      <c r="AV422" s="47"/>
      <c r="AW422" s="47"/>
      <c r="AX422" s="47"/>
      <c r="AY422" s="47"/>
      <c r="AZ422" s="47"/>
      <c r="BA422" s="47"/>
      <c r="BB422" s="47"/>
      <c r="BC422" s="47"/>
      <c r="BD422" s="47"/>
      <c r="BE422" s="47"/>
      <c r="BF422" s="47"/>
      <c r="BG422" s="47"/>
      <c r="BH422" s="47"/>
      <c r="BI422" s="47"/>
      <c r="BJ422" s="47"/>
      <c r="BK422" s="47"/>
      <c r="BL422" s="47"/>
      <c r="BM422" s="47"/>
      <c r="BN422" s="47"/>
      <c r="BO422" s="47"/>
      <c r="BP422" s="47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50"/>
      <c r="DD422" s="50"/>
      <c r="DE422" s="50"/>
    </row>
    <row r="423" spans="1:109" ht="15" customHeight="1">
      <c r="A423" s="38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8"/>
      <c r="Q423" s="49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7"/>
      <c r="AC423" s="47"/>
      <c r="AD423" s="47"/>
      <c r="AE423" s="47"/>
      <c r="AF423" s="47"/>
      <c r="AG423" s="47"/>
      <c r="AH423" s="49"/>
      <c r="AI423" s="49"/>
      <c r="AJ423" s="49"/>
      <c r="AK423" s="49"/>
      <c r="AL423" s="49"/>
      <c r="AM423" s="48"/>
      <c r="AN423" s="48"/>
      <c r="AO423" s="48"/>
      <c r="AP423" s="47"/>
      <c r="AQ423" s="47"/>
      <c r="AR423" s="47"/>
      <c r="AS423" s="47"/>
      <c r="AT423" s="47"/>
      <c r="AU423" s="47"/>
      <c r="AV423" s="47"/>
      <c r="AW423" s="47"/>
      <c r="AX423" s="47"/>
      <c r="AY423" s="47"/>
      <c r="AZ423" s="47"/>
      <c r="BA423" s="47"/>
      <c r="BB423" s="47"/>
      <c r="BC423" s="47"/>
      <c r="BD423" s="47"/>
      <c r="BE423" s="47"/>
      <c r="BF423" s="47"/>
      <c r="BG423" s="47"/>
      <c r="BH423" s="47"/>
      <c r="BI423" s="47"/>
      <c r="BJ423" s="47"/>
      <c r="BK423" s="47"/>
      <c r="BL423" s="47"/>
      <c r="BM423" s="47"/>
      <c r="BN423" s="47"/>
      <c r="BO423" s="47"/>
      <c r="BP423" s="47"/>
      <c r="BQ423" s="47"/>
      <c r="BR423" s="47"/>
      <c r="BS423" s="47"/>
      <c r="BT423" s="47"/>
      <c r="BU423" s="47"/>
      <c r="BV423" s="47"/>
      <c r="BW423" s="47"/>
      <c r="BX423" s="47"/>
      <c r="BY423" s="47"/>
      <c r="BZ423" s="47"/>
      <c r="CA423" s="47"/>
      <c r="CB423" s="47"/>
      <c r="CC423" s="47"/>
      <c r="CD423" s="47"/>
      <c r="CE423" s="47"/>
      <c r="CF423" s="47"/>
      <c r="CG423" s="47"/>
      <c r="CH423" s="47"/>
      <c r="CI423" s="47"/>
      <c r="CJ423" s="47"/>
      <c r="CK423" s="47"/>
      <c r="CL423" s="47"/>
      <c r="CM423" s="47"/>
      <c r="CN423" s="47"/>
      <c r="CO423" s="47"/>
      <c r="CP423" s="47"/>
      <c r="CQ423" s="47"/>
      <c r="CR423" s="47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50"/>
      <c r="DD423" s="50"/>
      <c r="DE423" s="50"/>
    </row>
    <row r="424" spans="1:109" ht="15" customHeight="1">
      <c r="A424" s="38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8"/>
      <c r="Q424" s="49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7"/>
      <c r="AC424" s="47"/>
      <c r="AD424" s="47"/>
      <c r="AE424" s="47"/>
      <c r="AF424" s="47"/>
      <c r="AG424" s="47"/>
      <c r="AH424" s="49"/>
      <c r="AI424" s="49"/>
      <c r="AJ424" s="49"/>
      <c r="AK424" s="49"/>
      <c r="AL424" s="49"/>
      <c r="AM424" s="48"/>
      <c r="AN424" s="48"/>
      <c r="AO424" s="48"/>
      <c r="AP424" s="47"/>
      <c r="AQ424" s="47"/>
      <c r="AR424" s="47"/>
      <c r="AS424" s="47"/>
      <c r="AT424" s="47"/>
      <c r="AU424" s="47"/>
      <c r="AV424" s="47"/>
      <c r="AW424" s="47"/>
      <c r="AX424" s="47"/>
      <c r="AY424" s="47"/>
      <c r="AZ424" s="47"/>
      <c r="BA424" s="47"/>
      <c r="BB424" s="47"/>
      <c r="BC424" s="47"/>
      <c r="BD424" s="47"/>
      <c r="BE424" s="47"/>
      <c r="BF424" s="47"/>
      <c r="BG424" s="47"/>
      <c r="BH424" s="47"/>
      <c r="BI424" s="47"/>
      <c r="BJ424" s="47"/>
      <c r="BK424" s="47"/>
      <c r="BL424" s="47"/>
      <c r="BM424" s="47"/>
      <c r="BN424" s="47"/>
      <c r="BO424" s="47"/>
      <c r="BP424" s="47"/>
      <c r="BQ424" s="47"/>
      <c r="BR424" s="47"/>
      <c r="BS424" s="47"/>
      <c r="BT424" s="47"/>
      <c r="BU424" s="47"/>
      <c r="BV424" s="47"/>
      <c r="BW424" s="47"/>
      <c r="BX424" s="47"/>
      <c r="BY424" s="47"/>
      <c r="BZ424" s="47"/>
      <c r="CA424" s="47"/>
      <c r="CB424" s="47"/>
      <c r="CC424" s="47"/>
      <c r="CD424" s="47"/>
      <c r="CE424" s="47"/>
      <c r="CF424" s="47"/>
      <c r="CG424" s="47"/>
      <c r="CH424" s="47"/>
      <c r="CI424" s="47"/>
      <c r="CJ424" s="47"/>
      <c r="CK424" s="47"/>
      <c r="CL424" s="47"/>
      <c r="CM424" s="47"/>
      <c r="CN424" s="47"/>
      <c r="CO424" s="47"/>
      <c r="CP424" s="47"/>
      <c r="CQ424" s="47"/>
      <c r="CR424" s="47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50"/>
      <c r="DD424" s="50"/>
      <c r="DE424" s="50"/>
    </row>
    <row r="425" spans="1:109" ht="15" customHeight="1">
      <c r="A425" s="38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8"/>
      <c r="Q425" s="49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7"/>
      <c r="AC425" s="47"/>
      <c r="AD425" s="47"/>
      <c r="AE425" s="47"/>
      <c r="AF425" s="47"/>
      <c r="AG425" s="47"/>
      <c r="AH425" s="49"/>
      <c r="AI425" s="49"/>
      <c r="AJ425" s="49"/>
      <c r="AK425" s="49"/>
      <c r="AL425" s="49"/>
      <c r="AM425" s="48"/>
      <c r="AN425" s="48"/>
      <c r="AO425" s="48"/>
      <c r="AP425" s="47"/>
      <c r="AQ425" s="47"/>
      <c r="AR425" s="47"/>
      <c r="AS425" s="47"/>
      <c r="AT425" s="47"/>
      <c r="AU425" s="47"/>
      <c r="AV425" s="47"/>
      <c r="AW425" s="47"/>
      <c r="AX425" s="47"/>
      <c r="AY425" s="47"/>
      <c r="AZ425" s="47"/>
      <c r="BA425" s="47"/>
      <c r="BB425" s="47"/>
      <c r="BC425" s="47"/>
      <c r="BD425" s="47"/>
      <c r="BE425" s="47"/>
      <c r="BF425" s="47"/>
      <c r="BG425" s="47"/>
      <c r="BH425" s="47"/>
      <c r="BI425" s="47"/>
      <c r="BJ425" s="47"/>
      <c r="BK425" s="47"/>
      <c r="BL425" s="47"/>
      <c r="BM425" s="47"/>
      <c r="BN425" s="47"/>
      <c r="BO425" s="47"/>
      <c r="BP425" s="47"/>
      <c r="BQ425" s="47"/>
      <c r="BR425" s="47"/>
      <c r="BS425" s="47"/>
      <c r="BT425" s="47"/>
      <c r="BU425" s="47"/>
      <c r="BV425" s="47"/>
      <c r="BW425" s="47"/>
      <c r="BX425" s="47"/>
      <c r="BY425" s="47"/>
      <c r="BZ425" s="47"/>
      <c r="CA425" s="47"/>
      <c r="CB425" s="47"/>
      <c r="CC425" s="47"/>
      <c r="CD425" s="47"/>
      <c r="CE425" s="47"/>
      <c r="CF425" s="47"/>
      <c r="CG425" s="47"/>
      <c r="CH425" s="47"/>
      <c r="CI425" s="47"/>
      <c r="CJ425" s="47"/>
      <c r="CK425" s="47"/>
      <c r="CL425" s="47"/>
      <c r="CM425" s="47"/>
      <c r="CN425" s="47"/>
      <c r="CO425" s="47"/>
      <c r="CP425" s="47"/>
      <c r="CQ425" s="47"/>
      <c r="CR425" s="47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50"/>
      <c r="DD425" s="50"/>
      <c r="DE425" s="50"/>
    </row>
    <row r="426" spans="1:109" ht="15" customHeight="1">
      <c r="A426" s="38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8"/>
      <c r="Q426" s="49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7"/>
      <c r="AC426" s="47"/>
      <c r="AD426" s="47"/>
      <c r="AE426" s="47"/>
      <c r="AF426" s="47"/>
      <c r="AG426" s="47"/>
      <c r="AH426" s="49"/>
      <c r="AI426" s="49"/>
      <c r="AJ426" s="49"/>
      <c r="AK426" s="49"/>
      <c r="AL426" s="49"/>
      <c r="AM426" s="48"/>
      <c r="AN426" s="48"/>
      <c r="AO426" s="48"/>
      <c r="AP426" s="47"/>
      <c r="AQ426" s="47"/>
      <c r="AR426" s="47"/>
      <c r="AS426" s="47"/>
      <c r="AT426" s="47"/>
      <c r="AU426" s="47"/>
      <c r="AV426" s="47"/>
      <c r="AW426" s="47"/>
      <c r="AX426" s="47"/>
      <c r="AY426" s="47"/>
      <c r="AZ426" s="47"/>
      <c r="BA426" s="47"/>
      <c r="BB426" s="47"/>
      <c r="BC426" s="47"/>
      <c r="BD426" s="47"/>
      <c r="BE426" s="47"/>
      <c r="BF426" s="47"/>
      <c r="BG426" s="47"/>
      <c r="BH426" s="47"/>
      <c r="BI426" s="47"/>
      <c r="BJ426" s="47"/>
      <c r="BK426" s="47"/>
      <c r="BL426" s="47"/>
      <c r="BM426" s="47"/>
      <c r="BN426" s="47"/>
      <c r="BO426" s="47"/>
      <c r="BP426" s="47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50"/>
      <c r="DD426" s="50"/>
      <c r="DE426" s="50"/>
    </row>
    <row r="427" spans="1:109" ht="15" customHeight="1">
      <c r="A427" s="38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8"/>
      <c r="Q427" s="49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7"/>
      <c r="AC427" s="47"/>
      <c r="AD427" s="47"/>
      <c r="AE427" s="47"/>
      <c r="AF427" s="47"/>
      <c r="AG427" s="47"/>
      <c r="AH427" s="49"/>
      <c r="AI427" s="49"/>
      <c r="AJ427" s="49"/>
      <c r="AK427" s="49"/>
      <c r="AL427" s="49"/>
      <c r="AM427" s="48"/>
      <c r="AN427" s="48"/>
      <c r="AO427" s="48"/>
      <c r="AP427" s="47"/>
      <c r="AQ427" s="47"/>
      <c r="AR427" s="47"/>
      <c r="AS427" s="47"/>
      <c r="AT427" s="47"/>
      <c r="AU427" s="47"/>
      <c r="AV427" s="47"/>
      <c r="AW427" s="47"/>
      <c r="AX427" s="47"/>
      <c r="AY427" s="47"/>
      <c r="AZ427" s="47"/>
      <c r="BA427" s="47"/>
      <c r="BB427" s="47"/>
      <c r="BC427" s="47"/>
      <c r="BD427" s="47"/>
      <c r="BE427" s="47"/>
      <c r="BF427" s="47"/>
      <c r="BG427" s="47"/>
      <c r="BH427" s="47"/>
      <c r="BI427" s="47"/>
      <c r="BJ427" s="47"/>
      <c r="BK427" s="47"/>
      <c r="BL427" s="47"/>
      <c r="BM427" s="47"/>
      <c r="BN427" s="47"/>
      <c r="BO427" s="47"/>
      <c r="BP427" s="47"/>
      <c r="BQ427" s="47"/>
      <c r="BR427" s="47"/>
      <c r="BS427" s="47"/>
      <c r="BT427" s="47"/>
      <c r="BU427" s="47"/>
      <c r="BV427" s="47"/>
      <c r="BW427" s="47"/>
      <c r="BX427" s="47"/>
      <c r="BY427" s="47"/>
      <c r="BZ427" s="47"/>
      <c r="CA427" s="47"/>
      <c r="CB427" s="47"/>
      <c r="CC427" s="47"/>
      <c r="CD427" s="47"/>
      <c r="CE427" s="47"/>
      <c r="CF427" s="47"/>
      <c r="CG427" s="47"/>
      <c r="CH427" s="47"/>
      <c r="CI427" s="47"/>
      <c r="CJ427" s="47"/>
      <c r="CK427" s="47"/>
      <c r="CL427" s="47"/>
      <c r="CM427" s="47"/>
      <c r="CN427" s="47"/>
      <c r="CO427" s="47"/>
      <c r="CP427" s="47"/>
      <c r="CQ427" s="47"/>
      <c r="CR427" s="47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50"/>
      <c r="DD427" s="50"/>
      <c r="DE427" s="50"/>
    </row>
    <row r="428" spans="1:109" ht="15" customHeight="1">
      <c r="A428" s="38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8"/>
      <c r="Q428" s="49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7"/>
      <c r="AC428" s="47"/>
      <c r="AD428" s="47"/>
      <c r="AE428" s="47"/>
      <c r="AF428" s="47"/>
      <c r="AG428" s="47"/>
      <c r="AH428" s="49"/>
      <c r="AI428" s="49"/>
      <c r="AJ428" s="49"/>
      <c r="AK428" s="49"/>
      <c r="AL428" s="49"/>
      <c r="AM428" s="48"/>
      <c r="AN428" s="48"/>
      <c r="AO428" s="48"/>
      <c r="AP428" s="47"/>
      <c r="AQ428" s="47"/>
      <c r="AR428" s="47"/>
      <c r="AS428" s="47"/>
      <c r="AT428" s="47"/>
      <c r="AU428" s="47"/>
      <c r="AV428" s="47"/>
      <c r="AW428" s="47"/>
      <c r="AX428" s="47"/>
      <c r="AY428" s="47"/>
      <c r="AZ428" s="47"/>
      <c r="BA428" s="47"/>
      <c r="BB428" s="47"/>
      <c r="BC428" s="47"/>
      <c r="BD428" s="47"/>
      <c r="BE428" s="47"/>
      <c r="BF428" s="47"/>
      <c r="BG428" s="47"/>
      <c r="BH428" s="47"/>
      <c r="BI428" s="47"/>
      <c r="BJ428" s="47"/>
      <c r="BK428" s="47"/>
      <c r="BL428" s="47"/>
      <c r="BM428" s="47"/>
      <c r="BN428" s="47"/>
      <c r="BO428" s="47"/>
      <c r="BP428" s="47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50"/>
      <c r="DD428" s="50"/>
      <c r="DE428" s="50"/>
    </row>
    <row r="429" spans="1:109" ht="15" customHeight="1">
      <c r="A429" s="38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8"/>
      <c r="Q429" s="49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7"/>
      <c r="AC429" s="47"/>
      <c r="AD429" s="47"/>
      <c r="AE429" s="47"/>
      <c r="AF429" s="47"/>
      <c r="AG429" s="47"/>
      <c r="AH429" s="49"/>
      <c r="AI429" s="49"/>
      <c r="AJ429" s="49"/>
      <c r="AK429" s="49"/>
      <c r="AL429" s="49"/>
      <c r="AM429" s="48"/>
      <c r="AN429" s="48"/>
      <c r="AO429" s="48"/>
      <c r="AP429" s="47"/>
      <c r="AQ429" s="47"/>
      <c r="AR429" s="47"/>
      <c r="AS429" s="47"/>
      <c r="AT429" s="47"/>
      <c r="AU429" s="47"/>
      <c r="AV429" s="47"/>
      <c r="AW429" s="47"/>
      <c r="AX429" s="47"/>
      <c r="AY429" s="47"/>
      <c r="AZ429" s="47"/>
      <c r="BA429" s="47"/>
      <c r="BB429" s="47"/>
      <c r="BC429" s="47"/>
      <c r="BD429" s="47"/>
      <c r="BE429" s="47"/>
      <c r="BF429" s="47"/>
      <c r="BG429" s="47"/>
      <c r="BH429" s="47"/>
      <c r="BI429" s="47"/>
      <c r="BJ429" s="47"/>
      <c r="BK429" s="47"/>
      <c r="BL429" s="47"/>
      <c r="BM429" s="47"/>
      <c r="BN429" s="47"/>
      <c r="BO429" s="47"/>
      <c r="BP429" s="47"/>
      <c r="BQ429" s="47"/>
      <c r="BR429" s="47"/>
      <c r="BS429" s="47"/>
      <c r="BT429" s="47"/>
      <c r="BU429" s="47"/>
      <c r="BV429" s="47"/>
      <c r="BW429" s="47"/>
      <c r="BX429" s="47"/>
      <c r="BY429" s="47"/>
      <c r="BZ429" s="47"/>
      <c r="CA429" s="47"/>
      <c r="CB429" s="47"/>
      <c r="CC429" s="47"/>
      <c r="CD429" s="47"/>
      <c r="CE429" s="47"/>
      <c r="CF429" s="47"/>
      <c r="CG429" s="47"/>
      <c r="CH429" s="47"/>
      <c r="CI429" s="47"/>
      <c r="CJ429" s="47"/>
      <c r="CK429" s="47"/>
      <c r="CL429" s="47"/>
      <c r="CM429" s="47"/>
      <c r="CN429" s="47"/>
      <c r="CO429" s="47"/>
      <c r="CP429" s="47"/>
      <c r="CQ429" s="47"/>
      <c r="CR429" s="47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50"/>
      <c r="DD429" s="50"/>
      <c r="DE429" s="50"/>
    </row>
    <row r="430" spans="1:109" ht="15" customHeight="1">
      <c r="A430" s="38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8"/>
      <c r="Q430" s="49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7"/>
      <c r="AC430" s="47"/>
      <c r="AD430" s="47"/>
      <c r="AE430" s="47"/>
      <c r="AF430" s="47"/>
      <c r="AG430" s="47"/>
      <c r="AH430" s="49"/>
      <c r="AI430" s="49"/>
      <c r="AJ430" s="49"/>
      <c r="AK430" s="49"/>
      <c r="AL430" s="49"/>
      <c r="AM430" s="48"/>
      <c r="AN430" s="48"/>
      <c r="AO430" s="48"/>
      <c r="AP430" s="47"/>
      <c r="AQ430" s="47"/>
      <c r="AR430" s="47"/>
      <c r="AS430" s="47"/>
      <c r="AT430" s="47"/>
      <c r="AU430" s="47"/>
      <c r="AV430" s="47"/>
      <c r="AW430" s="47"/>
      <c r="AX430" s="47"/>
      <c r="AY430" s="47"/>
      <c r="AZ430" s="47"/>
      <c r="BA430" s="47"/>
      <c r="BB430" s="47"/>
      <c r="BC430" s="47"/>
      <c r="BD430" s="47"/>
      <c r="BE430" s="47"/>
      <c r="BF430" s="47"/>
      <c r="BG430" s="47"/>
      <c r="BH430" s="47"/>
      <c r="BI430" s="47"/>
      <c r="BJ430" s="47"/>
      <c r="BK430" s="47"/>
      <c r="BL430" s="47"/>
      <c r="BM430" s="47"/>
      <c r="BN430" s="47"/>
      <c r="BO430" s="47"/>
      <c r="BP430" s="47"/>
      <c r="BQ430" s="47"/>
      <c r="BR430" s="47"/>
      <c r="BS430" s="47"/>
      <c r="BT430" s="47"/>
      <c r="BU430" s="47"/>
      <c r="BV430" s="47"/>
      <c r="BW430" s="47"/>
      <c r="BX430" s="47"/>
      <c r="BY430" s="47"/>
      <c r="BZ430" s="47"/>
      <c r="CA430" s="47"/>
      <c r="CB430" s="47"/>
      <c r="CC430" s="47"/>
      <c r="CD430" s="47"/>
      <c r="CE430" s="47"/>
      <c r="CF430" s="47"/>
      <c r="CG430" s="47"/>
      <c r="CH430" s="47"/>
      <c r="CI430" s="47"/>
      <c r="CJ430" s="47"/>
      <c r="CK430" s="47"/>
      <c r="CL430" s="47"/>
      <c r="CM430" s="47"/>
      <c r="CN430" s="47"/>
      <c r="CO430" s="47"/>
      <c r="CP430" s="47"/>
      <c r="CQ430" s="47"/>
      <c r="CR430" s="47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50"/>
      <c r="DD430" s="50"/>
      <c r="DE430" s="50"/>
    </row>
    <row r="431" spans="1:109" ht="15" customHeight="1">
      <c r="A431" s="38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8"/>
      <c r="Q431" s="49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7"/>
      <c r="AC431" s="47"/>
      <c r="AD431" s="47"/>
      <c r="AE431" s="47"/>
      <c r="AF431" s="47"/>
      <c r="AG431" s="47"/>
      <c r="AH431" s="49"/>
      <c r="AI431" s="49"/>
      <c r="AJ431" s="49"/>
      <c r="AK431" s="49"/>
      <c r="AL431" s="49"/>
      <c r="AM431" s="48"/>
      <c r="AN431" s="48"/>
      <c r="AO431" s="48"/>
      <c r="AP431" s="47"/>
      <c r="AQ431" s="47"/>
      <c r="AR431" s="47"/>
      <c r="AS431" s="47"/>
      <c r="AT431" s="47"/>
      <c r="AU431" s="47"/>
      <c r="AV431" s="47"/>
      <c r="AW431" s="47"/>
      <c r="AX431" s="47"/>
      <c r="AY431" s="47"/>
      <c r="AZ431" s="47"/>
      <c r="BA431" s="47"/>
      <c r="BB431" s="47"/>
      <c r="BC431" s="47"/>
      <c r="BD431" s="47"/>
      <c r="BE431" s="47"/>
      <c r="BF431" s="47"/>
      <c r="BG431" s="47"/>
      <c r="BH431" s="47"/>
      <c r="BI431" s="47"/>
      <c r="BJ431" s="47"/>
      <c r="BK431" s="47"/>
      <c r="BL431" s="47"/>
      <c r="BM431" s="47"/>
      <c r="BN431" s="47"/>
      <c r="BO431" s="47"/>
      <c r="BP431" s="47"/>
      <c r="BQ431" s="47"/>
      <c r="BR431" s="47"/>
      <c r="BS431" s="47"/>
      <c r="BT431" s="47"/>
      <c r="BU431" s="47"/>
      <c r="BV431" s="47"/>
      <c r="BW431" s="47"/>
      <c r="BX431" s="47"/>
      <c r="BY431" s="47"/>
      <c r="BZ431" s="47"/>
      <c r="CA431" s="47"/>
      <c r="CB431" s="47"/>
      <c r="CC431" s="47"/>
      <c r="CD431" s="47"/>
      <c r="CE431" s="47"/>
      <c r="CF431" s="47"/>
      <c r="CG431" s="47"/>
      <c r="CH431" s="47"/>
      <c r="CI431" s="47"/>
      <c r="CJ431" s="47"/>
      <c r="CK431" s="47"/>
      <c r="CL431" s="47"/>
      <c r="CM431" s="47"/>
      <c r="CN431" s="47"/>
      <c r="CO431" s="47"/>
      <c r="CP431" s="47"/>
      <c r="CQ431" s="47"/>
      <c r="CR431" s="47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50"/>
      <c r="DD431" s="50"/>
      <c r="DE431" s="50"/>
    </row>
    <row r="432" spans="1:109" ht="15" customHeight="1">
      <c r="A432" s="38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8"/>
      <c r="Q432" s="49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7"/>
      <c r="AC432" s="47"/>
      <c r="AD432" s="47"/>
      <c r="AE432" s="47"/>
      <c r="AF432" s="47"/>
      <c r="AG432" s="47"/>
      <c r="AH432" s="49"/>
      <c r="AI432" s="49"/>
      <c r="AJ432" s="49"/>
      <c r="AK432" s="49"/>
      <c r="AL432" s="49"/>
      <c r="AM432" s="48"/>
      <c r="AN432" s="48"/>
      <c r="AO432" s="48"/>
      <c r="AP432" s="47"/>
      <c r="AQ432" s="47"/>
      <c r="AR432" s="47"/>
      <c r="AS432" s="47"/>
      <c r="AT432" s="47"/>
      <c r="AU432" s="47"/>
      <c r="AV432" s="47"/>
      <c r="AW432" s="47"/>
      <c r="AX432" s="47"/>
      <c r="AY432" s="47"/>
      <c r="AZ432" s="47"/>
      <c r="BA432" s="47"/>
      <c r="BB432" s="47"/>
      <c r="BC432" s="47"/>
      <c r="BD432" s="47"/>
      <c r="BE432" s="47"/>
      <c r="BF432" s="47"/>
      <c r="BG432" s="47"/>
      <c r="BH432" s="47"/>
      <c r="BI432" s="47"/>
      <c r="BJ432" s="47"/>
      <c r="BK432" s="47"/>
      <c r="BL432" s="47"/>
      <c r="BM432" s="47"/>
      <c r="BN432" s="47"/>
      <c r="BO432" s="47"/>
      <c r="BP432" s="47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50"/>
      <c r="DD432" s="50"/>
      <c r="DE432" s="50"/>
    </row>
    <row r="433" spans="1:109" ht="15" customHeight="1">
      <c r="A433" s="38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8"/>
      <c r="Q433" s="49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7"/>
      <c r="AC433" s="47"/>
      <c r="AD433" s="47"/>
      <c r="AE433" s="47"/>
      <c r="AF433" s="47"/>
      <c r="AG433" s="47"/>
      <c r="AH433" s="49"/>
      <c r="AI433" s="49"/>
      <c r="AJ433" s="49"/>
      <c r="AK433" s="49"/>
      <c r="AL433" s="49"/>
      <c r="AM433" s="48"/>
      <c r="AN433" s="48"/>
      <c r="AO433" s="48"/>
      <c r="AP433" s="47"/>
      <c r="AQ433" s="47"/>
      <c r="AR433" s="47"/>
      <c r="AS433" s="47"/>
      <c r="AT433" s="47"/>
      <c r="AU433" s="47"/>
      <c r="AV433" s="47"/>
      <c r="AW433" s="47"/>
      <c r="AX433" s="47"/>
      <c r="AY433" s="47"/>
      <c r="AZ433" s="47"/>
      <c r="BA433" s="47"/>
      <c r="BB433" s="47"/>
      <c r="BC433" s="47"/>
      <c r="BD433" s="47"/>
      <c r="BE433" s="47"/>
      <c r="BF433" s="47"/>
      <c r="BG433" s="47"/>
      <c r="BH433" s="47"/>
      <c r="BI433" s="47"/>
      <c r="BJ433" s="47"/>
      <c r="BK433" s="47"/>
      <c r="BL433" s="47"/>
      <c r="BM433" s="47"/>
      <c r="BN433" s="47"/>
      <c r="BO433" s="47"/>
      <c r="BP433" s="47"/>
      <c r="BQ433" s="47"/>
      <c r="BR433" s="47"/>
      <c r="BS433" s="47"/>
      <c r="BT433" s="47"/>
      <c r="BU433" s="47"/>
      <c r="BV433" s="47"/>
      <c r="BW433" s="47"/>
      <c r="BX433" s="47"/>
      <c r="BY433" s="47"/>
      <c r="BZ433" s="47"/>
      <c r="CA433" s="47"/>
      <c r="CB433" s="47"/>
      <c r="CC433" s="47"/>
      <c r="CD433" s="47"/>
      <c r="CE433" s="47"/>
      <c r="CF433" s="47"/>
      <c r="CG433" s="47"/>
      <c r="CH433" s="47"/>
      <c r="CI433" s="47"/>
      <c r="CJ433" s="47"/>
      <c r="CK433" s="47"/>
      <c r="CL433" s="47"/>
      <c r="CM433" s="47"/>
      <c r="CN433" s="47"/>
      <c r="CO433" s="47"/>
      <c r="CP433" s="47"/>
      <c r="CQ433" s="47"/>
      <c r="CR433" s="47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50"/>
      <c r="DD433" s="50"/>
      <c r="DE433" s="50"/>
    </row>
    <row r="434" spans="1:109" ht="15" customHeight="1">
      <c r="A434" s="38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8"/>
      <c r="Q434" s="49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7"/>
      <c r="AC434" s="47"/>
      <c r="AD434" s="47"/>
      <c r="AE434" s="47"/>
      <c r="AF434" s="47"/>
      <c r="AG434" s="47"/>
      <c r="AH434" s="49"/>
      <c r="AI434" s="49"/>
      <c r="AJ434" s="49"/>
      <c r="AK434" s="49"/>
      <c r="AL434" s="49"/>
      <c r="AM434" s="48"/>
      <c r="AN434" s="48"/>
      <c r="AO434" s="48"/>
      <c r="AP434" s="47"/>
      <c r="AQ434" s="47"/>
      <c r="AR434" s="47"/>
      <c r="AS434" s="47"/>
      <c r="AT434" s="47"/>
      <c r="AU434" s="47"/>
      <c r="AV434" s="47"/>
      <c r="AW434" s="47"/>
      <c r="AX434" s="47"/>
      <c r="AY434" s="47"/>
      <c r="AZ434" s="47"/>
      <c r="BA434" s="47"/>
      <c r="BB434" s="47"/>
      <c r="BC434" s="47"/>
      <c r="BD434" s="47"/>
      <c r="BE434" s="47"/>
      <c r="BF434" s="47"/>
      <c r="BG434" s="47"/>
      <c r="BH434" s="47"/>
      <c r="BI434" s="47"/>
      <c r="BJ434" s="47"/>
      <c r="BK434" s="47"/>
      <c r="BL434" s="47"/>
      <c r="BM434" s="47"/>
      <c r="BN434" s="47"/>
      <c r="BO434" s="47"/>
      <c r="BP434" s="47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50"/>
      <c r="DD434" s="50"/>
      <c r="DE434" s="50"/>
    </row>
    <row r="435" spans="1:109" ht="15" customHeight="1">
      <c r="A435" s="38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8"/>
      <c r="Q435" s="49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7"/>
      <c r="AC435" s="47"/>
      <c r="AD435" s="47"/>
      <c r="AE435" s="47"/>
      <c r="AF435" s="47"/>
      <c r="AG435" s="47"/>
      <c r="AH435" s="49"/>
      <c r="AI435" s="49"/>
      <c r="AJ435" s="49"/>
      <c r="AK435" s="49"/>
      <c r="AL435" s="49"/>
      <c r="AM435" s="48"/>
      <c r="AN435" s="48"/>
      <c r="AO435" s="48"/>
      <c r="AP435" s="47"/>
      <c r="AQ435" s="47"/>
      <c r="AR435" s="47"/>
      <c r="AS435" s="47"/>
      <c r="AT435" s="47"/>
      <c r="AU435" s="47"/>
      <c r="AV435" s="47"/>
      <c r="AW435" s="47"/>
      <c r="AX435" s="47"/>
      <c r="AY435" s="47"/>
      <c r="AZ435" s="47"/>
      <c r="BA435" s="47"/>
      <c r="BB435" s="47"/>
      <c r="BC435" s="47"/>
      <c r="BD435" s="47"/>
      <c r="BE435" s="47"/>
      <c r="BF435" s="47"/>
      <c r="BG435" s="47"/>
      <c r="BH435" s="47"/>
      <c r="BI435" s="47"/>
      <c r="BJ435" s="47"/>
      <c r="BK435" s="47"/>
      <c r="BL435" s="47"/>
      <c r="BM435" s="47"/>
      <c r="BN435" s="47"/>
      <c r="BO435" s="47"/>
      <c r="BP435" s="47"/>
      <c r="BQ435" s="47"/>
      <c r="BR435" s="47"/>
      <c r="BS435" s="47"/>
      <c r="BT435" s="47"/>
      <c r="BU435" s="47"/>
      <c r="BV435" s="47"/>
      <c r="BW435" s="47"/>
      <c r="BX435" s="47"/>
      <c r="BY435" s="47"/>
      <c r="BZ435" s="47"/>
      <c r="CA435" s="47"/>
      <c r="CB435" s="47"/>
      <c r="CC435" s="47"/>
      <c r="CD435" s="47"/>
      <c r="CE435" s="47"/>
      <c r="CF435" s="47"/>
      <c r="CG435" s="47"/>
      <c r="CH435" s="47"/>
      <c r="CI435" s="47"/>
      <c r="CJ435" s="47"/>
      <c r="CK435" s="47"/>
      <c r="CL435" s="47"/>
      <c r="CM435" s="47"/>
      <c r="CN435" s="47"/>
      <c r="CO435" s="47"/>
      <c r="CP435" s="47"/>
      <c r="CQ435" s="47"/>
      <c r="CR435" s="47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50"/>
      <c r="DD435" s="50"/>
      <c r="DE435" s="50"/>
    </row>
    <row r="436" spans="1:109" ht="15" customHeight="1">
      <c r="A436" s="38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8"/>
      <c r="Q436" s="49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7"/>
      <c r="AC436" s="47"/>
      <c r="AD436" s="47"/>
      <c r="AE436" s="47"/>
      <c r="AF436" s="47"/>
      <c r="AG436" s="47"/>
      <c r="AH436" s="49"/>
      <c r="AI436" s="49"/>
      <c r="AJ436" s="49"/>
      <c r="AK436" s="49"/>
      <c r="AL436" s="49"/>
      <c r="AM436" s="48"/>
      <c r="AN436" s="48"/>
      <c r="AO436" s="48"/>
      <c r="AP436" s="47"/>
      <c r="AQ436" s="47"/>
      <c r="AR436" s="47"/>
      <c r="AS436" s="47"/>
      <c r="AT436" s="47"/>
      <c r="AU436" s="47"/>
      <c r="AV436" s="47"/>
      <c r="AW436" s="47"/>
      <c r="AX436" s="47"/>
      <c r="AY436" s="47"/>
      <c r="AZ436" s="47"/>
      <c r="BA436" s="47"/>
      <c r="BB436" s="47"/>
      <c r="BC436" s="47"/>
      <c r="BD436" s="47"/>
      <c r="BE436" s="47"/>
      <c r="BF436" s="47"/>
      <c r="BG436" s="47"/>
      <c r="BH436" s="47"/>
      <c r="BI436" s="47"/>
      <c r="BJ436" s="47"/>
      <c r="BK436" s="47"/>
      <c r="BL436" s="47"/>
      <c r="BM436" s="47"/>
      <c r="BN436" s="47"/>
      <c r="BO436" s="47"/>
      <c r="BP436" s="47"/>
      <c r="BQ436" s="47"/>
      <c r="BR436" s="47"/>
      <c r="BS436" s="47"/>
      <c r="BT436" s="47"/>
      <c r="BU436" s="47"/>
      <c r="BV436" s="47"/>
      <c r="BW436" s="47"/>
      <c r="BX436" s="47"/>
      <c r="BY436" s="47"/>
      <c r="BZ436" s="47"/>
      <c r="CA436" s="47"/>
      <c r="CB436" s="47"/>
      <c r="CC436" s="47"/>
      <c r="CD436" s="47"/>
      <c r="CE436" s="47"/>
      <c r="CF436" s="47"/>
      <c r="CG436" s="47"/>
      <c r="CH436" s="47"/>
      <c r="CI436" s="47"/>
      <c r="CJ436" s="47"/>
      <c r="CK436" s="47"/>
      <c r="CL436" s="47"/>
      <c r="CM436" s="47"/>
      <c r="CN436" s="47"/>
      <c r="CO436" s="47"/>
      <c r="CP436" s="47"/>
      <c r="CQ436" s="47"/>
      <c r="CR436" s="47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50"/>
      <c r="DD436" s="50"/>
      <c r="DE436" s="50"/>
    </row>
    <row r="437" spans="1:109" ht="15" customHeight="1">
      <c r="A437" s="38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8"/>
      <c r="Q437" s="49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7"/>
      <c r="AC437" s="47"/>
      <c r="AD437" s="47"/>
      <c r="AE437" s="47"/>
      <c r="AF437" s="47"/>
      <c r="AG437" s="47"/>
      <c r="AH437" s="49"/>
      <c r="AI437" s="49"/>
      <c r="AJ437" s="49"/>
      <c r="AK437" s="49"/>
      <c r="AL437" s="49"/>
      <c r="AM437" s="48"/>
      <c r="AN437" s="48"/>
      <c r="AO437" s="48"/>
      <c r="AP437" s="47"/>
      <c r="AQ437" s="47"/>
      <c r="AR437" s="47"/>
      <c r="AS437" s="47"/>
      <c r="AT437" s="47"/>
      <c r="AU437" s="47"/>
      <c r="AV437" s="47"/>
      <c r="AW437" s="47"/>
      <c r="AX437" s="47"/>
      <c r="AY437" s="47"/>
      <c r="AZ437" s="47"/>
      <c r="BA437" s="47"/>
      <c r="BB437" s="47"/>
      <c r="BC437" s="47"/>
      <c r="BD437" s="47"/>
      <c r="BE437" s="47"/>
      <c r="BF437" s="47"/>
      <c r="BG437" s="47"/>
      <c r="BH437" s="47"/>
      <c r="BI437" s="47"/>
      <c r="BJ437" s="47"/>
      <c r="BK437" s="47"/>
      <c r="BL437" s="47"/>
      <c r="BM437" s="47"/>
      <c r="BN437" s="47"/>
      <c r="BO437" s="47"/>
      <c r="BP437" s="47"/>
      <c r="BQ437" s="47"/>
      <c r="BR437" s="47"/>
      <c r="BS437" s="47"/>
      <c r="BT437" s="47"/>
      <c r="BU437" s="47"/>
      <c r="BV437" s="47"/>
      <c r="BW437" s="47"/>
      <c r="BX437" s="47"/>
      <c r="BY437" s="47"/>
      <c r="BZ437" s="47"/>
      <c r="CA437" s="47"/>
      <c r="CB437" s="47"/>
      <c r="CC437" s="47"/>
      <c r="CD437" s="47"/>
      <c r="CE437" s="47"/>
      <c r="CF437" s="47"/>
      <c r="CG437" s="47"/>
      <c r="CH437" s="47"/>
      <c r="CI437" s="47"/>
      <c r="CJ437" s="47"/>
      <c r="CK437" s="47"/>
      <c r="CL437" s="47"/>
      <c r="CM437" s="47"/>
      <c r="CN437" s="47"/>
      <c r="CO437" s="47"/>
      <c r="CP437" s="47"/>
      <c r="CQ437" s="47"/>
      <c r="CR437" s="47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50"/>
      <c r="DD437" s="50"/>
      <c r="DE437" s="50"/>
    </row>
    <row r="438" spans="1:109" ht="15" customHeight="1">
      <c r="A438" s="38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8"/>
      <c r="Q438" s="49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7"/>
      <c r="AC438" s="47"/>
      <c r="AD438" s="47"/>
      <c r="AE438" s="47"/>
      <c r="AF438" s="47"/>
      <c r="AG438" s="47"/>
      <c r="AH438" s="49"/>
      <c r="AI438" s="49"/>
      <c r="AJ438" s="49"/>
      <c r="AK438" s="49"/>
      <c r="AL438" s="49"/>
      <c r="AM438" s="48"/>
      <c r="AN438" s="48"/>
      <c r="AO438" s="48"/>
      <c r="AP438" s="47"/>
      <c r="AQ438" s="47"/>
      <c r="AR438" s="47"/>
      <c r="AS438" s="47"/>
      <c r="AT438" s="47"/>
      <c r="AU438" s="47"/>
      <c r="AV438" s="47"/>
      <c r="AW438" s="47"/>
      <c r="AX438" s="47"/>
      <c r="AY438" s="47"/>
      <c r="AZ438" s="47"/>
      <c r="BA438" s="47"/>
      <c r="BB438" s="47"/>
      <c r="BC438" s="47"/>
      <c r="BD438" s="47"/>
      <c r="BE438" s="47"/>
      <c r="BF438" s="47"/>
      <c r="BG438" s="47"/>
      <c r="BH438" s="47"/>
      <c r="BI438" s="47"/>
      <c r="BJ438" s="47"/>
      <c r="BK438" s="47"/>
      <c r="BL438" s="47"/>
      <c r="BM438" s="47"/>
      <c r="BN438" s="47"/>
      <c r="BO438" s="47"/>
      <c r="BP438" s="47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50"/>
      <c r="DD438" s="50"/>
      <c r="DE438" s="50"/>
    </row>
    <row r="439" spans="1:109" ht="15" customHeight="1">
      <c r="A439" s="38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8"/>
      <c r="Q439" s="49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7"/>
      <c r="AC439" s="47"/>
      <c r="AD439" s="47"/>
      <c r="AE439" s="47"/>
      <c r="AF439" s="47"/>
      <c r="AG439" s="47"/>
      <c r="AH439" s="49"/>
      <c r="AI439" s="49"/>
      <c r="AJ439" s="49"/>
      <c r="AK439" s="49"/>
      <c r="AL439" s="49"/>
      <c r="AM439" s="48"/>
      <c r="AN439" s="48"/>
      <c r="AO439" s="48"/>
      <c r="AP439" s="47"/>
      <c r="AQ439" s="47"/>
      <c r="AR439" s="47"/>
      <c r="AS439" s="47"/>
      <c r="AT439" s="47"/>
      <c r="AU439" s="47"/>
      <c r="AV439" s="47"/>
      <c r="AW439" s="47"/>
      <c r="AX439" s="47"/>
      <c r="AY439" s="47"/>
      <c r="AZ439" s="47"/>
      <c r="BA439" s="47"/>
      <c r="BB439" s="47"/>
      <c r="BC439" s="47"/>
      <c r="BD439" s="47"/>
      <c r="BE439" s="47"/>
      <c r="BF439" s="47"/>
      <c r="BG439" s="47"/>
      <c r="BH439" s="47"/>
      <c r="BI439" s="47"/>
      <c r="BJ439" s="47"/>
      <c r="BK439" s="47"/>
      <c r="BL439" s="47"/>
      <c r="BM439" s="47"/>
      <c r="BN439" s="47"/>
      <c r="BO439" s="47"/>
      <c r="BP439" s="47"/>
      <c r="BQ439" s="47"/>
      <c r="BR439" s="47"/>
      <c r="BS439" s="47"/>
      <c r="BT439" s="47"/>
      <c r="BU439" s="47"/>
      <c r="BV439" s="47"/>
      <c r="BW439" s="47"/>
      <c r="BX439" s="47"/>
      <c r="BY439" s="47"/>
      <c r="BZ439" s="47"/>
      <c r="CA439" s="47"/>
      <c r="CB439" s="47"/>
      <c r="CC439" s="47"/>
      <c r="CD439" s="47"/>
      <c r="CE439" s="47"/>
      <c r="CF439" s="47"/>
      <c r="CG439" s="47"/>
      <c r="CH439" s="47"/>
      <c r="CI439" s="47"/>
      <c r="CJ439" s="47"/>
      <c r="CK439" s="47"/>
      <c r="CL439" s="47"/>
      <c r="CM439" s="47"/>
      <c r="CN439" s="47"/>
      <c r="CO439" s="47"/>
      <c r="CP439" s="47"/>
      <c r="CQ439" s="47"/>
      <c r="CR439" s="47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50"/>
      <c r="DD439" s="50"/>
      <c r="DE439" s="50"/>
    </row>
    <row r="440" spans="1:109" ht="15" customHeight="1">
      <c r="A440" s="38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8"/>
      <c r="Q440" s="49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7"/>
      <c r="AC440" s="47"/>
      <c r="AD440" s="47"/>
      <c r="AE440" s="47"/>
      <c r="AF440" s="47"/>
      <c r="AG440" s="47"/>
      <c r="AH440" s="49"/>
      <c r="AI440" s="49"/>
      <c r="AJ440" s="49"/>
      <c r="AK440" s="49"/>
      <c r="AL440" s="49"/>
      <c r="AM440" s="48"/>
      <c r="AN440" s="48"/>
      <c r="AO440" s="48"/>
      <c r="AP440" s="47"/>
      <c r="AQ440" s="47"/>
      <c r="AR440" s="47"/>
      <c r="AS440" s="47"/>
      <c r="AT440" s="47"/>
      <c r="AU440" s="47"/>
      <c r="AV440" s="47"/>
      <c r="AW440" s="47"/>
      <c r="AX440" s="47"/>
      <c r="AY440" s="47"/>
      <c r="AZ440" s="47"/>
      <c r="BA440" s="47"/>
      <c r="BB440" s="47"/>
      <c r="BC440" s="47"/>
      <c r="BD440" s="47"/>
      <c r="BE440" s="47"/>
      <c r="BF440" s="47"/>
      <c r="BG440" s="47"/>
      <c r="BH440" s="47"/>
      <c r="BI440" s="47"/>
      <c r="BJ440" s="47"/>
      <c r="BK440" s="47"/>
      <c r="BL440" s="47"/>
      <c r="BM440" s="47"/>
      <c r="BN440" s="47"/>
      <c r="BO440" s="47"/>
      <c r="BP440" s="47"/>
      <c r="BQ440" s="47"/>
      <c r="BR440" s="47"/>
      <c r="BS440" s="47"/>
      <c r="BT440" s="47"/>
      <c r="BU440" s="47"/>
      <c r="BV440" s="47"/>
      <c r="BW440" s="47"/>
      <c r="BX440" s="47"/>
      <c r="BY440" s="47"/>
      <c r="BZ440" s="47"/>
      <c r="CA440" s="47"/>
      <c r="CB440" s="47"/>
      <c r="CC440" s="47"/>
      <c r="CD440" s="47"/>
      <c r="CE440" s="47"/>
      <c r="CF440" s="47"/>
      <c r="CG440" s="47"/>
      <c r="CH440" s="47"/>
      <c r="CI440" s="47"/>
      <c r="CJ440" s="47"/>
      <c r="CK440" s="47"/>
      <c r="CL440" s="47"/>
      <c r="CM440" s="47"/>
      <c r="CN440" s="47"/>
      <c r="CO440" s="47"/>
      <c r="CP440" s="47"/>
      <c r="CQ440" s="47"/>
      <c r="CR440" s="47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50"/>
      <c r="DD440" s="50"/>
      <c r="DE440" s="50"/>
    </row>
    <row r="441" spans="1:109" ht="15" customHeight="1">
      <c r="A441" s="38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8"/>
      <c r="Q441" s="49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7"/>
      <c r="AC441" s="47"/>
      <c r="AD441" s="47"/>
      <c r="AE441" s="47"/>
      <c r="AF441" s="47"/>
      <c r="AG441" s="47"/>
      <c r="AH441" s="49"/>
      <c r="AI441" s="49"/>
      <c r="AJ441" s="49"/>
      <c r="AK441" s="49"/>
      <c r="AL441" s="49"/>
      <c r="AM441" s="48"/>
      <c r="AN441" s="48"/>
      <c r="AO441" s="48"/>
      <c r="AP441" s="47"/>
      <c r="AQ441" s="47"/>
      <c r="AR441" s="47"/>
      <c r="AS441" s="47"/>
      <c r="AT441" s="47"/>
      <c r="AU441" s="47"/>
      <c r="AV441" s="47"/>
      <c r="AW441" s="47"/>
      <c r="AX441" s="47"/>
      <c r="AY441" s="47"/>
      <c r="AZ441" s="47"/>
      <c r="BA441" s="47"/>
      <c r="BB441" s="47"/>
      <c r="BC441" s="47"/>
      <c r="BD441" s="47"/>
      <c r="BE441" s="47"/>
      <c r="BF441" s="47"/>
      <c r="BG441" s="47"/>
      <c r="BH441" s="47"/>
      <c r="BI441" s="47"/>
      <c r="BJ441" s="47"/>
      <c r="BK441" s="47"/>
      <c r="BL441" s="47"/>
      <c r="BM441" s="47"/>
      <c r="BN441" s="47"/>
      <c r="BO441" s="47"/>
      <c r="BP441" s="47"/>
      <c r="BQ441" s="47"/>
      <c r="BR441" s="47"/>
      <c r="BS441" s="47"/>
      <c r="BT441" s="47"/>
      <c r="BU441" s="47"/>
      <c r="BV441" s="47"/>
      <c r="BW441" s="47"/>
      <c r="BX441" s="47"/>
      <c r="BY441" s="47"/>
      <c r="BZ441" s="47"/>
      <c r="CA441" s="47"/>
      <c r="CB441" s="47"/>
      <c r="CC441" s="47"/>
      <c r="CD441" s="47"/>
      <c r="CE441" s="47"/>
      <c r="CF441" s="47"/>
      <c r="CG441" s="47"/>
      <c r="CH441" s="47"/>
      <c r="CI441" s="47"/>
      <c r="CJ441" s="47"/>
      <c r="CK441" s="47"/>
      <c r="CL441" s="47"/>
      <c r="CM441" s="47"/>
      <c r="CN441" s="47"/>
      <c r="CO441" s="47"/>
      <c r="CP441" s="47"/>
      <c r="CQ441" s="47"/>
      <c r="CR441" s="47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50"/>
      <c r="DD441" s="50"/>
      <c r="DE441" s="50"/>
    </row>
    <row r="442" spans="1:109" ht="15" customHeight="1">
      <c r="A442" s="38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8"/>
      <c r="Q442" s="49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7"/>
      <c r="AC442" s="47"/>
      <c r="AD442" s="47"/>
      <c r="AE442" s="47"/>
      <c r="AF442" s="47"/>
      <c r="AG442" s="47"/>
      <c r="AH442" s="49"/>
      <c r="AI442" s="49"/>
      <c r="AJ442" s="49"/>
      <c r="AK442" s="49"/>
      <c r="AL442" s="49"/>
      <c r="AM442" s="48"/>
      <c r="AN442" s="48"/>
      <c r="AO442" s="48"/>
      <c r="AP442" s="47"/>
      <c r="AQ442" s="47"/>
      <c r="AR442" s="47"/>
      <c r="AS442" s="47"/>
      <c r="AT442" s="47"/>
      <c r="AU442" s="47"/>
      <c r="AV442" s="47"/>
      <c r="AW442" s="47"/>
      <c r="AX442" s="47"/>
      <c r="AY442" s="47"/>
      <c r="AZ442" s="47"/>
      <c r="BA442" s="47"/>
      <c r="BB442" s="47"/>
      <c r="BC442" s="47"/>
      <c r="BD442" s="47"/>
      <c r="BE442" s="47"/>
      <c r="BF442" s="47"/>
      <c r="BG442" s="47"/>
      <c r="BH442" s="47"/>
      <c r="BI442" s="47"/>
      <c r="BJ442" s="47"/>
      <c r="BK442" s="47"/>
      <c r="BL442" s="47"/>
      <c r="BM442" s="47"/>
      <c r="BN442" s="47"/>
      <c r="BO442" s="47"/>
      <c r="BP442" s="47"/>
      <c r="BQ442" s="47"/>
      <c r="BR442" s="47"/>
      <c r="BS442" s="47"/>
      <c r="BT442" s="47"/>
      <c r="BU442" s="47"/>
      <c r="BV442" s="47"/>
      <c r="BW442" s="47"/>
      <c r="BX442" s="47"/>
      <c r="BY442" s="47"/>
      <c r="BZ442" s="47"/>
      <c r="CA442" s="47"/>
      <c r="CB442" s="47"/>
      <c r="CC442" s="47"/>
      <c r="CD442" s="47"/>
      <c r="CE442" s="47"/>
      <c r="CF442" s="47"/>
      <c r="CG442" s="47"/>
      <c r="CH442" s="47"/>
      <c r="CI442" s="47"/>
      <c r="CJ442" s="47"/>
      <c r="CK442" s="47"/>
      <c r="CL442" s="47"/>
      <c r="CM442" s="47"/>
      <c r="CN442" s="47"/>
      <c r="CO442" s="47"/>
      <c r="CP442" s="47"/>
      <c r="CQ442" s="47"/>
      <c r="CR442" s="47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50"/>
      <c r="DD442" s="50"/>
      <c r="DE442" s="50"/>
    </row>
    <row r="443" spans="1:109" ht="15" customHeight="1">
      <c r="A443" s="38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8"/>
      <c r="Q443" s="49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7"/>
      <c r="AC443" s="47"/>
      <c r="AD443" s="47"/>
      <c r="AE443" s="47"/>
      <c r="AF443" s="47"/>
      <c r="AG443" s="47"/>
      <c r="AH443" s="49"/>
      <c r="AI443" s="49"/>
      <c r="AJ443" s="49"/>
      <c r="AK443" s="49"/>
      <c r="AL443" s="49"/>
      <c r="AM443" s="48"/>
      <c r="AN443" s="48"/>
      <c r="AO443" s="48"/>
      <c r="AP443" s="47"/>
      <c r="AQ443" s="47"/>
      <c r="AR443" s="47"/>
      <c r="AS443" s="47"/>
      <c r="AT443" s="47"/>
      <c r="AU443" s="47"/>
      <c r="AV443" s="47"/>
      <c r="AW443" s="47"/>
      <c r="AX443" s="47"/>
      <c r="AY443" s="47"/>
      <c r="AZ443" s="47"/>
      <c r="BA443" s="47"/>
      <c r="BB443" s="47"/>
      <c r="BC443" s="47"/>
      <c r="BD443" s="47"/>
      <c r="BE443" s="47"/>
      <c r="BF443" s="47"/>
      <c r="BG443" s="47"/>
      <c r="BH443" s="47"/>
      <c r="BI443" s="47"/>
      <c r="BJ443" s="47"/>
      <c r="BK443" s="47"/>
      <c r="BL443" s="47"/>
      <c r="BM443" s="47"/>
      <c r="BN443" s="47"/>
      <c r="BO443" s="47"/>
      <c r="BP443" s="47"/>
      <c r="BQ443" s="47"/>
      <c r="BR443" s="47"/>
      <c r="BS443" s="47"/>
      <c r="BT443" s="47"/>
      <c r="BU443" s="47"/>
      <c r="BV443" s="47"/>
      <c r="BW443" s="47"/>
      <c r="BX443" s="47"/>
      <c r="BY443" s="47"/>
      <c r="BZ443" s="47"/>
      <c r="CA443" s="47"/>
      <c r="CB443" s="47"/>
      <c r="CC443" s="47"/>
      <c r="CD443" s="47"/>
      <c r="CE443" s="47"/>
      <c r="CF443" s="47"/>
      <c r="CG443" s="47"/>
      <c r="CH443" s="47"/>
      <c r="CI443" s="47"/>
      <c r="CJ443" s="47"/>
      <c r="CK443" s="47"/>
      <c r="CL443" s="47"/>
      <c r="CM443" s="47"/>
      <c r="CN443" s="47"/>
      <c r="CO443" s="47"/>
      <c r="CP443" s="47"/>
      <c r="CQ443" s="47"/>
      <c r="CR443" s="47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50"/>
      <c r="DD443" s="50"/>
      <c r="DE443" s="50"/>
    </row>
    <row r="444" spans="1:109" ht="15" customHeight="1">
      <c r="A444" s="38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8"/>
      <c r="Q444" s="49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7"/>
      <c r="AC444" s="47"/>
      <c r="AD444" s="47"/>
      <c r="AE444" s="47"/>
      <c r="AF444" s="47"/>
      <c r="AG444" s="47"/>
      <c r="AH444" s="49"/>
      <c r="AI444" s="49"/>
      <c r="AJ444" s="49"/>
      <c r="AK444" s="49"/>
      <c r="AL444" s="49"/>
      <c r="AM444" s="48"/>
      <c r="AN444" s="48"/>
      <c r="AO444" s="48"/>
      <c r="AP444" s="47"/>
      <c r="AQ444" s="47"/>
      <c r="AR444" s="47"/>
      <c r="AS444" s="47"/>
      <c r="AT444" s="47"/>
      <c r="AU444" s="47"/>
      <c r="AV444" s="47"/>
      <c r="AW444" s="47"/>
      <c r="AX444" s="47"/>
      <c r="AY444" s="47"/>
      <c r="AZ444" s="47"/>
      <c r="BA444" s="47"/>
      <c r="BB444" s="47"/>
      <c r="BC444" s="47"/>
      <c r="BD444" s="47"/>
      <c r="BE444" s="47"/>
      <c r="BF444" s="47"/>
      <c r="BG444" s="47"/>
      <c r="BH444" s="47"/>
      <c r="BI444" s="47"/>
      <c r="BJ444" s="47"/>
      <c r="BK444" s="47"/>
      <c r="BL444" s="47"/>
      <c r="BM444" s="47"/>
      <c r="BN444" s="47"/>
      <c r="BO444" s="47"/>
      <c r="BP444" s="47"/>
      <c r="BQ444" s="47"/>
      <c r="BR444" s="47"/>
      <c r="BS444" s="47"/>
      <c r="BT444" s="47"/>
      <c r="BU444" s="47"/>
      <c r="BV444" s="47"/>
      <c r="BW444" s="47"/>
      <c r="BX444" s="47"/>
      <c r="BY444" s="47"/>
      <c r="BZ444" s="47"/>
      <c r="CA444" s="47"/>
      <c r="CB444" s="47"/>
      <c r="CC444" s="47"/>
      <c r="CD444" s="47"/>
      <c r="CE444" s="47"/>
      <c r="CF444" s="47"/>
      <c r="CG444" s="47"/>
      <c r="CH444" s="47"/>
      <c r="CI444" s="47"/>
      <c r="CJ444" s="47"/>
      <c r="CK444" s="47"/>
      <c r="CL444" s="47"/>
      <c r="CM444" s="47"/>
      <c r="CN444" s="47"/>
      <c r="CO444" s="47"/>
      <c r="CP444" s="47"/>
      <c r="CQ444" s="47"/>
      <c r="CR444" s="47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50"/>
      <c r="DD444" s="50"/>
      <c r="DE444" s="50"/>
    </row>
    <row r="445" spans="1:109" ht="15" customHeight="1">
      <c r="A445" s="38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8"/>
      <c r="Q445" s="49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7"/>
      <c r="AC445" s="47"/>
      <c r="AD445" s="47"/>
      <c r="AE445" s="47"/>
      <c r="AF445" s="47"/>
      <c r="AG445" s="47"/>
      <c r="AH445" s="49"/>
      <c r="AI445" s="49"/>
      <c r="AJ445" s="49"/>
      <c r="AK445" s="49"/>
      <c r="AL445" s="49"/>
      <c r="AM445" s="48"/>
      <c r="AN445" s="48"/>
      <c r="AO445" s="48"/>
      <c r="AP445" s="47"/>
      <c r="AQ445" s="47"/>
      <c r="AR445" s="47"/>
      <c r="AS445" s="47"/>
      <c r="AT445" s="47"/>
      <c r="AU445" s="47"/>
      <c r="AV445" s="47"/>
      <c r="AW445" s="47"/>
      <c r="AX445" s="47"/>
      <c r="AY445" s="47"/>
      <c r="AZ445" s="47"/>
      <c r="BA445" s="47"/>
      <c r="BB445" s="47"/>
      <c r="BC445" s="47"/>
      <c r="BD445" s="47"/>
      <c r="BE445" s="47"/>
      <c r="BF445" s="47"/>
      <c r="BG445" s="47"/>
      <c r="BH445" s="47"/>
      <c r="BI445" s="47"/>
      <c r="BJ445" s="47"/>
      <c r="BK445" s="47"/>
      <c r="BL445" s="47"/>
      <c r="BM445" s="47"/>
      <c r="BN445" s="47"/>
      <c r="BO445" s="47"/>
      <c r="BP445" s="47"/>
      <c r="BQ445" s="47"/>
      <c r="BR445" s="47"/>
      <c r="BS445" s="47"/>
      <c r="BT445" s="47"/>
      <c r="BU445" s="47"/>
      <c r="BV445" s="47"/>
      <c r="BW445" s="47"/>
      <c r="BX445" s="47"/>
      <c r="BY445" s="47"/>
      <c r="BZ445" s="47"/>
      <c r="CA445" s="47"/>
      <c r="CB445" s="47"/>
      <c r="CC445" s="47"/>
      <c r="CD445" s="47"/>
      <c r="CE445" s="47"/>
      <c r="CF445" s="47"/>
      <c r="CG445" s="47"/>
      <c r="CH445" s="47"/>
      <c r="CI445" s="47"/>
      <c r="CJ445" s="47"/>
      <c r="CK445" s="47"/>
      <c r="CL445" s="47"/>
      <c r="CM445" s="47"/>
      <c r="CN445" s="47"/>
      <c r="CO445" s="47"/>
      <c r="CP445" s="47"/>
      <c r="CQ445" s="47"/>
      <c r="CR445" s="47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50"/>
      <c r="DD445" s="50"/>
      <c r="DE445" s="50"/>
    </row>
    <row r="446" spans="1:109" ht="15" customHeight="1">
      <c r="A446" s="38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8"/>
      <c r="Q446" s="49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7"/>
      <c r="AC446" s="47"/>
      <c r="AD446" s="47"/>
      <c r="AE446" s="47"/>
      <c r="AF446" s="47"/>
      <c r="AG446" s="47"/>
      <c r="AH446" s="49"/>
      <c r="AI446" s="49"/>
      <c r="AJ446" s="49"/>
      <c r="AK446" s="49"/>
      <c r="AL446" s="49"/>
      <c r="AM446" s="48"/>
      <c r="AN446" s="48"/>
      <c r="AO446" s="48"/>
      <c r="AP446" s="47"/>
      <c r="AQ446" s="47"/>
      <c r="AR446" s="47"/>
      <c r="AS446" s="47"/>
      <c r="AT446" s="47"/>
      <c r="AU446" s="47"/>
      <c r="AV446" s="47"/>
      <c r="AW446" s="47"/>
      <c r="AX446" s="47"/>
      <c r="AY446" s="47"/>
      <c r="AZ446" s="47"/>
      <c r="BA446" s="47"/>
      <c r="BB446" s="47"/>
      <c r="BC446" s="47"/>
      <c r="BD446" s="47"/>
      <c r="BE446" s="47"/>
      <c r="BF446" s="47"/>
      <c r="BG446" s="47"/>
      <c r="BH446" s="47"/>
      <c r="BI446" s="47"/>
      <c r="BJ446" s="47"/>
      <c r="BK446" s="47"/>
      <c r="BL446" s="47"/>
      <c r="BM446" s="47"/>
      <c r="BN446" s="47"/>
      <c r="BO446" s="47"/>
      <c r="BP446" s="47"/>
      <c r="BQ446" s="47"/>
      <c r="BR446" s="47"/>
      <c r="BS446" s="47"/>
      <c r="BT446" s="47"/>
      <c r="BU446" s="47"/>
      <c r="BV446" s="47"/>
      <c r="BW446" s="47"/>
      <c r="BX446" s="47"/>
      <c r="BY446" s="47"/>
      <c r="BZ446" s="47"/>
      <c r="CA446" s="47"/>
      <c r="CB446" s="47"/>
      <c r="CC446" s="47"/>
      <c r="CD446" s="47"/>
      <c r="CE446" s="47"/>
      <c r="CF446" s="47"/>
      <c r="CG446" s="47"/>
      <c r="CH446" s="47"/>
      <c r="CI446" s="47"/>
      <c r="CJ446" s="47"/>
      <c r="CK446" s="47"/>
      <c r="CL446" s="47"/>
      <c r="CM446" s="47"/>
      <c r="CN446" s="47"/>
      <c r="CO446" s="47"/>
      <c r="CP446" s="47"/>
      <c r="CQ446" s="47"/>
      <c r="CR446" s="47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50"/>
      <c r="DD446" s="50"/>
      <c r="DE446" s="50"/>
    </row>
    <row r="447" spans="1:109" ht="15" customHeight="1">
      <c r="A447" s="38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8"/>
      <c r="Q447" s="49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7"/>
      <c r="AC447" s="47"/>
      <c r="AD447" s="47"/>
      <c r="AE447" s="47"/>
      <c r="AF447" s="47"/>
      <c r="AG447" s="47"/>
      <c r="AH447" s="49"/>
      <c r="AI447" s="49"/>
      <c r="AJ447" s="49"/>
      <c r="AK447" s="49"/>
      <c r="AL447" s="49"/>
      <c r="AM447" s="48"/>
      <c r="AN447" s="48"/>
      <c r="AO447" s="48"/>
      <c r="AP447" s="47"/>
      <c r="AQ447" s="47"/>
      <c r="AR447" s="47"/>
      <c r="AS447" s="47"/>
      <c r="AT447" s="47"/>
      <c r="AU447" s="47"/>
      <c r="AV447" s="47"/>
      <c r="AW447" s="47"/>
      <c r="AX447" s="47"/>
      <c r="AY447" s="47"/>
      <c r="AZ447" s="47"/>
      <c r="BA447" s="47"/>
      <c r="BB447" s="47"/>
      <c r="BC447" s="47"/>
      <c r="BD447" s="47"/>
      <c r="BE447" s="47"/>
      <c r="BF447" s="47"/>
      <c r="BG447" s="47"/>
      <c r="BH447" s="47"/>
      <c r="BI447" s="47"/>
      <c r="BJ447" s="47"/>
      <c r="BK447" s="47"/>
      <c r="BL447" s="47"/>
      <c r="BM447" s="47"/>
      <c r="BN447" s="47"/>
      <c r="BO447" s="47"/>
      <c r="BP447" s="47"/>
      <c r="BQ447" s="47"/>
      <c r="BR447" s="47"/>
      <c r="BS447" s="47"/>
      <c r="BT447" s="47"/>
      <c r="BU447" s="47"/>
      <c r="BV447" s="47"/>
      <c r="BW447" s="47"/>
      <c r="BX447" s="47"/>
      <c r="BY447" s="47"/>
      <c r="BZ447" s="47"/>
      <c r="CA447" s="47"/>
      <c r="CB447" s="47"/>
      <c r="CC447" s="47"/>
      <c r="CD447" s="47"/>
      <c r="CE447" s="47"/>
      <c r="CF447" s="47"/>
      <c r="CG447" s="47"/>
      <c r="CH447" s="47"/>
      <c r="CI447" s="47"/>
      <c r="CJ447" s="47"/>
      <c r="CK447" s="47"/>
      <c r="CL447" s="47"/>
      <c r="CM447" s="47"/>
      <c r="CN447" s="47"/>
      <c r="CO447" s="47"/>
      <c r="CP447" s="47"/>
      <c r="CQ447" s="47"/>
      <c r="CR447" s="47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50"/>
      <c r="DD447" s="50"/>
      <c r="DE447" s="50"/>
    </row>
    <row r="448" spans="1:109" ht="15" customHeight="1">
      <c r="A448" s="38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8"/>
      <c r="Q448" s="49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7"/>
      <c r="AC448" s="47"/>
      <c r="AD448" s="47"/>
      <c r="AE448" s="47"/>
      <c r="AF448" s="47"/>
      <c r="AG448" s="47"/>
      <c r="AH448" s="49"/>
      <c r="AI448" s="49"/>
      <c r="AJ448" s="49"/>
      <c r="AK448" s="49"/>
      <c r="AL448" s="49"/>
      <c r="AM448" s="48"/>
      <c r="AN448" s="48"/>
      <c r="AO448" s="48"/>
      <c r="AP448" s="47"/>
      <c r="AQ448" s="47"/>
      <c r="AR448" s="47"/>
      <c r="AS448" s="47"/>
      <c r="AT448" s="47"/>
      <c r="AU448" s="47"/>
      <c r="AV448" s="47"/>
      <c r="AW448" s="47"/>
      <c r="AX448" s="47"/>
      <c r="AY448" s="47"/>
      <c r="AZ448" s="47"/>
      <c r="BA448" s="47"/>
      <c r="BB448" s="47"/>
      <c r="BC448" s="47"/>
      <c r="BD448" s="47"/>
      <c r="BE448" s="47"/>
      <c r="BF448" s="47"/>
      <c r="BG448" s="47"/>
      <c r="BH448" s="47"/>
      <c r="BI448" s="47"/>
      <c r="BJ448" s="47"/>
      <c r="BK448" s="47"/>
      <c r="BL448" s="47"/>
      <c r="BM448" s="47"/>
      <c r="BN448" s="47"/>
      <c r="BO448" s="47"/>
      <c r="BP448" s="47"/>
      <c r="BQ448" s="47"/>
      <c r="BR448" s="47"/>
      <c r="BS448" s="47"/>
      <c r="BT448" s="47"/>
      <c r="BU448" s="47"/>
      <c r="BV448" s="47"/>
      <c r="BW448" s="47"/>
      <c r="BX448" s="47"/>
      <c r="BY448" s="47"/>
      <c r="BZ448" s="47"/>
      <c r="CA448" s="47"/>
      <c r="CB448" s="47"/>
      <c r="CC448" s="47"/>
      <c r="CD448" s="47"/>
      <c r="CE448" s="47"/>
      <c r="CF448" s="47"/>
      <c r="CG448" s="47"/>
      <c r="CH448" s="47"/>
      <c r="CI448" s="47"/>
      <c r="CJ448" s="47"/>
      <c r="CK448" s="47"/>
      <c r="CL448" s="47"/>
      <c r="CM448" s="47"/>
      <c r="CN448" s="47"/>
      <c r="CO448" s="47"/>
      <c r="CP448" s="47"/>
      <c r="CQ448" s="47"/>
      <c r="CR448" s="47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50"/>
      <c r="DD448" s="50"/>
      <c r="DE448" s="50"/>
    </row>
    <row r="449" spans="1:109" ht="15" customHeight="1">
      <c r="A449" s="38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8"/>
      <c r="Q449" s="49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7"/>
      <c r="AC449" s="47"/>
      <c r="AD449" s="47"/>
      <c r="AE449" s="47"/>
      <c r="AF449" s="47"/>
      <c r="AG449" s="47"/>
      <c r="AH449" s="49"/>
      <c r="AI449" s="49"/>
      <c r="AJ449" s="49"/>
      <c r="AK449" s="49"/>
      <c r="AL449" s="49"/>
      <c r="AM449" s="48"/>
      <c r="AN449" s="48"/>
      <c r="AO449" s="48"/>
      <c r="AP449" s="47"/>
      <c r="AQ449" s="47"/>
      <c r="AR449" s="47"/>
      <c r="AS449" s="47"/>
      <c r="AT449" s="47"/>
      <c r="AU449" s="47"/>
      <c r="AV449" s="47"/>
      <c r="AW449" s="47"/>
      <c r="AX449" s="47"/>
      <c r="AY449" s="47"/>
      <c r="AZ449" s="47"/>
      <c r="BA449" s="47"/>
      <c r="BB449" s="47"/>
      <c r="BC449" s="47"/>
      <c r="BD449" s="47"/>
      <c r="BE449" s="47"/>
      <c r="BF449" s="47"/>
      <c r="BG449" s="47"/>
      <c r="BH449" s="47"/>
      <c r="BI449" s="47"/>
      <c r="BJ449" s="47"/>
      <c r="BK449" s="47"/>
      <c r="BL449" s="47"/>
      <c r="BM449" s="47"/>
      <c r="BN449" s="47"/>
      <c r="BO449" s="47"/>
      <c r="BP449" s="47"/>
      <c r="BQ449" s="47"/>
      <c r="BR449" s="47"/>
      <c r="BS449" s="47"/>
      <c r="BT449" s="47"/>
      <c r="BU449" s="47"/>
      <c r="BV449" s="47"/>
      <c r="BW449" s="47"/>
      <c r="BX449" s="47"/>
      <c r="BY449" s="47"/>
      <c r="BZ449" s="47"/>
      <c r="CA449" s="47"/>
      <c r="CB449" s="47"/>
      <c r="CC449" s="47"/>
      <c r="CD449" s="47"/>
      <c r="CE449" s="47"/>
      <c r="CF449" s="47"/>
      <c r="CG449" s="47"/>
      <c r="CH449" s="47"/>
      <c r="CI449" s="47"/>
      <c r="CJ449" s="47"/>
      <c r="CK449" s="47"/>
      <c r="CL449" s="47"/>
      <c r="CM449" s="47"/>
      <c r="CN449" s="47"/>
      <c r="CO449" s="47"/>
      <c r="CP449" s="47"/>
      <c r="CQ449" s="47"/>
      <c r="CR449" s="47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50"/>
      <c r="DD449" s="50"/>
      <c r="DE449" s="50"/>
    </row>
    <row r="450" spans="1:109" ht="15" customHeight="1">
      <c r="A450" s="38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8"/>
      <c r="Q450" s="49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7"/>
      <c r="AC450" s="47"/>
      <c r="AD450" s="47"/>
      <c r="AE450" s="47"/>
      <c r="AF450" s="47"/>
      <c r="AG450" s="47"/>
      <c r="AH450" s="49"/>
      <c r="AI450" s="49"/>
      <c r="AJ450" s="49"/>
      <c r="AK450" s="49"/>
      <c r="AL450" s="49"/>
      <c r="AM450" s="48"/>
      <c r="AN450" s="48"/>
      <c r="AO450" s="48"/>
      <c r="AP450" s="47"/>
      <c r="AQ450" s="47"/>
      <c r="AR450" s="47"/>
      <c r="AS450" s="47"/>
      <c r="AT450" s="47"/>
      <c r="AU450" s="47"/>
      <c r="AV450" s="47"/>
      <c r="AW450" s="47"/>
      <c r="AX450" s="47"/>
      <c r="AY450" s="47"/>
      <c r="AZ450" s="47"/>
      <c r="BA450" s="47"/>
      <c r="BB450" s="47"/>
      <c r="BC450" s="47"/>
      <c r="BD450" s="47"/>
      <c r="BE450" s="47"/>
      <c r="BF450" s="47"/>
      <c r="BG450" s="47"/>
      <c r="BH450" s="47"/>
      <c r="BI450" s="47"/>
      <c r="BJ450" s="47"/>
      <c r="BK450" s="47"/>
      <c r="BL450" s="47"/>
      <c r="BM450" s="47"/>
      <c r="BN450" s="47"/>
      <c r="BO450" s="47"/>
      <c r="BP450" s="47"/>
      <c r="BQ450" s="47"/>
      <c r="BR450" s="47"/>
      <c r="BS450" s="47"/>
      <c r="BT450" s="47"/>
      <c r="BU450" s="47"/>
      <c r="BV450" s="47"/>
      <c r="BW450" s="47"/>
      <c r="BX450" s="47"/>
      <c r="BY450" s="47"/>
      <c r="BZ450" s="47"/>
      <c r="CA450" s="47"/>
      <c r="CB450" s="47"/>
      <c r="CC450" s="47"/>
      <c r="CD450" s="47"/>
      <c r="CE450" s="47"/>
      <c r="CF450" s="47"/>
      <c r="CG450" s="47"/>
      <c r="CH450" s="47"/>
      <c r="CI450" s="47"/>
      <c r="CJ450" s="47"/>
      <c r="CK450" s="47"/>
      <c r="CL450" s="47"/>
      <c r="CM450" s="47"/>
      <c r="CN450" s="47"/>
      <c r="CO450" s="47"/>
      <c r="CP450" s="47"/>
      <c r="CQ450" s="47"/>
      <c r="CR450" s="47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50"/>
      <c r="DD450" s="50"/>
      <c r="DE450" s="50"/>
    </row>
    <row r="451" spans="1:109" ht="15" customHeight="1">
      <c r="A451" s="38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8"/>
      <c r="Q451" s="49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7"/>
      <c r="AC451" s="47"/>
      <c r="AD451" s="47"/>
      <c r="AE451" s="47"/>
      <c r="AF451" s="47"/>
      <c r="AG451" s="47"/>
      <c r="AH451" s="49"/>
      <c r="AI451" s="49"/>
      <c r="AJ451" s="49"/>
      <c r="AK451" s="49"/>
      <c r="AL451" s="49"/>
      <c r="AM451" s="48"/>
      <c r="AN451" s="48"/>
      <c r="AO451" s="48"/>
      <c r="AP451" s="47"/>
      <c r="AQ451" s="47"/>
      <c r="AR451" s="47"/>
      <c r="AS451" s="47"/>
      <c r="AT451" s="47"/>
      <c r="AU451" s="47"/>
      <c r="AV451" s="47"/>
      <c r="AW451" s="47"/>
      <c r="AX451" s="47"/>
      <c r="AY451" s="47"/>
      <c r="AZ451" s="47"/>
      <c r="BA451" s="47"/>
      <c r="BB451" s="47"/>
      <c r="BC451" s="47"/>
      <c r="BD451" s="47"/>
      <c r="BE451" s="47"/>
      <c r="BF451" s="47"/>
      <c r="BG451" s="47"/>
      <c r="BH451" s="47"/>
      <c r="BI451" s="47"/>
      <c r="BJ451" s="47"/>
      <c r="BK451" s="47"/>
      <c r="BL451" s="47"/>
      <c r="BM451" s="47"/>
      <c r="BN451" s="47"/>
      <c r="BO451" s="47"/>
      <c r="BP451" s="47"/>
      <c r="BQ451" s="47"/>
      <c r="BR451" s="47"/>
      <c r="BS451" s="47"/>
      <c r="BT451" s="47"/>
      <c r="BU451" s="47"/>
      <c r="BV451" s="47"/>
      <c r="BW451" s="47"/>
      <c r="BX451" s="47"/>
      <c r="BY451" s="47"/>
      <c r="BZ451" s="47"/>
      <c r="CA451" s="47"/>
      <c r="CB451" s="47"/>
      <c r="CC451" s="47"/>
      <c r="CD451" s="47"/>
      <c r="CE451" s="47"/>
      <c r="CF451" s="47"/>
      <c r="CG451" s="47"/>
      <c r="CH451" s="47"/>
      <c r="CI451" s="47"/>
      <c r="CJ451" s="47"/>
      <c r="CK451" s="47"/>
      <c r="CL451" s="47"/>
      <c r="CM451" s="47"/>
      <c r="CN451" s="47"/>
      <c r="CO451" s="47"/>
      <c r="CP451" s="47"/>
      <c r="CQ451" s="47"/>
      <c r="CR451" s="47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50"/>
      <c r="DD451" s="50"/>
      <c r="DE451" s="50"/>
    </row>
    <row r="452" spans="1:109" ht="15" customHeight="1">
      <c r="A452" s="38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8"/>
      <c r="Q452" s="49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7"/>
      <c r="AC452" s="47"/>
      <c r="AD452" s="47"/>
      <c r="AE452" s="47"/>
      <c r="AF452" s="47"/>
      <c r="AG452" s="47"/>
      <c r="AH452" s="49"/>
      <c r="AI452" s="49"/>
      <c r="AJ452" s="49"/>
      <c r="AK452" s="49"/>
      <c r="AL452" s="49"/>
      <c r="AM452" s="48"/>
      <c r="AN452" s="48"/>
      <c r="AO452" s="48"/>
      <c r="AP452" s="47"/>
      <c r="AQ452" s="47"/>
      <c r="AR452" s="47"/>
      <c r="AS452" s="47"/>
      <c r="AT452" s="47"/>
      <c r="AU452" s="47"/>
      <c r="AV452" s="47"/>
      <c r="AW452" s="47"/>
      <c r="AX452" s="47"/>
      <c r="AY452" s="47"/>
      <c r="AZ452" s="47"/>
      <c r="BA452" s="47"/>
      <c r="BB452" s="47"/>
      <c r="BC452" s="47"/>
      <c r="BD452" s="47"/>
      <c r="BE452" s="47"/>
      <c r="BF452" s="47"/>
      <c r="BG452" s="47"/>
      <c r="BH452" s="47"/>
      <c r="BI452" s="47"/>
      <c r="BJ452" s="47"/>
      <c r="BK452" s="47"/>
      <c r="BL452" s="47"/>
      <c r="BM452" s="47"/>
      <c r="BN452" s="47"/>
      <c r="BO452" s="47"/>
      <c r="BP452" s="47"/>
      <c r="BQ452" s="47"/>
      <c r="BR452" s="47"/>
      <c r="BS452" s="47"/>
      <c r="BT452" s="47"/>
      <c r="BU452" s="47"/>
      <c r="BV452" s="47"/>
      <c r="BW452" s="47"/>
      <c r="BX452" s="47"/>
      <c r="BY452" s="47"/>
      <c r="BZ452" s="47"/>
      <c r="CA452" s="47"/>
      <c r="CB452" s="47"/>
      <c r="CC452" s="47"/>
      <c r="CD452" s="47"/>
      <c r="CE452" s="47"/>
      <c r="CF452" s="47"/>
      <c r="CG452" s="47"/>
      <c r="CH452" s="47"/>
      <c r="CI452" s="47"/>
      <c r="CJ452" s="47"/>
      <c r="CK452" s="47"/>
      <c r="CL452" s="47"/>
      <c r="CM452" s="47"/>
      <c r="CN452" s="47"/>
      <c r="CO452" s="47"/>
      <c r="CP452" s="47"/>
      <c r="CQ452" s="47"/>
      <c r="CR452" s="47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50"/>
      <c r="DD452" s="50"/>
      <c r="DE452" s="50"/>
    </row>
    <row r="453" spans="1:109" ht="15" customHeight="1">
      <c r="A453" s="38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8"/>
      <c r="Q453" s="49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7"/>
      <c r="AC453" s="47"/>
      <c r="AD453" s="47"/>
      <c r="AE453" s="47"/>
      <c r="AF453" s="47"/>
      <c r="AG453" s="47"/>
      <c r="AH453" s="49"/>
      <c r="AI453" s="49"/>
      <c r="AJ453" s="49"/>
      <c r="AK453" s="49"/>
      <c r="AL453" s="49"/>
      <c r="AM453" s="48"/>
      <c r="AN453" s="48"/>
      <c r="AO453" s="48"/>
      <c r="AP453" s="47"/>
      <c r="AQ453" s="47"/>
      <c r="AR453" s="47"/>
      <c r="AS453" s="47"/>
      <c r="AT453" s="47"/>
      <c r="AU453" s="47"/>
      <c r="AV453" s="47"/>
      <c r="AW453" s="47"/>
      <c r="AX453" s="47"/>
      <c r="AY453" s="47"/>
      <c r="AZ453" s="47"/>
      <c r="BA453" s="47"/>
      <c r="BB453" s="47"/>
      <c r="BC453" s="47"/>
      <c r="BD453" s="47"/>
      <c r="BE453" s="47"/>
      <c r="BF453" s="47"/>
      <c r="BG453" s="47"/>
      <c r="BH453" s="47"/>
      <c r="BI453" s="47"/>
      <c r="BJ453" s="47"/>
      <c r="BK453" s="47"/>
      <c r="BL453" s="47"/>
      <c r="BM453" s="47"/>
      <c r="BN453" s="47"/>
      <c r="BO453" s="47"/>
      <c r="BP453" s="47"/>
      <c r="BQ453" s="47"/>
      <c r="BR453" s="47"/>
      <c r="BS453" s="47"/>
      <c r="BT453" s="47"/>
      <c r="BU453" s="47"/>
      <c r="BV453" s="47"/>
      <c r="BW453" s="47"/>
      <c r="BX453" s="47"/>
      <c r="BY453" s="47"/>
      <c r="BZ453" s="47"/>
      <c r="CA453" s="47"/>
      <c r="CB453" s="47"/>
      <c r="CC453" s="47"/>
      <c r="CD453" s="47"/>
      <c r="CE453" s="47"/>
      <c r="CF453" s="47"/>
      <c r="CG453" s="47"/>
      <c r="CH453" s="47"/>
      <c r="CI453" s="47"/>
      <c r="CJ453" s="47"/>
      <c r="CK453" s="47"/>
      <c r="CL453" s="47"/>
      <c r="CM453" s="47"/>
      <c r="CN453" s="47"/>
      <c r="CO453" s="47"/>
      <c r="CP453" s="47"/>
      <c r="CQ453" s="47"/>
      <c r="CR453" s="47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50"/>
      <c r="DD453" s="50"/>
      <c r="DE453" s="50"/>
    </row>
    <row r="454" spans="1:109" ht="15" customHeight="1">
      <c r="A454" s="38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8"/>
      <c r="Q454" s="49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7"/>
      <c r="AC454" s="47"/>
      <c r="AD454" s="47"/>
      <c r="AE454" s="47"/>
      <c r="AF454" s="47"/>
      <c r="AG454" s="47"/>
      <c r="AH454" s="49"/>
      <c r="AI454" s="49"/>
      <c r="AJ454" s="49"/>
      <c r="AK454" s="49"/>
      <c r="AL454" s="49"/>
      <c r="AM454" s="48"/>
      <c r="AN454" s="48"/>
      <c r="AO454" s="48"/>
      <c r="AP454" s="47"/>
      <c r="AQ454" s="47"/>
      <c r="AR454" s="47"/>
      <c r="AS454" s="47"/>
      <c r="AT454" s="47"/>
      <c r="AU454" s="47"/>
      <c r="AV454" s="47"/>
      <c r="AW454" s="47"/>
      <c r="AX454" s="47"/>
      <c r="AY454" s="47"/>
      <c r="AZ454" s="47"/>
      <c r="BA454" s="47"/>
      <c r="BB454" s="47"/>
      <c r="BC454" s="47"/>
      <c r="BD454" s="47"/>
      <c r="BE454" s="47"/>
      <c r="BF454" s="47"/>
      <c r="BG454" s="47"/>
      <c r="BH454" s="47"/>
      <c r="BI454" s="47"/>
      <c r="BJ454" s="47"/>
      <c r="BK454" s="47"/>
      <c r="BL454" s="47"/>
      <c r="BM454" s="47"/>
      <c r="BN454" s="47"/>
      <c r="BO454" s="47"/>
      <c r="BP454" s="47"/>
      <c r="BQ454" s="47"/>
      <c r="BR454" s="47"/>
      <c r="BS454" s="47"/>
      <c r="BT454" s="47"/>
      <c r="BU454" s="47"/>
      <c r="BV454" s="47"/>
      <c r="BW454" s="47"/>
      <c r="BX454" s="47"/>
      <c r="BY454" s="47"/>
      <c r="BZ454" s="47"/>
      <c r="CA454" s="47"/>
      <c r="CB454" s="47"/>
      <c r="CC454" s="47"/>
      <c r="CD454" s="47"/>
      <c r="CE454" s="47"/>
      <c r="CF454" s="47"/>
      <c r="CG454" s="47"/>
      <c r="CH454" s="47"/>
      <c r="CI454" s="47"/>
      <c r="CJ454" s="47"/>
      <c r="CK454" s="47"/>
      <c r="CL454" s="47"/>
      <c r="CM454" s="47"/>
      <c r="CN454" s="47"/>
      <c r="CO454" s="47"/>
      <c r="CP454" s="47"/>
      <c r="CQ454" s="47"/>
      <c r="CR454" s="47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50"/>
      <c r="DD454" s="50"/>
      <c r="DE454" s="50"/>
    </row>
    <row r="455" spans="1:109" ht="15" customHeight="1">
      <c r="A455" s="38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8"/>
      <c r="Q455" s="49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7"/>
      <c r="AC455" s="47"/>
      <c r="AD455" s="47"/>
      <c r="AE455" s="47"/>
      <c r="AF455" s="47"/>
      <c r="AG455" s="47"/>
      <c r="AH455" s="49"/>
      <c r="AI455" s="49"/>
      <c r="AJ455" s="49"/>
      <c r="AK455" s="49"/>
      <c r="AL455" s="49"/>
      <c r="AM455" s="48"/>
      <c r="AN455" s="48"/>
      <c r="AO455" s="48"/>
      <c r="AP455" s="47"/>
      <c r="AQ455" s="47"/>
      <c r="AR455" s="47"/>
      <c r="AS455" s="47"/>
      <c r="AT455" s="47"/>
      <c r="AU455" s="47"/>
      <c r="AV455" s="47"/>
      <c r="AW455" s="47"/>
      <c r="AX455" s="47"/>
      <c r="AY455" s="47"/>
      <c r="AZ455" s="47"/>
      <c r="BA455" s="47"/>
      <c r="BB455" s="47"/>
      <c r="BC455" s="47"/>
      <c r="BD455" s="47"/>
      <c r="BE455" s="47"/>
      <c r="BF455" s="47"/>
      <c r="BG455" s="47"/>
      <c r="BH455" s="47"/>
      <c r="BI455" s="47"/>
      <c r="BJ455" s="47"/>
      <c r="BK455" s="47"/>
      <c r="BL455" s="47"/>
      <c r="BM455" s="47"/>
      <c r="BN455" s="47"/>
      <c r="BO455" s="47"/>
      <c r="BP455" s="47"/>
      <c r="BQ455" s="47"/>
      <c r="BR455" s="47"/>
      <c r="BS455" s="47"/>
      <c r="BT455" s="47"/>
      <c r="BU455" s="47"/>
      <c r="BV455" s="47"/>
      <c r="BW455" s="47"/>
      <c r="BX455" s="47"/>
      <c r="BY455" s="47"/>
      <c r="BZ455" s="47"/>
      <c r="CA455" s="47"/>
      <c r="CB455" s="47"/>
      <c r="CC455" s="47"/>
      <c r="CD455" s="47"/>
      <c r="CE455" s="47"/>
      <c r="CF455" s="47"/>
      <c r="CG455" s="47"/>
      <c r="CH455" s="47"/>
      <c r="CI455" s="47"/>
      <c r="CJ455" s="47"/>
      <c r="CK455" s="47"/>
      <c r="CL455" s="47"/>
      <c r="CM455" s="47"/>
      <c r="CN455" s="47"/>
      <c r="CO455" s="47"/>
      <c r="CP455" s="47"/>
      <c r="CQ455" s="47"/>
      <c r="CR455" s="47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50"/>
      <c r="DD455" s="50"/>
      <c r="DE455" s="50"/>
    </row>
    <row r="456" spans="1:109" ht="15" customHeight="1">
      <c r="A456" s="38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8"/>
      <c r="Q456" s="49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7"/>
      <c r="AC456" s="47"/>
      <c r="AD456" s="47"/>
      <c r="AE456" s="47"/>
      <c r="AF456" s="47"/>
      <c r="AG456" s="47"/>
      <c r="AH456" s="49"/>
      <c r="AI456" s="49"/>
      <c r="AJ456" s="49"/>
      <c r="AK456" s="49"/>
      <c r="AL456" s="49"/>
      <c r="AM456" s="48"/>
      <c r="AN456" s="48"/>
      <c r="AO456" s="48"/>
      <c r="AP456" s="47"/>
      <c r="AQ456" s="47"/>
      <c r="AR456" s="47"/>
      <c r="AS456" s="47"/>
      <c r="AT456" s="47"/>
      <c r="AU456" s="47"/>
      <c r="AV456" s="47"/>
      <c r="AW456" s="47"/>
      <c r="AX456" s="47"/>
      <c r="AY456" s="47"/>
      <c r="AZ456" s="47"/>
      <c r="BA456" s="47"/>
      <c r="BB456" s="47"/>
      <c r="BC456" s="47"/>
      <c r="BD456" s="47"/>
      <c r="BE456" s="47"/>
      <c r="BF456" s="47"/>
      <c r="BG456" s="47"/>
      <c r="BH456" s="47"/>
      <c r="BI456" s="47"/>
      <c r="BJ456" s="47"/>
      <c r="BK456" s="47"/>
      <c r="BL456" s="47"/>
      <c r="BM456" s="47"/>
      <c r="BN456" s="47"/>
      <c r="BO456" s="47"/>
      <c r="BP456" s="47"/>
      <c r="BQ456" s="47"/>
      <c r="BR456" s="47"/>
      <c r="BS456" s="47"/>
      <c r="BT456" s="47"/>
      <c r="BU456" s="47"/>
      <c r="BV456" s="47"/>
      <c r="BW456" s="47"/>
      <c r="BX456" s="47"/>
      <c r="BY456" s="47"/>
      <c r="BZ456" s="47"/>
      <c r="CA456" s="47"/>
      <c r="CB456" s="47"/>
      <c r="CC456" s="47"/>
      <c r="CD456" s="47"/>
      <c r="CE456" s="47"/>
      <c r="CF456" s="47"/>
      <c r="CG456" s="47"/>
      <c r="CH456" s="47"/>
      <c r="CI456" s="47"/>
      <c r="CJ456" s="47"/>
      <c r="CK456" s="47"/>
      <c r="CL456" s="47"/>
      <c r="CM456" s="47"/>
      <c r="CN456" s="47"/>
      <c r="CO456" s="47"/>
      <c r="CP456" s="47"/>
      <c r="CQ456" s="47"/>
      <c r="CR456" s="47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50"/>
      <c r="DD456" s="50"/>
      <c r="DE456" s="50"/>
    </row>
    <row r="457" spans="1:109" ht="15" customHeight="1">
      <c r="A457" s="38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8"/>
      <c r="Q457" s="49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7"/>
      <c r="AC457" s="47"/>
      <c r="AD457" s="47"/>
      <c r="AE457" s="47"/>
      <c r="AF457" s="47"/>
      <c r="AG457" s="47"/>
      <c r="AH457" s="49"/>
      <c r="AI457" s="49"/>
      <c r="AJ457" s="49"/>
      <c r="AK457" s="49"/>
      <c r="AL457" s="49"/>
      <c r="AM457" s="48"/>
      <c r="AN457" s="48"/>
      <c r="AO457" s="48"/>
      <c r="AP457" s="47"/>
      <c r="AQ457" s="47"/>
      <c r="AR457" s="47"/>
      <c r="AS457" s="47"/>
      <c r="AT457" s="47"/>
      <c r="AU457" s="47"/>
      <c r="AV457" s="47"/>
      <c r="AW457" s="47"/>
      <c r="AX457" s="47"/>
      <c r="AY457" s="47"/>
      <c r="AZ457" s="47"/>
      <c r="BA457" s="47"/>
      <c r="BB457" s="47"/>
      <c r="BC457" s="47"/>
      <c r="BD457" s="47"/>
      <c r="BE457" s="47"/>
      <c r="BF457" s="47"/>
      <c r="BG457" s="47"/>
      <c r="BH457" s="47"/>
      <c r="BI457" s="47"/>
      <c r="BJ457" s="47"/>
      <c r="BK457" s="47"/>
      <c r="BL457" s="47"/>
      <c r="BM457" s="47"/>
      <c r="BN457" s="47"/>
      <c r="BO457" s="47"/>
      <c r="BP457" s="47"/>
      <c r="BQ457" s="47"/>
      <c r="BR457" s="47"/>
      <c r="BS457" s="47"/>
      <c r="BT457" s="47"/>
      <c r="BU457" s="47"/>
      <c r="BV457" s="47"/>
      <c r="BW457" s="47"/>
      <c r="BX457" s="47"/>
      <c r="BY457" s="47"/>
      <c r="BZ457" s="47"/>
      <c r="CA457" s="47"/>
      <c r="CB457" s="47"/>
      <c r="CC457" s="47"/>
      <c r="CD457" s="47"/>
      <c r="CE457" s="47"/>
      <c r="CF457" s="47"/>
      <c r="CG457" s="47"/>
      <c r="CH457" s="47"/>
      <c r="CI457" s="47"/>
      <c r="CJ457" s="47"/>
      <c r="CK457" s="47"/>
      <c r="CL457" s="47"/>
      <c r="CM457" s="47"/>
      <c r="CN457" s="47"/>
      <c r="CO457" s="47"/>
      <c r="CP457" s="47"/>
      <c r="CQ457" s="47"/>
      <c r="CR457" s="47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50"/>
      <c r="DD457" s="50"/>
      <c r="DE457" s="50"/>
    </row>
    <row r="458" spans="1:109" ht="15" customHeight="1">
      <c r="A458" s="38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8"/>
      <c r="Q458" s="49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7"/>
      <c r="AC458" s="47"/>
      <c r="AD458" s="47"/>
      <c r="AE458" s="47"/>
      <c r="AF458" s="47"/>
      <c r="AG458" s="47"/>
      <c r="AH458" s="49"/>
      <c r="AI458" s="49"/>
      <c r="AJ458" s="49"/>
      <c r="AK458" s="49"/>
      <c r="AL458" s="49"/>
      <c r="AM458" s="48"/>
      <c r="AN458" s="48"/>
      <c r="AO458" s="48"/>
      <c r="AP458" s="47"/>
      <c r="AQ458" s="47"/>
      <c r="AR458" s="47"/>
      <c r="AS458" s="47"/>
      <c r="AT458" s="47"/>
      <c r="AU458" s="47"/>
      <c r="AV458" s="47"/>
      <c r="AW458" s="47"/>
      <c r="AX458" s="47"/>
      <c r="AY458" s="47"/>
      <c r="AZ458" s="47"/>
      <c r="BA458" s="47"/>
      <c r="BB458" s="47"/>
      <c r="BC458" s="47"/>
      <c r="BD458" s="47"/>
      <c r="BE458" s="47"/>
      <c r="BF458" s="47"/>
      <c r="BG458" s="47"/>
      <c r="BH458" s="47"/>
      <c r="BI458" s="47"/>
      <c r="BJ458" s="47"/>
      <c r="BK458" s="47"/>
      <c r="BL458" s="47"/>
      <c r="BM458" s="47"/>
      <c r="BN458" s="47"/>
      <c r="BO458" s="47"/>
      <c r="BP458" s="47"/>
      <c r="BQ458" s="47"/>
      <c r="BR458" s="47"/>
      <c r="BS458" s="47"/>
      <c r="BT458" s="47"/>
      <c r="BU458" s="47"/>
      <c r="BV458" s="47"/>
      <c r="BW458" s="47"/>
      <c r="BX458" s="47"/>
      <c r="BY458" s="47"/>
      <c r="BZ458" s="47"/>
      <c r="CA458" s="47"/>
      <c r="CB458" s="47"/>
      <c r="CC458" s="47"/>
      <c r="CD458" s="47"/>
      <c r="CE458" s="47"/>
      <c r="CF458" s="47"/>
      <c r="CG458" s="47"/>
      <c r="CH458" s="47"/>
      <c r="CI458" s="47"/>
      <c r="CJ458" s="47"/>
      <c r="CK458" s="47"/>
      <c r="CL458" s="47"/>
      <c r="CM458" s="47"/>
      <c r="CN458" s="47"/>
      <c r="CO458" s="47"/>
      <c r="CP458" s="47"/>
      <c r="CQ458" s="47"/>
      <c r="CR458" s="47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50"/>
      <c r="DD458" s="50"/>
      <c r="DE458" s="50"/>
    </row>
    <row r="459" spans="1:109" ht="15" customHeight="1">
      <c r="A459" s="38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8"/>
      <c r="Q459" s="49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7"/>
      <c r="AC459" s="47"/>
      <c r="AD459" s="47"/>
      <c r="AE459" s="47"/>
      <c r="AF459" s="47"/>
      <c r="AG459" s="47"/>
      <c r="AH459" s="49"/>
      <c r="AI459" s="49"/>
      <c r="AJ459" s="49"/>
      <c r="AK459" s="49"/>
      <c r="AL459" s="49"/>
      <c r="AM459" s="48"/>
      <c r="AN459" s="48"/>
      <c r="AO459" s="48"/>
      <c r="AP459" s="47"/>
      <c r="AQ459" s="47"/>
      <c r="AR459" s="47"/>
      <c r="AS459" s="47"/>
      <c r="AT459" s="47"/>
      <c r="AU459" s="47"/>
      <c r="AV459" s="47"/>
      <c r="AW459" s="47"/>
      <c r="AX459" s="47"/>
      <c r="AY459" s="47"/>
      <c r="AZ459" s="47"/>
      <c r="BA459" s="47"/>
      <c r="BB459" s="47"/>
      <c r="BC459" s="47"/>
      <c r="BD459" s="47"/>
      <c r="BE459" s="47"/>
      <c r="BF459" s="47"/>
      <c r="BG459" s="47"/>
      <c r="BH459" s="47"/>
      <c r="BI459" s="47"/>
      <c r="BJ459" s="47"/>
      <c r="BK459" s="47"/>
      <c r="BL459" s="47"/>
      <c r="BM459" s="47"/>
      <c r="BN459" s="47"/>
      <c r="BO459" s="47"/>
      <c r="BP459" s="47"/>
      <c r="BQ459" s="47"/>
      <c r="BR459" s="47"/>
      <c r="BS459" s="47"/>
      <c r="BT459" s="47"/>
      <c r="BU459" s="47"/>
      <c r="BV459" s="47"/>
      <c r="BW459" s="47"/>
      <c r="BX459" s="47"/>
      <c r="BY459" s="47"/>
      <c r="BZ459" s="47"/>
      <c r="CA459" s="47"/>
      <c r="CB459" s="47"/>
      <c r="CC459" s="47"/>
      <c r="CD459" s="47"/>
      <c r="CE459" s="47"/>
      <c r="CF459" s="47"/>
      <c r="CG459" s="47"/>
      <c r="CH459" s="47"/>
      <c r="CI459" s="47"/>
      <c r="CJ459" s="47"/>
      <c r="CK459" s="47"/>
      <c r="CL459" s="47"/>
      <c r="CM459" s="47"/>
      <c r="CN459" s="47"/>
      <c r="CO459" s="47"/>
      <c r="CP459" s="47"/>
      <c r="CQ459" s="47"/>
      <c r="CR459" s="47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50"/>
      <c r="DD459" s="50"/>
      <c r="DE459" s="50"/>
    </row>
    <row r="460" spans="1:109" ht="15" customHeight="1">
      <c r="A460" s="38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8"/>
      <c r="Q460" s="49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7"/>
      <c r="AC460" s="47"/>
      <c r="AD460" s="47"/>
      <c r="AE460" s="47"/>
      <c r="AF460" s="47"/>
      <c r="AG460" s="47"/>
      <c r="AH460" s="49"/>
      <c r="AI460" s="49"/>
      <c r="AJ460" s="49"/>
      <c r="AK460" s="49"/>
      <c r="AL460" s="49"/>
      <c r="AM460" s="48"/>
      <c r="AN460" s="48"/>
      <c r="AO460" s="48"/>
      <c r="AP460" s="47"/>
      <c r="AQ460" s="47"/>
      <c r="AR460" s="47"/>
      <c r="AS460" s="47"/>
      <c r="AT460" s="47"/>
      <c r="AU460" s="47"/>
      <c r="AV460" s="47"/>
      <c r="AW460" s="47"/>
      <c r="AX460" s="47"/>
      <c r="AY460" s="47"/>
      <c r="AZ460" s="47"/>
      <c r="BA460" s="47"/>
      <c r="BB460" s="47"/>
      <c r="BC460" s="47"/>
      <c r="BD460" s="47"/>
      <c r="BE460" s="47"/>
      <c r="BF460" s="47"/>
      <c r="BG460" s="47"/>
      <c r="BH460" s="47"/>
      <c r="BI460" s="47"/>
      <c r="BJ460" s="47"/>
      <c r="BK460" s="47"/>
      <c r="BL460" s="47"/>
      <c r="BM460" s="47"/>
      <c r="BN460" s="47"/>
      <c r="BO460" s="47"/>
      <c r="BP460" s="47"/>
      <c r="BQ460" s="47"/>
      <c r="BR460" s="47"/>
      <c r="BS460" s="47"/>
      <c r="BT460" s="47"/>
      <c r="BU460" s="47"/>
      <c r="BV460" s="47"/>
      <c r="BW460" s="47"/>
      <c r="BX460" s="47"/>
      <c r="BY460" s="47"/>
      <c r="BZ460" s="47"/>
      <c r="CA460" s="47"/>
      <c r="CB460" s="47"/>
      <c r="CC460" s="47"/>
      <c r="CD460" s="47"/>
      <c r="CE460" s="47"/>
      <c r="CF460" s="47"/>
      <c r="CG460" s="47"/>
      <c r="CH460" s="47"/>
      <c r="CI460" s="47"/>
      <c r="CJ460" s="47"/>
      <c r="CK460" s="47"/>
      <c r="CL460" s="47"/>
      <c r="CM460" s="47"/>
      <c r="CN460" s="47"/>
      <c r="CO460" s="47"/>
      <c r="CP460" s="47"/>
      <c r="CQ460" s="47"/>
      <c r="CR460" s="47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50"/>
      <c r="DD460" s="50"/>
      <c r="DE460" s="50"/>
    </row>
    <row r="461" spans="1:109" ht="15" customHeight="1">
      <c r="A461" s="38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8"/>
      <c r="Q461" s="49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7"/>
      <c r="AC461" s="47"/>
      <c r="AD461" s="47"/>
      <c r="AE461" s="47"/>
      <c r="AF461" s="47"/>
      <c r="AG461" s="47"/>
      <c r="AH461" s="49"/>
      <c r="AI461" s="49"/>
      <c r="AJ461" s="49"/>
      <c r="AK461" s="49"/>
      <c r="AL461" s="49"/>
      <c r="AM461" s="48"/>
      <c r="AN461" s="48"/>
      <c r="AO461" s="48"/>
      <c r="AP461" s="47"/>
      <c r="AQ461" s="47"/>
      <c r="AR461" s="47"/>
      <c r="AS461" s="47"/>
      <c r="AT461" s="47"/>
      <c r="AU461" s="47"/>
      <c r="AV461" s="47"/>
      <c r="AW461" s="47"/>
      <c r="AX461" s="47"/>
      <c r="AY461" s="47"/>
      <c r="AZ461" s="47"/>
      <c r="BA461" s="47"/>
      <c r="BB461" s="47"/>
      <c r="BC461" s="47"/>
      <c r="BD461" s="47"/>
      <c r="BE461" s="47"/>
      <c r="BF461" s="47"/>
      <c r="BG461" s="47"/>
      <c r="BH461" s="47"/>
      <c r="BI461" s="47"/>
      <c r="BJ461" s="47"/>
      <c r="BK461" s="47"/>
      <c r="BL461" s="47"/>
      <c r="BM461" s="47"/>
      <c r="BN461" s="47"/>
      <c r="BO461" s="47"/>
      <c r="BP461" s="47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50"/>
      <c r="DD461" s="50"/>
      <c r="DE461" s="50"/>
    </row>
    <row r="462" spans="1:109" ht="15" customHeight="1">
      <c r="A462" s="38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8"/>
      <c r="Q462" s="49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7"/>
      <c r="AC462" s="47"/>
      <c r="AD462" s="47"/>
      <c r="AE462" s="47"/>
      <c r="AF462" s="47"/>
      <c r="AG462" s="47"/>
      <c r="AH462" s="49"/>
      <c r="AI462" s="49"/>
      <c r="AJ462" s="49"/>
      <c r="AK462" s="49"/>
      <c r="AL462" s="49"/>
      <c r="AM462" s="48"/>
      <c r="AN462" s="48"/>
      <c r="AO462" s="48"/>
      <c r="AP462" s="47"/>
      <c r="AQ462" s="47"/>
      <c r="AR462" s="47"/>
      <c r="AS462" s="47"/>
      <c r="AT462" s="47"/>
      <c r="AU462" s="47"/>
      <c r="AV462" s="47"/>
      <c r="AW462" s="47"/>
      <c r="AX462" s="47"/>
      <c r="AY462" s="47"/>
      <c r="AZ462" s="47"/>
      <c r="BA462" s="47"/>
      <c r="BB462" s="47"/>
      <c r="BC462" s="47"/>
      <c r="BD462" s="47"/>
      <c r="BE462" s="47"/>
      <c r="BF462" s="47"/>
      <c r="BG462" s="47"/>
      <c r="BH462" s="47"/>
      <c r="BI462" s="47"/>
      <c r="BJ462" s="47"/>
      <c r="BK462" s="47"/>
      <c r="BL462" s="47"/>
      <c r="BM462" s="47"/>
      <c r="BN462" s="47"/>
      <c r="BO462" s="47"/>
      <c r="BP462" s="47"/>
      <c r="BQ462" s="47"/>
      <c r="BR462" s="47"/>
      <c r="BS462" s="47"/>
      <c r="BT462" s="47"/>
      <c r="BU462" s="47"/>
      <c r="BV462" s="47"/>
      <c r="BW462" s="47"/>
      <c r="BX462" s="47"/>
      <c r="BY462" s="47"/>
      <c r="BZ462" s="47"/>
      <c r="CA462" s="47"/>
      <c r="CB462" s="47"/>
      <c r="CC462" s="47"/>
      <c r="CD462" s="47"/>
      <c r="CE462" s="47"/>
      <c r="CF462" s="47"/>
      <c r="CG462" s="47"/>
      <c r="CH462" s="47"/>
      <c r="CI462" s="47"/>
      <c r="CJ462" s="47"/>
      <c r="CK462" s="47"/>
      <c r="CL462" s="47"/>
      <c r="CM462" s="47"/>
      <c r="CN462" s="47"/>
      <c r="CO462" s="47"/>
      <c r="CP462" s="47"/>
      <c r="CQ462" s="47"/>
      <c r="CR462" s="47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50"/>
      <c r="DD462" s="50"/>
      <c r="DE462" s="50"/>
    </row>
    <row r="463" spans="1:109" ht="15" customHeight="1">
      <c r="A463" s="38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8"/>
      <c r="Q463" s="49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7"/>
      <c r="AC463" s="47"/>
      <c r="AD463" s="47"/>
      <c r="AE463" s="47"/>
      <c r="AF463" s="47"/>
      <c r="AG463" s="47"/>
      <c r="AH463" s="49"/>
      <c r="AI463" s="49"/>
      <c r="AJ463" s="49"/>
      <c r="AK463" s="49"/>
      <c r="AL463" s="49"/>
      <c r="AM463" s="48"/>
      <c r="AN463" s="48"/>
      <c r="AO463" s="48"/>
      <c r="AP463" s="47"/>
      <c r="AQ463" s="47"/>
      <c r="AR463" s="47"/>
      <c r="AS463" s="47"/>
      <c r="AT463" s="47"/>
      <c r="AU463" s="47"/>
      <c r="AV463" s="47"/>
      <c r="AW463" s="47"/>
      <c r="AX463" s="47"/>
      <c r="AY463" s="47"/>
      <c r="AZ463" s="47"/>
      <c r="BA463" s="47"/>
      <c r="BB463" s="47"/>
      <c r="BC463" s="47"/>
      <c r="BD463" s="47"/>
      <c r="BE463" s="47"/>
      <c r="BF463" s="47"/>
      <c r="BG463" s="47"/>
      <c r="BH463" s="47"/>
      <c r="BI463" s="47"/>
      <c r="BJ463" s="47"/>
      <c r="BK463" s="47"/>
      <c r="BL463" s="47"/>
      <c r="BM463" s="47"/>
      <c r="BN463" s="47"/>
      <c r="BO463" s="47"/>
      <c r="BP463" s="47"/>
      <c r="BQ463" s="47"/>
      <c r="BR463" s="47"/>
      <c r="BS463" s="47"/>
      <c r="BT463" s="47"/>
      <c r="BU463" s="47"/>
      <c r="BV463" s="47"/>
      <c r="BW463" s="47"/>
      <c r="BX463" s="47"/>
      <c r="BY463" s="47"/>
      <c r="BZ463" s="47"/>
      <c r="CA463" s="47"/>
      <c r="CB463" s="47"/>
      <c r="CC463" s="47"/>
      <c r="CD463" s="47"/>
      <c r="CE463" s="47"/>
      <c r="CF463" s="47"/>
      <c r="CG463" s="47"/>
      <c r="CH463" s="47"/>
      <c r="CI463" s="47"/>
      <c r="CJ463" s="47"/>
      <c r="CK463" s="47"/>
      <c r="CL463" s="47"/>
      <c r="CM463" s="47"/>
      <c r="CN463" s="47"/>
      <c r="CO463" s="47"/>
      <c r="CP463" s="47"/>
      <c r="CQ463" s="47"/>
      <c r="CR463" s="47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50"/>
      <c r="DD463" s="50"/>
      <c r="DE463" s="50"/>
    </row>
    <row r="464" spans="1:109" ht="15" customHeight="1">
      <c r="A464" s="38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8"/>
      <c r="Q464" s="49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7"/>
      <c r="AC464" s="47"/>
      <c r="AD464" s="47"/>
      <c r="AE464" s="47"/>
      <c r="AF464" s="47"/>
      <c r="AG464" s="47"/>
      <c r="AH464" s="49"/>
      <c r="AI464" s="49"/>
      <c r="AJ464" s="49"/>
      <c r="AK464" s="49"/>
      <c r="AL464" s="49"/>
      <c r="AM464" s="48"/>
      <c r="AN464" s="48"/>
      <c r="AO464" s="48"/>
      <c r="AP464" s="47"/>
      <c r="AQ464" s="47"/>
      <c r="AR464" s="47"/>
      <c r="AS464" s="47"/>
      <c r="AT464" s="47"/>
      <c r="AU464" s="47"/>
      <c r="AV464" s="47"/>
      <c r="AW464" s="47"/>
      <c r="AX464" s="47"/>
      <c r="AY464" s="47"/>
      <c r="AZ464" s="47"/>
      <c r="BA464" s="47"/>
      <c r="BB464" s="47"/>
      <c r="BC464" s="47"/>
      <c r="BD464" s="47"/>
      <c r="BE464" s="47"/>
      <c r="BF464" s="47"/>
      <c r="BG464" s="47"/>
      <c r="BH464" s="47"/>
      <c r="BI464" s="47"/>
      <c r="BJ464" s="47"/>
      <c r="BK464" s="47"/>
      <c r="BL464" s="47"/>
      <c r="BM464" s="47"/>
      <c r="BN464" s="47"/>
      <c r="BO464" s="47"/>
      <c r="BP464" s="47"/>
      <c r="BQ464" s="47"/>
      <c r="BR464" s="47"/>
      <c r="BS464" s="47"/>
      <c r="BT464" s="47"/>
      <c r="BU464" s="47"/>
      <c r="BV464" s="47"/>
      <c r="BW464" s="47"/>
      <c r="BX464" s="47"/>
      <c r="BY464" s="47"/>
      <c r="BZ464" s="47"/>
      <c r="CA464" s="47"/>
      <c r="CB464" s="47"/>
      <c r="CC464" s="47"/>
      <c r="CD464" s="47"/>
      <c r="CE464" s="47"/>
      <c r="CF464" s="47"/>
      <c r="CG464" s="47"/>
      <c r="CH464" s="47"/>
      <c r="CI464" s="47"/>
      <c r="CJ464" s="47"/>
      <c r="CK464" s="47"/>
      <c r="CL464" s="47"/>
      <c r="CM464" s="47"/>
      <c r="CN464" s="47"/>
      <c r="CO464" s="47"/>
      <c r="CP464" s="47"/>
      <c r="CQ464" s="47"/>
      <c r="CR464" s="47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50"/>
      <c r="DD464" s="50"/>
      <c r="DE464" s="50"/>
    </row>
    <row r="465" spans="1:109" ht="15" customHeight="1">
      <c r="A465" s="38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8"/>
      <c r="Q465" s="49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7"/>
      <c r="AC465" s="47"/>
      <c r="AD465" s="47"/>
      <c r="AE465" s="47"/>
      <c r="AF465" s="47"/>
      <c r="AG465" s="47"/>
      <c r="AH465" s="49"/>
      <c r="AI465" s="49"/>
      <c r="AJ465" s="49"/>
      <c r="AK465" s="49"/>
      <c r="AL465" s="49"/>
      <c r="AM465" s="48"/>
      <c r="AN465" s="48"/>
      <c r="AO465" s="48"/>
      <c r="AP465" s="47"/>
      <c r="AQ465" s="47"/>
      <c r="AR465" s="47"/>
      <c r="AS465" s="47"/>
      <c r="AT465" s="47"/>
      <c r="AU465" s="47"/>
      <c r="AV465" s="47"/>
      <c r="AW465" s="47"/>
      <c r="AX465" s="47"/>
      <c r="AY465" s="47"/>
      <c r="AZ465" s="47"/>
      <c r="BA465" s="47"/>
      <c r="BB465" s="47"/>
      <c r="BC465" s="47"/>
      <c r="BD465" s="47"/>
      <c r="BE465" s="47"/>
      <c r="BF465" s="47"/>
      <c r="BG465" s="47"/>
      <c r="BH465" s="47"/>
      <c r="BI465" s="47"/>
      <c r="BJ465" s="47"/>
      <c r="BK465" s="47"/>
      <c r="BL465" s="47"/>
      <c r="BM465" s="47"/>
      <c r="BN465" s="47"/>
      <c r="BO465" s="47"/>
      <c r="BP465" s="47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50"/>
      <c r="DD465" s="50"/>
      <c r="DE465" s="50"/>
    </row>
    <row r="466" spans="1:109" ht="15" customHeight="1">
      <c r="A466" s="38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8"/>
      <c r="Q466" s="49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7"/>
      <c r="AC466" s="47"/>
      <c r="AD466" s="47"/>
      <c r="AE466" s="47"/>
      <c r="AF466" s="47"/>
      <c r="AG466" s="47"/>
      <c r="AH466" s="49"/>
      <c r="AI466" s="49"/>
      <c r="AJ466" s="49"/>
      <c r="AK466" s="49"/>
      <c r="AL466" s="49"/>
      <c r="AM466" s="48"/>
      <c r="AN466" s="48"/>
      <c r="AO466" s="48"/>
      <c r="AP466" s="47"/>
      <c r="AQ466" s="47"/>
      <c r="AR466" s="47"/>
      <c r="AS466" s="47"/>
      <c r="AT466" s="47"/>
      <c r="AU466" s="47"/>
      <c r="AV466" s="47"/>
      <c r="AW466" s="47"/>
      <c r="AX466" s="47"/>
      <c r="AY466" s="47"/>
      <c r="AZ466" s="47"/>
      <c r="BA466" s="47"/>
      <c r="BB466" s="47"/>
      <c r="BC466" s="47"/>
      <c r="BD466" s="47"/>
      <c r="BE466" s="47"/>
      <c r="BF466" s="47"/>
      <c r="BG466" s="47"/>
      <c r="BH466" s="47"/>
      <c r="BI466" s="47"/>
      <c r="BJ466" s="47"/>
      <c r="BK466" s="47"/>
      <c r="BL466" s="47"/>
      <c r="BM466" s="47"/>
      <c r="BN466" s="47"/>
      <c r="BO466" s="47"/>
      <c r="BP466" s="47"/>
      <c r="BQ466" s="47"/>
      <c r="BR466" s="47"/>
      <c r="BS466" s="47"/>
      <c r="BT466" s="47"/>
      <c r="BU466" s="47"/>
      <c r="BV466" s="47"/>
      <c r="BW466" s="47"/>
      <c r="BX466" s="47"/>
      <c r="BY466" s="47"/>
      <c r="BZ466" s="47"/>
      <c r="CA466" s="47"/>
      <c r="CB466" s="47"/>
      <c r="CC466" s="47"/>
      <c r="CD466" s="47"/>
      <c r="CE466" s="47"/>
      <c r="CF466" s="47"/>
      <c r="CG466" s="47"/>
      <c r="CH466" s="47"/>
      <c r="CI466" s="47"/>
      <c r="CJ466" s="47"/>
      <c r="CK466" s="47"/>
      <c r="CL466" s="47"/>
      <c r="CM466" s="47"/>
      <c r="CN466" s="47"/>
      <c r="CO466" s="47"/>
      <c r="CP466" s="47"/>
      <c r="CQ466" s="47"/>
      <c r="CR466" s="47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50"/>
      <c r="DD466" s="50"/>
      <c r="DE466" s="50"/>
    </row>
    <row r="467" spans="1:109" ht="15" customHeight="1">
      <c r="A467" s="38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8"/>
      <c r="Q467" s="49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7"/>
      <c r="AC467" s="47"/>
      <c r="AD467" s="47"/>
      <c r="AE467" s="47"/>
      <c r="AF467" s="47"/>
      <c r="AG467" s="47"/>
      <c r="AH467" s="49"/>
      <c r="AI467" s="49"/>
      <c r="AJ467" s="49"/>
      <c r="AK467" s="49"/>
      <c r="AL467" s="49"/>
      <c r="AM467" s="48"/>
      <c r="AN467" s="48"/>
      <c r="AO467" s="48"/>
      <c r="AP467" s="47"/>
      <c r="AQ467" s="47"/>
      <c r="AR467" s="47"/>
      <c r="AS467" s="47"/>
      <c r="AT467" s="47"/>
      <c r="AU467" s="47"/>
      <c r="AV467" s="47"/>
      <c r="AW467" s="47"/>
      <c r="AX467" s="47"/>
      <c r="AY467" s="47"/>
      <c r="AZ467" s="47"/>
      <c r="BA467" s="47"/>
      <c r="BB467" s="47"/>
      <c r="BC467" s="47"/>
      <c r="BD467" s="47"/>
      <c r="BE467" s="47"/>
      <c r="BF467" s="47"/>
      <c r="BG467" s="47"/>
      <c r="BH467" s="47"/>
      <c r="BI467" s="47"/>
      <c r="BJ467" s="47"/>
      <c r="BK467" s="47"/>
      <c r="BL467" s="47"/>
      <c r="BM467" s="47"/>
      <c r="BN467" s="47"/>
      <c r="BO467" s="47"/>
      <c r="BP467" s="47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50"/>
      <c r="DD467" s="50"/>
      <c r="DE467" s="50"/>
    </row>
    <row r="468" spans="1:109" ht="15" customHeight="1">
      <c r="A468" s="38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8"/>
      <c r="Q468" s="49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7"/>
      <c r="AC468" s="47"/>
      <c r="AD468" s="47"/>
      <c r="AE468" s="47"/>
      <c r="AF468" s="47"/>
      <c r="AG468" s="47"/>
      <c r="AH468" s="49"/>
      <c r="AI468" s="49"/>
      <c r="AJ468" s="49"/>
      <c r="AK468" s="49"/>
      <c r="AL468" s="49"/>
      <c r="AM468" s="48"/>
      <c r="AN468" s="48"/>
      <c r="AO468" s="48"/>
      <c r="AP468" s="47"/>
      <c r="AQ468" s="47"/>
      <c r="AR468" s="47"/>
      <c r="AS468" s="47"/>
      <c r="AT468" s="47"/>
      <c r="AU468" s="47"/>
      <c r="AV468" s="47"/>
      <c r="AW468" s="47"/>
      <c r="AX468" s="47"/>
      <c r="AY468" s="47"/>
      <c r="AZ468" s="47"/>
      <c r="BA468" s="47"/>
      <c r="BB468" s="47"/>
      <c r="BC468" s="47"/>
      <c r="BD468" s="47"/>
      <c r="BE468" s="47"/>
      <c r="BF468" s="47"/>
      <c r="BG468" s="47"/>
      <c r="BH468" s="47"/>
      <c r="BI468" s="47"/>
      <c r="BJ468" s="47"/>
      <c r="BK468" s="47"/>
      <c r="BL468" s="47"/>
      <c r="BM468" s="47"/>
      <c r="BN468" s="47"/>
      <c r="BO468" s="47"/>
      <c r="BP468" s="47"/>
      <c r="BQ468" s="47"/>
      <c r="BR468" s="47"/>
      <c r="BS468" s="47"/>
      <c r="BT468" s="47"/>
      <c r="BU468" s="47"/>
      <c r="BV468" s="47"/>
      <c r="BW468" s="47"/>
      <c r="BX468" s="47"/>
      <c r="BY468" s="47"/>
      <c r="BZ468" s="47"/>
      <c r="CA468" s="47"/>
      <c r="CB468" s="47"/>
      <c r="CC468" s="47"/>
      <c r="CD468" s="47"/>
      <c r="CE468" s="47"/>
      <c r="CF468" s="47"/>
      <c r="CG468" s="47"/>
      <c r="CH468" s="47"/>
      <c r="CI468" s="47"/>
      <c r="CJ468" s="47"/>
      <c r="CK468" s="47"/>
      <c r="CL468" s="47"/>
      <c r="CM468" s="47"/>
      <c r="CN468" s="47"/>
      <c r="CO468" s="47"/>
      <c r="CP468" s="47"/>
      <c r="CQ468" s="47"/>
      <c r="CR468" s="47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50"/>
      <c r="DD468" s="50"/>
      <c r="DE468" s="50"/>
    </row>
    <row r="469" spans="1:109" ht="15" customHeight="1">
      <c r="A469" s="38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8"/>
      <c r="Q469" s="49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7"/>
      <c r="AC469" s="47"/>
      <c r="AD469" s="47"/>
      <c r="AE469" s="47"/>
      <c r="AF469" s="47"/>
      <c r="AG469" s="47"/>
      <c r="AH469" s="49"/>
      <c r="AI469" s="49"/>
      <c r="AJ469" s="49"/>
      <c r="AK469" s="49"/>
      <c r="AL469" s="49"/>
      <c r="AM469" s="48"/>
      <c r="AN469" s="48"/>
      <c r="AO469" s="48"/>
      <c r="AP469" s="47"/>
      <c r="AQ469" s="47"/>
      <c r="AR469" s="47"/>
      <c r="AS469" s="47"/>
      <c r="AT469" s="47"/>
      <c r="AU469" s="47"/>
      <c r="AV469" s="47"/>
      <c r="AW469" s="47"/>
      <c r="AX469" s="47"/>
      <c r="AY469" s="47"/>
      <c r="AZ469" s="47"/>
      <c r="BA469" s="47"/>
      <c r="BB469" s="47"/>
      <c r="BC469" s="47"/>
      <c r="BD469" s="47"/>
      <c r="BE469" s="47"/>
      <c r="BF469" s="47"/>
      <c r="BG469" s="47"/>
      <c r="BH469" s="47"/>
      <c r="BI469" s="47"/>
      <c r="BJ469" s="47"/>
      <c r="BK469" s="47"/>
      <c r="BL469" s="47"/>
      <c r="BM469" s="47"/>
      <c r="BN469" s="47"/>
      <c r="BO469" s="47"/>
      <c r="BP469" s="47"/>
      <c r="BQ469" s="47"/>
      <c r="BR469" s="47"/>
      <c r="BS469" s="47"/>
      <c r="BT469" s="47"/>
      <c r="BU469" s="47"/>
      <c r="BV469" s="47"/>
      <c r="BW469" s="47"/>
      <c r="BX469" s="47"/>
      <c r="BY469" s="47"/>
      <c r="BZ469" s="47"/>
      <c r="CA469" s="47"/>
      <c r="CB469" s="47"/>
      <c r="CC469" s="47"/>
      <c r="CD469" s="47"/>
      <c r="CE469" s="47"/>
      <c r="CF469" s="47"/>
      <c r="CG469" s="47"/>
      <c r="CH469" s="47"/>
      <c r="CI469" s="47"/>
      <c r="CJ469" s="47"/>
      <c r="CK469" s="47"/>
      <c r="CL469" s="47"/>
      <c r="CM469" s="47"/>
      <c r="CN469" s="47"/>
      <c r="CO469" s="47"/>
      <c r="CP469" s="47"/>
      <c r="CQ469" s="47"/>
      <c r="CR469" s="47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50"/>
      <c r="DD469" s="50"/>
      <c r="DE469" s="50"/>
    </row>
    <row r="470" spans="1:109" ht="15" customHeight="1">
      <c r="A470" s="38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8"/>
      <c r="Q470" s="49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7"/>
      <c r="AC470" s="47"/>
      <c r="AD470" s="47"/>
      <c r="AE470" s="47"/>
      <c r="AF470" s="47"/>
      <c r="AG470" s="47"/>
      <c r="AH470" s="49"/>
      <c r="AI470" s="49"/>
      <c r="AJ470" s="49"/>
      <c r="AK470" s="49"/>
      <c r="AL470" s="49"/>
      <c r="AM470" s="48"/>
      <c r="AN470" s="48"/>
      <c r="AO470" s="48"/>
      <c r="AP470" s="47"/>
      <c r="AQ470" s="47"/>
      <c r="AR470" s="47"/>
      <c r="AS470" s="47"/>
      <c r="AT470" s="47"/>
      <c r="AU470" s="47"/>
      <c r="AV470" s="47"/>
      <c r="AW470" s="47"/>
      <c r="AX470" s="47"/>
      <c r="AY470" s="47"/>
      <c r="AZ470" s="47"/>
      <c r="BA470" s="47"/>
      <c r="BB470" s="47"/>
      <c r="BC470" s="47"/>
      <c r="BD470" s="47"/>
      <c r="BE470" s="47"/>
      <c r="BF470" s="47"/>
      <c r="BG470" s="47"/>
      <c r="BH470" s="47"/>
      <c r="BI470" s="47"/>
      <c r="BJ470" s="47"/>
      <c r="BK470" s="47"/>
      <c r="BL470" s="47"/>
      <c r="BM470" s="47"/>
      <c r="BN470" s="47"/>
      <c r="BO470" s="47"/>
      <c r="BP470" s="47"/>
      <c r="BQ470" s="47"/>
      <c r="BR470" s="47"/>
      <c r="BS470" s="47"/>
      <c r="BT470" s="47"/>
      <c r="BU470" s="47"/>
      <c r="BV470" s="47"/>
      <c r="BW470" s="47"/>
      <c r="BX470" s="47"/>
      <c r="BY470" s="47"/>
      <c r="BZ470" s="47"/>
      <c r="CA470" s="47"/>
      <c r="CB470" s="47"/>
      <c r="CC470" s="47"/>
      <c r="CD470" s="47"/>
      <c r="CE470" s="47"/>
      <c r="CF470" s="47"/>
      <c r="CG470" s="47"/>
      <c r="CH470" s="47"/>
      <c r="CI470" s="47"/>
      <c r="CJ470" s="47"/>
      <c r="CK470" s="47"/>
      <c r="CL470" s="47"/>
      <c r="CM470" s="47"/>
      <c r="CN470" s="47"/>
      <c r="CO470" s="47"/>
      <c r="CP470" s="47"/>
      <c r="CQ470" s="47"/>
      <c r="CR470" s="47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50"/>
      <c r="DD470" s="50"/>
      <c r="DE470" s="50"/>
    </row>
    <row r="471" spans="1:109" ht="15" customHeight="1">
      <c r="A471" s="38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8"/>
      <c r="Q471" s="49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7"/>
      <c r="AC471" s="47"/>
      <c r="AD471" s="47"/>
      <c r="AE471" s="47"/>
      <c r="AF471" s="47"/>
      <c r="AG471" s="47"/>
      <c r="AH471" s="49"/>
      <c r="AI471" s="49"/>
      <c r="AJ471" s="49"/>
      <c r="AK471" s="49"/>
      <c r="AL471" s="49"/>
      <c r="AM471" s="48"/>
      <c r="AN471" s="48"/>
      <c r="AO471" s="48"/>
      <c r="AP471" s="47"/>
      <c r="AQ471" s="47"/>
      <c r="AR471" s="47"/>
      <c r="AS471" s="47"/>
      <c r="AT471" s="47"/>
      <c r="AU471" s="47"/>
      <c r="AV471" s="47"/>
      <c r="AW471" s="47"/>
      <c r="AX471" s="47"/>
      <c r="AY471" s="47"/>
      <c r="AZ471" s="47"/>
      <c r="BA471" s="47"/>
      <c r="BB471" s="47"/>
      <c r="BC471" s="47"/>
      <c r="BD471" s="47"/>
      <c r="BE471" s="47"/>
      <c r="BF471" s="47"/>
      <c r="BG471" s="47"/>
      <c r="BH471" s="47"/>
      <c r="BI471" s="47"/>
      <c r="BJ471" s="47"/>
      <c r="BK471" s="47"/>
      <c r="BL471" s="47"/>
      <c r="BM471" s="47"/>
      <c r="BN471" s="47"/>
      <c r="BO471" s="47"/>
      <c r="BP471" s="47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50"/>
      <c r="DD471" s="50"/>
      <c r="DE471" s="50"/>
    </row>
    <row r="472" spans="1:109" ht="15" customHeight="1">
      <c r="A472" s="38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8"/>
      <c r="Q472" s="49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7"/>
      <c r="AC472" s="47"/>
      <c r="AD472" s="47"/>
      <c r="AE472" s="47"/>
      <c r="AF472" s="47"/>
      <c r="AG472" s="47"/>
      <c r="AH472" s="49"/>
      <c r="AI472" s="49"/>
      <c r="AJ472" s="49"/>
      <c r="AK472" s="49"/>
      <c r="AL472" s="49"/>
      <c r="AM472" s="48"/>
      <c r="AN472" s="48"/>
      <c r="AO472" s="48"/>
      <c r="AP472" s="47"/>
      <c r="AQ472" s="47"/>
      <c r="AR472" s="47"/>
      <c r="AS472" s="47"/>
      <c r="AT472" s="47"/>
      <c r="AU472" s="47"/>
      <c r="AV472" s="47"/>
      <c r="AW472" s="47"/>
      <c r="AX472" s="47"/>
      <c r="AY472" s="47"/>
      <c r="AZ472" s="47"/>
      <c r="BA472" s="47"/>
      <c r="BB472" s="47"/>
      <c r="BC472" s="47"/>
      <c r="BD472" s="47"/>
      <c r="BE472" s="47"/>
      <c r="BF472" s="47"/>
      <c r="BG472" s="47"/>
      <c r="BH472" s="47"/>
      <c r="BI472" s="47"/>
      <c r="BJ472" s="47"/>
      <c r="BK472" s="47"/>
      <c r="BL472" s="47"/>
      <c r="BM472" s="47"/>
      <c r="BN472" s="47"/>
      <c r="BO472" s="47"/>
      <c r="BP472" s="47"/>
      <c r="BQ472" s="47"/>
      <c r="BR472" s="47"/>
      <c r="BS472" s="47"/>
      <c r="BT472" s="47"/>
      <c r="BU472" s="47"/>
      <c r="BV472" s="47"/>
      <c r="BW472" s="47"/>
      <c r="BX472" s="47"/>
      <c r="BY472" s="47"/>
      <c r="BZ472" s="47"/>
      <c r="CA472" s="47"/>
      <c r="CB472" s="47"/>
      <c r="CC472" s="47"/>
      <c r="CD472" s="47"/>
      <c r="CE472" s="47"/>
      <c r="CF472" s="47"/>
      <c r="CG472" s="47"/>
      <c r="CH472" s="47"/>
      <c r="CI472" s="47"/>
      <c r="CJ472" s="47"/>
      <c r="CK472" s="47"/>
      <c r="CL472" s="47"/>
      <c r="CM472" s="47"/>
      <c r="CN472" s="47"/>
      <c r="CO472" s="47"/>
      <c r="CP472" s="47"/>
      <c r="CQ472" s="47"/>
      <c r="CR472" s="47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50"/>
      <c r="DD472" s="50"/>
      <c r="DE472" s="50"/>
    </row>
    <row r="473" spans="1:109" ht="15" customHeight="1">
      <c r="A473" s="38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8"/>
      <c r="Q473" s="49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7"/>
      <c r="AC473" s="47"/>
      <c r="AD473" s="47"/>
      <c r="AE473" s="47"/>
      <c r="AF473" s="47"/>
      <c r="AG473" s="47"/>
      <c r="AH473" s="49"/>
      <c r="AI473" s="49"/>
      <c r="AJ473" s="49"/>
      <c r="AK473" s="49"/>
      <c r="AL473" s="49"/>
      <c r="AM473" s="48"/>
      <c r="AN473" s="48"/>
      <c r="AO473" s="48"/>
      <c r="AP473" s="47"/>
      <c r="AQ473" s="47"/>
      <c r="AR473" s="47"/>
      <c r="AS473" s="47"/>
      <c r="AT473" s="47"/>
      <c r="AU473" s="47"/>
      <c r="AV473" s="47"/>
      <c r="AW473" s="47"/>
      <c r="AX473" s="47"/>
      <c r="AY473" s="47"/>
      <c r="AZ473" s="47"/>
      <c r="BA473" s="47"/>
      <c r="BB473" s="47"/>
      <c r="BC473" s="47"/>
      <c r="BD473" s="47"/>
      <c r="BE473" s="47"/>
      <c r="BF473" s="47"/>
      <c r="BG473" s="47"/>
      <c r="BH473" s="47"/>
      <c r="BI473" s="47"/>
      <c r="BJ473" s="47"/>
      <c r="BK473" s="47"/>
      <c r="BL473" s="47"/>
      <c r="BM473" s="47"/>
      <c r="BN473" s="47"/>
      <c r="BO473" s="47"/>
      <c r="BP473" s="47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50"/>
      <c r="DD473" s="50"/>
      <c r="DE473" s="50"/>
    </row>
    <row r="474" spans="1:109" ht="15" customHeight="1">
      <c r="A474" s="38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8"/>
      <c r="Q474" s="49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7"/>
      <c r="AC474" s="47"/>
      <c r="AD474" s="47"/>
      <c r="AE474" s="47"/>
      <c r="AF474" s="47"/>
      <c r="AG474" s="47"/>
      <c r="AH474" s="49"/>
      <c r="AI474" s="49"/>
      <c r="AJ474" s="49"/>
      <c r="AK474" s="49"/>
      <c r="AL474" s="49"/>
      <c r="AM474" s="48"/>
      <c r="AN474" s="48"/>
      <c r="AO474" s="48"/>
      <c r="AP474" s="47"/>
      <c r="AQ474" s="47"/>
      <c r="AR474" s="47"/>
      <c r="AS474" s="47"/>
      <c r="AT474" s="47"/>
      <c r="AU474" s="47"/>
      <c r="AV474" s="47"/>
      <c r="AW474" s="47"/>
      <c r="AX474" s="47"/>
      <c r="AY474" s="47"/>
      <c r="AZ474" s="47"/>
      <c r="BA474" s="47"/>
      <c r="BB474" s="47"/>
      <c r="BC474" s="47"/>
      <c r="BD474" s="47"/>
      <c r="BE474" s="47"/>
      <c r="BF474" s="47"/>
      <c r="BG474" s="47"/>
      <c r="BH474" s="47"/>
      <c r="BI474" s="47"/>
      <c r="BJ474" s="47"/>
      <c r="BK474" s="47"/>
      <c r="BL474" s="47"/>
      <c r="BM474" s="47"/>
      <c r="BN474" s="47"/>
      <c r="BO474" s="47"/>
      <c r="BP474" s="47"/>
      <c r="BQ474" s="47"/>
      <c r="BR474" s="47"/>
      <c r="BS474" s="47"/>
      <c r="BT474" s="47"/>
      <c r="BU474" s="47"/>
      <c r="BV474" s="47"/>
      <c r="BW474" s="47"/>
      <c r="BX474" s="47"/>
      <c r="BY474" s="47"/>
      <c r="BZ474" s="47"/>
      <c r="CA474" s="47"/>
      <c r="CB474" s="47"/>
      <c r="CC474" s="47"/>
      <c r="CD474" s="47"/>
      <c r="CE474" s="47"/>
      <c r="CF474" s="47"/>
      <c r="CG474" s="47"/>
      <c r="CH474" s="47"/>
      <c r="CI474" s="47"/>
      <c r="CJ474" s="47"/>
      <c r="CK474" s="47"/>
      <c r="CL474" s="47"/>
      <c r="CM474" s="47"/>
      <c r="CN474" s="47"/>
      <c r="CO474" s="47"/>
      <c r="CP474" s="47"/>
      <c r="CQ474" s="47"/>
      <c r="CR474" s="47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50"/>
      <c r="DD474" s="50"/>
      <c r="DE474" s="50"/>
    </row>
    <row r="475" spans="1:109" ht="15" customHeight="1">
      <c r="A475" s="38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8"/>
      <c r="Q475" s="49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7"/>
      <c r="AC475" s="47"/>
      <c r="AD475" s="47"/>
      <c r="AE475" s="47"/>
      <c r="AF475" s="47"/>
      <c r="AG475" s="47"/>
      <c r="AH475" s="49"/>
      <c r="AI475" s="49"/>
      <c r="AJ475" s="49"/>
      <c r="AK475" s="49"/>
      <c r="AL475" s="49"/>
      <c r="AM475" s="48"/>
      <c r="AN475" s="48"/>
      <c r="AO475" s="48"/>
      <c r="AP475" s="47"/>
      <c r="AQ475" s="47"/>
      <c r="AR475" s="47"/>
      <c r="AS475" s="47"/>
      <c r="AT475" s="47"/>
      <c r="AU475" s="47"/>
      <c r="AV475" s="47"/>
      <c r="AW475" s="47"/>
      <c r="AX475" s="47"/>
      <c r="AY475" s="47"/>
      <c r="AZ475" s="47"/>
      <c r="BA475" s="47"/>
      <c r="BB475" s="47"/>
      <c r="BC475" s="47"/>
      <c r="BD475" s="47"/>
      <c r="BE475" s="47"/>
      <c r="BF475" s="47"/>
      <c r="BG475" s="47"/>
      <c r="BH475" s="47"/>
      <c r="BI475" s="47"/>
      <c r="BJ475" s="47"/>
      <c r="BK475" s="47"/>
      <c r="BL475" s="47"/>
      <c r="BM475" s="47"/>
      <c r="BN475" s="47"/>
      <c r="BO475" s="47"/>
      <c r="BP475" s="47"/>
      <c r="BQ475" s="47"/>
      <c r="BR475" s="47"/>
      <c r="BS475" s="47"/>
      <c r="BT475" s="47"/>
      <c r="BU475" s="47"/>
      <c r="BV475" s="47"/>
      <c r="BW475" s="47"/>
      <c r="BX475" s="47"/>
      <c r="BY475" s="47"/>
      <c r="BZ475" s="47"/>
      <c r="CA475" s="47"/>
      <c r="CB475" s="47"/>
      <c r="CC475" s="47"/>
      <c r="CD475" s="47"/>
      <c r="CE475" s="47"/>
      <c r="CF475" s="47"/>
      <c r="CG475" s="47"/>
      <c r="CH475" s="47"/>
      <c r="CI475" s="47"/>
      <c r="CJ475" s="47"/>
      <c r="CK475" s="47"/>
      <c r="CL475" s="47"/>
      <c r="CM475" s="47"/>
      <c r="CN475" s="47"/>
      <c r="CO475" s="47"/>
      <c r="CP475" s="47"/>
      <c r="CQ475" s="47"/>
      <c r="CR475" s="47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50"/>
      <c r="DD475" s="50"/>
      <c r="DE475" s="50"/>
    </row>
    <row r="476" spans="1:109" ht="15" customHeight="1">
      <c r="A476" s="38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8"/>
      <c r="Q476" s="49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7"/>
      <c r="AC476" s="47"/>
      <c r="AD476" s="47"/>
      <c r="AE476" s="47"/>
      <c r="AF476" s="47"/>
      <c r="AG476" s="47"/>
      <c r="AH476" s="49"/>
      <c r="AI476" s="49"/>
      <c r="AJ476" s="49"/>
      <c r="AK476" s="49"/>
      <c r="AL476" s="49"/>
      <c r="AM476" s="48"/>
      <c r="AN476" s="48"/>
      <c r="AO476" s="48"/>
      <c r="AP476" s="47"/>
      <c r="AQ476" s="47"/>
      <c r="AR476" s="47"/>
      <c r="AS476" s="47"/>
      <c r="AT476" s="47"/>
      <c r="AU476" s="47"/>
      <c r="AV476" s="47"/>
      <c r="AW476" s="47"/>
      <c r="AX476" s="47"/>
      <c r="AY476" s="47"/>
      <c r="AZ476" s="47"/>
      <c r="BA476" s="47"/>
      <c r="BB476" s="47"/>
      <c r="BC476" s="47"/>
      <c r="BD476" s="47"/>
      <c r="BE476" s="47"/>
      <c r="BF476" s="47"/>
      <c r="BG476" s="47"/>
      <c r="BH476" s="47"/>
      <c r="BI476" s="47"/>
      <c r="BJ476" s="47"/>
      <c r="BK476" s="47"/>
      <c r="BL476" s="47"/>
      <c r="BM476" s="47"/>
      <c r="BN476" s="47"/>
      <c r="BO476" s="47"/>
      <c r="BP476" s="47"/>
      <c r="BQ476" s="47"/>
      <c r="BR476" s="47"/>
      <c r="BS476" s="47"/>
      <c r="BT476" s="47"/>
      <c r="BU476" s="47"/>
      <c r="BV476" s="47"/>
      <c r="BW476" s="47"/>
      <c r="BX476" s="47"/>
      <c r="BY476" s="47"/>
      <c r="BZ476" s="47"/>
      <c r="CA476" s="47"/>
      <c r="CB476" s="47"/>
      <c r="CC476" s="47"/>
      <c r="CD476" s="47"/>
      <c r="CE476" s="47"/>
      <c r="CF476" s="47"/>
      <c r="CG476" s="47"/>
      <c r="CH476" s="47"/>
      <c r="CI476" s="47"/>
      <c r="CJ476" s="47"/>
      <c r="CK476" s="47"/>
      <c r="CL476" s="47"/>
      <c r="CM476" s="47"/>
      <c r="CN476" s="47"/>
      <c r="CO476" s="47"/>
      <c r="CP476" s="47"/>
      <c r="CQ476" s="47"/>
      <c r="CR476" s="47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50"/>
      <c r="DD476" s="50"/>
      <c r="DE476" s="50"/>
    </row>
    <row r="477" spans="1:109" ht="15" customHeight="1">
      <c r="A477" s="38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8"/>
      <c r="Q477" s="49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7"/>
      <c r="AC477" s="47"/>
      <c r="AD477" s="47"/>
      <c r="AE477" s="47"/>
      <c r="AF477" s="47"/>
      <c r="AG477" s="47"/>
      <c r="AH477" s="49"/>
      <c r="AI477" s="49"/>
      <c r="AJ477" s="49"/>
      <c r="AK477" s="49"/>
      <c r="AL477" s="49"/>
      <c r="AM477" s="48"/>
      <c r="AN477" s="48"/>
      <c r="AO477" s="48"/>
      <c r="AP477" s="47"/>
      <c r="AQ477" s="47"/>
      <c r="AR477" s="47"/>
      <c r="AS477" s="47"/>
      <c r="AT477" s="47"/>
      <c r="AU477" s="47"/>
      <c r="AV477" s="47"/>
      <c r="AW477" s="47"/>
      <c r="AX477" s="47"/>
      <c r="AY477" s="47"/>
      <c r="AZ477" s="47"/>
      <c r="BA477" s="47"/>
      <c r="BB477" s="47"/>
      <c r="BC477" s="47"/>
      <c r="BD477" s="47"/>
      <c r="BE477" s="47"/>
      <c r="BF477" s="47"/>
      <c r="BG477" s="47"/>
      <c r="BH477" s="47"/>
      <c r="BI477" s="47"/>
      <c r="BJ477" s="47"/>
      <c r="BK477" s="47"/>
      <c r="BL477" s="47"/>
      <c r="BM477" s="47"/>
      <c r="BN477" s="47"/>
      <c r="BO477" s="47"/>
      <c r="BP477" s="47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50"/>
      <c r="DD477" s="50"/>
      <c r="DE477" s="50"/>
    </row>
    <row r="478" spans="1:109" ht="15" customHeight="1">
      <c r="A478" s="38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8"/>
      <c r="Q478" s="49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7"/>
      <c r="AC478" s="47"/>
      <c r="AD478" s="47"/>
      <c r="AE478" s="47"/>
      <c r="AF478" s="47"/>
      <c r="AG478" s="47"/>
      <c r="AH478" s="49"/>
      <c r="AI478" s="49"/>
      <c r="AJ478" s="49"/>
      <c r="AK478" s="49"/>
      <c r="AL478" s="49"/>
      <c r="AM478" s="48"/>
      <c r="AN478" s="48"/>
      <c r="AO478" s="48"/>
      <c r="AP478" s="47"/>
      <c r="AQ478" s="47"/>
      <c r="AR478" s="47"/>
      <c r="AS478" s="47"/>
      <c r="AT478" s="47"/>
      <c r="AU478" s="47"/>
      <c r="AV478" s="47"/>
      <c r="AW478" s="47"/>
      <c r="AX478" s="47"/>
      <c r="AY478" s="47"/>
      <c r="AZ478" s="47"/>
      <c r="BA478" s="47"/>
      <c r="BB478" s="47"/>
      <c r="BC478" s="47"/>
      <c r="BD478" s="47"/>
      <c r="BE478" s="47"/>
      <c r="BF478" s="47"/>
      <c r="BG478" s="47"/>
      <c r="BH478" s="47"/>
      <c r="BI478" s="47"/>
      <c r="BJ478" s="47"/>
      <c r="BK478" s="47"/>
      <c r="BL478" s="47"/>
      <c r="BM478" s="47"/>
      <c r="BN478" s="47"/>
      <c r="BO478" s="47"/>
      <c r="BP478" s="47"/>
      <c r="BQ478" s="47"/>
      <c r="BR478" s="47"/>
      <c r="BS478" s="47"/>
      <c r="BT478" s="47"/>
      <c r="BU478" s="47"/>
      <c r="BV478" s="47"/>
      <c r="BW478" s="47"/>
      <c r="BX478" s="47"/>
      <c r="BY478" s="47"/>
      <c r="BZ478" s="47"/>
      <c r="CA478" s="47"/>
      <c r="CB478" s="47"/>
      <c r="CC478" s="47"/>
      <c r="CD478" s="47"/>
      <c r="CE478" s="47"/>
      <c r="CF478" s="47"/>
      <c r="CG478" s="47"/>
      <c r="CH478" s="47"/>
      <c r="CI478" s="47"/>
      <c r="CJ478" s="47"/>
      <c r="CK478" s="47"/>
      <c r="CL478" s="47"/>
      <c r="CM478" s="47"/>
      <c r="CN478" s="47"/>
      <c r="CO478" s="47"/>
      <c r="CP478" s="47"/>
      <c r="CQ478" s="47"/>
      <c r="CR478" s="47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50"/>
      <c r="DD478" s="50"/>
      <c r="DE478" s="50"/>
    </row>
    <row r="479" spans="1:109" ht="15" customHeight="1">
      <c r="A479" s="38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8"/>
      <c r="Q479" s="49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7"/>
      <c r="AC479" s="47"/>
      <c r="AD479" s="47"/>
      <c r="AE479" s="47"/>
      <c r="AF479" s="47"/>
      <c r="AG479" s="47"/>
      <c r="AH479" s="49"/>
      <c r="AI479" s="49"/>
      <c r="AJ479" s="49"/>
      <c r="AK479" s="49"/>
      <c r="AL479" s="49"/>
      <c r="AM479" s="48"/>
      <c r="AN479" s="48"/>
      <c r="AO479" s="48"/>
      <c r="AP479" s="47"/>
      <c r="AQ479" s="47"/>
      <c r="AR479" s="47"/>
      <c r="AS479" s="47"/>
      <c r="AT479" s="47"/>
      <c r="AU479" s="47"/>
      <c r="AV479" s="47"/>
      <c r="AW479" s="47"/>
      <c r="AX479" s="47"/>
      <c r="AY479" s="47"/>
      <c r="AZ479" s="47"/>
      <c r="BA479" s="47"/>
      <c r="BB479" s="47"/>
      <c r="BC479" s="47"/>
      <c r="BD479" s="47"/>
      <c r="BE479" s="47"/>
      <c r="BF479" s="47"/>
      <c r="BG479" s="47"/>
      <c r="BH479" s="47"/>
      <c r="BI479" s="47"/>
      <c r="BJ479" s="47"/>
      <c r="BK479" s="47"/>
      <c r="BL479" s="47"/>
      <c r="BM479" s="47"/>
      <c r="BN479" s="47"/>
      <c r="BO479" s="47"/>
      <c r="BP479" s="47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50"/>
      <c r="DD479" s="50"/>
      <c r="DE479" s="50"/>
    </row>
    <row r="480" spans="1:109" ht="15" customHeight="1">
      <c r="A480" s="38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8"/>
      <c r="Q480" s="49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7"/>
      <c r="AC480" s="47"/>
      <c r="AD480" s="47"/>
      <c r="AE480" s="47"/>
      <c r="AF480" s="47"/>
      <c r="AG480" s="47"/>
      <c r="AH480" s="49"/>
      <c r="AI480" s="49"/>
      <c r="AJ480" s="49"/>
      <c r="AK480" s="49"/>
      <c r="AL480" s="49"/>
      <c r="AM480" s="48"/>
      <c r="AN480" s="48"/>
      <c r="AO480" s="48"/>
      <c r="AP480" s="47"/>
      <c r="AQ480" s="47"/>
      <c r="AR480" s="47"/>
      <c r="AS480" s="47"/>
      <c r="AT480" s="47"/>
      <c r="AU480" s="47"/>
      <c r="AV480" s="47"/>
      <c r="AW480" s="47"/>
      <c r="AX480" s="47"/>
      <c r="AY480" s="47"/>
      <c r="AZ480" s="47"/>
      <c r="BA480" s="47"/>
      <c r="BB480" s="47"/>
      <c r="BC480" s="47"/>
      <c r="BD480" s="47"/>
      <c r="BE480" s="47"/>
      <c r="BF480" s="47"/>
      <c r="BG480" s="47"/>
      <c r="BH480" s="47"/>
      <c r="BI480" s="47"/>
      <c r="BJ480" s="47"/>
      <c r="BK480" s="47"/>
      <c r="BL480" s="47"/>
      <c r="BM480" s="47"/>
      <c r="BN480" s="47"/>
      <c r="BO480" s="47"/>
      <c r="BP480" s="47"/>
      <c r="BQ480" s="47"/>
      <c r="BR480" s="47"/>
      <c r="BS480" s="47"/>
      <c r="BT480" s="47"/>
      <c r="BU480" s="47"/>
      <c r="BV480" s="47"/>
      <c r="BW480" s="47"/>
      <c r="BX480" s="47"/>
      <c r="BY480" s="47"/>
      <c r="BZ480" s="47"/>
      <c r="CA480" s="47"/>
      <c r="CB480" s="47"/>
      <c r="CC480" s="47"/>
      <c r="CD480" s="47"/>
      <c r="CE480" s="47"/>
      <c r="CF480" s="47"/>
      <c r="CG480" s="47"/>
      <c r="CH480" s="47"/>
      <c r="CI480" s="47"/>
      <c r="CJ480" s="47"/>
      <c r="CK480" s="47"/>
      <c r="CL480" s="47"/>
      <c r="CM480" s="47"/>
      <c r="CN480" s="47"/>
      <c r="CO480" s="47"/>
      <c r="CP480" s="47"/>
      <c r="CQ480" s="47"/>
      <c r="CR480" s="47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50"/>
      <c r="DD480" s="50"/>
      <c r="DE480" s="50"/>
    </row>
    <row r="481" spans="1:109" ht="15" customHeight="1">
      <c r="A481" s="38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8"/>
      <c r="Q481" s="49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7"/>
      <c r="AC481" s="47"/>
      <c r="AD481" s="47"/>
      <c r="AE481" s="47"/>
      <c r="AF481" s="47"/>
      <c r="AG481" s="47"/>
      <c r="AH481" s="49"/>
      <c r="AI481" s="49"/>
      <c r="AJ481" s="49"/>
      <c r="AK481" s="49"/>
      <c r="AL481" s="49"/>
      <c r="AM481" s="48"/>
      <c r="AN481" s="48"/>
      <c r="AO481" s="48"/>
      <c r="AP481" s="47"/>
      <c r="AQ481" s="47"/>
      <c r="AR481" s="47"/>
      <c r="AS481" s="47"/>
      <c r="AT481" s="47"/>
      <c r="AU481" s="47"/>
      <c r="AV481" s="47"/>
      <c r="AW481" s="47"/>
      <c r="AX481" s="47"/>
      <c r="AY481" s="47"/>
      <c r="AZ481" s="47"/>
      <c r="BA481" s="47"/>
      <c r="BB481" s="47"/>
      <c r="BC481" s="47"/>
      <c r="BD481" s="47"/>
      <c r="BE481" s="47"/>
      <c r="BF481" s="47"/>
      <c r="BG481" s="47"/>
      <c r="BH481" s="47"/>
      <c r="BI481" s="47"/>
      <c r="BJ481" s="47"/>
      <c r="BK481" s="47"/>
      <c r="BL481" s="47"/>
      <c r="BM481" s="47"/>
      <c r="BN481" s="47"/>
      <c r="BO481" s="47"/>
      <c r="BP481" s="47"/>
      <c r="BQ481" s="47"/>
      <c r="BR481" s="47"/>
      <c r="BS481" s="47"/>
      <c r="BT481" s="47"/>
      <c r="BU481" s="47"/>
      <c r="BV481" s="47"/>
      <c r="BW481" s="47"/>
      <c r="BX481" s="47"/>
      <c r="BY481" s="47"/>
      <c r="BZ481" s="47"/>
      <c r="CA481" s="47"/>
      <c r="CB481" s="47"/>
      <c r="CC481" s="47"/>
      <c r="CD481" s="47"/>
      <c r="CE481" s="47"/>
      <c r="CF481" s="47"/>
      <c r="CG481" s="47"/>
      <c r="CH481" s="47"/>
      <c r="CI481" s="47"/>
      <c r="CJ481" s="47"/>
      <c r="CK481" s="47"/>
      <c r="CL481" s="47"/>
      <c r="CM481" s="47"/>
      <c r="CN481" s="47"/>
      <c r="CO481" s="47"/>
      <c r="CP481" s="47"/>
      <c r="CQ481" s="47"/>
      <c r="CR481" s="47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50"/>
      <c r="DD481" s="50"/>
      <c r="DE481" s="50"/>
    </row>
    <row r="482" spans="1:109" ht="15" customHeight="1">
      <c r="A482" s="38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8"/>
      <c r="Q482" s="49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7"/>
      <c r="AC482" s="47"/>
      <c r="AD482" s="47"/>
      <c r="AE482" s="47"/>
      <c r="AF482" s="47"/>
      <c r="AG482" s="47"/>
      <c r="AH482" s="49"/>
      <c r="AI482" s="49"/>
      <c r="AJ482" s="49"/>
      <c r="AK482" s="49"/>
      <c r="AL482" s="49"/>
      <c r="AM482" s="48"/>
      <c r="AN482" s="48"/>
      <c r="AO482" s="48"/>
      <c r="AP482" s="47"/>
      <c r="AQ482" s="47"/>
      <c r="AR482" s="47"/>
      <c r="AS482" s="47"/>
      <c r="AT482" s="47"/>
      <c r="AU482" s="47"/>
      <c r="AV482" s="47"/>
      <c r="AW482" s="47"/>
      <c r="AX482" s="47"/>
      <c r="AY482" s="47"/>
      <c r="AZ482" s="47"/>
      <c r="BA482" s="47"/>
      <c r="BB482" s="47"/>
      <c r="BC482" s="47"/>
      <c r="BD482" s="47"/>
      <c r="BE482" s="47"/>
      <c r="BF482" s="47"/>
      <c r="BG482" s="47"/>
      <c r="BH482" s="47"/>
      <c r="BI482" s="47"/>
      <c r="BJ482" s="47"/>
      <c r="BK482" s="47"/>
      <c r="BL482" s="47"/>
      <c r="BM482" s="47"/>
      <c r="BN482" s="47"/>
      <c r="BO482" s="47"/>
      <c r="BP482" s="47"/>
      <c r="BQ482" s="47"/>
      <c r="BR482" s="47"/>
      <c r="BS482" s="47"/>
      <c r="BT482" s="47"/>
      <c r="BU482" s="47"/>
      <c r="BV482" s="47"/>
      <c r="BW482" s="47"/>
      <c r="BX482" s="47"/>
      <c r="BY482" s="47"/>
      <c r="BZ482" s="47"/>
      <c r="CA482" s="47"/>
      <c r="CB482" s="47"/>
      <c r="CC482" s="47"/>
      <c r="CD482" s="47"/>
      <c r="CE482" s="47"/>
      <c r="CF482" s="47"/>
      <c r="CG482" s="47"/>
      <c r="CH482" s="47"/>
      <c r="CI482" s="47"/>
      <c r="CJ482" s="47"/>
      <c r="CK482" s="47"/>
      <c r="CL482" s="47"/>
      <c r="CM482" s="47"/>
      <c r="CN482" s="47"/>
      <c r="CO482" s="47"/>
      <c r="CP482" s="47"/>
      <c r="CQ482" s="47"/>
      <c r="CR482" s="47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50"/>
      <c r="DD482" s="50"/>
      <c r="DE482" s="50"/>
    </row>
    <row r="483" spans="1:109" ht="15" customHeight="1">
      <c r="A483" s="38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8"/>
      <c r="Q483" s="49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7"/>
      <c r="AC483" s="47"/>
      <c r="AD483" s="47"/>
      <c r="AE483" s="47"/>
      <c r="AF483" s="47"/>
      <c r="AG483" s="47"/>
      <c r="AH483" s="49"/>
      <c r="AI483" s="49"/>
      <c r="AJ483" s="49"/>
      <c r="AK483" s="49"/>
      <c r="AL483" s="49"/>
      <c r="AM483" s="48"/>
      <c r="AN483" s="48"/>
      <c r="AO483" s="48"/>
      <c r="AP483" s="47"/>
      <c r="AQ483" s="47"/>
      <c r="AR483" s="47"/>
      <c r="AS483" s="47"/>
      <c r="AT483" s="47"/>
      <c r="AU483" s="47"/>
      <c r="AV483" s="47"/>
      <c r="AW483" s="47"/>
      <c r="AX483" s="47"/>
      <c r="AY483" s="47"/>
      <c r="AZ483" s="47"/>
      <c r="BA483" s="47"/>
      <c r="BB483" s="47"/>
      <c r="BC483" s="47"/>
      <c r="BD483" s="47"/>
      <c r="BE483" s="47"/>
      <c r="BF483" s="47"/>
      <c r="BG483" s="47"/>
      <c r="BH483" s="47"/>
      <c r="BI483" s="47"/>
      <c r="BJ483" s="47"/>
      <c r="BK483" s="47"/>
      <c r="BL483" s="47"/>
      <c r="BM483" s="47"/>
      <c r="BN483" s="47"/>
      <c r="BO483" s="47"/>
      <c r="BP483" s="47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50"/>
      <c r="DD483" s="50"/>
      <c r="DE483" s="50"/>
    </row>
    <row r="484" spans="1:109" ht="15" customHeight="1">
      <c r="A484" s="38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8"/>
      <c r="Q484" s="49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7"/>
      <c r="AC484" s="47"/>
      <c r="AD484" s="47"/>
      <c r="AE484" s="47"/>
      <c r="AF484" s="47"/>
      <c r="AG484" s="47"/>
      <c r="AH484" s="49"/>
      <c r="AI484" s="49"/>
      <c r="AJ484" s="49"/>
      <c r="AK484" s="49"/>
      <c r="AL484" s="49"/>
      <c r="AM484" s="48"/>
      <c r="AN484" s="48"/>
      <c r="AO484" s="48"/>
      <c r="AP484" s="47"/>
      <c r="AQ484" s="47"/>
      <c r="AR484" s="47"/>
      <c r="AS484" s="47"/>
      <c r="AT484" s="47"/>
      <c r="AU484" s="47"/>
      <c r="AV484" s="47"/>
      <c r="AW484" s="47"/>
      <c r="AX484" s="47"/>
      <c r="AY484" s="47"/>
      <c r="AZ484" s="47"/>
      <c r="BA484" s="47"/>
      <c r="BB484" s="47"/>
      <c r="BC484" s="47"/>
      <c r="BD484" s="47"/>
      <c r="BE484" s="47"/>
      <c r="BF484" s="47"/>
      <c r="BG484" s="47"/>
      <c r="BH484" s="47"/>
      <c r="BI484" s="47"/>
      <c r="BJ484" s="47"/>
      <c r="BK484" s="47"/>
      <c r="BL484" s="47"/>
      <c r="BM484" s="47"/>
      <c r="BN484" s="47"/>
      <c r="BO484" s="47"/>
      <c r="BP484" s="47"/>
      <c r="BQ484" s="47"/>
      <c r="BR484" s="47"/>
      <c r="BS484" s="47"/>
      <c r="BT484" s="47"/>
      <c r="BU484" s="47"/>
      <c r="BV484" s="47"/>
      <c r="BW484" s="47"/>
      <c r="BX484" s="47"/>
      <c r="BY484" s="47"/>
      <c r="BZ484" s="47"/>
      <c r="CA484" s="47"/>
      <c r="CB484" s="47"/>
      <c r="CC484" s="47"/>
      <c r="CD484" s="47"/>
      <c r="CE484" s="47"/>
      <c r="CF484" s="47"/>
      <c r="CG484" s="47"/>
      <c r="CH484" s="47"/>
      <c r="CI484" s="47"/>
      <c r="CJ484" s="47"/>
      <c r="CK484" s="47"/>
      <c r="CL484" s="47"/>
      <c r="CM484" s="47"/>
      <c r="CN484" s="47"/>
      <c r="CO484" s="47"/>
      <c r="CP484" s="47"/>
      <c r="CQ484" s="47"/>
      <c r="CR484" s="47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50"/>
      <c r="DD484" s="50"/>
      <c r="DE484" s="50"/>
    </row>
    <row r="485" spans="1:109" ht="15" customHeight="1">
      <c r="A485" s="38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8"/>
      <c r="Q485" s="49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7"/>
      <c r="AC485" s="47"/>
      <c r="AD485" s="47"/>
      <c r="AE485" s="47"/>
      <c r="AF485" s="47"/>
      <c r="AG485" s="47"/>
      <c r="AH485" s="49"/>
      <c r="AI485" s="49"/>
      <c r="AJ485" s="49"/>
      <c r="AK485" s="49"/>
      <c r="AL485" s="49"/>
      <c r="AM485" s="48"/>
      <c r="AN485" s="48"/>
      <c r="AO485" s="48"/>
      <c r="AP485" s="47"/>
      <c r="AQ485" s="47"/>
      <c r="AR485" s="47"/>
      <c r="AS485" s="47"/>
      <c r="AT485" s="47"/>
      <c r="AU485" s="47"/>
      <c r="AV485" s="47"/>
      <c r="AW485" s="47"/>
      <c r="AX485" s="47"/>
      <c r="AY485" s="47"/>
      <c r="AZ485" s="47"/>
      <c r="BA485" s="47"/>
      <c r="BB485" s="47"/>
      <c r="BC485" s="47"/>
      <c r="BD485" s="47"/>
      <c r="BE485" s="47"/>
      <c r="BF485" s="47"/>
      <c r="BG485" s="47"/>
      <c r="BH485" s="47"/>
      <c r="BI485" s="47"/>
      <c r="BJ485" s="47"/>
      <c r="BK485" s="47"/>
      <c r="BL485" s="47"/>
      <c r="BM485" s="47"/>
      <c r="BN485" s="47"/>
      <c r="BO485" s="47"/>
      <c r="BP485" s="47"/>
      <c r="BQ485" s="47"/>
      <c r="BR485" s="47"/>
      <c r="BS485" s="47"/>
      <c r="BT485" s="47"/>
      <c r="BU485" s="47"/>
      <c r="BV485" s="47"/>
      <c r="BW485" s="47"/>
      <c r="BX485" s="47"/>
      <c r="BY485" s="47"/>
      <c r="BZ485" s="47"/>
      <c r="CA485" s="47"/>
      <c r="CB485" s="47"/>
      <c r="CC485" s="47"/>
      <c r="CD485" s="47"/>
      <c r="CE485" s="47"/>
      <c r="CF485" s="47"/>
      <c r="CG485" s="47"/>
      <c r="CH485" s="47"/>
      <c r="CI485" s="47"/>
      <c r="CJ485" s="47"/>
      <c r="CK485" s="47"/>
      <c r="CL485" s="47"/>
      <c r="CM485" s="47"/>
      <c r="CN485" s="47"/>
      <c r="CO485" s="47"/>
      <c r="CP485" s="47"/>
      <c r="CQ485" s="47"/>
      <c r="CR485" s="47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50"/>
      <c r="DD485" s="50"/>
      <c r="DE485" s="50"/>
    </row>
    <row r="486" spans="1:109" ht="15" customHeight="1">
      <c r="A486" s="38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8"/>
      <c r="Q486" s="49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7"/>
      <c r="AC486" s="47"/>
      <c r="AD486" s="47"/>
      <c r="AE486" s="47"/>
      <c r="AF486" s="47"/>
      <c r="AG486" s="47"/>
      <c r="AH486" s="49"/>
      <c r="AI486" s="49"/>
      <c r="AJ486" s="49"/>
      <c r="AK486" s="49"/>
      <c r="AL486" s="49"/>
      <c r="AM486" s="48"/>
      <c r="AN486" s="48"/>
      <c r="AO486" s="48"/>
      <c r="AP486" s="47"/>
      <c r="AQ486" s="47"/>
      <c r="AR486" s="47"/>
      <c r="AS486" s="47"/>
      <c r="AT486" s="47"/>
      <c r="AU486" s="47"/>
      <c r="AV486" s="47"/>
      <c r="AW486" s="47"/>
      <c r="AX486" s="47"/>
      <c r="AY486" s="47"/>
      <c r="AZ486" s="47"/>
      <c r="BA486" s="47"/>
      <c r="BB486" s="47"/>
      <c r="BC486" s="47"/>
      <c r="BD486" s="47"/>
      <c r="BE486" s="47"/>
      <c r="BF486" s="47"/>
      <c r="BG486" s="47"/>
      <c r="BH486" s="47"/>
      <c r="BI486" s="47"/>
      <c r="BJ486" s="47"/>
      <c r="BK486" s="47"/>
      <c r="BL486" s="47"/>
      <c r="BM486" s="47"/>
      <c r="BN486" s="47"/>
      <c r="BO486" s="47"/>
      <c r="BP486" s="47"/>
      <c r="BQ486" s="47"/>
      <c r="BR486" s="47"/>
      <c r="BS486" s="47"/>
      <c r="BT486" s="47"/>
      <c r="BU486" s="47"/>
      <c r="BV486" s="47"/>
      <c r="BW486" s="47"/>
      <c r="BX486" s="47"/>
      <c r="BY486" s="47"/>
      <c r="BZ486" s="47"/>
      <c r="CA486" s="47"/>
      <c r="CB486" s="47"/>
      <c r="CC486" s="47"/>
      <c r="CD486" s="47"/>
      <c r="CE486" s="47"/>
      <c r="CF486" s="47"/>
      <c r="CG486" s="47"/>
      <c r="CH486" s="47"/>
      <c r="CI486" s="47"/>
      <c r="CJ486" s="47"/>
      <c r="CK486" s="47"/>
      <c r="CL486" s="47"/>
      <c r="CM486" s="47"/>
      <c r="CN486" s="47"/>
      <c r="CO486" s="47"/>
      <c r="CP486" s="47"/>
      <c r="CQ486" s="47"/>
      <c r="CR486" s="47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50"/>
      <c r="DD486" s="50"/>
      <c r="DE486" s="50"/>
    </row>
    <row r="487" spans="1:109" ht="15" customHeight="1">
      <c r="A487" s="38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8"/>
      <c r="Q487" s="49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7"/>
      <c r="AC487" s="47"/>
      <c r="AD487" s="47"/>
      <c r="AE487" s="47"/>
      <c r="AF487" s="47"/>
      <c r="AG487" s="47"/>
      <c r="AH487" s="49"/>
      <c r="AI487" s="49"/>
      <c r="AJ487" s="49"/>
      <c r="AK487" s="49"/>
      <c r="AL487" s="49"/>
      <c r="AM487" s="48"/>
      <c r="AN487" s="48"/>
      <c r="AO487" s="48"/>
      <c r="AP487" s="47"/>
      <c r="AQ487" s="47"/>
      <c r="AR487" s="47"/>
      <c r="AS487" s="47"/>
      <c r="AT487" s="47"/>
      <c r="AU487" s="47"/>
      <c r="AV487" s="47"/>
      <c r="AW487" s="47"/>
      <c r="AX487" s="47"/>
      <c r="AY487" s="47"/>
      <c r="AZ487" s="47"/>
      <c r="BA487" s="47"/>
      <c r="BB487" s="47"/>
      <c r="BC487" s="47"/>
      <c r="BD487" s="47"/>
      <c r="BE487" s="47"/>
      <c r="BF487" s="47"/>
      <c r="BG487" s="47"/>
      <c r="BH487" s="47"/>
      <c r="BI487" s="47"/>
      <c r="BJ487" s="47"/>
      <c r="BK487" s="47"/>
      <c r="BL487" s="47"/>
      <c r="BM487" s="47"/>
      <c r="BN487" s="47"/>
      <c r="BO487" s="47"/>
      <c r="BP487" s="47"/>
      <c r="BQ487" s="47"/>
      <c r="BR487" s="47"/>
      <c r="BS487" s="47"/>
      <c r="BT487" s="47"/>
      <c r="BU487" s="47"/>
      <c r="BV487" s="47"/>
      <c r="BW487" s="47"/>
      <c r="BX487" s="47"/>
      <c r="BY487" s="47"/>
      <c r="BZ487" s="47"/>
      <c r="CA487" s="47"/>
      <c r="CB487" s="47"/>
      <c r="CC487" s="47"/>
      <c r="CD487" s="47"/>
      <c r="CE487" s="47"/>
      <c r="CF487" s="47"/>
      <c r="CG487" s="47"/>
      <c r="CH487" s="47"/>
      <c r="CI487" s="47"/>
      <c r="CJ487" s="47"/>
      <c r="CK487" s="47"/>
      <c r="CL487" s="47"/>
      <c r="CM487" s="47"/>
      <c r="CN487" s="47"/>
      <c r="CO487" s="47"/>
      <c r="CP487" s="47"/>
      <c r="CQ487" s="47"/>
      <c r="CR487" s="47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50"/>
      <c r="DD487" s="50"/>
      <c r="DE487" s="50"/>
    </row>
    <row r="488" spans="1:109" ht="15" customHeight="1">
      <c r="A488" s="38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8"/>
      <c r="Q488" s="49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7"/>
      <c r="AC488" s="47"/>
      <c r="AD488" s="47"/>
      <c r="AE488" s="47"/>
      <c r="AF488" s="47"/>
      <c r="AG488" s="47"/>
      <c r="AH488" s="49"/>
      <c r="AI488" s="49"/>
      <c r="AJ488" s="49"/>
      <c r="AK488" s="49"/>
      <c r="AL488" s="49"/>
      <c r="AM488" s="48"/>
      <c r="AN488" s="48"/>
      <c r="AO488" s="48"/>
      <c r="AP488" s="47"/>
      <c r="AQ488" s="47"/>
      <c r="AR488" s="47"/>
      <c r="AS488" s="47"/>
      <c r="AT488" s="47"/>
      <c r="AU488" s="47"/>
      <c r="AV488" s="47"/>
      <c r="AW488" s="47"/>
      <c r="AX488" s="47"/>
      <c r="AY488" s="47"/>
      <c r="AZ488" s="47"/>
      <c r="BA488" s="47"/>
      <c r="BB488" s="47"/>
      <c r="BC488" s="47"/>
      <c r="BD488" s="47"/>
      <c r="BE488" s="47"/>
      <c r="BF488" s="47"/>
      <c r="BG488" s="47"/>
      <c r="BH488" s="47"/>
      <c r="BI488" s="47"/>
      <c r="BJ488" s="47"/>
      <c r="BK488" s="47"/>
      <c r="BL488" s="47"/>
      <c r="BM488" s="47"/>
      <c r="BN488" s="47"/>
      <c r="BO488" s="47"/>
      <c r="BP488" s="47"/>
      <c r="BQ488" s="47"/>
      <c r="BR488" s="47"/>
      <c r="BS488" s="47"/>
      <c r="BT488" s="47"/>
      <c r="BU488" s="47"/>
      <c r="BV488" s="47"/>
      <c r="BW488" s="47"/>
      <c r="BX488" s="47"/>
      <c r="BY488" s="47"/>
      <c r="BZ488" s="47"/>
      <c r="CA488" s="47"/>
      <c r="CB488" s="47"/>
      <c r="CC488" s="47"/>
      <c r="CD488" s="47"/>
      <c r="CE488" s="47"/>
      <c r="CF488" s="47"/>
      <c r="CG488" s="47"/>
      <c r="CH488" s="47"/>
      <c r="CI488" s="47"/>
      <c r="CJ488" s="47"/>
      <c r="CK488" s="47"/>
      <c r="CL488" s="47"/>
      <c r="CM488" s="47"/>
      <c r="CN488" s="47"/>
      <c r="CO488" s="47"/>
      <c r="CP488" s="47"/>
      <c r="CQ488" s="47"/>
      <c r="CR488" s="47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50"/>
      <c r="DD488" s="50"/>
      <c r="DE488" s="50"/>
    </row>
    <row r="489" spans="1:109" ht="15" customHeight="1">
      <c r="A489" s="38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8"/>
      <c r="Q489" s="49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7"/>
      <c r="AC489" s="47"/>
      <c r="AD489" s="47"/>
      <c r="AE489" s="47"/>
      <c r="AF489" s="47"/>
      <c r="AG489" s="47"/>
      <c r="AH489" s="49"/>
      <c r="AI489" s="49"/>
      <c r="AJ489" s="49"/>
      <c r="AK489" s="49"/>
      <c r="AL489" s="49"/>
      <c r="AM489" s="48"/>
      <c r="AN489" s="48"/>
      <c r="AO489" s="48"/>
      <c r="AP489" s="47"/>
      <c r="AQ489" s="47"/>
      <c r="AR489" s="47"/>
      <c r="AS489" s="47"/>
      <c r="AT489" s="47"/>
      <c r="AU489" s="47"/>
      <c r="AV489" s="47"/>
      <c r="AW489" s="47"/>
      <c r="AX489" s="47"/>
      <c r="AY489" s="47"/>
      <c r="AZ489" s="47"/>
      <c r="BA489" s="47"/>
      <c r="BB489" s="47"/>
      <c r="BC489" s="47"/>
      <c r="BD489" s="47"/>
      <c r="BE489" s="47"/>
      <c r="BF489" s="47"/>
      <c r="BG489" s="47"/>
      <c r="BH489" s="47"/>
      <c r="BI489" s="47"/>
      <c r="BJ489" s="47"/>
      <c r="BK489" s="47"/>
      <c r="BL489" s="47"/>
      <c r="BM489" s="47"/>
      <c r="BN489" s="47"/>
      <c r="BO489" s="47"/>
      <c r="BP489" s="47"/>
      <c r="BQ489" s="47"/>
      <c r="BR489" s="47"/>
      <c r="BS489" s="47"/>
      <c r="BT489" s="47"/>
      <c r="BU489" s="47"/>
      <c r="BV489" s="47"/>
      <c r="BW489" s="47"/>
      <c r="BX489" s="47"/>
      <c r="BY489" s="47"/>
      <c r="BZ489" s="47"/>
      <c r="CA489" s="47"/>
      <c r="CB489" s="47"/>
      <c r="CC489" s="47"/>
      <c r="CD489" s="47"/>
      <c r="CE489" s="47"/>
      <c r="CF489" s="47"/>
      <c r="CG489" s="47"/>
      <c r="CH489" s="47"/>
      <c r="CI489" s="47"/>
      <c r="CJ489" s="47"/>
      <c r="CK489" s="47"/>
      <c r="CL489" s="47"/>
      <c r="CM489" s="47"/>
      <c r="CN489" s="47"/>
      <c r="CO489" s="47"/>
      <c r="CP489" s="47"/>
      <c r="CQ489" s="47"/>
      <c r="CR489" s="47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50"/>
      <c r="DD489" s="50"/>
      <c r="DE489" s="50"/>
    </row>
    <row r="490" spans="1:109" ht="15" customHeight="1">
      <c r="A490" s="38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8"/>
      <c r="Q490" s="49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7"/>
      <c r="AC490" s="47"/>
      <c r="AD490" s="47"/>
      <c r="AE490" s="47"/>
      <c r="AF490" s="47"/>
      <c r="AG490" s="47"/>
      <c r="AH490" s="49"/>
      <c r="AI490" s="49"/>
      <c r="AJ490" s="49"/>
      <c r="AK490" s="49"/>
      <c r="AL490" s="49"/>
      <c r="AM490" s="48"/>
      <c r="AN490" s="48"/>
      <c r="AO490" s="48"/>
      <c r="AP490" s="47"/>
      <c r="AQ490" s="47"/>
      <c r="AR490" s="47"/>
      <c r="AS490" s="47"/>
      <c r="AT490" s="47"/>
      <c r="AU490" s="47"/>
      <c r="AV490" s="47"/>
      <c r="AW490" s="47"/>
      <c r="AX490" s="47"/>
      <c r="AY490" s="47"/>
      <c r="AZ490" s="47"/>
      <c r="BA490" s="47"/>
      <c r="BB490" s="47"/>
      <c r="BC490" s="47"/>
      <c r="BD490" s="47"/>
      <c r="BE490" s="47"/>
      <c r="BF490" s="47"/>
      <c r="BG490" s="47"/>
      <c r="BH490" s="47"/>
      <c r="BI490" s="47"/>
      <c r="BJ490" s="47"/>
      <c r="BK490" s="47"/>
      <c r="BL490" s="47"/>
      <c r="BM490" s="47"/>
      <c r="BN490" s="47"/>
      <c r="BO490" s="47"/>
      <c r="BP490" s="47"/>
      <c r="BQ490" s="47"/>
      <c r="BR490" s="47"/>
      <c r="BS490" s="47"/>
      <c r="BT490" s="47"/>
      <c r="BU490" s="47"/>
      <c r="BV490" s="47"/>
      <c r="BW490" s="47"/>
      <c r="BX490" s="47"/>
      <c r="BY490" s="47"/>
      <c r="BZ490" s="47"/>
      <c r="CA490" s="47"/>
      <c r="CB490" s="47"/>
      <c r="CC490" s="47"/>
      <c r="CD490" s="47"/>
      <c r="CE490" s="47"/>
      <c r="CF490" s="47"/>
      <c r="CG490" s="47"/>
      <c r="CH490" s="47"/>
      <c r="CI490" s="47"/>
      <c r="CJ490" s="47"/>
      <c r="CK490" s="47"/>
      <c r="CL490" s="47"/>
      <c r="CM490" s="47"/>
      <c r="CN490" s="47"/>
      <c r="CO490" s="47"/>
      <c r="CP490" s="47"/>
      <c r="CQ490" s="47"/>
      <c r="CR490" s="47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50"/>
      <c r="DD490" s="50"/>
      <c r="DE490" s="50"/>
    </row>
    <row r="491" spans="1:109" ht="15" customHeight="1">
      <c r="A491" s="38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8"/>
      <c r="Q491" s="49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7"/>
      <c r="AC491" s="47"/>
      <c r="AD491" s="47"/>
      <c r="AE491" s="47"/>
      <c r="AF491" s="47"/>
      <c r="AG491" s="47"/>
      <c r="AH491" s="49"/>
      <c r="AI491" s="49"/>
      <c r="AJ491" s="49"/>
      <c r="AK491" s="49"/>
      <c r="AL491" s="49"/>
      <c r="AM491" s="48"/>
      <c r="AN491" s="48"/>
      <c r="AO491" s="48"/>
      <c r="AP491" s="47"/>
      <c r="AQ491" s="47"/>
      <c r="AR491" s="47"/>
      <c r="AS491" s="47"/>
      <c r="AT491" s="47"/>
      <c r="AU491" s="47"/>
      <c r="AV491" s="47"/>
      <c r="AW491" s="47"/>
      <c r="AX491" s="47"/>
      <c r="AY491" s="47"/>
      <c r="AZ491" s="47"/>
      <c r="BA491" s="47"/>
      <c r="BB491" s="47"/>
      <c r="BC491" s="47"/>
      <c r="BD491" s="47"/>
      <c r="BE491" s="47"/>
      <c r="BF491" s="47"/>
      <c r="BG491" s="47"/>
      <c r="BH491" s="47"/>
      <c r="BI491" s="47"/>
      <c r="BJ491" s="47"/>
      <c r="BK491" s="47"/>
      <c r="BL491" s="47"/>
      <c r="BM491" s="47"/>
      <c r="BN491" s="47"/>
      <c r="BO491" s="47"/>
      <c r="BP491" s="47"/>
      <c r="BQ491" s="47"/>
      <c r="BR491" s="47"/>
      <c r="BS491" s="47"/>
      <c r="BT491" s="47"/>
      <c r="BU491" s="47"/>
      <c r="BV491" s="47"/>
      <c r="BW491" s="47"/>
      <c r="BX491" s="47"/>
      <c r="BY491" s="47"/>
      <c r="BZ491" s="47"/>
      <c r="CA491" s="47"/>
      <c r="CB491" s="47"/>
      <c r="CC491" s="47"/>
      <c r="CD491" s="47"/>
      <c r="CE491" s="47"/>
      <c r="CF491" s="47"/>
      <c r="CG491" s="47"/>
      <c r="CH491" s="47"/>
      <c r="CI491" s="47"/>
      <c r="CJ491" s="47"/>
      <c r="CK491" s="47"/>
      <c r="CL491" s="47"/>
      <c r="CM491" s="47"/>
      <c r="CN491" s="47"/>
      <c r="CO491" s="47"/>
      <c r="CP491" s="47"/>
      <c r="CQ491" s="47"/>
      <c r="CR491" s="47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50"/>
      <c r="DD491" s="50"/>
      <c r="DE491" s="50"/>
    </row>
    <row r="492" spans="1:109" ht="15" customHeight="1">
      <c r="A492" s="38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8"/>
      <c r="Q492" s="49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7"/>
      <c r="AC492" s="47"/>
      <c r="AD492" s="47"/>
      <c r="AE492" s="47"/>
      <c r="AF492" s="47"/>
      <c r="AG492" s="47"/>
      <c r="AH492" s="49"/>
      <c r="AI492" s="49"/>
      <c r="AJ492" s="49"/>
      <c r="AK492" s="49"/>
      <c r="AL492" s="49"/>
      <c r="AM492" s="48"/>
      <c r="AN492" s="48"/>
      <c r="AO492" s="48"/>
      <c r="AP492" s="47"/>
      <c r="AQ492" s="47"/>
      <c r="AR492" s="47"/>
      <c r="AS492" s="47"/>
      <c r="AT492" s="47"/>
      <c r="AU492" s="47"/>
      <c r="AV492" s="47"/>
      <c r="AW492" s="47"/>
      <c r="AX492" s="47"/>
      <c r="AY492" s="47"/>
      <c r="AZ492" s="47"/>
      <c r="BA492" s="47"/>
      <c r="BB492" s="47"/>
      <c r="BC492" s="47"/>
      <c r="BD492" s="47"/>
      <c r="BE492" s="47"/>
      <c r="BF492" s="47"/>
      <c r="BG492" s="47"/>
      <c r="BH492" s="47"/>
      <c r="BI492" s="47"/>
      <c r="BJ492" s="47"/>
      <c r="BK492" s="47"/>
      <c r="BL492" s="47"/>
      <c r="BM492" s="47"/>
      <c r="BN492" s="47"/>
      <c r="BO492" s="47"/>
      <c r="BP492" s="47"/>
      <c r="BQ492" s="47"/>
      <c r="BR492" s="47"/>
      <c r="BS492" s="47"/>
      <c r="BT492" s="47"/>
      <c r="BU492" s="47"/>
      <c r="BV492" s="47"/>
      <c r="BW492" s="47"/>
      <c r="BX492" s="47"/>
      <c r="BY492" s="47"/>
      <c r="BZ492" s="47"/>
      <c r="CA492" s="47"/>
      <c r="CB492" s="47"/>
      <c r="CC492" s="47"/>
      <c r="CD492" s="47"/>
      <c r="CE492" s="47"/>
      <c r="CF492" s="47"/>
      <c r="CG492" s="47"/>
      <c r="CH492" s="47"/>
      <c r="CI492" s="47"/>
      <c r="CJ492" s="47"/>
      <c r="CK492" s="47"/>
      <c r="CL492" s="47"/>
      <c r="CM492" s="47"/>
      <c r="CN492" s="47"/>
      <c r="CO492" s="47"/>
      <c r="CP492" s="47"/>
      <c r="CQ492" s="47"/>
      <c r="CR492" s="47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50"/>
      <c r="DD492" s="50"/>
      <c r="DE492" s="50"/>
    </row>
    <row r="493" spans="1:109" ht="15" customHeight="1">
      <c r="A493" s="38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8"/>
      <c r="Q493" s="49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7"/>
      <c r="AC493" s="47"/>
      <c r="AD493" s="47"/>
      <c r="AE493" s="47"/>
      <c r="AF493" s="47"/>
      <c r="AG493" s="47"/>
      <c r="AH493" s="49"/>
      <c r="AI493" s="49"/>
      <c r="AJ493" s="49"/>
      <c r="AK493" s="49"/>
      <c r="AL493" s="49"/>
      <c r="AM493" s="48"/>
      <c r="AN493" s="48"/>
      <c r="AO493" s="48"/>
      <c r="AP493" s="47"/>
      <c r="AQ493" s="47"/>
      <c r="AR493" s="47"/>
      <c r="AS493" s="47"/>
      <c r="AT493" s="47"/>
      <c r="AU493" s="47"/>
      <c r="AV493" s="47"/>
      <c r="AW493" s="47"/>
      <c r="AX493" s="47"/>
      <c r="AY493" s="47"/>
      <c r="AZ493" s="47"/>
      <c r="BA493" s="47"/>
      <c r="BB493" s="47"/>
      <c r="BC493" s="47"/>
      <c r="BD493" s="47"/>
      <c r="BE493" s="47"/>
      <c r="BF493" s="47"/>
      <c r="BG493" s="47"/>
      <c r="BH493" s="47"/>
      <c r="BI493" s="47"/>
      <c r="BJ493" s="47"/>
      <c r="BK493" s="47"/>
      <c r="BL493" s="47"/>
      <c r="BM493" s="47"/>
      <c r="BN493" s="47"/>
      <c r="BO493" s="47"/>
      <c r="BP493" s="47"/>
      <c r="BQ493" s="47"/>
      <c r="BR493" s="47"/>
      <c r="BS493" s="47"/>
      <c r="BT493" s="47"/>
      <c r="BU493" s="47"/>
      <c r="BV493" s="47"/>
      <c r="BW493" s="47"/>
      <c r="BX493" s="47"/>
      <c r="BY493" s="47"/>
      <c r="BZ493" s="47"/>
      <c r="CA493" s="47"/>
      <c r="CB493" s="47"/>
      <c r="CC493" s="47"/>
      <c r="CD493" s="47"/>
      <c r="CE493" s="47"/>
      <c r="CF493" s="47"/>
      <c r="CG493" s="47"/>
      <c r="CH493" s="47"/>
      <c r="CI493" s="47"/>
      <c r="CJ493" s="47"/>
      <c r="CK493" s="47"/>
      <c r="CL493" s="47"/>
      <c r="CM493" s="47"/>
      <c r="CN493" s="47"/>
      <c r="CO493" s="47"/>
      <c r="CP493" s="47"/>
      <c r="CQ493" s="47"/>
      <c r="CR493" s="47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50"/>
      <c r="DD493" s="50"/>
      <c r="DE493" s="50"/>
    </row>
    <row r="494" spans="1:109" ht="15" customHeight="1">
      <c r="A494" s="38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8"/>
      <c r="Q494" s="49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7"/>
      <c r="AC494" s="47"/>
      <c r="AD494" s="47"/>
      <c r="AE494" s="47"/>
      <c r="AF494" s="47"/>
      <c r="AG494" s="47"/>
      <c r="AH494" s="49"/>
      <c r="AI494" s="49"/>
      <c r="AJ494" s="49"/>
      <c r="AK494" s="49"/>
      <c r="AL494" s="49"/>
      <c r="AM494" s="48"/>
      <c r="AN494" s="48"/>
      <c r="AO494" s="48"/>
      <c r="AP494" s="47"/>
      <c r="AQ494" s="47"/>
      <c r="AR494" s="47"/>
      <c r="AS494" s="47"/>
      <c r="AT494" s="47"/>
      <c r="AU494" s="47"/>
      <c r="AV494" s="47"/>
      <c r="AW494" s="47"/>
      <c r="AX494" s="47"/>
      <c r="AY494" s="47"/>
      <c r="AZ494" s="47"/>
      <c r="BA494" s="47"/>
      <c r="BB494" s="47"/>
      <c r="BC494" s="47"/>
      <c r="BD494" s="47"/>
      <c r="BE494" s="47"/>
      <c r="BF494" s="47"/>
      <c r="BG494" s="47"/>
      <c r="BH494" s="47"/>
      <c r="BI494" s="47"/>
      <c r="BJ494" s="47"/>
      <c r="BK494" s="47"/>
      <c r="BL494" s="47"/>
      <c r="BM494" s="47"/>
      <c r="BN494" s="47"/>
      <c r="BO494" s="47"/>
      <c r="BP494" s="47"/>
      <c r="BQ494" s="47"/>
      <c r="BR494" s="47"/>
      <c r="BS494" s="47"/>
      <c r="BT494" s="47"/>
      <c r="BU494" s="47"/>
      <c r="BV494" s="47"/>
      <c r="BW494" s="47"/>
      <c r="BX494" s="47"/>
      <c r="BY494" s="47"/>
      <c r="BZ494" s="47"/>
      <c r="CA494" s="47"/>
      <c r="CB494" s="47"/>
      <c r="CC494" s="47"/>
      <c r="CD494" s="47"/>
      <c r="CE494" s="47"/>
      <c r="CF494" s="47"/>
      <c r="CG494" s="47"/>
      <c r="CH494" s="47"/>
      <c r="CI494" s="47"/>
      <c r="CJ494" s="47"/>
      <c r="CK494" s="47"/>
      <c r="CL494" s="47"/>
      <c r="CM494" s="47"/>
      <c r="CN494" s="47"/>
      <c r="CO494" s="47"/>
      <c r="CP494" s="47"/>
      <c r="CQ494" s="47"/>
      <c r="CR494" s="47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50"/>
      <c r="DD494" s="50"/>
      <c r="DE494" s="50"/>
    </row>
    <row r="495" spans="1:109" ht="15" customHeight="1">
      <c r="A495" s="38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8"/>
      <c r="Q495" s="49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7"/>
      <c r="AC495" s="47"/>
      <c r="AD495" s="47"/>
      <c r="AE495" s="47"/>
      <c r="AF495" s="47"/>
      <c r="AG495" s="47"/>
      <c r="AH495" s="49"/>
      <c r="AI495" s="49"/>
      <c r="AJ495" s="49"/>
      <c r="AK495" s="49"/>
      <c r="AL495" s="49"/>
      <c r="AM495" s="48"/>
      <c r="AN495" s="48"/>
      <c r="AO495" s="48"/>
      <c r="AP495" s="47"/>
      <c r="AQ495" s="47"/>
      <c r="AR495" s="47"/>
      <c r="AS495" s="47"/>
      <c r="AT495" s="47"/>
      <c r="AU495" s="47"/>
      <c r="AV495" s="47"/>
      <c r="AW495" s="47"/>
      <c r="AX495" s="47"/>
      <c r="AY495" s="47"/>
      <c r="AZ495" s="47"/>
      <c r="BA495" s="47"/>
      <c r="BB495" s="47"/>
      <c r="BC495" s="47"/>
      <c r="BD495" s="47"/>
      <c r="BE495" s="47"/>
      <c r="BF495" s="47"/>
      <c r="BG495" s="47"/>
      <c r="BH495" s="47"/>
      <c r="BI495" s="47"/>
      <c r="BJ495" s="47"/>
      <c r="BK495" s="47"/>
      <c r="BL495" s="47"/>
      <c r="BM495" s="47"/>
      <c r="BN495" s="47"/>
      <c r="BO495" s="47"/>
      <c r="BP495" s="47"/>
      <c r="BQ495" s="47"/>
      <c r="BR495" s="47"/>
      <c r="BS495" s="47"/>
      <c r="BT495" s="47"/>
      <c r="BU495" s="47"/>
      <c r="BV495" s="47"/>
      <c r="BW495" s="47"/>
      <c r="BX495" s="47"/>
      <c r="BY495" s="47"/>
      <c r="BZ495" s="47"/>
      <c r="CA495" s="47"/>
      <c r="CB495" s="47"/>
      <c r="CC495" s="47"/>
      <c r="CD495" s="47"/>
      <c r="CE495" s="47"/>
      <c r="CF495" s="47"/>
      <c r="CG495" s="47"/>
      <c r="CH495" s="47"/>
      <c r="CI495" s="47"/>
      <c r="CJ495" s="47"/>
      <c r="CK495" s="47"/>
      <c r="CL495" s="47"/>
      <c r="CM495" s="47"/>
      <c r="CN495" s="47"/>
      <c r="CO495" s="47"/>
      <c r="CP495" s="47"/>
      <c r="CQ495" s="47"/>
      <c r="CR495" s="47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50"/>
      <c r="DD495" s="50"/>
      <c r="DE495" s="50"/>
    </row>
    <row r="496" spans="1:109" ht="15" customHeight="1">
      <c r="A496" s="38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8"/>
      <c r="Q496" s="49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7"/>
      <c r="AC496" s="47"/>
      <c r="AD496" s="47"/>
      <c r="AE496" s="47"/>
      <c r="AF496" s="47"/>
      <c r="AG496" s="47"/>
      <c r="AH496" s="49"/>
      <c r="AI496" s="49"/>
      <c r="AJ496" s="49"/>
      <c r="AK496" s="49"/>
      <c r="AL496" s="49"/>
      <c r="AM496" s="48"/>
      <c r="AN496" s="48"/>
      <c r="AO496" s="48"/>
      <c r="AP496" s="47"/>
      <c r="AQ496" s="47"/>
      <c r="AR496" s="47"/>
      <c r="AS496" s="47"/>
      <c r="AT496" s="47"/>
      <c r="AU496" s="47"/>
      <c r="AV496" s="47"/>
      <c r="AW496" s="47"/>
      <c r="AX496" s="47"/>
      <c r="AY496" s="47"/>
      <c r="AZ496" s="47"/>
      <c r="BA496" s="47"/>
      <c r="BB496" s="47"/>
      <c r="BC496" s="47"/>
      <c r="BD496" s="47"/>
      <c r="BE496" s="47"/>
      <c r="BF496" s="47"/>
      <c r="BG496" s="47"/>
      <c r="BH496" s="47"/>
      <c r="BI496" s="47"/>
      <c r="BJ496" s="47"/>
      <c r="BK496" s="47"/>
      <c r="BL496" s="47"/>
      <c r="BM496" s="47"/>
      <c r="BN496" s="47"/>
      <c r="BO496" s="47"/>
      <c r="BP496" s="47"/>
      <c r="BQ496" s="47"/>
      <c r="BR496" s="47"/>
      <c r="BS496" s="47"/>
      <c r="BT496" s="47"/>
      <c r="BU496" s="47"/>
      <c r="BV496" s="47"/>
      <c r="BW496" s="47"/>
      <c r="BX496" s="47"/>
      <c r="BY496" s="47"/>
      <c r="BZ496" s="47"/>
      <c r="CA496" s="47"/>
      <c r="CB496" s="47"/>
      <c r="CC496" s="47"/>
      <c r="CD496" s="47"/>
      <c r="CE496" s="47"/>
      <c r="CF496" s="47"/>
      <c r="CG496" s="47"/>
      <c r="CH496" s="47"/>
      <c r="CI496" s="47"/>
      <c r="CJ496" s="47"/>
      <c r="CK496" s="47"/>
      <c r="CL496" s="47"/>
      <c r="CM496" s="47"/>
      <c r="CN496" s="47"/>
      <c r="CO496" s="47"/>
      <c r="CP496" s="47"/>
      <c r="CQ496" s="47"/>
      <c r="CR496" s="47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50"/>
      <c r="DD496" s="50"/>
      <c r="DE496" s="50"/>
    </row>
    <row r="497" spans="1:109" ht="15" customHeight="1">
      <c r="A497" s="38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8"/>
      <c r="Q497" s="49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7"/>
      <c r="AC497" s="47"/>
      <c r="AD497" s="47"/>
      <c r="AE497" s="47"/>
      <c r="AF497" s="47"/>
      <c r="AG497" s="47"/>
      <c r="AH497" s="49"/>
      <c r="AI497" s="49"/>
      <c r="AJ497" s="49"/>
      <c r="AK497" s="49"/>
      <c r="AL497" s="49"/>
      <c r="AM497" s="48"/>
      <c r="AN497" s="48"/>
      <c r="AO497" s="48"/>
      <c r="AP497" s="47"/>
      <c r="AQ497" s="47"/>
      <c r="AR497" s="47"/>
      <c r="AS497" s="47"/>
      <c r="AT497" s="47"/>
      <c r="AU497" s="47"/>
      <c r="AV497" s="47"/>
      <c r="AW497" s="47"/>
      <c r="AX497" s="47"/>
      <c r="AY497" s="47"/>
      <c r="AZ497" s="47"/>
      <c r="BA497" s="47"/>
      <c r="BB497" s="47"/>
      <c r="BC497" s="47"/>
      <c r="BD497" s="47"/>
      <c r="BE497" s="47"/>
      <c r="BF497" s="47"/>
      <c r="BG497" s="47"/>
      <c r="BH497" s="47"/>
      <c r="BI497" s="47"/>
      <c r="BJ497" s="47"/>
      <c r="BK497" s="47"/>
      <c r="BL497" s="47"/>
      <c r="BM497" s="47"/>
      <c r="BN497" s="47"/>
      <c r="BO497" s="47"/>
      <c r="BP497" s="47"/>
      <c r="BQ497" s="47"/>
      <c r="BR497" s="47"/>
      <c r="BS497" s="47"/>
      <c r="BT497" s="47"/>
      <c r="BU497" s="47"/>
      <c r="BV497" s="47"/>
      <c r="BW497" s="47"/>
      <c r="BX497" s="47"/>
      <c r="BY497" s="47"/>
      <c r="BZ497" s="47"/>
      <c r="CA497" s="47"/>
      <c r="CB497" s="47"/>
      <c r="CC497" s="47"/>
      <c r="CD497" s="47"/>
      <c r="CE497" s="47"/>
      <c r="CF497" s="47"/>
      <c r="CG497" s="47"/>
      <c r="CH497" s="47"/>
      <c r="CI497" s="47"/>
      <c r="CJ497" s="47"/>
      <c r="CK497" s="47"/>
      <c r="CL497" s="47"/>
      <c r="CM497" s="47"/>
      <c r="CN497" s="47"/>
      <c r="CO497" s="47"/>
      <c r="CP497" s="47"/>
      <c r="CQ497" s="47"/>
      <c r="CR497" s="47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50"/>
      <c r="DD497" s="50"/>
      <c r="DE497" s="50"/>
    </row>
    <row r="498" spans="1:109" ht="15" customHeight="1">
      <c r="A498" s="38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8"/>
      <c r="Q498" s="49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7"/>
      <c r="AC498" s="47"/>
      <c r="AD498" s="47"/>
      <c r="AE498" s="47"/>
      <c r="AF498" s="47"/>
      <c r="AG498" s="47"/>
      <c r="AH498" s="49"/>
      <c r="AI498" s="49"/>
      <c r="AJ498" s="49"/>
      <c r="AK498" s="49"/>
      <c r="AL498" s="49"/>
      <c r="AM498" s="48"/>
      <c r="AN498" s="48"/>
      <c r="AO498" s="48"/>
      <c r="AP498" s="47"/>
      <c r="AQ498" s="47"/>
      <c r="AR498" s="47"/>
      <c r="AS498" s="47"/>
      <c r="AT498" s="47"/>
      <c r="AU498" s="47"/>
      <c r="AV498" s="47"/>
      <c r="AW498" s="47"/>
      <c r="AX498" s="47"/>
      <c r="AY498" s="47"/>
      <c r="AZ498" s="47"/>
      <c r="BA498" s="47"/>
      <c r="BB498" s="47"/>
      <c r="BC498" s="47"/>
      <c r="BD498" s="47"/>
      <c r="BE498" s="47"/>
      <c r="BF498" s="47"/>
      <c r="BG498" s="47"/>
      <c r="BH498" s="47"/>
      <c r="BI498" s="47"/>
      <c r="BJ498" s="47"/>
      <c r="BK498" s="47"/>
      <c r="BL498" s="47"/>
      <c r="BM498" s="47"/>
      <c r="BN498" s="47"/>
      <c r="BO498" s="47"/>
      <c r="BP498" s="47"/>
      <c r="BQ498" s="47"/>
      <c r="BR498" s="47"/>
      <c r="BS498" s="47"/>
      <c r="BT498" s="47"/>
      <c r="BU498" s="47"/>
      <c r="BV498" s="47"/>
      <c r="BW498" s="47"/>
      <c r="BX498" s="47"/>
      <c r="BY498" s="47"/>
      <c r="BZ498" s="47"/>
      <c r="CA498" s="47"/>
      <c r="CB498" s="47"/>
      <c r="CC498" s="47"/>
      <c r="CD498" s="47"/>
      <c r="CE498" s="47"/>
      <c r="CF498" s="47"/>
      <c r="CG498" s="47"/>
      <c r="CH498" s="47"/>
      <c r="CI498" s="47"/>
      <c r="CJ498" s="47"/>
      <c r="CK498" s="47"/>
      <c r="CL498" s="47"/>
      <c r="CM498" s="47"/>
      <c r="CN498" s="47"/>
      <c r="CO498" s="47"/>
      <c r="CP498" s="47"/>
      <c r="CQ498" s="47"/>
      <c r="CR498" s="47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50"/>
      <c r="DD498" s="50"/>
      <c r="DE498" s="50"/>
    </row>
    <row r="499" spans="1:109" ht="15" customHeight="1">
      <c r="A499" s="38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8"/>
      <c r="Q499" s="49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7"/>
      <c r="AC499" s="47"/>
      <c r="AD499" s="47"/>
      <c r="AE499" s="47"/>
      <c r="AF499" s="47"/>
      <c r="AG499" s="47"/>
      <c r="AH499" s="49"/>
      <c r="AI499" s="49"/>
      <c r="AJ499" s="49"/>
      <c r="AK499" s="49"/>
      <c r="AL499" s="49"/>
      <c r="AM499" s="48"/>
      <c r="AN499" s="48"/>
      <c r="AO499" s="48"/>
      <c r="AP499" s="47"/>
      <c r="AQ499" s="47"/>
      <c r="AR499" s="47"/>
      <c r="AS499" s="47"/>
      <c r="AT499" s="47"/>
      <c r="AU499" s="47"/>
      <c r="AV499" s="47"/>
      <c r="AW499" s="47"/>
      <c r="AX499" s="47"/>
      <c r="AY499" s="47"/>
      <c r="AZ499" s="47"/>
      <c r="BA499" s="47"/>
      <c r="BB499" s="47"/>
      <c r="BC499" s="47"/>
      <c r="BD499" s="47"/>
      <c r="BE499" s="47"/>
      <c r="BF499" s="47"/>
      <c r="BG499" s="47"/>
      <c r="BH499" s="47"/>
      <c r="BI499" s="47"/>
      <c r="BJ499" s="47"/>
      <c r="BK499" s="47"/>
      <c r="BL499" s="47"/>
      <c r="BM499" s="47"/>
      <c r="BN499" s="47"/>
      <c r="BO499" s="47"/>
      <c r="BP499" s="47"/>
      <c r="BQ499" s="47"/>
      <c r="BR499" s="47"/>
      <c r="BS499" s="47"/>
      <c r="BT499" s="47"/>
      <c r="BU499" s="47"/>
      <c r="BV499" s="47"/>
      <c r="BW499" s="47"/>
      <c r="BX499" s="47"/>
      <c r="BY499" s="47"/>
      <c r="BZ499" s="47"/>
      <c r="CA499" s="47"/>
      <c r="CB499" s="47"/>
      <c r="CC499" s="47"/>
      <c r="CD499" s="47"/>
      <c r="CE499" s="47"/>
      <c r="CF499" s="47"/>
      <c r="CG499" s="47"/>
      <c r="CH499" s="47"/>
      <c r="CI499" s="47"/>
      <c r="CJ499" s="47"/>
      <c r="CK499" s="47"/>
      <c r="CL499" s="47"/>
      <c r="CM499" s="47"/>
      <c r="CN499" s="47"/>
      <c r="CO499" s="47"/>
      <c r="CP499" s="47"/>
      <c r="CQ499" s="47"/>
      <c r="CR499" s="47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50"/>
      <c r="DD499" s="50"/>
      <c r="DE499" s="50"/>
    </row>
    <row r="500" spans="1:109" ht="15" customHeight="1">
      <c r="A500" s="38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8"/>
      <c r="Q500" s="49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7"/>
      <c r="AC500" s="47"/>
      <c r="AD500" s="47"/>
      <c r="AE500" s="47"/>
      <c r="AF500" s="47"/>
      <c r="AG500" s="47"/>
      <c r="AH500" s="49"/>
      <c r="AI500" s="49"/>
      <c r="AJ500" s="49"/>
      <c r="AK500" s="49"/>
      <c r="AL500" s="49"/>
      <c r="AM500" s="48"/>
      <c r="AN500" s="48"/>
      <c r="AO500" s="48"/>
      <c r="AP500" s="47"/>
      <c r="AQ500" s="47"/>
      <c r="AR500" s="47"/>
      <c r="AS500" s="47"/>
      <c r="AT500" s="47"/>
      <c r="AU500" s="47"/>
      <c r="AV500" s="47"/>
      <c r="AW500" s="47"/>
      <c r="AX500" s="47"/>
      <c r="AY500" s="47"/>
      <c r="AZ500" s="47"/>
      <c r="BA500" s="47"/>
      <c r="BB500" s="47"/>
      <c r="BC500" s="47"/>
      <c r="BD500" s="47"/>
      <c r="BE500" s="47"/>
      <c r="BF500" s="47"/>
      <c r="BG500" s="47"/>
      <c r="BH500" s="47"/>
      <c r="BI500" s="47"/>
      <c r="BJ500" s="47"/>
      <c r="BK500" s="47"/>
      <c r="BL500" s="47"/>
      <c r="BM500" s="47"/>
      <c r="BN500" s="47"/>
      <c r="BO500" s="47"/>
      <c r="BP500" s="47"/>
      <c r="BQ500" s="47"/>
      <c r="BR500" s="47"/>
      <c r="BS500" s="47"/>
      <c r="BT500" s="47"/>
      <c r="BU500" s="47"/>
      <c r="BV500" s="47"/>
      <c r="BW500" s="47"/>
      <c r="BX500" s="47"/>
      <c r="BY500" s="47"/>
      <c r="BZ500" s="47"/>
      <c r="CA500" s="47"/>
      <c r="CB500" s="47"/>
      <c r="CC500" s="47"/>
      <c r="CD500" s="47"/>
      <c r="CE500" s="47"/>
      <c r="CF500" s="47"/>
      <c r="CG500" s="47"/>
      <c r="CH500" s="47"/>
      <c r="CI500" s="47"/>
      <c r="CJ500" s="47"/>
      <c r="CK500" s="47"/>
      <c r="CL500" s="47"/>
      <c r="CM500" s="47"/>
      <c r="CN500" s="47"/>
      <c r="CO500" s="47"/>
      <c r="CP500" s="47"/>
      <c r="CQ500" s="47"/>
      <c r="CR500" s="47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50"/>
      <c r="DD500" s="50"/>
      <c r="DE500" s="50"/>
    </row>
    <row r="501" spans="1:109" ht="15" customHeight="1">
      <c r="A501" s="38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8"/>
      <c r="Q501" s="49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7"/>
      <c r="AC501" s="47"/>
      <c r="AD501" s="47"/>
      <c r="AE501" s="47"/>
      <c r="AF501" s="47"/>
      <c r="AG501" s="47"/>
      <c r="AH501" s="49"/>
      <c r="AI501" s="49"/>
      <c r="AJ501" s="49"/>
      <c r="AK501" s="49"/>
      <c r="AL501" s="49"/>
      <c r="AM501" s="48"/>
      <c r="AN501" s="48"/>
      <c r="AO501" s="48"/>
      <c r="AP501" s="47"/>
      <c r="AQ501" s="47"/>
      <c r="AR501" s="47"/>
      <c r="AS501" s="47"/>
      <c r="AT501" s="47"/>
      <c r="AU501" s="47"/>
      <c r="AV501" s="47"/>
      <c r="AW501" s="47"/>
      <c r="AX501" s="47"/>
      <c r="AY501" s="47"/>
      <c r="AZ501" s="47"/>
      <c r="BA501" s="47"/>
      <c r="BB501" s="47"/>
      <c r="BC501" s="47"/>
      <c r="BD501" s="47"/>
      <c r="BE501" s="47"/>
      <c r="BF501" s="47"/>
      <c r="BG501" s="47"/>
      <c r="BH501" s="47"/>
      <c r="BI501" s="47"/>
      <c r="BJ501" s="47"/>
      <c r="BK501" s="47"/>
      <c r="BL501" s="47"/>
      <c r="BM501" s="47"/>
      <c r="BN501" s="47"/>
      <c r="BO501" s="47"/>
      <c r="BP501" s="47"/>
      <c r="BQ501" s="47"/>
      <c r="BR501" s="47"/>
      <c r="BS501" s="47"/>
      <c r="BT501" s="47"/>
      <c r="BU501" s="47"/>
      <c r="BV501" s="47"/>
      <c r="BW501" s="47"/>
      <c r="BX501" s="47"/>
      <c r="BY501" s="47"/>
      <c r="BZ501" s="47"/>
      <c r="CA501" s="47"/>
      <c r="CB501" s="47"/>
      <c r="CC501" s="47"/>
      <c r="CD501" s="47"/>
      <c r="CE501" s="47"/>
      <c r="CF501" s="47"/>
      <c r="CG501" s="47"/>
      <c r="CH501" s="47"/>
      <c r="CI501" s="47"/>
      <c r="CJ501" s="47"/>
      <c r="CK501" s="47"/>
      <c r="CL501" s="47"/>
      <c r="CM501" s="47"/>
      <c r="CN501" s="47"/>
      <c r="CO501" s="47"/>
      <c r="CP501" s="47"/>
      <c r="CQ501" s="47"/>
      <c r="CR501" s="47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50"/>
      <c r="DD501" s="50"/>
      <c r="DE501" s="50"/>
    </row>
    <row r="502" spans="1:109" ht="15" customHeight="1">
      <c r="A502" s="38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8"/>
      <c r="Q502" s="49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7"/>
      <c r="AC502" s="47"/>
      <c r="AD502" s="47"/>
      <c r="AE502" s="47"/>
      <c r="AF502" s="47"/>
      <c r="AG502" s="47"/>
      <c r="AH502" s="49"/>
      <c r="AI502" s="49"/>
      <c r="AJ502" s="49"/>
      <c r="AK502" s="49"/>
      <c r="AL502" s="49"/>
      <c r="AM502" s="48"/>
      <c r="AN502" s="48"/>
      <c r="AO502" s="48"/>
      <c r="AP502" s="47"/>
      <c r="AQ502" s="47"/>
      <c r="AR502" s="47"/>
      <c r="AS502" s="47"/>
      <c r="AT502" s="47"/>
      <c r="AU502" s="47"/>
      <c r="AV502" s="47"/>
      <c r="AW502" s="47"/>
      <c r="AX502" s="47"/>
      <c r="AY502" s="47"/>
      <c r="AZ502" s="47"/>
      <c r="BA502" s="47"/>
      <c r="BB502" s="47"/>
      <c r="BC502" s="47"/>
      <c r="BD502" s="47"/>
      <c r="BE502" s="47"/>
      <c r="BF502" s="47"/>
      <c r="BG502" s="47"/>
      <c r="BH502" s="47"/>
      <c r="BI502" s="47"/>
      <c r="BJ502" s="47"/>
      <c r="BK502" s="47"/>
      <c r="BL502" s="47"/>
      <c r="BM502" s="47"/>
      <c r="BN502" s="47"/>
      <c r="BO502" s="47"/>
      <c r="BP502" s="47"/>
      <c r="BQ502" s="47"/>
      <c r="BR502" s="47"/>
      <c r="BS502" s="47"/>
      <c r="BT502" s="47"/>
      <c r="BU502" s="47"/>
      <c r="BV502" s="47"/>
      <c r="BW502" s="47"/>
      <c r="BX502" s="47"/>
      <c r="BY502" s="47"/>
      <c r="BZ502" s="47"/>
      <c r="CA502" s="47"/>
      <c r="CB502" s="47"/>
      <c r="CC502" s="47"/>
      <c r="CD502" s="47"/>
      <c r="CE502" s="47"/>
      <c r="CF502" s="47"/>
      <c r="CG502" s="47"/>
      <c r="CH502" s="47"/>
      <c r="CI502" s="47"/>
      <c r="CJ502" s="47"/>
      <c r="CK502" s="47"/>
      <c r="CL502" s="47"/>
      <c r="CM502" s="47"/>
      <c r="CN502" s="47"/>
      <c r="CO502" s="47"/>
      <c r="CP502" s="47"/>
      <c r="CQ502" s="47"/>
      <c r="CR502" s="47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50"/>
      <c r="DD502" s="50"/>
      <c r="DE502" s="50"/>
    </row>
    <row r="503" spans="1:109" ht="15" customHeight="1">
      <c r="A503" s="38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8"/>
      <c r="Q503" s="49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7"/>
      <c r="AC503" s="47"/>
      <c r="AD503" s="47"/>
      <c r="AE503" s="47"/>
      <c r="AF503" s="47"/>
      <c r="AG503" s="47"/>
      <c r="AH503" s="49"/>
      <c r="AI503" s="49"/>
      <c r="AJ503" s="49"/>
      <c r="AK503" s="49"/>
      <c r="AL503" s="49"/>
      <c r="AM503" s="48"/>
      <c r="AN503" s="48"/>
      <c r="AO503" s="48"/>
      <c r="AP503" s="47"/>
      <c r="AQ503" s="47"/>
      <c r="AR503" s="47"/>
      <c r="AS503" s="47"/>
      <c r="AT503" s="47"/>
      <c r="AU503" s="47"/>
      <c r="AV503" s="47"/>
      <c r="AW503" s="47"/>
      <c r="AX503" s="47"/>
      <c r="AY503" s="47"/>
      <c r="AZ503" s="47"/>
      <c r="BA503" s="47"/>
      <c r="BB503" s="47"/>
      <c r="BC503" s="47"/>
      <c r="BD503" s="47"/>
      <c r="BE503" s="47"/>
      <c r="BF503" s="47"/>
      <c r="BG503" s="47"/>
      <c r="BH503" s="47"/>
      <c r="BI503" s="47"/>
      <c r="BJ503" s="47"/>
      <c r="BK503" s="47"/>
      <c r="BL503" s="47"/>
      <c r="BM503" s="47"/>
      <c r="BN503" s="47"/>
      <c r="BO503" s="47"/>
      <c r="BP503" s="47"/>
      <c r="BQ503" s="47"/>
      <c r="BR503" s="47"/>
      <c r="BS503" s="47"/>
      <c r="BT503" s="47"/>
      <c r="BU503" s="47"/>
      <c r="BV503" s="47"/>
      <c r="BW503" s="47"/>
      <c r="BX503" s="47"/>
      <c r="BY503" s="47"/>
      <c r="BZ503" s="47"/>
      <c r="CA503" s="47"/>
      <c r="CB503" s="47"/>
      <c r="CC503" s="47"/>
      <c r="CD503" s="47"/>
      <c r="CE503" s="47"/>
      <c r="CF503" s="47"/>
      <c r="CG503" s="47"/>
      <c r="CH503" s="47"/>
      <c r="CI503" s="47"/>
      <c r="CJ503" s="47"/>
      <c r="CK503" s="47"/>
      <c r="CL503" s="47"/>
      <c r="CM503" s="47"/>
      <c r="CN503" s="47"/>
      <c r="CO503" s="47"/>
      <c r="CP503" s="47"/>
      <c r="CQ503" s="47"/>
      <c r="CR503" s="47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50"/>
      <c r="DD503" s="50"/>
      <c r="DE503" s="50"/>
    </row>
    <row r="504" spans="1:109" ht="15" customHeight="1">
      <c r="A504" s="38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8"/>
      <c r="Q504" s="49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7"/>
      <c r="AC504" s="47"/>
      <c r="AD504" s="47"/>
      <c r="AE504" s="47"/>
      <c r="AF504" s="47"/>
      <c r="AG504" s="47"/>
      <c r="AH504" s="49"/>
      <c r="AI504" s="49"/>
      <c r="AJ504" s="49"/>
      <c r="AK504" s="49"/>
      <c r="AL504" s="49"/>
      <c r="AM504" s="48"/>
      <c r="AN504" s="48"/>
      <c r="AO504" s="48"/>
      <c r="AP504" s="47"/>
      <c r="AQ504" s="47"/>
      <c r="AR504" s="47"/>
      <c r="AS504" s="47"/>
      <c r="AT504" s="47"/>
      <c r="AU504" s="47"/>
      <c r="AV504" s="47"/>
      <c r="AW504" s="47"/>
      <c r="AX504" s="47"/>
      <c r="AY504" s="47"/>
      <c r="AZ504" s="47"/>
      <c r="BA504" s="47"/>
      <c r="BB504" s="47"/>
      <c r="BC504" s="47"/>
      <c r="BD504" s="47"/>
      <c r="BE504" s="47"/>
      <c r="BF504" s="47"/>
      <c r="BG504" s="47"/>
      <c r="BH504" s="47"/>
      <c r="BI504" s="47"/>
      <c r="BJ504" s="47"/>
      <c r="BK504" s="47"/>
      <c r="BL504" s="47"/>
      <c r="BM504" s="47"/>
      <c r="BN504" s="47"/>
      <c r="BO504" s="47"/>
      <c r="BP504" s="47"/>
      <c r="BQ504" s="47"/>
      <c r="BR504" s="47"/>
      <c r="BS504" s="47"/>
      <c r="BT504" s="47"/>
      <c r="BU504" s="47"/>
      <c r="BV504" s="47"/>
      <c r="BW504" s="47"/>
      <c r="BX504" s="47"/>
      <c r="BY504" s="47"/>
      <c r="BZ504" s="47"/>
      <c r="CA504" s="47"/>
      <c r="CB504" s="47"/>
      <c r="CC504" s="47"/>
      <c r="CD504" s="47"/>
      <c r="CE504" s="47"/>
      <c r="CF504" s="47"/>
      <c r="CG504" s="47"/>
      <c r="CH504" s="47"/>
      <c r="CI504" s="47"/>
      <c r="CJ504" s="47"/>
      <c r="CK504" s="47"/>
      <c r="CL504" s="47"/>
      <c r="CM504" s="47"/>
      <c r="CN504" s="47"/>
      <c r="CO504" s="47"/>
      <c r="CP504" s="47"/>
      <c r="CQ504" s="47"/>
      <c r="CR504" s="47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50"/>
      <c r="DD504" s="50"/>
      <c r="DE504" s="50"/>
    </row>
    <row r="505" spans="1:109" ht="15" customHeight="1">
      <c r="A505" s="38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8"/>
      <c r="Q505" s="49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7"/>
      <c r="AC505" s="47"/>
      <c r="AD505" s="47"/>
      <c r="AE505" s="47"/>
      <c r="AF505" s="47"/>
      <c r="AG505" s="47"/>
      <c r="AH505" s="49"/>
      <c r="AI505" s="49"/>
      <c r="AJ505" s="49"/>
      <c r="AK505" s="49"/>
      <c r="AL505" s="49"/>
      <c r="AM505" s="48"/>
      <c r="AN505" s="48"/>
      <c r="AO505" s="48"/>
      <c r="AP505" s="47"/>
      <c r="AQ505" s="47"/>
      <c r="AR505" s="47"/>
      <c r="AS505" s="47"/>
      <c r="AT505" s="47"/>
      <c r="AU505" s="47"/>
      <c r="AV505" s="47"/>
      <c r="AW505" s="47"/>
      <c r="AX505" s="47"/>
      <c r="AY505" s="47"/>
      <c r="AZ505" s="47"/>
      <c r="BA505" s="47"/>
      <c r="BB505" s="47"/>
      <c r="BC505" s="47"/>
      <c r="BD505" s="47"/>
      <c r="BE505" s="47"/>
      <c r="BF505" s="47"/>
      <c r="BG505" s="47"/>
      <c r="BH505" s="47"/>
      <c r="BI505" s="47"/>
      <c r="BJ505" s="47"/>
      <c r="BK505" s="47"/>
      <c r="BL505" s="47"/>
      <c r="BM505" s="47"/>
      <c r="BN505" s="47"/>
      <c r="BO505" s="47"/>
      <c r="BP505" s="47"/>
      <c r="BQ505" s="47"/>
      <c r="BR505" s="47"/>
      <c r="BS505" s="47"/>
      <c r="BT505" s="47"/>
      <c r="BU505" s="47"/>
      <c r="BV505" s="47"/>
      <c r="BW505" s="47"/>
      <c r="BX505" s="47"/>
      <c r="BY505" s="47"/>
      <c r="BZ505" s="47"/>
      <c r="CA505" s="47"/>
      <c r="CB505" s="47"/>
      <c r="CC505" s="47"/>
      <c r="CD505" s="47"/>
      <c r="CE505" s="47"/>
      <c r="CF505" s="47"/>
      <c r="CG505" s="47"/>
      <c r="CH505" s="47"/>
      <c r="CI505" s="47"/>
      <c r="CJ505" s="47"/>
      <c r="CK505" s="47"/>
      <c r="CL505" s="47"/>
      <c r="CM505" s="47"/>
      <c r="CN505" s="47"/>
      <c r="CO505" s="47"/>
      <c r="CP505" s="47"/>
      <c r="CQ505" s="47"/>
      <c r="CR505" s="47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50"/>
      <c r="DD505" s="50"/>
      <c r="DE505" s="50"/>
    </row>
    <row r="506" spans="1:109" ht="15" customHeight="1">
      <c r="A506" s="38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8"/>
      <c r="Q506" s="49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7"/>
      <c r="AC506" s="47"/>
      <c r="AD506" s="47"/>
      <c r="AE506" s="47"/>
      <c r="AF506" s="47"/>
      <c r="AG506" s="47"/>
      <c r="AH506" s="49"/>
      <c r="AI506" s="49"/>
      <c r="AJ506" s="49"/>
      <c r="AK506" s="49"/>
      <c r="AL506" s="49"/>
      <c r="AM506" s="48"/>
      <c r="AN506" s="48"/>
      <c r="AO506" s="48"/>
      <c r="AP506" s="47"/>
      <c r="AQ506" s="47"/>
      <c r="AR506" s="47"/>
      <c r="AS506" s="47"/>
      <c r="AT506" s="47"/>
      <c r="AU506" s="47"/>
      <c r="AV506" s="47"/>
      <c r="AW506" s="47"/>
      <c r="AX506" s="47"/>
      <c r="AY506" s="47"/>
      <c r="AZ506" s="47"/>
      <c r="BA506" s="47"/>
      <c r="BB506" s="47"/>
      <c r="BC506" s="47"/>
      <c r="BD506" s="47"/>
      <c r="BE506" s="47"/>
      <c r="BF506" s="47"/>
      <c r="BG506" s="47"/>
      <c r="BH506" s="47"/>
      <c r="BI506" s="47"/>
      <c r="BJ506" s="47"/>
      <c r="BK506" s="47"/>
      <c r="BL506" s="47"/>
      <c r="BM506" s="47"/>
      <c r="BN506" s="47"/>
      <c r="BO506" s="47"/>
      <c r="BP506" s="47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50"/>
      <c r="DD506" s="50"/>
      <c r="DE506" s="50"/>
    </row>
    <row r="507" spans="1:109" ht="15" customHeight="1">
      <c r="A507" s="38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8"/>
      <c r="Q507" s="49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7"/>
      <c r="AC507" s="47"/>
      <c r="AD507" s="47"/>
      <c r="AE507" s="47"/>
      <c r="AF507" s="47"/>
      <c r="AG507" s="47"/>
      <c r="AH507" s="49"/>
      <c r="AI507" s="49"/>
      <c r="AJ507" s="49"/>
      <c r="AK507" s="49"/>
      <c r="AL507" s="49"/>
      <c r="AM507" s="48"/>
      <c r="AN507" s="48"/>
      <c r="AO507" s="48"/>
      <c r="AP507" s="47"/>
      <c r="AQ507" s="47"/>
      <c r="AR507" s="47"/>
      <c r="AS507" s="47"/>
      <c r="AT507" s="47"/>
      <c r="AU507" s="47"/>
      <c r="AV507" s="47"/>
      <c r="AW507" s="47"/>
      <c r="AX507" s="47"/>
      <c r="AY507" s="47"/>
      <c r="AZ507" s="47"/>
      <c r="BA507" s="47"/>
      <c r="BB507" s="47"/>
      <c r="BC507" s="47"/>
      <c r="BD507" s="47"/>
      <c r="BE507" s="47"/>
      <c r="BF507" s="47"/>
      <c r="BG507" s="47"/>
      <c r="BH507" s="47"/>
      <c r="BI507" s="47"/>
      <c r="BJ507" s="47"/>
      <c r="BK507" s="47"/>
      <c r="BL507" s="47"/>
      <c r="BM507" s="47"/>
      <c r="BN507" s="47"/>
      <c r="BO507" s="47"/>
      <c r="BP507" s="47"/>
      <c r="BQ507" s="47"/>
      <c r="BR507" s="47"/>
      <c r="BS507" s="47"/>
      <c r="BT507" s="47"/>
      <c r="BU507" s="47"/>
      <c r="BV507" s="47"/>
      <c r="BW507" s="47"/>
      <c r="BX507" s="47"/>
      <c r="BY507" s="47"/>
      <c r="BZ507" s="47"/>
      <c r="CA507" s="47"/>
      <c r="CB507" s="47"/>
      <c r="CC507" s="47"/>
      <c r="CD507" s="47"/>
      <c r="CE507" s="47"/>
      <c r="CF507" s="47"/>
      <c r="CG507" s="47"/>
      <c r="CH507" s="47"/>
      <c r="CI507" s="47"/>
      <c r="CJ507" s="47"/>
      <c r="CK507" s="47"/>
      <c r="CL507" s="47"/>
      <c r="CM507" s="47"/>
      <c r="CN507" s="47"/>
      <c r="CO507" s="47"/>
      <c r="CP507" s="47"/>
      <c r="CQ507" s="47"/>
      <c r="CR507" s="47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50"/>
      <c r="DD507" s="50"/>
      <c r="DE507" s="50"/>
    </row>
    <row r="508" spans="1:109" ht="15" customHeight="1">
      <c r="A508" s="38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8"/>
      <c r="Q508" s="49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7"/>
      <c r="AC508" s="47"/>
      <c r="AD508" s="47"/>
      <c r="AE508" s="47"/>
      <c r="AF508" s="47"/>
      <c r="AG508" s="47"/>
      <c r="AH508" s="49"/>
      <c r="AI508" s="49"/>
      <c r="AJ508" s="49"/>
      <c r="AK508" s="49"/>
      <c r="AL508" s="49"/>
      <c r="AM508" s="48"/>
      <c r="AN508" s="48"/>
      <c r="AO508" s="48"/>
      <c r="AP508" s="47"/>
      <c r="AQ508" s="47"/>
      <c r="AR508" s="47"/>
      <c r="AS508" s="47"/>
      <c r="AT508" s="47"/>
      <c r="AU508" s="47"/>
      <c r="AV508" s="47"/>
      <c r="AW508" s="47"/>
      <c r="AX508" s="47"/>
      <c r="AY508" s="47"/>
      <c r="AZ508" s="47"/>
      <c r="BA508" s="47"/>
      <c r="BB508" s="47"/>
      <c r="BC508" s="47"/>
      <c r="BD508" s="47"/>
      <c r="BE508" s="47"/>
      <c r="BF508" s="47"/>
      <c r="BG508" s="47"/>
      <c r="BH508" s="47"/>
      <c r="BI508" s="47"/>
      <c r="BJ508" s="47"/>
      <c r="BK508" s="47"/>
      <c r="BL508" s="47"/>
      <c r="BM508" s="47"/>
      <c r="BN508" s="47"/>
      <c r="BO508" s="47"/>
      <c r="BP508" s="47"/>
      <c r="BQ508" s="47"/>
      <c r="BR508" s="47"/>
      <c r="BS508" s="47"/>
      <c r="BT508" s="47"/>
      <c r="BU508" s="47"/>
      <c r="BV508" s="47"/>
      <c r="BW508" s="47"/>
      <c r="BX508" s="47"/>
      <c r="BY508" s="47"/>
      <c r="BZ508" s="47"/>
      <c r="CA508" s="47"/>
      <c r="CB508" s="47"/>
      <c r="CC508" s="47"/>
      <c r="CD508" s="47"/>
      <c r="CE508" s="47"/>
      <c r="CF508" s="47"/>
      <c r="CG508" s="47"/>
      <c r="CH508" s="47"/>
      <c r="CI508" s="47"/>
      <c r="CJ508" s="47"/>
      <c r="CK508" s="47"/>
      <c r="CL508" s="47"/>
      <c r="CM508" s="47"/>
      <c r="CN508" s="47"/>
      <c r="CO508" s="47"/>
      <c r="CP508" s="47"/>
      <c r="CQ508" s="47"/>
      <c r="CR508" s="47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50"/>
      <c r="DD508" s="50"/>
      <c r="DE508" s="50"/>
    </row>
    <row r="509" spans="1:109" ht="15" customHeight="1">
      <c r="A509" s="38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8"/>
      <c r="Q509" s="49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7"/>
      <c r="AC509" s="47"/>
      <c r="AD509" s="47"/>
      <c r="AE509" s="47"/>
      <c r="AF509" s="47"/>
      <c r="AG509" s="47"/>
      <c r="AH509" s="49"/>
      <c r="AI509" s="49"/>
      <c r="AJ509" s="49"/>
      <c r="AK509" s="49"/>
      <c r="AL509" s="49"/>
      <c r="AM509" s="48"/>
      <c r="AN509" s="48"/>
      <c r="AO509" s="48"/>
      <c r="AP509" s="47"/>
      <c r="AQ509" s="47"/>
      <c r="AR509" s="47"/>
      <c r="AS509" s="47"/>
      <c r="AT509" s="47"/>
      <c r="AU509" s="47"/>
      <c r="AV509" s="47"/>
      <c r="AW509" s="47"/>
      <c r="AX509" s="47"/>
      <c r="AY509" s="47"/>
      <c r="AZ509" s="47"/>
      <c r="BA509" s="47"/>
      <c r="BB509" s="47"/>
      <c r="BC509" s="47"/>
      <c r="BD509" s="47"/>
      <c r="BE509" s="47"/>
      <c r="BF509" s="47"/>
      <c r="BG509" s="47"/>
      <c r="BH509" s="47"/>
      <c r="BI509" s="47"/>
      <c r="BJ509" s="47"/>
      <c r="BK509" s="47"/>
      <c r="BL509" s="47"/>
      <c r="BM509" s="47"/>
      <c r="BN509" s="47"/>
      <c r="BO509" s="47"/>
      <c r="BP509" s="47"/>
      <c r="BQ509" s="47"/>
      <c r="BR509" s="47"/>
      <c r="BS509" s="47"/>
      <c r="BT509" s="47"/>
      <c r="BU509" s="47"/>
      <c r="BV509" s="47"/>
      <c r="BW509" s="47"/>
      <c r="BX509" s="47"/>
      <c r="BY509" s="47"/>
      <c r="BZ509" s="47"/>
      <c r="CA509" s="47"/>
      <c r="CB509" s="47"/>
      <c r="CC509" s="47"/>
      <c r="CD509" s="47"/>
      <c r="CE509" s="47"/>
      <c r="CF509" s="47"/>
      <c r="CG509" s="47"/>
      <c r="CH509" s="47"/>
      <c r="CI509" s="47"/>
      <c r="CJ509" s="47"/>
      <c r="CK509" s="47"/>
      <c r="CL509" s="47"/>
      <c r="CM509" s="47"/>
      <c r="CN509" s="47"/>
      <c r="CO509" s="47"/>
      <c r="CP509" s="47"/>
      <c r="CQ509" s="47"/>
      <c r="CR509" s="47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50"/>
      <c r="DD509" s="50"/>
      <c r="DE509" s="50"/>
    </row>
    <row r="510" spans="1:109" ht="15" customHeight="1">
      <c r="A510" s="38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8"/>
      <c r="Q510" s="49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7"/>
      <c r="AC510" s="47"/>
      <c r="AD510" s="47"/>
      <c r="AE510" s="47"/>
      <c r="AF510" s="47"/>
      <c r="AG510" s="47"/>
      <c r="AH510" s="49"/>
      <c r="AI510" s="49"/>
      <c r="AJ510" s="49"/>
      <c r="AK510" s="49"/>
      <c r="AL510" s="49"/>
      <c r="AM510" s="48"/>
      <c r="AN510" s="48"/>
      <c r="AO510" s="48"/>
      <c r="AP510" s="47"/>
      <c r="AQ510" s="47"/>
      <c r="AR510" s="47"/>
      <c r="AS510" s="47"/>
      <c r="AT510" s="47"/>
      <c r="AU510" s="47"/>
      <c r="AV510" s="47"/>
      <c r="AW510" s="47"/>
      <c r="AX510" s="47"/>
      <c r="AY510" s="47"/>
      <c r="AZ510" s="47"/>
      <c r="BA510" s="47"/>
      <c r="BB510" s="47"/>
      <c r="BC510" s="47"/>
      <c r="BD510" s="47"/>
      <c r="BE510" s="47"/>
      <c r="BF510" s="47"/>
      <c r="BG510" s="47"/>
      <c r="BH510" s="47"/>
      <c r="BI510" s="47"/>
      <c r="BJ510" s="47"/>
      <c r="BK510" s="47"/>
      <c r="BL510" s="47"/>
      <c r="BM510" s="47"/>
      <c r="BN510" s="47"/>
      <c r="BO510" s="47"/>
      <c r="BP510" s="47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50"/>
      <c r="DD510" s="50"/>
      <c r="DE510" s="50"/>
    </row>
    <row r="511" spans="1:109" ht="15" customHeight="1">
      <c r="A511" s="38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8"/>
      <c r="Q511" s="49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7"/>
      <c r="AC511" s="47"/>
      <c r="AD511" s="47"/>
      <c r="AE511" s="47"/>
      <c r="AF511" s="47"/>
      <c r="AG511" s="47"/>
      <c r="AH511" s="49"/>
      <c r="AI511" s="49"/>
      <c r="AJ511" s="49"/>
      <c r="AK511" s="49"/>
      <c r="AL511" s="49"/>
      <c r="AM511" s="48"/>
      <c r="AN511" s="48"/>
      <c r="AO511" s="48"/>
      <c r="AP511" s="47"/>
      <c r="AQ511" s="47"/>
      <c r="AR511" s="47"/>
      <c r="AS511" s="47"/>
      <c r="AT511" s="47"/>
      <c r="AU511" s="47"/>
      <c r="AV511" s="47"/>
      <c r="AW511" s="47"/>
      <c r="AX511" s="47"/>
      <c r="AY511" s="47"/>
      <c r="AZ511" s="47"/>
      <c r="BA511" s="47"/>
      <c r="BB511" s="47"/>
      <c r="BC511" s="47"/>
      <c r="BD511" s="47"/>
      <c r="BE511" s="47"/>
      <c r="BF511" s="47"/>
      <c r="BG511" s="47"/>
      <c r="BH511" s="47"/>
      <c r="BI511" s="47"/>
      <c r="BJ511" s="47"/>
      <c r="BK511" s="47"/>
      <c r="BL511" s="47"/>
      <c r="BM511" s="47"/>
      <c r="BN511" s="47"/>
      <c r="BO511" s="47"/>
      <c r="BP511" s="47"/>
      <c r="BQ511" s="47"/>
      <c r="BR511" s="47"/>
      <c r="BS511" s="47"/>
      <c r="BT511" s="47"/>
      <c r="BU511" s="47"/>
      <c r="BV511" s="47"/>
      <c r="BW511" s="47"/>
      <c r="BX511" s="47"/>
      <c r="BY511" s="47"/>
      <c r="BZ511" s="47"/>
      <c r="CA511" s="47"/>
      <c r="CB511" s="47"/>
      <c r="CC511" s="47"/>
      <c r="CD511" s="47"/>
      <c r="CE511" s="47"/>
      <c r="CF511" s="47"/>
      <c r="CG511" s="47"/>
      <c r="CH511" s="47"/>
      <c r="CI511" s="47"/>
      <c r="CJ511" s="47"/>
      <c r="CK511" s="47"/>
      <c r="CL511" s="47"/>
      <c r="CM511" s="47"/>
      <c r="CN511" s="47"/>
      <c r="CO511" s="47"/>
      <c r="CP511" s="47"/>
      <c r="CQ511" s="47"/>
      <c r="CR511" s="47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50"/>
      <c r="DD511" s="50"/>
      <c r="DE511" s="50"/>
    </row>
    <row r="512" spans="1:109" ht="15" customHeight="1">
      <c r="A512" s="38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8"/>
      <c r="Q512" s="49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7"/>
      <c r="AC512" s="47"/>
      <c r="AD512" s="47"/>
      <c r="AE512" s="47"/>
      <c r="AF512" s="47"/>
      <c r="AG512" s="47"/>
      <c r="AH512" s="49"/>
      <c r="AI512" s="49"/>
      <c r="AJ512" s="49"/>
      <c r="AK512" s="49"/>
      <c r="AL512" s="49"/>
      <c r="AM512" s="48"/>
      <c r="AN512" s="48"/>
      <c r="AO512" s="48"/>
      <c r="AP512" s="47"/>
      <c r="AQ512" s="47"/>
      <c r="AR512" s="47"/>
      <c r="AS512" s="47"/>
      <c r="AT512" s="47"/>
      <c r="AU512" s="47"/>
      <c r="AV512" s="47"/>
      <c r="AW512" s="47"/>
      <c r="AX512" s="47"/>
      <c r="AY512" s="47"/>
      <c r="AZ512" s="47"/>
      <c r="BA512" s="47"/>
      <c r="BB512" s="47"/>
      <c r="BC512" s="47"/>
      <c r="BD512" s="47"/>
      <c r="BE512" s="47"/>
      <c r="BF512" s="47"/>
      <c r="BG512" s="47"/>
      <c r="BH512" s="47"/>
      <c r="BI512" s="47"/>
      <c r="BJ512" s="47"/>
      <c r="BK512" s="47"/>
      <c r="BL512" s="47"/>
      <c r="BM512" s="47"/>
      <c r="BN512" s="47"/>
      <c r="BO512" s="47"/>
      <c r="BP512" s="47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50"/>
      <c r="DD512" s="50"/>
      <c r="DE512" s="50"/>
    </row>
    <row r="513" spans="1:109" ht="15" customHeight="1">
      <c r="A513" s="38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8"/>
      <c r="Q513" s="49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7"/>
      <c r="AC513" s="47"/>
      <c r="AD513" s="47"/>
      <c r="AE513" s="47"/>
      <c r="AF513" s="47"/>
      <c r="AG513" s="47"/>
      <c r="AH513" s="49"/>
      <c r="AI513" s="49"/>
      <c r="AJ513" s="49"/>
      <c r="AK513" s="49"/>
      <c r="AL513" s="49"/>
      <c r="AM513" s="48"/>
      <c r="AN513" s="48"/>
      <c r="AO513" s="48"/>
      <c r="AP513" s="47"/>
      <c r="AQ513" s="47"/>
      <c r="AR513" s="47"/>
      <c r="AS513" s="47"/>
      <c r="AT513" s="47"/>
      <c r="AU513" s="47"/>
      <c r="AV513" s="47"/>
      <c r="AW513" s="47"/>
      <c r="AX513" s="47"/>
      <c r="AY513" s="47"/>
      <c r="AZ513" s="47"/>
      <c r="BA513" s="47"/>
      <c r="BB513" s="47"/>
      <c r="BC513" s="47"/>
      <c r="BD513" s="47"/>
      <c r="BE513" s="47"/>
      <c r="BF513" s="47"/>
      <c r="BG513" s="47"/>
      <c r="BH513" s="47"/>
      <c r="BI513" s="47"/>
      <c r="BJ513" s="47"/>
      <c r="BK513" s="47"/>
      <c r="BL513" s="47"/>
      <c r="BM513" s="47"/>
      <c r="BN513" s="47"/>
      <c r="BO513" s="47"/>
      <c r="BP513" s="47"/>
      <c r="BQ513" s="47"/>
      <c r="BR513" s="47"/>
      <c r="BS513" s="47"/>
      <c r="BT513" s="47"/>
      <c r="BU513" s="47"/>
      <c r="BV513" s="47"/>
      <c r="BW513" s="47"/>
      <c r="BX513" s="47"/>
      <c r="BY513" s="47"/>
      <c r="BZ513" s="47"/>
      <c r="CA513" s="47"/>
      <c r="CB513" s="47"/>
      <c r="CC513" s="47"/>
      <c r="CD513" s="47"/>
      <c r="CE513" s="47"/>
      <c r="CF513" s="47"/>
      <c r="CG513" s="47"/>
      <c r="CH513" s="47"/>
      <c r="CI513" s="47"/>
      <c r="CJ513" s="47"/>
      <c r="CK513" s="47"/>
      <c r="CL513" s="47"/>
      <c r="CM513" s="47"/>
      <c r="CN513" s="47"/>
      <c r="CO513" s="47"/>
      <c r="CP513" s="47"/>
      <c r="CQ513" s="47"/>
      <c r="CR513" s="47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50"/>
      <c r="DD513" s="50"/>
      <c r="DE513" s="50"/>
    </row>
    <row r="514" spans="1:109" ht="15" customHeight="1">
      <c r="A514" s="38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8"/>
      <c r="Q514" s="49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7"/>
      <c r="AC514" s="47"/>
      <c r="AD514" s="47"/>
      <c r="AE514" s="47"/>
      <c r="AF514" s="47"/>
      <c r="AG514" s="47"/>
      <c r="AH514" s="49"/>
      <c r="AI514" s="49"/>
      <c r="AJ514" s="49"/>
      <c r="AK514" s="49"/>
      <c r="AL514" s="49"/>
      <c r="AM514" s="48"/>
      <c r="AN514" s="48"/>
      <c r="AO514" s="48"/>
      <c r="AP514" s="47"/>
      <c r="AQ514" s="47"/>
      <c r="AR514" s="47"/>
      <c r="AS514" s="47"/>
      <c r="AT514" s="47"/>
      <c r="AU514" s="47"/>
      <c r="AV514" s="47"/>
      <c r="AW514" s="47"/>
      <c r="AX514" s="47"/>
      <c r="AY514" s="47"/>
      <c r="AZ514" s="47"/>
      <c r="BA514" s="47"/>
      <c r="BB514" s="47"/>
      <c r="BC514" s="47"/>
      <c r="BD514" s="47"/>
      <c r="BE514" s="47"/>
      <c r="BF514" s="47"/>
      <c r="BG514" s="47"/>
      <c r="BH514" s="47"/>
      <c r="BI514" s="47"/>
      <c r="BJ514" s="47"/>
      <c r="BK514" s="47"/>
      <c r="BL514" s="47"/>
      <c r="BM514" s="47"/>
      <c r="BN514" s="47"/>
      <c r="BO514" s="47"/>
      <c r="BP514" s="47"/>
      <c r="BQ514" s="47"/>
      <c r="BR514" s="47"/>
      <c r="BS514" s="47"/>
      <c r="BT514" s="47"/>
      <c r="BU514" s="47"/>
      <c r="BV514" s="47"/>
      <c r="BW514" s="47"/>
      <c r="BX514" s="47"/>
      <c r="BY514" s="47"/>
      <c r="BZ514" s="47"/>
      <c r="CA514" s="47"/>
      <c r="CB514" s="47"/>
      <c r="CC514" s="47"/>
      <c r="CD514" s="47"/>
      <c r="CE514" s="47"/>
      <c r="CF514" s="47"/>
      <c r="CG514" s="47"/>
      <c r="CH514" s="47"/>
      <c r="CI514" s="47"/>
      <c r="CJ514" s="47"/>
      <c r="CK514" s="47"/>
      <c r="CL514" s="47"/>
      <c r="CM514" s="47"/>
      <c r="CN514" s="47"/>
      <c r="CO514" s="47"/>
      <c r="CP514" s="47"/>
      <c r="CQ514" s="47"/>
      <c r="CR514" s="47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50"/>
      <c r="DD514" s="50"/>
      <c r="DE514" s="50"/>
    </row>
    <row r="515" spans="1:109" ht="15" customHeight="1">
      <c r="A515" s="38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8"/>
      <c r="Q515" s="49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7"/>
      <c r="AC515" s="47"/>
      <c r="AD515" s="47"/>
      <c r="AE515" s="47"/>
      <c r="AF515" s="47"/>
      <c r="AG515" s="47"/>
      <c r="AH515" s="49"/>
      <c r="AI515" s="49"/>
      <c r="AJ515" s="49"/>
      <c r="AK515" s="49"/>
      <c r="AL515" s="49"/>
      <c r="AM515" s="48"/>
      <c r="AN515" s="48"/>
      <c r="AO515" s="48"/>
      <c r="AP515" s="47"/>
      <c r="AQ515" s="47"/>
      <c r="AR515" s="47"/>
      <c r="AS515" s="47"/>
      <c r="AT515" s="47"/>
      <c r="AU515" s="47"/>
      <c r="AV515" s="47"/>
      <c r="AW515" s="47"/>
      <c r="AX515" s="47"/>
      <c r="AY515" s="47"/>
      <c r="AZ515" s="47"/>
      <c r="BA515" s="47"/>
      <c r="BB515" s="47"/>
      <c r="BC515" s="47"/>
      <c r="BD515" s="47"/>
      <c r="BE515" s="47"/>
      <c r="BF515" s="47"/>
      <c r="BG515" s="47"/>
      <c r="BH515" s="47"/>
      <c r="BI515" s="47"/>
      <c r="BJ515" s="47"/>
      <c r="BK515" s="47"/>
      <c r="BL515" s="47"/>
      <c r="BM515" s="47"/>
      <c r="BN515" s="47"/>
      <c r="BO515" s="47"/>
      <c r="BP515" s="47"/>
      <c r="BQ515" s="47"/>
      <c r="BR515" s="47"/>
      <c r="BS515" s="47"/>
      <c r="BT515" s="47"/>
      <c r="BU515" s="47"/>
      <c r="BV515" s="47"/>
      <c r="BW515" s="47"/>
      <c r="BX515" s="47"/>
      <c r="BY515" s="47"/>
      <c r="BZ515" s="47"/>
      <c r="CA515" s="47"/>
      <c r="CB515" s="47"/>
      <c r="CC515" s="47"/>
      <c r="CD515" s="47"/>
      <c r="CE515" s="47"/>
      <c r="CF515" s="47"/>
      <c r="CG515" s="47"/>
      <c r="CH515" s="47"/>
      <c r="CI515" s="47"/>
      <c r="CJ515" s="47"/>
      <c r="CK515" s="47"/>
      <c r="CL515" s="47"/>
      <c r="CM515" s="47"/>
      <c r="CN515" s="47"/>
      <c r="CO515" s="47"/>
      <c r="CP515" s="47"/>
      <c r="CQ515" s="47"/>
      <c r="CR515" s="47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50"/>
      <c r="DD515" s="50"/>
      <c r="DE515" s="50"/>
    </row>
    <row r="516" spans="1:109" ht="15" customHeight="1">
      <c r="A516" s="38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8"/>
      <c r="Q516" s="49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7"/>
      <c r="AC516" s="47"/>
      <c r="AD516" s="47"/>
      <c r="AE516" s="47"/>
      <c r="AF516" s="47"/>
      <c r="AG516" s="47"/>
      <c r="AH516" s="49"/>
      <c r="AI516" s="49"/>
      <c r="AJ516" s="49"/>
      <c r="AK516" s="49"/>
      <c r="AL516" s="49"/>
      <c r="AM516" s="48"/>
      <c r="AN516" s="48"/>
      <c r="AO516" s="48"/>
      <c r="AP516" s="47"/>
      <c r="AQ516" s="47"/>
      <c r="AR516" s="47"/>
      <c r="AS516" s="47"/>
      <c r="AT516" s="47"/>
      <c r="AU516" s="47"/>
      <c r="AV516" s="47"/>
      <c r="AW516" s="47"/>
      <c r="AX516" s="47"/>
      <c r="AY516" s="47"/>
      <c r="AZ516" s="47"/>
      <c r="BA516" s="47"/>
      <c r="BB516" s="47"/>
      <c r="BC516" s="47"/>
      <c r="BD516" s="47"/>
      <c r="BE516" s="47"/>
      <c r="BF516" s="47"/>
      <c r="BG516" s="47"/>
      <c r="BH516" s="47"/>
      <c r="BI516" s="47"/>
      <c r="BJ516" s="47"/>
      <c r="BK516" s="47"/>
      <c r="BL516" s="47"/>
      <c r="BM516" s="47"/>
      <c r="BN516" s="47"/>
      <c r="BO516" s="47"/>
      <c r="BP516" s="47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50"/>
      <c r="DD516" s="50"/>
      <c r="DE516" s="50"/>
    </row>
    <row r="517" spans="1:109" ht="15" customHeight="1">
      <c r="A517" s="38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8"/>
      <c r="Q517" s="49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7"/>
      <c r="AC517" s="47"/>
      <c r="AD517" s="47"/>
      <c r="AE517" s="47"/>
      <c r="AF517" s="47"/>
      <c r="AG517" s="47"/>
      <c r="AH517" s="49"/>
      <c r="AI517" s="49"/>
      <c r="AJ517" s="49"/>
      <c r="AK517" s="49"/>
      <c r="AL517" s="49"/>
      <c r="AM517" s="48"/>
      <c r="AN517" s="48"/>
      <c r="AO517" s="48"/>
      <c r="AP517" s="47"/>
      <c r="AQ517" s="47"/>
      <c r="AR517" s="47"/>
      <c r="AS517" s="47"/>
      <c r="AT517" s="47"/>
      <c r="AU517" s="47"/>
      <c r="AV517" s="47"/>
      <c r="AW517" s="47"/>
      <c r="AX517" s="47"/>
      <c r="AY517" s="47"/>
      <c r="AZ517" s="47"/>
      <c r="BA517" s="47"/>
      <c r="BB517" s="47"/>
      <c r="BC517" s="47"/>
      <c r="BD517" s="47"/>
      <c r="BE517" s="47"/>
      <c r="BF517" s="47"/>
      <c r="BG517" s="47"/>
      <c r="BH517" s="47"/>
      <c r="BI517" s="47"/>
      <c r="BJ517" s="47"/>
      <c r="BK517" s="47"/>
      <c r="BL517" s="47"/>
      <c r="BM517" s="47"/>
      <c r="BN517" s="47"/>
      <c r="BO517" s="47"/>
      <c r="BP517" s="47"/>
      <c r="BQ517" s="47"/>
      <c r="BR517" s="47"/>
      <c r="BS517" s="47"/>
      <c r="BT517" s="47"/>
      <c r="BU517" s="47"/>
      <c r="BV517" s="47"/>
      <c r="BW517" s="47"/>
      <c r="BX517" s="47"/>
      <c r="BY517" s="47"/>
      <c r="BZ517" s="47"/>
      <c r="CA517" s="47"/>
      <c r="CB517" s="47"/>
      <c r="CC517" s="47"/>
      <c r="CD517" s="47"/>
      <c r="CE517" s="47"/>
      <c r="CF517" s="47"/>
      <c r="CG517" s="47"/>
      <c r="CH517" s="47"/>
      <c r="CI517" s="47"/>
      <c r="CJ517" s="47"/>
      <c r="CK517" s="47"/>
      <c r="CL517" s="47"/>
      <c r="CM517" s="47"/>
      <c r="CN517" s="47"/>
      <c r="CO517" s="47"/>
      <c r="CP517" s="47"/>
      <c r="CQ517" s="47"/>
      <c r="CR517" s="47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50"/>
      <c r="DD517" s="50"/>
      <c r="DE517" s="50"/>
    </row>
    <row r="518" spans="1:109" ht="15" customHeight="1">
      <c r="A518" s="38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8"/>
      <c r="Q518" s="49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7"/>
      <c r="AC518" s="47"/>
      <c r="AD518" s="47"/>
      <c r="AE518" s="47"/>
      <c r="AF518" s="47"/>
      <c r="AG518" s="47"/>
      <c r="AH518" s="49"/>
      <c r="AI518" s="49"/>
      <c r="AJ518" s="49"/>
      <c r="AK518" s="49"/>
      <c r="AL518" s="49"/>
      <c r="AM518" s="48"/>
      <c r="AN518" s="48"/>
      <c r="AO518" s="48"/>
      <c r="AP518" s="47"/>
      <c r="AQ518" s="47"/>
      <c r="AR518" s="47"/>
      <c r="AS518" s="47"/>
      <c r="AT518" s="47"/>
      <c r="AU518" s="47"/>
      <c r="AV518" s="47"/>
      <c r="AW518" s="47"/>
      <c r="AX518" s="47"/>
      <c r="AY518" s="47"/>
      <c r="AZ518" s="47"/>
      <c r="BA518" s="47"/>
      <c r="BB518" s="47"/>
      <c r="BC518" s="47"/>
      <c r="BD518" s="47"/>
      <c r="BE518" s="47"/>
      <c r="BF518" s="47"/>
      <c r="BG518" s="47"/>
      <c r="BH518" s="47"/>
      <c r="BI518" s="47"/>
      <c r="BJ518" s="47"/>
      <c r="BK518" s="47"/>
      <c r="BL518" s="47"/>
      <c r="BM518" s="47"/>
      <c r="BN518" s="47"/>
      <c r="BO518" s="47"/>
      <c r="BP518" s="47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50"/>
      <c r="DD518" s="50"/>
      <c r="DE518" s="50"/>
    </row>
    <row r="519" spans="1:109" ht="15" customHeight="1">
      <c r="A519" s="38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8"/>
      <c r="Q519" s="49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7"/>
      <c r="AC519" s="47"/>
      <c r="AD519" s="47"/>
      <c r="AE519" s="47"/>
      <c r="AF519" s="47"/>
      <c r="AG519" s="47"/>
      <c r="AH519" s="49"/>
      <c r="AI519" s="49"/>
      <c r="AJ519" s="49"/>
      <c r="AK519" s="49"/>
      <c r="AL519" s="49"/>
      <c r="AM519" s="48"/>
      <c r="AN519" s="48"/>
      <c r="AO519" s="48"/>
      <c r="AP519" s="47"/>
      <c r="AQ519" s="47"/>
      <c r="AR519" s="47"/>
      <c r="AS519" s="47"/>
      <c r="AT519" s="47"/>
      <c r="AU519" s="47"/>
      <c r="AV519" s="47"/>
      <c r="AW519" s="47"/>
      <c r="AX519" s="47"/>
      <c r="AY519" s="47"/>
      <c r="AZ519" s="47"/>
      <c r="BA519" s="47"/>
      <c r="BB519" s="47"/>
      <c r="BC519" s="47"/>
      <c r="BD519" s="47"/>
      <c r="BE519" s="47"/>
      <c r="BF519" s="47"/>
      <c r="BG519" s="47"/>
      <c r="BH519" s="47"/>
      <c r="BI519" s="47"/>
      <c r="BJ519" s="47"/>
      <c r="BK519" s="47"/>
      <c r="BL519" s="47"/>
      <c r="BM519" s="47"/>
      <c r="BN519" s="47"/>
      <c r="BO519" s="47"/>
      <c r="BP519" s="47"/>
      <c r="BQ519" s="47"/>
      <c r="BR519" s="47"/>
      <c r="BS519" s="47"/>
      <c r="BT519" s="47"/>
      <c r="BU519" s="47"/>
      <c r="BV519" s="47"/>
      <c r="BW519" s="47"/>
      <c r="BX519" s="47"/>
      <c r="BY519" s="47"/>
      <c r="BZ519" s="47"/>
      <c r="CA519" s="47"/>
      <c r="CB519" s="47"/>
      <c r="CC519" s="47"/>
      <c r="CD519" s="47"/>
      <c r="CE519" s="47"/>
      <c r="CF519" s="47"/>
      <c r="CG519" s="47"/>
      <c r="CH519" s="47"/>
      <c r="CI519" s="47"/>
      <c r="CJ519" s="47"/>
      <c r="CK519" s="47"/>
      <c r="CL519" s="47"/>
      <c r="CM519" s="47"/>
      <c r="CN519" s="47"/>
      <c r="CO519" s="47"/>
      <c r="CP519" s="47"/>
      <c r="CQ519" s="47"/>
      <c r="CR519" s="47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50"/>
      <c r="DD519" s="50"/>
      <c r="DE519" s="50"/>
    </row>
    <row r="520" spans="1:109" ht="15" customHeight="1">
      <c r="A520" s="38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8"/>
      <c r="Q520" s="49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7"/>
      <c r="AC520" s="47"/>
      <c r="AD520" s="47"/>
      <c r="AE520" s="47"/>
      <c r="AF520" s="47"/>
      <c r="AG520" s="47"/>
      <c r="AH520" s="49"/>
      <c r="AI520" s="49"/>
      <c r="AJ520" s="49"/>
      <c r="AK520" s="49"/>
      <c r="AL520" s="49"/>
      <c r="AM520" s="48"/>
      <c r="AN520" s="48"/>
      <c r="AO520" s="48"/>
      <c r="AP520" s="47"/>
      <c r="AQ520" s="47"/>
      <c r="AR520" s="47"/>
      <c r="AS520" s="47"/>
      <c r="AT520" s="47"/>
      <c r="AU520" s="47"/>
      <c r="AV520" s="47"/>
      <c r="AW520" s="47"/>
      <c r="AX520" s="47"/>
      <c r="AY520" s="47"/>
      <c r="AZ520" s="47"/>
      <c r="BA520" s="47"/>
      <c r="BB520" s="47"/>
      <c r="BC520" s="47"/>
      <c r="BD520" s="47"/>
      <c r="BE520" s="47"/>
      <c r="BF520" s="47"/>
      <c r="BG520" s="47"/>
      <c r="BH520" s="47"/>
      <c r="BI520" s="47"/>
      <c r="BJ520" s="47"/>
      <c r="BK520" s="47"/>
      <c r="BL520" s="47"/>
      <c r="BM520" s="47"/>
      <c r="BN520" s="47"/>
      <c r="BO520" s="47"/>
      <c r="BP520" s="47"/>
      <c r="BQ520" s="47"/>
      <c r="BR520" s="47"/>
      <c r="BS520" s="47"/>
      <c r="BT520" s="47"/>
      <c r="BU520" s="47"/>
      <c r="BV520" s="47"/>
      <c r="BW520" s="47"/>
      <c r="BX520" s="47"/>
      <c r="BY520" s="47"/>
      <c r="BZ520" s="47"/>
      <c r="CA520" s="47"/>
      <c r="CB520" s="47"/>
      <c r="CC520" s="47"/>
      <c r="CD520" s="47"/>
      <c r="CE520" s="47"/>
      <c r="CF520" s="47"/>
      <c r="CG520" s="47"/>
      <c r="CH520" s="47"/>
      <c r="CI520" s="47"/>
      <c r="CJ520" s="47"/>
      <c r="CK520" s="47"/>
      <c r="CL520" s="47"/>
      <c r="CM520" s="47"/>
      <c r="CN520" s="47"/>
      <c r="CO520" s="47"/>
      <c r="CP520" s="47"/>
      <c r="CQ520" s="47"/>
      <c r="CR520" s="47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50"/>
      <c r="DD520" s="50"/>
      <c r="DE520" s="50"/>
    </row>
    <row r="521" spans="1:109" ht="15" customHeight="1">
      <c r="A521" s="38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8"/>
      <c r="Q521" s="49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7"/>
      <c r="AC521" s="47"/>
      <c r="AD521" s="47"/>
      <c r="AE521" s="47"/>
      <c r="AF521" s="47"/>
      <c r="AG521" s="47"/>
      <c r="AH521" s="49"/>
      <c r="AI521" s="49"/>
      <c r="AJ521" s="49"/>
      <c r="AK521" s="49"/>
      <c r="AL521" s="49"/>
      <c r="AM521" s="48"/>
      <c r="AN521" s="48"/>
      <c r="AO521" s="48"/>
      <c r="AP521" s="47"/>
      <c r="AQ521" s="47"/>
      <c r="AR521" s="47"/>
      <c r="AS521" s="47"/>
      <c r="AT521" s="47"/>
      <c r="AU521" s="47"/>
      <c r="AV521" s="47"/>
      <c r="AW521" s="47"/>
      <c r="AX521" s="47"/>
      <c r="AY521" s="47"/>
      <c r="AZ521" s="47"/>
      <c r="BA521" s="47"/>
      <c r="BB521" s="47"/>
      <c r="BC521" s="47"/>
      <c r="BD521" s="47"/>
      <c r="BE521" s="47"/>
      <c r="BF521" s="47"/>
      <c r="BG521" s="47"/>
      <c r="BH521" s="47"/>
      <c r="BI521" s="47"/>
      <c r="BJ521" s="47"/>
      <c r="BK521" s="47"/>
      <c r="BL521" s="47"/>
      <c r="BM521" s="47"/>
      <c r="BN521" s="47"/>
      <c r="BO521" s="47"/>
      <c r="BP521" s="47"/>
      <c r="BQ521" s="47"/>
      <c r="BR521" s="47"/>
      <c r="BS521" s="47"/>
      <c r="BT521" s="47"/>
      <c r="BU521" s="47"/>
      <c r="BV521" s="47"/>
      <c r="BW521" s="47"/>
      <c r="BX521" s="47"/>
      <c r="BY521" s="47"/>
      <c r="BZ521" s="47"/>
      <c r="CA521" s="47"/>
      <c r="CB521" s="47"/>
      <c r="CC521" s="47"/>
      <c r="CD521" s="47"/>
      <c r="CE521" s="47"/>
      <c r="CF521" s="47"/>
      <c r="CG521" s="47"/>
      <c r="CH521" s="47"/>
      <c r="CI521" s="47"/>
      <c r="CJ521" s="47"/>
      <c r="CK521" s="47"/>
      <c r="CL521" s="47"/>
      <c r="CM521" s="47"/>
      <c r="CN521" s="47"/>
      <c r="CO521" s="47"/>
      <c r="CP521" s="47"/>
      <c r="CQ521" s="47"/>
      <c r="CR521" s="47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50"/>
      <c r="DD521" s="50"/>
      <c r="DE521" s="50"/>
    </row>
    <row r="522" spans="1:109" ht="15" customHeight="1">
      <c r="A522" s="38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8"/>
      <c r="Q522" s="49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7"/>
      <c r="AC522" s="47"/>
      <c r="AD522" s="47"/>
      <c r="AE522" s="47"/>
      <c r="AF522" s="47"/>
      <c r="AG522" s="47"/>
      <c r="AH522" s="49"/>
      <c r="AI522" s="49"/>
      <c r="AJ522" s="49"/>
      <c r="AK522" s="49"/>
      <c r="AL522" s="49"/>
      <c r="AM522" s="48"/>
      <c r="AN522" s="48"/>
      <c r="AO522" s="48"/>
      <c r="AP522" s="47"/>
      <c r="AQ522" s="47"/>
      <c r="AR522" s="47"/>
      <c r="AS522" s="47"/>
      <c r="AT522" s="47"/>
      <c r="AU522" s="47"/>
      <c r="AV522" s="47"/>
      <c r="AW522" s="47"/>
      <c r="AX522" s="47"/>
      <c r="AY522" s="47"/>
      <c r="AZ522" s="47"/>
      <c r="BA522" s="47"/>
      <c r="BB522" s="47"/>
      <c r="BC522" s="47"/>
      <c r="BD522" s="47"/>
      <c r="BE522" s="47"/>
      <c r="BF522" s="47"/>
      <c r="BG522" s="47"/>
      <c r="BH522" s="47"/>
      <c r="BI522" s="47"/>
      <c r="BJ522" s="47"/>
      <c r="BK522" s="47"/>
      <c r="BL522" s="47"/>
      <c r="BM522" s="47"/>
      <c r="BN522" s="47"/>
      <c r="BO522" s="47"/>
      <c r="BP522" s="47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50"/>
      <c r="DD522" s="50"/>
      <c r="DE522" s="50"/>
    </row>
    <row r="523" spans="1:109" ht="15" customHeight="1">
      <c r="A523" s="38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8"/>
      <c r="Q523" s="49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7"/>
      <c r="AC523" s="47"/>
      <c r="AD523" s="47"/>
      <c r="AE523" s="47"/>
      <c r="AF523" s="47"/>
      <c r="AG523" s="47"/>
      <c r="AH523" s="49"/>
      <c r="AI523" s="49"/>
      <c r="AJ523" s="49"/>
      <c r="AK523" s="49"/>
      <c r="AL523" s="49"/>
      <c r="AM523" s="48"/>
      <c r="AN523" s="48"/>
      <c r="AO523" s="48"/>
      <c r="AP523" s="47"/>
      <c r="AQ523" s="47"/>
      <c r="AR523" s="47"/>
      <c r="AS523" s="47"/>
      <c r="AT523" s="47"/>
      <c r="AU523" s="47"/>
      <c r="AV523" s="47"/>
      <c r="AW523" s="47"/>
      <c r="AX523" s="47"/>
      <c r="AY523" s="47"/>
      <c r="AZ523" s="47"/>
      <c r="BA523" s="47"/>
      <c r="BB523" s="47"/>
      <c r="BC523" s="47"/>
      <c r="BD523" s="47"/>
      <c r="BE523" s="47"/>
      <c r="BF523" s="47"/>
      <c r="BG523" s="47"/>
      <c r="BH523" s="47"/>
      <c r="BI523" s="47"/>
      <c r="BJ523" s="47"/>
      <c r="BK523" s="47"/>
      <c r="BL523" s="47"/>
      <c r="BM523" s="47"/>
      <c r="BN523" s="47"/>
      <c r="BO523" s="47"/>
      <c r="BP523" s="47"/>
      <c r="BQ523" s="47"/>
      <c r="BR523" s="47"/>
      <c r="BS523" s="47"/>
      <c r="BT523" s="47"/>
      <c r="BU523" s="47"/>
      <c r="BV523" s="47"/>
      <c r="BW523" s="47"/>
      <c r="BX523" s="47"/>
      <c r="BY523" s="47"/>
      <c r="BZ523" s="47"/>
      <c r="CA523" s="47"/>
      <c r="CB523" s="47"/>
      <c r="CC523" s="47"/>
      <c r="CD523" s="47"/>
      <c r="CE523" s="47"/>
      <c r="CF523" s="47"/>
      <c r="CG523" s="47"/>
      <c r="CH523" s="47"/>
      <c r="CI523" s="47"/>
      <c r="CJ523" s="47"/>
      <c r="CK523" s="47"/>
      <c r="CL523" s="47"/>
      <c r="CM523" s="47"/>
      <c r="CN523" s="47"/>
      <c r="CO523" s="47"/>
      <c r="CP523" s="47"/>
      <c r="CQ523" s="47"/>
      <c r="CR523" s="47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50"/>
      <c r="DD523" s="50"/>
      <c r="DE523" s="50"/>
    </row>
    <row r="524" spans="1:109" ht="15" customHeight="1">
      <c r="A524" s="38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8"/>
      <c r="Q524" s="49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7"/>
      <c r="AC524" s="47"/>
      <c r="AD524" s="47"/>
      <c r="AE524" s="47"/>
      <c r="AF524" s="47"/>
      <c r="AG524" s="47"/>
      <c r="AH524" s="49"/>
      <c r="AI524" s="49"/>
      <c r="AJ524" s="49"/>
      <c r="AK524" s="49"/>
      <c r="AL524" s="49"/>
      <c r="AM524" s="48"/>
      <c r="AN524" s="48"/>
      <c r="AO524" s="48"/>
      <c r="AP524" s="47"/>
      <c r="AQ524" s="47"/>
      <c r="AR524" s="47"/>
      <c r="AS524" s="47"/>
      <c r="AT524" s="47"/>
      <c r="AU524" s="47"/>
      <c r="AV524" s="47"/>
      <c r="AW524" s="47"/>
      <c r="AX524" s="47"/>
      <c r="AY524" s="47"/>
      <c r="AZ524" s="47"/>
      <c r="BA524" s="47"/>
      <c r="BB524" s="47"/>
      <c r="BC524" s="47"/>
      <c r="BD524" s="47"/>
      <c r="BE524" s="47"/>
      <c r="BF524" s="47"/>
      <c r="BG524" s="47"/>
      <c r="BH524" s="47"/>
      <c r="BI524" s="47"/>
      <c r="BJ524" s="47"/>
      <c r="BK524" s="47"/>
      <c r="BL524" s="47"/>
      <c r="BM524" s="47"/>
      <c r="BN524" s="47"/>
      <c r="BO524" s="47"/>
      <c r="BP524" s="47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50"/>
      <c r="DD524" s="50"/>
      <c r="DE524" s="50"/>
    </row>
    <row r="525" spans="1:109" ht="15" customHeight="1">
      <c r="A525" s="38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8"/>
      <c r="Q525" s="49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7"/>
      <c r="AC525" s="47"/>
      <c r="AD525" s="47"/>
      <c r="AE525" s="47"/>
      <c r="AF525" s="47"/>
      <c r="AG525" s="47"/>
      <c r="AH525" s="49"/>
      <c r="AI525" s="49"/>
      <c r="AJ525" s="49"/>
      <c r="AK525" s="49"/>
      <c r="AL525" s="49"/>
      <c r="AM525" s="48"/>
      <c r="AN525" s="48"/>
      <c r="AO525" s="48"/>
      <c r="AP525" s="47"/>
      <c r="AQ525" s="47"/>
      <c r="AR525" s="47"/>
      <c r="AS525" s="47"/>
      <c r="AT525" s="47"/>
      <c r="AU525" s="47"/>
      <c r="AV525" s="47"/>
      <c r="AW525" s="47"/>
      <c r="AX525" s="47"/>
      <c r="AY525" s="47"/>
      <c r="AZ525" s="47"/>
      <c r="BA525" s="47"/>
      <c r="BB525" s="47"/>
      <c r="BC525" s="47"/>
      <c r="BD525" s="47"/>
      <c r="BE525" s="47"/>
      <c r="BF525" s="47"/>
      <c r="BG525" s="47"/>
      <c r="BH525" s="47"/>
      <c r="BI525" s="47"/>
      <c r="BJ525" s="47"/>
      <c r="BK525" s="47"/>
      <c r="BL525" s="47"/>
      <c r="BM525" s="47"/>
      <c r="BN525" s="47"/>
      <c r="BO525" s="47"/>
      <c r="BP525" s="47"/>
      <c r="BQ525" s="47"/>
      <c r="BR525" s="47"/>
      <c r="BS525" s="47"/>
      <c r="BT525" s="47"/>
      <c r="BU525" s="47"/>
      <c r="BV525" s="47"/>
      <c r="BW525" s="47"/>
      <c r="BX525" s="47"/>
      <c r="BY525" s="47"/>
      <c r="BZ525" s="47"/>
      <c r="CA525" s="47"/>
      <c r="CB525" s="47"/>
      <c r="CC525" s="47"/>
      <c r="CD525" s="47"/>
      <c r="CE525" s="47"/>
      <c r="CF525" s="47"/>
      <c r="CG525" s="47"/>
      <c r="CH525" s="47"/>
      <c r="CI525" s="47"/>
      <c r="CJ525" s="47"/>
      <c r="CK525" s="47"/>
      <c r="CL525" s="47"/>
      <c r="CM525" s="47"/>
      <c r="CN525" s="47"/>
      <c r="CO525" s="47"/>
      <c r="CP525" s="47"/>
      <c r="CQ525" s="47"/>
      <c r="CR525" s="47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50"/>
      <c r="DD525" s="50"/>
      <c r="DE525" s="50"/>
    </row>
    <row r="526" spans="1:109" ht="15" customHeight="1">
      <c r="A526" s="38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8"/>
      <c r="Q526" s="49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7"/>
      <c r="AC526" s="47"/>
      <c r="AD526" s="47"/>
      <c r="AE526" s="47"/>
      <c r="AF526" s="47"/>
      <c r="AG526" s="47"/>
      <c r="AH526" s="49"/>
      <c r="AI526" s="49"/>
      <c r="AJ526" s="49"/>
      <c r="AK526" s="49"/>
      <c r="AL526" s="49"/>
      <c r="AM526" s="48"/>
      <c r="AN526" s="48"/>
      <c r="AO526" s="48"/>
      <c r="AP526" s="47"/>
      <c r="AQ526" s="47"/>
      <c r="AR526" s="47"/>
      <c r="AS526" s="47"/>
      <c r="AT526" s="47"/>
      <c r="AU526" s="47"/>
      <c r="AV526" s="47"/>
      <c r="AW526" s="47"/>
      <c r="AX526" s="47"/>
      <c r="AY526" s="47"/>
      <c r="AZ526" s="47"/>
      <c r="BA526" s="47"/>
      <c r="BB526" s="47"/>
      <c r="BC526" s="47"/>
      <c r="BD526" s="47"/>
      <c r="BE526" s="47"/>
      <c r="BF526" s="47"/>
      <c r="BG526" s="47"/>
      <c r="BH526" s="47"/>
      <c r="BI526" s="47"/>
      <c r="BJ526" s="47"/>
      <c r="BK526" s="47"/>
      <c r="BL526" s="47"/>
      <c r="BM526" s="47"/>
      <c r="BN526" s="47"/>
      <c r="BO526" s="47"/>
      <c r="BP526" s="47"/>
      <c r="BQ526" s="47"/>
      <c r="BR526" s="47"/>
      <c r="BS526" s="47"/>
      <c r="BT526" s="47"/>
      <c r="BU526" s="47"/>
      <c r="BV526" s="47"/>
      <c r="BW526" s="47"/>
      <c r="BX526" s="47"/>
      <c r="BY526" s="47"/>
      <c r="BZ526" s="47"/>
      <c r="CA526" s="47"/>
      <c r="CB526" s="47"/>
      <c r="CC526" s="47"/>
      <c r="CD526" s="47"/>
      <c r="CE526" s="47"/>
      <c r="CF526" s="47"/>
      <c r="CG526" s="47"/>
      <c r="CH526" s="47"/>
      <c r="CI526" s="47"/>
      <c r="CJ526" s="47"/>
      <c r="CK526" s="47"/>
      <c r="CL526" s="47"/>
      <c r="CM526" s="47"/>
      <c r="CN526" s="47"/>
      <c r="CO526" s="47"/>
      <c r="CP526" s="47"/>
      <c r="CQ526" s="47"/>
      <c r="CR526" s="47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50"/>
      <c r="DD526" s="50"/>
      <c r="DE526" s="50"/>
    </row>
    <row r="527" spans="1:109" ht="15" customHeight="1">
      <c r="A527" s="38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8"/>
      <c r="Q527" s="49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7"/>
      <c r="AC527" s="47"/>
      <c r="AD527" s="47"/>
      <c r="AE527" s="47"/>
      <c r="AF527" s="47"/>
      <c r="AG527" s="47"/>
      <c r="AH527" s="49"/>
      <c r="AI527" s="49"/>
      <c r="AJ527" s="49"/>
      <c r="AK527" s="49"/>
      <c r="AL527" s="49"/>
      <c r="AM527" s="48"/>
      <c r="AN527" s="48"/>
      <c r="AO527" s="48"/>
      <c r="AP527" s="47"/>
      <c r="AQ527" s="47"/>
      <c r="AR527" s="47"/>
      <c r="AS527" s="47"/>
      <c r="AT527" s="47"/>
      <c r="AU527" s="47"/>
      <c r="AV527" s="47"/>
      <c r="AW527" s="47"/>
      <c r="AX527" s="47"/>
      <c r="AY527" s="47"/>
      <c r="AZ527" s="47"/>
      <c r="BA527" s="47"/>
      <c r="BB527" s="47"/>
      <c r="BC527" s="47"/>
      <c r="BD527" s="47"/>
      <c r="BE527" s="47"/>
      <c r="BF527" s="47"/>
      <c r="BG527" s="47"/>
      <c r="BH527" s="47"/>
      <c r="BI527" s="47"/>
      <c r="BJ527" s="47"/>
      <c r="BK527" s="47"/>
      <c r="BL527" s="47"/>
      <c r="BM527" s="47"/>
      <c r="BN527" s="47"/>
      <c r="BO527" s="47"/>
      <c r="BP527" s="47"/>
      <c r="BQ527" s="47"/>
      <c r="BR527" s="47"/>
      <c r="BS527" s="47"/>
      <c r="BT527" s="47"/>
      <c r="BU527" s="47"/>
      <c r="BV527" s="47"/>
      <c r="BW527" s="47"/>
      <c r="BX527" s="47"/>
      <c r="BY527" s="47"/>
      <c r="BZ527" s="47"/>
      <c r="CA527" s="47"/>
      <c r="CB527" s="47"/>
      <c r="CC527" s="47"/>
      <c r="CD527" s="47"/>
      <c r="CE527" s="47"/>
      <c r="CF527" s="47"/>
      <c r="CG527" s="47"/>
      <c r="CH527" s="47"/>
      <c r="CI527" s="47"/>
      <c r="CJ527" s="47"/>
      <c r="CK527" s="47"/>
      <c r="CL527" s="47"/>
      <c r="CM527" s="47"/>
      <c r="CN527" s="47"/>
      <c r="CO527" s="47"/>
      <c r="CP527" s="47"/>
      <c r="CQ527" s="47"/>
      <c r="CR527" s="47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50"/>
      <c r="DD527" s="50"/>
      <c r="DE527" s="50"/>
    </row>
    <row r="528" spans="1:109" ht="15" customHeight="1">
      <c r="A528" s="38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8"/>
      <c r="Q528" s="49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7"/>
      <c r="AC528" s="47"/>
      <c r="AD528" s="47"/>
      <c r="AE528" s="47"/>
      <c r="AF528" s="47"/>
      <c r="AG528" s="47"/>
      <c r="AH528" s="49"/>
      <c r="AI528" s="49"/>
      <c r="AJ528" s="49"/>
      <c r="AK528" s="49"/>
      <c r="AL528" s="49"/>
      <c r="AM528" s="48"/>
      <c r="AN528" s="48"/>
      <c r="AO528" s="48"/>
      <c r="AP528" s="47"/>
      <c r="AQ528" s="47"/>
      <c r="AR528" s="47"/>
      <c r="AS528" s="47"/>
      <c r="AT528" s="47"/>
      <c r="AU528" s="47"/>
      <c r="AV528" s="47"/>
      <c r="AW528" s="47"/>
      <c r="AX528" s="47"/>
      <c r="AY528" s="47"/>
      <c r="AZ528" s="47"/>
      <c r="BA528" s="47"/>
      <c r="BB528" s="47"/>
      <c r="BC528" s="47"/>
      <c r="BD528" s="47"/>
      <c r="BE528" s="47"/>
      <c r="BF528" s="47"/>
      <c r="BG528" s="47"/>
      <c r="BH528" s="47"/>
      <c r="BI528" s="47"/>
      <c r="BJ528" s="47"/>
      <c r="BK528" s="47"/>
      <c r="BL528" s="47"/>
      <c r="BM528" s="47"/>
      <c r="BN528" s="47"/>
      <c r="BO528" s="47"/>
      <c r="BP528" s="47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50"/>
      <c r="DD528" s="50"/>
      <c r="DE528" s="50"/>
    </row>
    <row r="529" spans="1:109" ht="15" customHeight="1">
      <c r="A529" s="38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8"/>
      <c r="Q529" s="49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7"/>
      <c r="AC529" s="47"/>
      <c r="AD529" s="47"/>
      <c r="AE529" s="47"/>
      <c r="AF529" s="47"/>
      <c r="AG529" s="47"/>
      <c r="AH529" s="49"/>
      <c r="AI529" s="49"/>
      <c r="AJ529" s="49"/>
      <c r="AK529" s="49"/>
      <c r="AL529" s="49"/>
      <c r="AM529" s="48"/>
      <c r="AN529" s="48"/>
      <c r="AO529" s="48"/>
      <c r="AP529" s="47"/>
      <c r="AQ529" s="47"/>
      <c r="AR529" s="47"/>
      <c r="AS529" s="47"/>
      <c r="AT529" s="47"/>
      <c r="AU529" s="47"/>
      <c r="AV529" s="47"/>
      <c r="AW529" s="47"/>
      <c r="AX529" s="47"/>
      <c r="AY529" s="47"/>
      <c r="AZ529" s="47"/>
      <c r="BA529" s="47"/>
      <c r="BB529" s="47"/>
      <c r="BC529" s="47"/>
      <c r="BD529" s="47"/>
      <c r="BE529" s="47"/>
      <c r="BF529" s="47"/>
      <c r="BG529" s="47"/>
      <c r="BH529" s="47"/>
      <c r="BI529" s="47"/>
      <c r="BJ529" s="47"/>
      <c r="BK529" s="47"/>
      <c r="BL529" s="47"/>
      <c r="BM529" s="47"/>
      <c r="BN529" s="47"/>
      <c r="BO529" s="47"/>
      <c r="BP529" s="47"/>
      <c r="BQ529" s="47"/>
      <c r="BR529" s="47"/>
      <c r="BS529" s="47"/>
      <c r="BT529" s="47"/>
      <c r="BU529" s="47"/>
      <c r="BV529" s="47"/>
      <c r="BW529" s="47"/>
      <c r="BX529" s="47"/>
      <c r="BY529" s="47"/>
      <c r="BZ529" s="47"/>
      <c r="CA529" s="47"/>
      <c r="CB529" s="47"/>
      <c r="CC529" s="47"/>
      <c r="CD529" s="47"/>
      <c r="CE529" s="47"/>
      <c r="CF529" s="47"/>
      <c r="CG529" s="47"/>
      <c r="CH529" s="47"/>
      <c r="CI529" s="47"/>
      <c r="CJ529" s="47"/>
      <c r="CK529" s="47"/>
      <c r="CL529" s="47"/>
      <c r="CM529" s="47"/>
      <c r="CN529" s="47"/>
      <c r="CO529" s="47"/>
      <c r="CP529" s="47"/>
      <c r="CQ529" s="47"/>
      <c r="CR529" s="47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50"/>
      <c r="DD529" s="50"/>
      <c r="DE529" s="50"/>
    </row>
    <row r="530" spans="1:109" ht="15" customHeight="1">
      <c r="A530" s="38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8"/>
      <c r="Q530" s="49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7"/>
      <c r="AC530" s="47"/>
      <c r="AD530" s="47"/>
      <c r="AE530" s="47"/>
      <c r="AF530" s="47"/>
      <c r="AG530" s="47"/>
      <c r="AH530" s="49"/>
      <c r="AI530" s="49"/>
      <c r="AJ530" s="49"/>
      <c r="AK530" s="49"/>
      <c r="AL530" s="49"/>
      <c r="AM530" s="48"/>
      <c r="AN530" s="48"/>
      <c r="AO530" s="48"/>
      <c r="AP530" s="47"/>
      <c r="AQ530" s="47"/>
      <c r="AR530" s="47"/>
      <c r="AS530" s="47"/>
      <c r="AT530" s="47"/>
      <c r="AU530" s="47"/>
      <c r="AV530" s="47"/>
      <c r="AW530" s="47"/>
      <c r="AX530" s="47"/>
      <c r="AY530" s="47"/>
      <c r="AZ530" s="47"/>
      <c r="BA530" s="47"/>
      <c r="BB530" s="47"/>
      <c r="BC530" s="47"/>
      <c r="BD530" s="47"/>
      <c r="BE530" s="47"/>
      <c r="BF530" s="47"/>
      <c r="BG530" s="47"/>
      <c r="BH530" s="47"/>
      <c r="BI530" s="47"/>
      <c r="BJ530" s="47"/>
      <c r="BK530" s="47"/>
      <c r="BL530" s="47"/>
      <c r="BM530" s="47"/>
      <c r="BN530" s="47"/>
      <c r="BO530" s="47"/>
      <c r="BP530" s="47"/>
      <c r="BQ530" s="47"/>
      <c r="BR530" s="47"/>
      <c r="BS530" s="47"/>
      <c r="BT530" s="47"/>
      <c r="BU530" s="47"/>
      <c r="BV530" s="47"/>
      <c r="BW530" s="47"/>
      <c r="BX530" s="47"/>
      <c r="BY530" s="47"/>
      <c r="BZ530" s="47"/>
      <c r="CA530" s="47"/>
      <c r="CB530" s="47"/>
      <c r="CC530" s="47"/>
      <c r="CD530" s="47"/>
      <c r="CE530" s="47"/>
      <c r="CF530" s="47"/>
      <c r="CG530" s="47"/>
      <c r="CH530" s="47"/>
      <c r="CI530" s="47"/>
      <c r="CJ530" s="47"/>
      <c r="CK530" s="47"/>
      <c r="CL530" s="47"/>
      <c r="CM530" s="47"/>
      <c r="CN530" s="47"/>
      <c r="CO530" s="47"/>
      <c r="CP530" s="47"/>
      <c r="CQ530" s="47"/>
      <c r="CR530" s="47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50"/>
      <c r="DD530" s="50"/>
      <c r="DE530" s="50"/>
    </row>
    <row r="531" spans="1:109" ht="15" customHeight="1">
      <c r="A531" s="38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8"/>
      <c r="Q531" s="49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7"/>
      <c r="AC531" s="47"/>
      <c r="AD531" s="47"/>
      <c r="AE531" s="47"/>
      <c r="AF531" s="47"/>
      <c r="AG531" s="47"/>
      <c r="AH531" s="49"/>
      <c r="AI531" s="49"/>
      <c r="AJ531" s="49"/>
      <c r="AK531" s="49"/>
      <c r="AL531" s="49"/>
      <c r="AM531" s="48"/>
      <c r="AN531" s="48"/>
      <c r="AO531" s="48"/>
      <c r="AP531" s="47"/>
      <c r="AQ531" s="47"/>
      <c r="AR531" s="47"/>
      <c r="AS531" s="47"/>
      <c r="AT531" s="47"/>
      <c r="AU531" s="47"/>
      <c r="AV531" s="47"/>
      <c r="AW531" s="47"/>
      <c r="AX531" s="47"/>
      <c r="AY531" s="47"/>
      <c r="AZ531" s="47"/>
      <c r="BA531" s="47"/>
      <c r="BB531" s="47"/>
      <c r="BC531" s="47"/>
      <c r="BD531" s="47"/>
      <c r="BE531" s="47"/>
      <c r="BF531" s="47"/>
      <c r="BG531" s="47"/>
      <c r="BH531" s="47"/>
      <c r="BI531" s="47"/>
      <c r="BJ531" s="47"/>
      <c r="BK531" s="47"/>
      <c r="BL531" s="47"/>
      <c r="BM531" s="47"/>
      <c r="BN531" s="47"/>
      <c r="BO531" s="47"/>
      <c r="BP531" s="47"/>
      <c r="BQ531" s="47"/>
      <c r="BR531" s="47"/>
      <c r="BS531" s="47"/>
      <c r="BT531" s="47"/>
      <c r="BU531" s="47"/>
      <c r="BV531" s="47"/>
      <c r="BW531" s="47"/>
      <c r="BX531" s="47"/>
      <c r="BY531" s="47"/>
      <c r="BZ531" s="47"/>
      <c r="CA531" s="47"/>
      <c r="CB531" s="47"/>
      <c r="CC531" s="47"/>
      <c r="CD531" s="47"/>
      <c r="CE531" s="47"/>
      <c r="CF531" s="47"/>
      <c r="CG531" s="47"/>
      <c r="CH531" s="47"/>
      <c r="CI531" s="47"/>
      <c r="CJ531" s="47"/>
      <c r="CK531" s="47"/>
      <c r="CL531" s="47"/>
      <c r="CM531" s="47"/>
      <c r="CN531" s="47"/>
      <c r="CO531" s="47"/>
      <c r="CP531" s="47"/>
      <c r="CQ531" s="47"/>
      <c r="CR531" s="47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50"/>
      <c r="DD531" s="50"/>
      <c r="DE531" s="50"/>
    </row>
    <row r="532" spans="1:109" ht="15" customHeight="1">
      <c r="A532" s="38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8"/>
      <c r="Q532" s="49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7"/>
      <c r="AC532" s="47"/>
      <c r="AD532" s="47"/>
      <c r="AE532" s="47"/>
      <c r="AF532" s="47"/>
      <c r="AG532" s="47"/>
      <c r="AH532" s="49"/>
      <c r="AI532" s="49"/>
      <c r="AJ532" s="49"/>
      <c r="AK532" s="49"/>
      <c r="AL532" s="49"/>
      <c r="AM532" s="48"/>
      <c r="AN532" s="48"/>
      <c r="AO532" s="48"/>
      <c r="AP532" s="47"/>
      <c r="AQ532" s="47"/>
      <c r="AR532" s="47"/>
      <c r="AS532" s="47"/>
      <c r="AT532" s="47"/>
      <c r="AU532" s="47"/>
      <c r="AV532" s="47"/>
      <c r="AW532" s="47"/>
      <c r="AX532" s="47"/>
      <c r="AY532" s="47"/>
      <c r="AZ532" s="47"/>
      <c r="BA532" s="47"/>
      <c r="BB532" s="47"/>
      <c r="BC532" s="47"/>
      <c r="BD532" s="47"/>
      <c r="BE532" s="47"/>
      <c r="BF532" s="47"/>
      <c r="BG532" s="47"/>
      <c r="BH532" s="47"/>
      <c r="BI532" s="47"/>
      <c r="BJ532" s="47"/>
      <c r="BK532" s="47"/>
      <c r="BL532" s="47"/>
      <c r="BM532" s="47"/>
      <c r="BN532" s="47"/>
      <c r="BO532" s="47"/>
      <c r="BP532" s="47"/>
      <c r="BQ532" s="47"/>
      <c r="BR532" s="47"/>
      <c r="BS532" s="47"/>
      <c r="BT532" s="47"/>
      <c r="BU532" s="47"/>
      <c r="BV532" s="47"/>
      <c r="BW532" s="47"/>
      <c r="BX532" s="47"/>
      <c r="BY532" s="47"/>
      <c r="BZ532" s="47"/>
      <c r="CA532" s="47"/>
      <c r="CB532" s="47"/>
      <c r="CC532" s="47"/>
      <c r="CD532" s="47"/>
      <c r="CE532" s="47"/>
      <c r="CF532" s="47"/>
      <c r="CG532" s="47"/>
      <c r="CH532" s="47"/>
      <c r="CI532" s="47"/>
      <c r="CJ532" s="47"/>
      <c r="CK532" s="47"/>
      <c r="CL532" s="47"/>
      <c r="CM532" s="47"/>
      <c r="CN532" s="47"/>
      <c r="CO532" s="47"/>
      <c r="CP532" s="47"/>
      <c r="CQ532" s="47"/>
      <c r="CR532" s="47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50"/>
      <c r="DD532" s="50"/>
      <c r="DE532" s="50"/>
    </row>
    <row r="533" spans="1:109" ht="15" customHeight="1">
      <c r="A533" s="38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8"/>
      <c r="Q533" s="49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7"/>
      <c r="AC533" s="47"/>
      <c r="AD533" s="47"/>
      <c r="AE533" s="47"/>
      <c r="AF533" s="47"/>
      <c r="AG533" s="47"/>
      <c r="AH533" s="49"/>
      <c r="AI533" s="49"/>
      <c r="AJ533" s="49"/>
      <c r="AK533" s="49"/>
      <c r="AL533" s="49"/>
      <c r="AM533" s="48"/>
      <c r="AN533" s="48"/>
      <c r="AO533" s="48"/>
      <c r="AP533" s="47"/>
      <c r="AQ533" s="47"/>
      <c r="AR533" s="47"/>
      <c r="AS533" s="47"/>
      <c r="AT533" s="47"/>
      <c r="AU533" s="47"/>
      <c r="AV533" s="47"/>
      <c r="AW533" s="47"/>
      <c r="AX533" s="47"/>
      <c r="AY533" s="47"/>
      <c r="AZ533" s="47"/>
      <c r="BA533" s="47"/>
      <c r="BB533" s="47"/>
      <c r="BC533" s="47"/>
      <c r="BD533" s="47"/>
      <c r="BE533" s="47"/>
      <c r="BF533" s="47"/>
      <c r="BG533" s="47"/>
      <c r="BH533" s="47"/>
      <c r="BI533" s="47"/>
      <c r="BJ533" s="47"/>
      <c r="BK533" s="47"/>
      <c r="BL533" s="47"/>
      <c r="BM533" s="47"/>
      <c r="BN533" s="47"/>
      <c r="BO533" s="47"/>
      <c r="BP533" s="47"/>
      <c r="BQ533" s="47"/>
      <c r="BR533" s="47"/>
      <c r="BS533" s="47"/>
      <c r="BT533" s="47"/>
      <c r="BU533" s="47"/>
      <c r="BV533" s="47"/>
      <c r="BW533" s="47"/>
      <c r="BX533" s="47"/>
      <c r="BY533" s="47"/>
      <c r="BZ533" s="47"/>
      <c r="CA533" s="47"/>
      <c r="CB533" s="47"/>
      <c r="CC533" s="47"/>
      <c r="CD533" s="47"/>
      <c r="CE533" s="47"/>
      <c r="CF533" s="47"/>
      <c r="CG533" s="47"/>
      <c r="CH533" s="47"/>
      <c r="CI533" s="47"/>
      <c r="CJ533" s="47"/>
      <c r="CK533" s="47"/>
      <c r="CL533" s="47"/>
      <c r="CM533" s="47"/>
      <c r="CN533" s="47"/>
      <c r="CO533" s="47"/>
      <c r="CP533" s="47"/>
      <c r="CQ533" s="47"/>
      <c r="CR533" s="47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50"/>
      <c r="DD533" s="50"/>
      <c r="DE533" s="50"/>
    </row>
    <row r="534" spans="1:109" ht="15" customHeight="1">
      <c r="A534" s="38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8"/>
      <c r="Q534" s="49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7"/>
      <c r="AC534" s="47"/>
      <c r="AD534" s="47"/>
      <c r="AE534" s="47"/>
      <c r="AF534" s="47"/>
      <c r="AG534" s="47"/>
      <c r="AH534" s="49"/>
      <c r="AI534" s="49"/>
      <c r="AJ534" s="49"/>
      <c r="AK534" s="49"/>
      <c r="AL534" s="49"/>
      <c r="AM534" s="48"/>
      <c r="AN534" s="48"/>
      <c r="AO534" s="48"/>
      <c r="AP534" s="47"/>
      <c r="AQ534" s="47"/>
      <c r="AR534" s="47"/>
      <c r="AS534" s="47"/>
      <c r="AT534" s="47"/>
      <c r="AU534" s="47"/>
      <c r="AV534" s="47"/>
      <c r="AW534" s="47"/>
      <c r="AX534" s="47"/>
      <c r="AY534" s="47"/>
      <c r="AZ534" s="47"/>
      <c r="BA534" s="47"/>
      <c r="BB534" s="47"/>
      <c r="BC534" s="47"/>
      <c r="BD534" s="47"/>
      <c r="BE534" s="47"/>
      <c r="BF534" s="47"/>
      <c r="BG534" s="47"/>
      <c r="BH534" s="47"/>
      <c r="BI534" s="47"/>
      <c r="BJ534" s="47"/>
      <c r="BK534" s="47"/>
      <c r="BL534" s="47"/>
      <c r="BM534" s="47"/>
      <c r="BN534" s="47"/>
      <c r="BO534" s="47"/>
      <c r="BP534" s="47"/>
      <c r="BQ534" s="47"/>
      <c r="BR534" s="47"/>
      <c r="BS534" s="47"/>
      <c r="BT534" s="47"/>
      <c r="BU534" s="47"/>
      <c r="BV534" s="47"/>
      <c r="BW534" s="47"/>
      <c r="BX534" s="47"/>
      <c r="BY534" s="47"/>
      <c r="BZ534" s="47"/>
      <c r="CA534" s="47"/>
      <c r="CB534" s="47"/>
      <c r="CC534" s="47"/>
      <c r="CD534" s="47"/>
      <c r="CE534" s="47"/>
      <c r="CF534" s="47"/>
      <c r="CG534" s="47"/>
      <c r="CH534" s="47"/>
      <c r="CI534" s="47"/>
      <c r="CJ534" s="47"/>
      <c r="CK534" s="47"/>
      <c r="CL534" s="47"/>
      <c r="CM534" s="47"/>
      <c r="CN534" s="47"/>
      <c r="CO534" s="47"/>
      <c r="CP534" s="47"/>
      <c r="CQ534" s="47"/>
      <c r="CR534" s="47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50"/>
      <c r="DD534" s="50"/>
      <c r="DE534" s="50"/>
    </row>
    <row r="535" spans="1:109" ht="15" customHeight="1">
      <c r="A535" s="38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8"/>
      <c r="Q535" s="49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7"/>
      <c r="AC535" s="47"/>
      <c r="AD535" s="47"/>
      <c r="AE535" s="47"/>
      <c r="AF535" s="47"/>
      <c r="AG535" s="47"/>
      <c r="AH535" s="49"/>
      <c r="AI535" s="49"/>
      <c r="AJ535" s="49"/>
      <c r="AK535" s="49"/>
      <c r="AL535" s="49"/>
      <c r="AM535" s="48"/>
      <c r="AN535" s="48"/>
      <c r="AO535" s="48"/>
      <c r="AP535" s="47"/>
      <c r="AQ535" s="47"/>
      <c r="AR535" s="47"/>
      <c r="AS535" s="47"/>
      <c r="AT535" s="47"/>
      <c r="AU535" s="47"/>
      <c r="AV535" s="47"/>
      <c r="AW535" s="47"/>
      <c r="AX535" s="47"/>
      <c r="AY535" s="47"/>
      <c r="AZ535" s="47"/>
      <c r="BA535" s="47"/>
      <c r="BB535" s="47"/>
      <c r="BC535" s="47"/>
      <c r="BD535" s="47"/>
      <c r="BE535" s="47"/>
      <c r="BF535" s="47"/>
      <c r="BG535" s="47"/>
      <c r="BH535" s="47"/>
      <c r="BI535" s="47"/>
      <c r="BJ535" s="47"/>
      <c r="BK535" s="47"/>
      <c r="BL535" s="47"/>
      <c r="BM535" s="47"/>
      <c r="BN535" s="47"/>
      <c r="BO535" s="47"/>
      <c r="BP535" s="47"/>
      <c r="BQ535" s="47"/>
      <c r="BR535" s="47"/>
      <c r="BS535" s="47"/>
      <c r="BT535" s="47"/>
      <c r="BU535" s="47"/>
      <c r="BV535" s="47"/>
      <c r="BW535" s="47"/>
      <c r="BX535" s="47"/>
      <c r="BY535" s="47"/>
      <c r="BZ535" s="47"/>
      <c r="CA535" s="47"/>
      <c r="CB535" s="47"/>
      <c r="CC535" s="47"/>
      <c r="CD535" s="47"/>
      <c r="CE535" s="47"/>
      <c r="CF535" s="47"/>
      <c r="CG535" s="47"/>
      <c r="CH535" s="47"/>
      <c r="CI535" s="47"/>
      <c r="CJ535" s="47"/>
      <c r="CK535" s="47"/>
      <c r="CL535" s="47"/>
      <c r="CM535" s="47"/>
      <c r="CN535" s="47"/>
      <c r="CO535" s="47"/>
      <c r="CP535" s="47"/>
      <c r="CQ535" s="47"/>
      <c r="CR535" s="47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50"/>
      <c r="DD535" s="50"/>
      <c r="DE535" s="50"/>
    </row>
    <row r="536" spans="1:109" ht="15" customHeight="1">
      <c r="A536" s="38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8"/>
      <c r="Q536" s="49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7"/>
      <c r="AC536" s="47"/>
      <c r="AD536" s="47"/>
      <c r="AE536" s="47"/>
      <c r="AF536" s="47"/>
      <c r="AG536" s="47"/>
      <c r="AH536" s="49"/>
      <c r="AI536" s="49"/>
      <c r="AJ536" s="49"/>
      <c r="AK536" s="49"/>
      <c r="AL536" s="49"/>
      <c r="AM536" s="48"/>
      <c r="AN536" s="48"/>
      <c r="AO536" s="48"/>
      <c r="AP536" s="47"/>
      <c r="AQ536" s="47"/>
      <c r="AR536" s="47"/>
      <c r="AS536" s="47"/>
      <c r="AT536" s="47"/>
      <c r="AU536" s="47"/>
      <c r="AV536" s="47"/>
      <c r="AW536" s="47"/>
      <c r="AX536" s="47"/>
      <c r="AY536" s="47"/>
      <c r="AZ536" s="47"/>
      <c r="BA536" s="47"/>
      <c r="BB536" s="47"/>
      <c r="BC536" s="47"/>
      <c r="BD536" s="47"/>
      <c r="BE536" s="47"/>
      <c r="BF536" s="47"/>
      <c r="BG536" s="47"/>
      <c r="BH536" s="47"/>
      <c r="BI536" s="47"/>
      <c r="BJ536" s="47"/>
      <c r="BK536" s="47"/>
      <c r="BL536" s="47"/>
      <c r="BM536" s="47"/>
      <c r="BN536" s="47"/>
      <c r="BO536" s="47"/>
      <c r="BP536" s="47"/>
      <c r="BQ536" s="47"/>
      <c r="BR536" s="47"/>
      <c r="BS536" s="47"/>
      <c r="BT536" s="47"/>
      <c r="BU536" s="47"/>
      <c r="BV536" s="47"/>
      <c r="BW536" s="47"/>
      <c r="BX536" s="47"/>
      <c r="BY536" s="47"/>
      <c r="BZ536" s="47"/>
      <c r="CA536" s="47"/>
      <c r="CB536" s="47"/>
      <c r="CC536" s="47"/>
      <c r="CD536" s="47"/>
      <c r="CE536" s="47"/>
      <c r="CF536" s="47"/>
      <c r="CG536" s="47"/>
      <c r="CH536" s="47"/>
      <c r="CI536" s="47"/>
      <c r="CJ536" s="47"/>
      <c r="CK536" s="47"/>
      <c r="CL536" s="47"/>
      <c r="CM536" s="47"/>
      <c r="CN536" s="47"/>
      <c r="CO536" s="47"/>
      <c r="CP536" s="47"/>
      <c r="CQ536" s="47"/>
      <c r="CR536" s="47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50"/>
      <c r="DD536" s="50"/>
      <c r="DE536" s="50"/>
    </row>
    <row r="537" spans="1:109" ht="15" customHeight="1">
      <c r="A537" s="38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8"/>
      <c r="Q537" s="49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7"/>
      <c r="AC537" s="47"/>
      <c r="AD537" s="47"/>
      <c r="AE537" s="47"/>
      <c r="AF537" s="47"/>
      <c r="AG537" s="47"/>
      <c r="AH537" s="49"/>
      <c r="AI537" s="49"/>
      <c r="AJ537" s="49"/>
      <c r="AK537" s="49"/>
      <c r="AL537" s="49"/>
      <c r="AM537" s="48"/>
      <c r="AN537" s="48"/>
      <c r="AO537" s="48"/>
      <c r="AP537" s="47"/>
      <c r="AQ537" s="47"/>
      <c r="AR537" s="47"/>
      <c r="AS537" s="47"/>
      <c r="AT537" s="47"/>
      <c r="AU537" s="47"/>
      <c r="AV537" s="47"/>
      <c r="AW537" s="47"/>
      <c r="AX537" s="47"/>
      <c r="AY537" s="47"/>
      <c r="AZ537" s="47"/>
      <c r="BA537" s="47"/>
      <c r="BB537" s="47"/>
      <c r="BC537" s="47"/>
      <c r="BD537" s="47"/>
      <c r="BE537" s="47"/>
      <c r="BF537" s="47"/>
      <c r="BG537" s="47"/>
      <c r="BH537" s="47"/>
      <c r="BI537" s="47"/>
      <c r="BJ537" s="47"/>
      <c r="BK537" s="47"/>
      <c r="BL537" s="47"/>
      <c r="BM537" s="47"/>
      <c r="BN537" s="47"/>
      <c r="BO537" s="47"/>
      <c r="BP537" s="47"/>
      <c r="BQ537" s="47"/>
      <c r="BR537" s="47"/>
      <c r="BS537" s="47"/>
      <c r="BT537" s="47"/>
      <c r="BU537" s="47"/>
      <c r="BV537" s="47"/>
      <c r="BW537" s="47"/>
      <c r="BX537" s="47"/>
      <c r="BY537" s="47"/>
      <c r="BZ537" s="47"/>
      <c r="CA537" s="47"/>
      <c r="CB537" s="47"/>
      <c r="CC537" s="47"/>
      <c r="CD537" s="47"/>
      <c r="CE537" s="47"/>
      <c r="CF537" s="47"/>
      <c r="CG537" s="47"/>
      <c r="CH537" s="47"/>
      <c r="CI537" s="47"/>
      <c r="CJ537" s="47"/>
      <c r="CK537" s="47"/>
      <c r="CL537" s="47"/>
      <c r="CM537" s="47"/>
      <c r="CN537" s="47"/>
      <c r="CO537" s="47"/>
      <c r="CP537" s="47"/>
      <c r="CQ537" s="47"/>
      <c r="CR537" s="47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50"/>
      <c r="DD537" s="50"/>
      <c r="DE537" s="50"/>
    </row>
    <row r="538" spans="1:109" ht="15" customHeight="1">
      <c r="A538" s="38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8"/>
      <c r="Q538" s="49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7"/>
      <c r="AC538" s="47"/>
      <c r="AD538" s="47"/>
      <c r="AE538" s="47"/>
      <c r="AF538" s="47"/>
      <c r="AG538" s="47"/>
      <c r="AH538" s="49"/>
      <c r="AI538" s="49"/>
      <c r="AJ538" s="49"/>
      <c r="AK538" s="49"/>
      <c r="AL538" s="49"/>
      <c r="AM538" s="48"/>
      <c r="AN538" s="48"/>
      <c r="AO538" s="48"/>
      <c r="AP538" s="47"/>
      <c r="AQ538" s="47"/>
      <c r="AR538" s="47"/>
      <c r="AS538" s="47"/>
      <c r="AT538" s="47"/>
      <c r="AU538" s="47"/>
      <c r="AV538" s="47"/>
      <c r="AW538" s="47"/>
      <c r="AX538" s="47"/>
      <c r="AY538" s="47"/>
      <c r="AZ538" s="47"/>
      <c r="BA538" s="47"/>
      <c r="BB538" s="47"/>
      <c r="BC538" s="47"/>
      <c r="BD538" s="47"/>
      <c r="BE538" s="47"/>
      <c r="BF538" s="47"/>
      <c r="BG538" s="47"/>
      <c r="BH538" s="47"/>
      <c r="BI538" s="47"/>
      <c r="BJ538" s="47"/>
      <c r="BK538" s="47"/>
      <c r="BL538" s="47"/>
      <c r="BM538" s="47"/>
      <c r="BN538" s="47"/>
      <c r="BO538" s="47"/>
      <c r="BP538" s="47"/>
      <c r="BQ538" s="47"/>
      <c r="BR538" s="47"/>
      <c r="BS538" s="47"/>
      <c r="BT538" s="47"/>
      <c r="BU538" s="47"/>
      <c r="BV538" s="47"/>
      <c r="BW538" s="47"/>
      <c r="BX538" s="47"/>
      <c r="BY538" s="47"/>
      <c r="BZ538" s="47"/>
      <c r="CA538" s="47"/>
      <c r="CB538" s="47"/>
      <c r="CC538" s="47"/>
      <c r="CD538" s="47"/>
      <c r="CE538" s="47"/>
      <c r="CF538" s="47"/>
      <c r="CG538" s="47"/>
      <c r="CH538" s="47"/>
      <c r="CI538" s="47"/>
      <c r="CJ538" s="47"/>
      <c r="CK538" s="47"/>
      <c r="CL538" s="47"/>
      <c r="CM538" s="47"/>
      <c r="CN538" s="47"/>
      <c r="CO538" s="47"/>
      <c r="CP538" s="47"/>
      <c r="CQ538" s="47"/>
      <c r="CR538" s="47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50"/>
      <c r="DD538" s="50"/>
      <c r="DE538" s="50"/>
    </row>
    <row r="539" spans="1:109" ht="15" customHeight="1">
      <c r="A539" s="38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8"/>
      <c r="Q539" s="49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7"/>
      <c r="AC539" s="47"/>
      <c r="AD539" s="47"/>
      <c r="AE539" s="47"/>
      <c r="AF539" s="47"/>
      <c r="AG539" s="47"/>
      <c r="AH539" s="49"/>
      <c r="AI539" s="49"/>
      <c r="AJ539" s="49"/>
      <c r="AK539" s="49"/>
      <c r="AL539" s="49"/>
      <c r="AM539" s="48"/>
      <c r="AN539" s="48"/>
      <c r="AO539" s="48"/>
      <c r="AP539" s="47"/>
      <c r="AQ539" s="47"/>
      <c r="AR539" s="47"/>
      <c r="AS539" s="47"/>
      <c r="AT539" s="47"/>
      <c r="AU539" s="47"/>
      <c r="AV539" s="47"/>
      <c r="AW539" s="47"/>
      <c r="AX539" s="47"/>
      <c r="AY539" s="47"/>
      <c r="AZ539" s="47"/>
      <c r="BA539" s="47"/>
      <c r="BB539" s="47"/>
      <c r="BC539" s="47"/>
      <c r="BD539" s="47"/>
      <c r="BE539" s="47"/>
      <c r="BF539" s="47"/>
      <c r="BG539" s="47"/>
      <c r="BH539" s="47"/>
      <c r="BI539" s="47"/>
      <c r="BJ539" s="47"/>
      <c r="BK539" s="47"/>
      <c r="BL539" s="47"/>
      <c r="BM539" s="47"/>
      <c r="BN539" s="47"/>
      <c r="BO539" s="47"/>
      <c r="BP539" s="47"/>
      <c r="BQ539" s="47"/>
      <c r="BR539" s="47"/>
      <c r="BS539" s="47"/>
      <c r="BT539" s="47"/>
      <c r="BU539" s="47"/>
      <c r="BV539" s="47"/>
      <c r="BW539" s="47"/>
      <c r="BX539" s="47"/>
      <c r="BY539" s="47"/>
      <c r="BZ539" s="47"/>
      <c r="CA539" s="47"/>
      <c r="CB539" s="47"/>
      <c r="CC539" s="47"/>
      <c r="CD539" s="47"/>
      <c r="CE539" s="47"/>
      <c r="CF539" s="47"/>
      <c r="CG539" s="47"/>
      <c r="CH539" s="47"/>
      <c r="CI539" s="47"/>
      <c r="CJ539" s="47"/>
      <c r="CK539" s="47"/>
      <c r="CL539" s="47"/>
      <c r="CM539" s="47"/>
      <c r="CN539" s="47"/>
      <c r="CO539" s="47"/>
      <c r="CP539" s="47"/>
      <c r="CQ539" s="47"/>
      <c r="CR539" s="47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50"/>
      <c r="DD539" s="50"/>
      <c r="DE539" s="50"/>
    </row>
    <row r="540" spans="1:109" ht="15" customHeight="1">
      <c r="A540" s="38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8"/>
      <c r="Q540" s="49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7"/>
      <c r="AC540" s="47"/>
      <c r="AD540" s="47"/>
      <c r="AE540" s="47"/>
      <c r="AF540" s="47"/>
      <c r="AG540" s="47"/>
      <c r="AH540" s="49"/>
      <c r="AI540" s="49"/>
      <c r="AJ540" s="49"/>
      <c r="AK540" s="49"/>
      <c r="AL540" s="49"/>
      <c r="AM540" s="48"/>
      <c r="AN540" s="48"/>
      <c r="AO540" s="48"/>
      <c r="AP540" s="47"/>
      <c r="AQ540" s="47"/>
      <c r="AR540" s="47"/>
      <c r="AS540" s="47"/>
      <c r="AT540" s="47"/>
      <c r="AU540" s="47"/>
      <c r="AV540" s="47"/>
      <c r="AW540" s="47"/>
      <c r="AX540" s="47"/>
      <c r="AY540" s="47"/>
      <c r="AZ540" s="47"/>
      <c r="BA540" s="47"/>
      <c r="BB540" s="47"/>
      <c r="BC540" s="47"/>
      <c r="BD540" s="47"/>
      <c r="BE540" s="47"/>
      <c r="BF540" s="47"/>
      <c r="BG540" s="47"/>
      <c r="BH540" s="47"/>
      <c r="BI540" s="47"/>
      <c r="BJ540" s="47"/>
      <c r="BK540" s="47"/>
      <c r="BL540" s="47"/>
      <c r="BM540" s="47"/>
      <c r="BN540" s="47"/>
      <c r="BO540" s="47"/>
      <c r="BP540" s="47"/>
      <c r="BQ540" s="47"/>
      <c r="BR540" s="47"/>
      <c r="BS540" s="47"/>
      <c r="BT540" s="47"/>
      <c r="BU540" s="47"/>
      <c r="BV540" s="47"/>
      <c r="BW540" s="47"/>
      <c r="BX540" s="47"/>
      <c r="BY540" s="47"/>
      <c r="BZ540" s="47"/>
      <c r="CA540" s="47"/>
      <c r="CB540" s="47"/>
      <c r="CC540" s="47"/>
      <c r="CD540" s="47"/>
      <c r="CE540" s="47"/>
      <c r="CF540" s="47"/>
      <c r="CG540" s="47"/>
      <c r="CH540" s="47"/>
      <c r="CI540" s="47"/>
      <c r="CJ540" s="47"/>
      <c r="CK540" s="47"/>
      <c r="CL540" s="47"/>
      <c r="CM540" s="47"/>
      <c r="CN540" s="47"/>
      <c r="CO540" s="47"/>
      <c r="CP540" s="47"/>
      <c r="CQ540" s="47"/>
      <c r="CR540" s="47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50"/>
      <c r="DD540" s="50"/>
      <c r="DE540" s="50"/>
    </row>
    <row r="541" spans="1:109" ht="15" customHeight="1">
      <c r="A541" s="38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8"/>
      <c r="Q541" s="49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7"/>
      <c r="AC541" s="47"/>
      <c r="AD541" s="47"/>
      <c r="AE541" s="47"/>
      <c r="AF541" s="47"/>
      <c r="AG541" s="47"/>
      <c r="AH541" s="49"/>
      <c r="AI541" s="49"/>
      <c r="AJ541" s="49"/>
      <c r="AK541" s="49"/>
      <c r="AL541" s="49"/>
      <c r="AM541" s="48"/>
      <c r="AN541" s="48"/>
      <c r="AO541" s="48"/>
      <c r="AP541" s="47"/>
      <c r="AQ541" s="47"/>
      <c r="AR541" s="47"/>
      <c r="AS541" s="47"/>
      <c r="AT541" s="47"/>
      <c r="AU541" s="47"/>
      <c r="AV541" s="47"/>
      <c r="AW541" s="47"/>
      <c r="AX541" s="47"/>
      <c r="AY541" s="47"/>
      <c r="AZ541" s="47"/>
      <c r="BA541" s="47"/>
      <c r="BB541" s="47"/>
      <c r="BC541" s="47"/>
      <c r="BD541" s="47"/>
      <c r="BE541" s="47"/>
      <c r="BF541" s="47"/>
      <c r="BG541" s="47"/>
      <c r="BH541" s="47"/>
      <c r="BI541" s="47"/>
      <c r="BJ541" s="47"/>
      <c r="BK541" s="47"/>
      <c r="BL541" s="47"/>
      <c r="BM541" s="47"/>
      <c r="BN541" s="47"/>
      <c r="BO541" s="47"/>
      <c r="BP541" s="47"/>
      <c r="BQ541" s="47"/>
      <c r="BR541" s="47"/>
      <c r="BS541" s="47"/>
      <c r="BT541" s="47"/>
      <c r="BU541" s="47"/>
      <c r="BV541" s="47"/>
      <c r="BW541" s="47"/>
      <c r="BX541" s="47"/>
      <c r="BY541" s="47"/>
      <c r="BZ541" s="47"/>
      <c r="CA541" s="47"/>
      <c r="CB541" s="47"/>
      <c r="CC541" s="47"/>
      <c r="CD541" s="47"/>
      <c r="CE541" s="47"/>
      <c r="CF541" s="47"/>
      <c r="CG541" s="47"/>
      <c r="CH541" s="47"/>
      <c r="CI541" s="47"/>
      <c r="CJ541" s="47"/>
      <c r="CK541" s="47"/>
      <c r="CL541" s="47"/>
      <c r="CM541" s="47"/>
      <c r="CN541" s="47"/>
      <c r="CO541" s="47"/>
      <c r="CP541" s="47"/>
      <c r="CQ541" s="47"/>
      <c r="CR541" s="47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50"/>
      <c r="DD541" s="50"/>
      <c r="DE541" s="50"/>
    </row>
    <row r="542" spans="1:109" ht="15" customHeight="1">
      <c r="A542" s="38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8"/>
      <c r="Q542" s="49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7"/>
      <c r="AC542" s="47"/>
      <c r="AD542" s="47"/>
      <c r="AE542" s="47"/>
      <c r="AF542" s="47"/>
      <c r="AG542" s="47"/>
      <c r="AH542" s="49"/>
      <c r="AI542" s="49"/>
      <c r="AJ542" s="49"/>
      <c r="AK542" s="49"/>
      <c r="AL542" s="49"/>
      <c r="AM542" s="48"/>
      <c r="AN542" s="48"/>
      <c r="AO542" s="48"/>
      <c r="AP542" s="47"/>
      <c r="AQ542" s="47"/>
      <c r="AR542" s="47"/>
      <c r="AS542" s="47"/>
      <c r="AT542" s="47"/>
      <c r="AU542" s="47"/>
      <c r="AV542" s="47"/>
      <c r="AW542" s="47"/>
      <c r="AX542" s="47"/>
      <c r="AY542" s="47"/>
      <c r="AZ542" s="47"/>
      <c r="BA542" s="47"/>
      <c r="BB542" s="47"/>
      <c r="BC542" s="47"/>
      <c r="BD542" s="47"/>
      <c r="BE542" s="47"/>
      <c r="BF542" s="47"/>
      <c r="BG542" s="47"/>
      <c r="BH542" s="47"/>
      <c r="BI542" s="47"/>
      <c r="BJ542" s="47"/>
      <c r="BK542" s="47"/>
      <c r="BL542" s="47"/>
      <c r="BM542" s="47"/>
      <c r="BN542" s="47"/>
      <c r="BO542" s="47"/>
      <c r="BP542" s="47"/>
      <c r="BQ542" s="47"/>
      <c r="BR542" s="47"/>
      <c r="BS542" s="47"/>
      <c r="BT542" s="47"/>
      <c r="BU542" s="47"/>
      <c r="BV542" s="47"/>
      <c r="BW542" s="47"/>
      <c r="BX542" s="47"/>
      <c r="BY542" s="47"/>
      <c r="BZ542" s="47"/>
      <c r="CA542" s="47"/>
      <c r="CB542" s="47"/>
      <c r="CC542" s="47"/>
      <c r="CD542" s="47"/>
      <c r="CE542" s="47"/>
      <c r="CF542" s="47"/>
      <c r="CG542" s="47"/>
      <c r="CH542" s="47"/>
      <c r="CI542" s="47"/>
      <c r="CJ542" s="47"/>
      <c r="CK542" s="47"/>
      <c r="CL542" s="47"/>
      <c r="CM542" s="47"/>
      <c r="CN542" s="47"/>
      <c r="CO542" s="47"/>
      <c r="CP542" s="47"/>
      <c r="CQ542" s="47"/>
      <c r="CR542" s="47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50"/>
      <c r="DD542" s="50"/>
      <c r="DE542" s="50"/>
    </row>
    <row r="543" spans="1:109" ht="15" customHeight="1">
      <c r="A543" s="38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8"/>
      <c r="Q543" s="49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7"/>
      <c r="AC543" s="47"/>
      <c r="AD543" s="47"/>
      <c r="AE543" s="47"/>
      <c r="AF543" s="47"/>
      <c r="AG543" s="47"/>
      <c r="AH543" s="49"/>
      <c r="AI543" s="49"/>
      <c r="AJ543" s="49"/>
      <c r="AK543" s="49"/>
      <c r="AL543" s="49"/>
      <c r="AM543" s="48"/>
      <c r="AN543" s="48"/>
      <c r="AO543" s="48"/>
      <c r="AP543" s="47"/>
      <c r="AQ543" s="47"/>
      <c r="AR543" s="47"/>
      <c r="AS543" s="47"/>
      <c r="AT543" s="47"/>
      <c r="AU543" s="47"/>
      <c r="AV543" s="47"/>
      <c r="AW543" s="47"/>
      <c r="AX543" s="47"/>
      <c r="AY543" s="47"/>
      <c r="AZ543" s="47"/>
      <c r="BA543" s="47"/>
      <c r="BB543" s="47"/>
      <c r="BC543" s="47"/>
      <c r="BD543" s="47"/>
      <c r="BE543" s="47"/>
      <c r="BF543" s="47"/>
      <c r="BG543" s="47"/>
      <c r="BH543" s="47"/>
      <c r="BI543" s="47"/>
      <c r="BJ543" s="47"/>
      <c r="BK543" s="47"/>
      <c r="BL543" s="47"/>
      <c r="BM543" s="47"/>
      <c r="BN543" s="47"/>
      <c r="BO543" s="47"/>
      <c r="BP543" s="47"/>
      <c r="BQ543" s="47"/>
      <c r="BR543" s="47"/>
      <c r="BS543" s="47"/>
      <c r="BT543" s="47"/>
      <c r="BU543" s="47"/>
      <c r="BV543" s="47"/>
      <c r="BW543" s="47"/>
      <c r="BX543" s="47"/>
      <c r="BY543" s="47"/>
      <c r="BZ543" s="47"/>
      <c r="CA543" s="47"/>
      <c r="CB543" s="47"/>
      <c r="CC543" s="47"/>
      <c r="CD543" s="47"/>
      <c r="CE543" s="47"/>
      <c r="CF543" s="47"/>
      <c r="CG543" s="47"/>
      <c r="CH543" s="47"/>
      <c r="CI543" s="47"/>
      <c r="CJ543" s="47"/>
      <c r="CK543" s="47"/>
      <c r="CL543" s="47"/>
      <c r="CM543" s="47"/>
      <c r="CN543" s="47"/>
      <c r="CO543" s="47"/>
      <c r="CP543" s="47"/>
      <c r="CQ543" s="47"/>
      <c r="CR543" s="47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50"/>
      <c r="DD543" s="50"/>
      <c r="DE543" s="50"/>
    </row>
    <row r="544" spans="1:109" ht="15" customHeight="1">
      <c r="A544" s="38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8"/>
      <c r="Q544" s="49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7"/>
      <c r="AC544" s="47"/>
      <c r="AD544" s="47"/>
      <c r="AE544" s="47"/>
      <c r="AF544" s="47"/>
      <c r="AG544" s="47"/>
      <c r="AH544" s="49"/>
      <c r="AI544" s="49"/>
      <c r="AJ544" s="49"/>
      <c r="AK544" s="49"/>
      <c r="AL544" s="49"/>
      <c r="AM544" s="48"/>
      <c r="AN544" s="48"/>
      <c r="AO544" s="48"/>
      <c r="AP544" s="47"/>
      <c r="AQ544" s="47"/>
      <c r="AR544" s="47"/>
      <c r="AS544" s="47"/>
      <c r="AT544" s="47"/>
      <c r="AU544" s="47"/>
      <c r="AV544" s="47"/>
      <c r="AW544" s="47"/>
      <c r="AX544" s="47"/>
      <c r="AY544" s="47"/>
      <c r="AZ544" s="47"/>
      <c r="BA544" s="47"/>
      <c r="BB544" s="47"/>
      <c r="BC544" s="47"/>
      <c r="BD544" s="47"/>
      <c r="BE544" s="47"/>
      <c r="BF544" s="47"/>
      <c r="BG544" s="47"/>
      <c r="BH544" s="47"/>
      <c r="BI544" s="47"/>
      <c r="BJ544" s="47"/>
      <c r="BK544" s="47"/>
      <c r="BL544" s="47"/>
      <c r="BM544" s="47"/>
      <c r="BN544" s="47"/>
      <c r="BO544" s="47"/>
      <c r="BP544" s="47"/>
      <c r="BQ544" s="47"/>
      <c r="BR544" s="47"/>
      <c r="BS544" s="47"/>
      <c r="BT544" s="47"/>
      <c r="BU544" s="47"/>
      <c r="BV544" s="47"/>
      <c r="BW544" s="47"/>
      <c r="BX544" s="47"/>
      <c r="BY544" s="47"/>
      <c r="BZ544" s="47"/>
      <c r="CA544" s="47"/>
      <c r="CB544" s="47"/>
      <c r="CC544" s="47"/>
      <c r="CD544" s="47"/>
      <c r="CE544" s="47"/>
      <c r="CF544" s="47"/>
      <c r="CG544" s="47"/>
      <c r="CH544" s="47"/>
      <c r="CI544" s="47"/>
      <c r="CJ544" s="47"/>
      <c r="CK544" s="47"/>
      <c r="CL544" s="47"/>
      <c r="CM544" s="47"/>
      <c r="CN544" s="47"/>
      <c r="CO544" s="47"/>
      <c r="CP544" s="47"/>
      <c r="CQ544" s="47"/>
      <c r="CR544" s="47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50"/>
      <c r="DD544" s="50"/>
      <c r="DE544" s="50"/>
    </row>
    <row r="545" spans="1:109" ht="15" customHeight="1">
      <c r="A545" s="38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8"/>
      <c r="Q545" s="49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7"/>
      <c r="AC545" s="47"/>
      <c r="AD545" s="47"/>
      <c r="AE545" s="47"/>
      <c r="AF545" s="47"/>
      <c r="AG545" s="47"/>
      <c r="AH545" s="49"/>
      <c r="AI545" s="49"/>
      <c r="AJ545" s="49"/>
      <c r="AK545" s="49"/>
      <c r="AL545" s="49"/>
      <c r="AM545" s="48"/>
      <c r="AN545" s="48"/>
      <c r="AO545" s="48"/>
      <c r="AP545" s="47"/>
      <c r="AQ545" s="47"/>
      <c r="AR545" s="47"/>
      <c r="AS545" s="47"/>
      <c r="AT545" s="47"/>
      <c r="AU545" s="47"/>
      <c r="AV545" s="47"/>
      <c r="AW545" s="47"/>
      <c r="AX545" s="47"/>
      <c r="AY545" s="47"/>
      <c r="AZ545" s="47"/>
      <c r="BA545" s="47"/>
      <c r="BB545" s="47"/>
      <c r="BC545" s="47"/>
      <c r="BD545" s="47"/>
      <c r="BE545" s="47"/>
      <c r="BF545" s="47"/>
      <c r="BG545" s="47"/>
      <c r="BH545" s="47"/>
      <c r="BI545" s="47"/>
      <c r="BJ545" s="47"/>
      <c r="BK545" s="47"/>
      <c r="BL545" s="47"/>
      <c r="BM545" s="47"/>
      <c r="BN545" s="47"/>
      <c r="BO545" s="47"/>
      <c r="BP545" s="47"/>
      <c r="BQ545" s="47"/>
      <c r="BR545" s="47"/>
      <c r="BS545" s="47"/>
      <c r="BT545" s="47"/>
      <c r="BU545" s="47"/>
      <c r="BV545" s="47"/>
      <c r="BW545" s="47"/>
      <c r="BX545" s="47"/>
      <c r="BY545" s="47"/>
      <c r="BZ545" s="47"/>
      <c r="CA545" s="47"/>
      <c r="CB545" s="47"/>
      <c r="CC545" s="47"/>
      <c r="CD545" s="47"/>
      <c r="CE545" s="47"/>
      <c r="CF545" s="47"/>
      <c r="CG545" s="47"/>
      <c r="CH545" s="47"/>
      <c r="CI545" s="47"/>
      <c r="CJ545" s="47"/>
      <c r="CK545" s="47"/>
      <c r="CL545" s="47"/>
      <c r="CM545" s="47"/>
      <c r="CN545" s="47"/>
      <c r="CO545" s="47"/>
      <c r="CP545" s="47"/>
      <c r="CQ545" s="47"/>
      <c r="CR545" s="47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50"/>
      <c r="DD545" s="50"/>
      <c r="DE545" s="50"/>
    </row>
    <row r="546" spans="1:109" ht="15" customHeight="1">
      <c r="A546" s="38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8"/>
      <c r="Q546" s="49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7"/>
      <c r="AC546" s="47"/>
      <c r="AD546" s="47"/>
      <c r="AE546" s="47"/>
      <c r="AF546" s="47"/>
      <c r="AG546" s="47"/>
      <c r="AH546" s="49"/>
      <c r="AI546" s="49"/>
      <c r="AJ546" s="49"/>
      <c r="AK546" s="49"/>
      <c r="AL546" s="49"/>
      <c r="AM546" s="48"/>
      <c r="AN546" s="48"/>
      <c r="AO546" s="48"/>
      <c r="AP546" s="47"/>
      <c r="AQ546" s="47"/>
      <c r="AR546" s="47"/>
      <c r="AS546" s="47"/>
      <c r="AT546" s="47"/>
      <c r="AU546" s="47"/>
      <c r="AV546" s="47"/>
      <c r="AW546" s="47"/>
      <c r="AX546" s="47"/>
      <c r="AY546" s="47"/>
      <c r="AZ546" s="47"/>
      <c r="BA546" s="47"/>
      <c r="BB546" s="47"/>
      <c r="BC546" s="47"/>
      <c r="BD546" s="47"/>
      <c r="BE546" s="47"/>
      <c r="BF546" s="47"/>
      <c r="BG546" s="47"/>
      <c r="BH546" s="47"/>
      <c r="BI546" s="47"/>
      <c r="BJ546" s="47"/>
      <c r="BK546" s="47"/>
      <c r="BL546" s="47"/>
      <c r="BM546" s="47"/>
      <c r="BN546" s="47"/>
      <c r="BO546" s="47"/>
      <c r="BP546" s="47"/>
      <c r="BQ546" s="47"/>
      <c r="BR546" s="47"/>
      <c r="BS546" s="47"/>
      <c r="BT546" s="47"/>
      <c r="BU546" s="47"/>
      <c r="BV546" s="47"/>
      <c r="BW546" s="47"/>
      <c r="BX546" s="47"/>
      <c r="BY546" s="47"/>
      <c r="BZ546" s="47"/>
      <c r="CA546" s="47"/>
      <c r="CB546" s="47"/>
      <c r="CC546" s="47"/>
      <c r="CD546" s="47"/>
      <c r="CE546" s="47"/>
      <c r="CF546" s="47"/>
      <c r="CG546" s="47"/>
      <c r="CH546" s="47"/>
      <c r="CI546" s="47"/>
      <c r="CJ546" s="47"/>
      <c r="CK546" s="47"/>
      <c r="CL546" s="47"/>
      <c r="CM546" s="47"/>
      <c r="CN546" s="47"/>
      <c r="CO546" s="47"/>
      <c r="CP546" s="47"/>
      <c r="CQ546" s="47"/>
      <c r="CR546" s="47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50"/>
      <c r="DD546" s="50"/>
      <c r="DE546" s="50"/>
    </row>
    <row r="547" spans="1:109" ht="15" customHeight="1">
      <c r="A547" s="38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8"/>
      <c r="Q547" s="49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7"/>
      <c r="AC547" s="47"/>
      <c r="AD547" s="47"/>
      <c r="AE547" s="47"/>
      <c r="AF547" s="47"/>
      <c r="AG547" s="47"/>
      <c r="AH547" s="49"/>
      <c r="AI547" s="49"/>
      <c r="AJ547" s="49"/>
      <c r="AK547" s="49"/>
      <c r="AL547" s="49"/>
      <c r="AM547" s="48"/>
      <c r="AN547" s="48"/>
      <c r="AO547" s="48"/>
      <c r="AP547" s="47"/>
      <c r="AQ547" s="47"/>
      <c r="AR547" s="47"/>
      <c r="AS547" s="47"/>
      <c r="AT547" s="47"/>
      <c r="AU547" s="47"/>
      <c r="AV547" s="47"/>
      <c r="AW547" s="47"/>
      <c r="AX547" s="47"/>
      <c r="AY547" s="47"/>
      <c r="AZ547" s="47"/>
      <c r="BA547" s="47"/>
      <c r="BB547" s="47"/>
      <c r="BC547" s="47"/>
      <c r="BD547" s="47"/>
      <c r="BE547" s="47"/>
      <c r="BF547" s="47"/>
      <c r="BG547" s="47"/>
      <c r="BH547" s="47"/>
      <c r="BI547" s="47"/>
      <c r="BJ547" s="47"/>
      <c r="BK547" s="47"/>
      <c r="BL547" s="47"/>
      <c r="BM547" s="47"/>
      <c r="BN547" s="47"/>
      <c r="BO547" s="47"/>
      <c r="BP547" s="47"/>
      <c r="BQ547" s="47"/>
      <c r="BR547" s="47"/>
      <c r="BS547" s="47"/>
      <c r="BT547" s="47"/>
      <c r="BU547" s="47"/>
      <c r="BV547" s="47"/>
      <c r="BW547" s="47"/>
      <c r="BX547" s="47"/>
      <c r="BY547" s="47"/>
      <c r="BZ547" s="47"/>
      <c r="CA547" s="47"/>
      <c r="CB547" s="47"/>
      <c r="CC547" s="47"/>
      <c r="CD547" s="47"/>
      <c r="CE547" s="47"/>
      <c r="CF547" s="47"/>
      <c r="CG547" s="47"/>
      <c r="CH547" s="47"/>
      <c r="CI547" s="47"/>
      <c r="CJ547" s="47"/>
      <c r="CK547" s="47"/>
      <c r="CL547" s="47"/>
      <c r="CM547" s="47"/>
      <c r="CN547" s="47"/>
      <c r="CO547" s="47"/>
      <c r="CP547" s="47"/>
      <c r="CQ547" s="47"/>
      <c r="CR547" s="47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50"/>
      <c r="DD547" s="50"/>
      <c r="DE547" s="50"/>
    </row>
    <row r="548" spans="1:109" ht="15" customHeight="1">
      <c r="A548" s="38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8"/>
      <c r="Q548" s="49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7"/>
      <c r="AC548" s="47"/>
      <c r="AD548" s="47"/>
      <c r="AE548" s="47"/>
      <c r="AF548" s="47"/>
      <c r="AG548" s="47"/>
      <c r="AH548" s="49"/>
      <c r="AI548" s="49"/>
      <c r="AJ548" s="49"/>
      <c r="AK548" s="49"/>
      <c r="AL548" s="49"/>
      <c r="AM548" s="48"/>
      <c r="AN548" s="48"/>
      <c r="AO548" s="48"/>
      <c r="AP548" s="47"/>
      <c r="AQ548" s="47"/>
      <c r="AR548" s="47"/>
      <c r="AS548" s="47"/>
      <c r="AT548" s="47"/>
      <c r="AU548" s="47"/>
      <c r="AV548" s="47"/>
      <c r="AW548" s="47"/>
      <c r="AX548" s="47"/>
      <c r="AY548" s="47"/>
      <c r="AZ548" s="47"/>
      <c r="BA548" s="47"/>
      <c r="BB548" s="47"/>
      <c r="BC548" s="47"/>
      <c r="BD548" s="47"/>
      <c r="BE548" s="47"/>
      <c r="BF548" s="47"/>
      <c r="BG548" s="47"/>
      <c r="BH548" s="47"/>
      <c r="BI548" s="47"/>
      <c r="BJ548" s="47"/>
      <c r="BK548" s="47"/>
      <c r="BL548" s="47"/>
      <c r="BM548" s="47"/>
      <c r="BN548" s="47"/>
      <c r="BO548" s="47"/>
      <c r="BP548" s="47"/>
      <c r="BQ548" s="47"/>
      <c r="BR548" s="47"/>
      <c r="BS548" s="47"/>
      <c r="BT548" s="47"/>
      <c r="BU548" s="47"/>
      <c r="BV548" s="47"/>
      <c r="BW548" s="47"/>
      <c r="BX548" s="47"/>
      <c r="BY548" s="47"/>
      <c r="BZ548" s="47"/>
      <c r="CA548" s="47"/>
      <c r="CB548" s="47"/>
      <c r="CC548" s="47"/>
      <c r="CD548" s="47"/>
      <c r="CE548" s="47"/>
      <c r="CF548" s="47"/>
      <c r="CG548" s="47"/>
      <c r="CH548" s="47"/>
      <c r="CI548" s="47"/>
      <c r="CJ548" s="47"/>
      <c r="CK548" s="47"/>
      <c r="CL548" s="47"/>
      <c r="CM548" s="47"/>
      <c r="CN548" s="47"/>
      <c r="CO548" s="47"/>
      <c r="CP548" s="47"/>
      <c r="CQ548" s="47"/>
      <c r="CR548" s="47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50"/>
      <c r="DD548" s="50"/>
      <c r="DE548" s="50"/>
    </row>
    <row r="549" spans="1:109" ht="15" customHeight="1">
      <c r="A549" s="38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8"/>
      <c r="Q549" s="49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7"/>
      <c r="AC549" s="47"/>
      <c r="AD549" s="47"/>
      <c r="AE549" s="47"/>
      <c r="AF549" s="47"/>
      <c r="AG549" s="47"/>
      <c r="AH549" s="49"/>
      <c r="AI549" s="49"/>
      <c r="AJ549" s="49"/>
      <c r="AK549" s="49"/>
      <c r="AL549" s="49"/>
      <c r="AM549" s="48"/>
      <c r="AN549" s="48"/>
      <c r="AO549" s="48"/>
      <c r="AP549" s="47"/>
      <c r="AQ549" s="47"/>
      <c r="AR549" s="47"/>
      <c r="AS549" s="47"/>
      <c r="AT549" s="47"/>
      <c r="AU549" s="47"/>
      <c r="AV549" s="47"/>
      <c r="AW549" s="47"/>
      <c r="AX549" s="47"/>
      <c r="AY549" s="47"/>
      <c r="AZ549" s="47"/>
      <c r="BA549" s="47"/>
      <c r="BB549" s="47"/>
      <c r="BC549" s="47"/>
      <c r="BD549" s="47"/>
      <c r="BE549" s="47"/>
      <c r="BF549" s="47"/>
      <c r="BG549" s="47"/>
      <c r="BH549" s="47"/>
      <c r="BI549" s="47"/>
      <c r="BJ549" s="47"/>
      <c r="BK549" s="47"/>
      <c r="BL549" s="47"/>
      <c r="BM549" s="47"/>
      <c r="BN549" s="47"/>
      <c r="BO549" s="47"/>
      <c r="BP549" s="47"/>
      <c r="BQ549" s="47"/>
      <c r="BR549" s="47"/>
      <c r="BS549" s="47"/>
      <c r="BT549" s="47"/>
      <c r="BU549" s="47"/>
      <c r="BV549" s="47"/>
      <c r="BW549" s="47"/>
      <c r="BX549" s="47"/>
      <c r="BY549" s="47"/>
      <c r="BZ549" s="47"/>
      <c r="CA549" s="47"/>
      <c r="CB549" s="47"/>
      <c r="CC549" s="47"/>
      <c r="CD549" s="47"/>
      <c r="CE549" s="47"/>
      <c r="CF549" s="47"/>
      <c r="CG549" s="47"/>
      <c r="CH549" s="47"/>
      <c r="CI549" s="47"/>
      <c r="CJ549" s="47"/>
      <c r="CK549" s="47"/>
      <c r="CL549" s="47"/>
      <c r="CM549" s="47"/>
      <c r="CN549" s="47"/>
      <c r="CO549" s="47"/>
      <c r="CP549" s="47"/>
      <c r="CQ549" s="47"/>
      <c r="CR549" s="47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50"/>
      <c r="DD549" s="50"/>
      <c r="DE549" s="50"/>
    </row>
    <row r="550" spans="1:109" ht="15" customHeight="1">
      <c r="A550" s="38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8"/>
      <c r="Q550" s="49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7"/>
      <c r="AC550" s="47"/>
      <c r="AD550" s="47"/>
      <c r="AE550" s="47"/>
      <c r="AF550" s="47"/>
      <c r="AG550" s="47"/>
      <c r="AH550" s="49"/>
      <c r="AI550" s="49"/>
      <c r="AJ550" s="49"/>
      <c r="AK550" s="49"/>
      <c r="AL550" s="49"/>
      <c r="AM550" s="48"/>
      <c r="AN550" s="48"/>
      <c r="AO550" s="48"/>
      <c r="AP550" s="47"/>
      <c r="AQ550" s="47"/>
      <c r="AR550" s="47"/>
      <c r="AS550" s="47"/>
      <c r="AT550" s="47"/>
      <c r="AU550" s="47"/>
      <c r="AV550" s="47"/>
      <c r="AW550" s="47"/>
      <c r="AX550" s="47"/>
      <c r="AY550" s="47"/>
      <c r="AZ550" s="47"/>
      <c r="BA550" s="47"/>
      <c r="BB550" s="47"/>
      <c r="BC550" s="47"/>
      <c r="BD550" s="47"/>
      <c r="BE550" s="47"/>
      <c r="BF550" s="47"/>
      <c r="BG550" s="47"/>
      <c r="BH550" s="47"/>
      <c r="BI550" s="47"/>
      <c r="BJ550" s="47"/>
      <c r="BK550" s="47"/>
      <c r="BL550" s="47"/>
      <c r="BM550" s="47"/>
      <c r="BN550" s="47"/>
      <c r="BO550" s="47"/>
      <c r="BP550" s="47"/>
      <c r="BQ550" s="47"/>
      <c r="BR550" s="47"/>
      <c r="BS550" s="47"/>
      <c r="BT550" s="47"/>
      <c r="BU550" s="47"/>
      <c r="BV550" s="47"/>
      <c r="BW550" s="47"/>
      <c r="BX550" s="47"/>
      <c r="BY550" s="47"/>
      <c r="BZ550" s="47"/>
      <c r="CA550" s="47"/>
      <c r="CB550" s="47"/>
      <c r="CC550" s="47"/>
      <c r="CD550" s="47"/>
      <c r="CE550" s="47"/>
      <c r="CF550" s="47"/>
      <c r="CG550" s="47"/>
      <c r="CH550" s="47"/>
      <c r="CI550" s="47"/>
      <c r="CJ550" s="47"/>
      <c r="CK550" s="47"/>
      <c r="CL550" s="47"/>
      <c r="CM550" s="47"/>
      <c r="CN550" s="47"/>
      <c r="CO550" s="47"/>
      <c r="CP550" s="47"/>
      <c r="CQ550" s="47"/>
      <c r="CR550" s="47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50"/>
      <c r="DD550" s="50"/>
      <c r="DE550" s="50"/>
    </row>
    <row r="551" spans="1:109" ht="15" customHeight="1">
      <c r="A551" s="38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8"/>
      <c r="Q551" s="49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7"/>
      <c r="AC551" s="47"/>
      <c r="AD551" s="47"/>
      <c r="AE551" s="47"/>
      <c r="AF551" s="47"/>
      <c r="AG551" s="47"/>
      <c r="AH551" s="49"/>
      <c r="AI551" s="49"/>
      <c r="AJ551" s="49"/>
      <c r="AK551" s="49"/>
      <c r="AL551" s="49"/>
      <c r="AM551" s="48"/>
      <c r="AN551" s="48"/>
      <c r="AO551" s="48"/>
      <c r="AP551" s="47"/>
      <c r="AQ551" s="47"/>
      <c r="AR551" s="47"/>
      <c r="AS551" s="47"/>
      <c r="AT551" s="47"/>
      <c r="AU551" s="47"/>
      <c r="AV551" s="47"/>
      <c r="AW551" s="47"/>
      <c r="AX551" s="47"/>
      <c r="AY551" s="47"/>
      <c r="AZ551" s="47"/>
      <c r="BA551" s="47"/>
      <c r="BB551" s="47"/>
      <c r="BC551" s="47"/>
      <c r="BD551" s="47"/>
      <c r="BE551" s="47"/>
      <c r="BF551" s="47"/>
      <c r="BG551" s="47"/>
      <c r="BH551" s="47"/>
      <c r="BI551" s="47"/>
      <c r="BJ551" s="47"/>
      <c r="BK551" s="47"/>
      <c r="BL551" s="47"/>
      <c r="BM551" s="47"/>
      <c r="BN551" s="47"/>
      <c r="BO551" s="47"/>
      <c r="BP551" s="47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50"/>
      <c r="DD551" s="50"/>
      <c r="DE551" s="50"/>
    </row>
    <row r="552" spans="1:109" ht="15" customHeight="1">
      <c r="A552" s="38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8"/>
      <c r="Q552" s="49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7"/>
      <c r="AC552" s="47"/>
      <c r="AD552" s="47"/>
      <c r="AE552" s="47"/>
      <c r="AF552" s="47"/>
      <c r="AG552" s="47"/>
      <c r="AH552" s="49"/>
      <c r="AI552" s="49"/>
      <c r="AJ552" s="49"/>
      <c r="AK552" s="49"/>
      <c r="AL552" s="49"/>
      <c r="AM552" s="48"/>
      <c r="AN552" s="48"/>
      <c r="AO552" s="48"/>
      <c r="AP552" s="47"/>
      <c r="AQ552" s="47"/>
      <c r="AR552" s="47"/>
      <c r="AS552" s="47"/>
      <c r="AT552" s="47"/>
      <c r="AU552" s="47"/>
      <c r="AV552" s="47"/>
      <c r="AW552" s="47"/>
      <c r="AX552" s="47"/>
      <c r="AY552" s="47"/>
      <c r="AZ552" s="47"/>
      <c r="BA552" s="47"/>
      <c r="BB552" s="47"/>
      <c r="BC552" s="47"/>
      <c r="BD552" s="47"/>
      <c r="BE552" s="47"/>
      <c r="BF552" s="47"/>
      <c r="BG552" s="47"/>
      <c r="BH552" s="47"/>
      <c r="BI552" s="47"/>
      <c r="BJ552" s="47"/>
      <c r="BK552" s="47"/>
      <c r="BL552" s="47"/>
      <c r="BM552" s="47"/>
      <c r="BN552" s="47"/>
      <c r="BO552" s="47"/>
      <c r="BP552" s="47"/>
      <c r="BQ552" s="47"/>
      <c r="BR552" s="47"/>
      <c r="BS552" s="47"/>
      <c r="BT552" s="47"/>
      <c r="BU552" s="47"/>
      <c r="BV552" s="47"/>
      <c r="BW552" s="47"/>
      <c r="BX552" s="47"/>
      <c r="BY552" s="47"/>
      <c r="BZ552" s="47"/>
      <c r="CA552" s="47"/>
      <c r="CB552" s="47"/>
      <c r="CC552" s="47"/>
      <c r="CD552" s="47"/>
      <c r="CE552" s="47"/>
      <c r="CF552" s="47"/>
      <c r="CG552" s="47"/>
      <c r="CH552" s="47"/>
      <c r="CI552" s="47"/>
      <c r="CJ552" s="47"/>
      <c r="CK552" s="47"/>
      <c r="CL552" s="47"/>
      <c r="CM552" s="47"/>
      <c r="CN552" s="47"/>
      <c r="CO552" s="47"/>
      <c r="CP552" s="47"/>
      <c r="CQ552" s="47"/>
      <c r="CR552" s="47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50"/>
      <c r="DD552" s="50"/>
      <c r="DE552" s="50"/>
    </row>
    <row r="553" spans="1:109" ht="15" customHeight="1">
      <c r="A553" s="38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8"/>
      <c r="Q553" s="49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7"/>
      <c r="AC553" s="47"/>
      <c r="AD553" s="47"/>
      <c r="AE553" s="47"/>
      <c r="AF553" s="47"/>
      <c r="AG553" s="47"/>
      <c r="AH553" s="49"/>
      <c r="AI553" s="49"/>
      <c r="AJ553" s="49"/>
      <c r="AK553" s="49"/>
      <c r="AL553" s="49"/>
      <c r="AM553" s="48"/>
      <c r="AN553" s="48"/>
      <c r="AO553" s="48"/>
      <c r="AP553" s="47"/>
      <c r="AQ553" s="47"/>
      <c r="AR553" s="47"/>
      <c r="AS553" s="47"/>
      <c r="AT553" s="47"/>
      <c r="AU553" s="47"/>
      <c r="AV553" s="47"/>
      <c r="AW553" s="47"/>
      <c r="AX553" s="47"/>
      <c r="AY553" s="47"/>
      <c r="AZ553" s="47"/>
      <c r="BA553" s="47"/>
      <c r="BB553" s="47"/>
      <c r="BC553" s="47"/>
      <c r="BD553" s="47"/>
      <c r="BE553" s="47"/>
      <c r="BF553" s="47"/>
      <c r="BG553" s="47"/>
      <c r="BH553" s="47"/>
      <c r="BI553" s="47"/>
      <c r="BJ553" s="47"/>
      <c r="BK553" s="47"/>
      <c r="BL553" s="47"/>
      <c r="BM553" s="47"/>
      <c r="BN553" s="47"/>
      <c r="BO553" s="47"/>
      <c r="BP553" s="47"/>
      <c r="BQ553" s="47"/>
      <c r="BR553" s="47"/>
      <c r="BS553" s="47"/>
      <c r="BT553" s="47"/>
      <c r="BU553" s="47"/>
      <c r="BV553" s="47"/>
      <c r="BW553" s="47"/>
      <c r="BX553" s="47"/>
      <c r="BY553" s="47"/>
      <c r="BZ553" s="47"/>
      <c r="CA553" s="47"/>
      <c r="CB553" s="47"/>
      <c r="CC553" s="47"/>
      <c r="CD553" s="47"/>
      <c r="CE553" s="47"/>
      <c r="CF553" s="47"/>
      <c r="CG553" s="47"/>
      <c r="CH553" s="47"/>
      <c r="CI553" s="47"/>
      <c r="CJ553" s="47"/>
      <c r="CK553" s="47"/>
      <c r="CL553" s="47"/>
      <c r="CM553" s="47"/>
      <c r="CN553" s="47"/>
      <c r="CO553" s="47"/>
      <c r="CP553" s="47"/>
      <c r="CQ553" s="47"/>
      <c r="CR553" s="47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50"/>
      <c r="DD553" s="50"/>
      <c r="DE553" s="50"/>
    </row>
    <row r="554" spans="1:109" ht="15" customHeight="1">
      <c r="A554" s="38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8"/>
      <c r="Q554" s="49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7"/>
      <c r="AC554" s="47"/>
      <c r="AD554" s="47"/>
      <c r="AE554" s="47"/>
      <c r="AF554" s="47"/>
      <c r="AG554" s="47"/>
      <c r="AH554" s="49"/>
      <c r="AI554" s="49"/>
      <c r="AJ554" s="49"/>
      <c r="AK554" s="49"/>
      <c r="AL554" s="49"/>
      <c r="AM554" s="48"/>
      <c r="AN554" s="48"/>
      <c r="AO554" s="48"/>
      <c r="AP554" s="47"/>
      <c r="AQ554" s="47"/>
      <c r="AR554" s="47"/>
      <c r="AS554" s="47"/>
      <c r="AT554" s="47"/>
      <c r="AU554" s="47"/>
      <c r="AV554" s="47"/>
      <c r="AW554" s="47"/>
      <c r="AX554" s="47"/>
      <c r="AY554" s="47"/>
      <c r="AZ554" s="47"/>
      <c r="BA554" s="47"/>
      <c r="BB554" s="47"/>
      <c r="BC554" s="47"/>
      <c r="BD554" s="47"/>
      <c r="BE554" s="47"/>
      <c r="BF554" s="47"/>
      <c r="BG554" s="47"/>
      <c r="BH554" s="47"/>
      <c r="BI554" s="47"/>
      <c r="BJ554" s="47"/>
      <c r="BK554" s="47"/>
      <c r="BL554" s="47"/>
      <c r="BM554" s="47"/>
      <c r="BN554" s="47"/>
      <c r="BO554" s="47"/>
      <c r="BP554" s="47"/>
      <c r="BQ554" s="47"/>
      <c r="BR554" s="47"/>
      <c r="BS554" s="47"/>
      <c r="BT554" s="47"/>
      <c r="BU554" s="47"/>
      <c r="BV554" s="47"/>
      <c r="BW554" s="47"/>
      <c r="BX554" s="47"/>
      <c r="BY554" s="47"/>
      <c r="BZ554" s="47"/>
      <c r="CA554" s="47"/>
      <c r="CB554" s="47"/>
      <c r="CC554" s="47"/>
      <c r="CD554" s="47"/>
      <c r="CE554" s="47"/>
      <c r="CF554" s="47"/>
      <c r="CG554" s="47"/>
      <c r="CH554" s="47"/>
      <c r="CI554" s="47"/>
      <c r="CJ554" s="47"/>
      <c r="CK554" s="47"/>
      <c r="CL554" s="47"/>
      <c r="CM554" s="47"/>
      <c r="CN554" s="47"/>
      <c r="CO554" s="47"/>
      <c r="CP554" s="47"/>
      <c r="CQ554" s="47"/>
      <c r="CR554" s="47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50"/>
      <c r="DD554" s="50"/>
      <c r="DE554" s="50"/>
    </row>
    <row r="555" spans="1:109" ht="15" customHeight="1">
      <c r="A555" s="38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8"/>
      <c r="Q555" s="49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7"/>
      <c r="AC555" s="47"/>
      <c r="AD555" s="47"/>
      <c r="AE555" s="47"/>
      <c r="AF555" s="47"/>
      <c r="AG555" s="47"/>
      <c r="AH555" s="49"/>
      <c r="AI555" s="49"/>
      <c r="AJ555" s="49"/>
      <c r="AK555" s="49"/>
      <c r="AL555" s="49"/>
      <c r="AM555" s="48"/>
      <c r="AN555" s="48"/>
      <c r="AO555" s="48"/>
      <c r="AP555" s="47"/>
      <c r="AQ555" s="47"/>
      <c r="AR555" s="47"/>
      <c r="AS555" s="47"/>
      <c r="AT555" s="47"/>
      <c r="AU555" s="47"/>
      <c r="AV555" s="47"/>
      <c r="AW555" s="47"/>
      <c r="AX555" s="47"/>
      <c r="AY555" s="47"/>
      <c r="AZ555" s="47"/>
      <c r="BA555" s="47"/>
      <c r="BB555" s="47"/>
      <c r="BC555" s="47"/>
      <c r="BD555" s="47"/>
      <c r="BE555" s="47"/>
      <c r="BF555" s="47"/>
      <c r="BG555" s="47"/>
      <c r="BH555" s="47"/>
      <c r="BI555" s="47"/>
      <c r="BJ555" s="47"/>
      <c r="BK555" s="47"/>
      <c r="BL555" s="47"/>
      <c r="BM555" s="47"/>
      <c r="BN555" s="47"/>
      <c r="BO555" s="47"/>
      <c r="BP555" s="47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50"/>
      <c r="DD555" s="50"/>
      <c r="DE555" s="50"/>
    </row>
    <row r="556" spans="1:109" ht="15" customHeight="1">
      <c r="A556" s="38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8"/>
      <c r="Q556" s="49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7"/>
      <c r="AC556" s="47"/>
      <c r="AD556" s="47"/>
      <c r="AE556" s="47"/>
      <c r="AF556" s="47"/>
      <c r="AG556" s="47"/>
      <c r="AH556" s="49"/>
      <c r="AI556" s="49"/>
      <c r="AJ556" s="49"/>
      <c r="AK556" s="49"/>
      <c r="AL556" s="49"/>
      <c r="AM556" s="48"/>
      <c r="AN556" s="48"/>
      <c r="AO556" s="48"/>
      <c r="AP556" s="47"/>
      <c r="AQ556" s="47"/>
      <c r="AR556" s="47"/>
      <c r="AS556" s="47"/>
      <c r="AT556" s="47"/>
      <c r="AU556" s="47"/>
      <c r="AV556" s="47"/>
      <c r="AW556" s="47"/>
      <c r="AX556" s="47"/>
      <c r="AY556" s="47"/>
      <c r="AZ556" s="47"/>
      <c r="BA556" s="47"/>
      <c r="BB556" s="47"/>
      <c r="BC556" s="47"/>
      <c r="BD556" s="47"/>
      <c r="BE556" s="47"/>
      <c r="BF556" s="47"/>
      <c r="BG556" s="47"/>
      <c r="BH556" s="47"/>
      <c r="BI556" s="47"/>
      <c r="BJ556" s="47"/>
      <c r="BK556" s="47"/>
      <c r="BL556" s="47"/>
      <c r="BM556" s="47"/>
      <c r="BN556" s="47"/>
      <c r="BO556" s="47"/>
      <c r="BP556" s="47"/>
      <c r="BQ556" s="47"/>
      <c r="BR556" s="47"/>
      <c r="BS556" s="47"/>
      <c r="BT556" s="47"/>
      <c r="BU556" s="47"/>
      <c r="BV556" s="47"/>
      <c r="BW556" s="47"/>
      <c r="BX556" s="47"/>
      <c r="BY556" s="47"/>
      <c r="BZ556" s="47"/>
      <c r="CA556" s="47"/>
      <c r="CB556" s="47"/>
      <c r="CC556" s="47"/>
      <c r="CD556" s="47"/>
      <c r="CE556" s="47"/>
      <c r="CF556" s="47"/>
      <c r="CG556" s="47"/>
      <c r="CH556" s="47"/>
      <c r="CI556" s="47"/>
      <c r="CJ556" s="47"/>
      <c r="CK556" s="47"/>
      <c r="CL556" s="47"/>
      <c r="CM556" s="47"/>
      <c r="CN556" s="47"/>
      <c r="CO556" s="47"/>
      <c r="CP556" s="47"/>
      <c r="CQ556" s="47"/>
      <c r="CR556" s="47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50"/>
      <c r="DD556" s="50"/>
      <c r="DE556" s="50"/>
    </row>
    <row r="557" spans="1:109" ht="15" customHeight="1">
      <c r="A557" s="38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8"/>
      <c r="Q557" s="49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7"/>
      <c r="AC557" s="47"/>
      <c r="AD557" s="47"/>
      <c r="AE557" s="47"/>
      <c r="AF557" s="47"/>
      <c r="AG557" s="47"/>
      <c r="AH557" s="49"/>
      <c r="AI557" s="49"/>
      <c r="AJ557" s="49"/>
      <c r="AK557" s="49"/>
      <c r="AL557" s="49"/>
      <c r="AM557" s="48"/>
      <c r="AN557" s="48"/>
      <c r="AO557" s="48"/>
      <c r="AP557" s="47"/>
      <c r="AQ557" s="47"/>
      <c r="AR557" s="47"/>
      <c r="AS557" s="47"/>
      <c r="AT557" s="47"/>
      <c r="AU557" s="47"/>
      <c r="AV557" s="47"/>
      <c r="AW557" s="47"/>
      <c r="AX557" s="47"/>
      <c r="AY557" s="47"/>
      <c r="AZ557" s="47"/>
      <c r="BA557" s="47"/>
      <c r="BB557" s="47"/>
      <c r="BC557" s="47"/>
      <c r="BD557" s="47"/>
      <c r="BE557" s="47"/>
      <c r="BF557" s="47"/>
      <c r="BG557" s="47"/>
      <c r="BH557" s="47"/>
      <c r="BI557" s="47"/>
      <c r="BJ557" s="47"/>
      <c r="BK557" s="47"/>
      <c r="BL557" s="47"/>
      <c r="BM557" s="47"/>
      <c r="BN557" s="47"/>
      <c r="BO557" s="47"/>
      <c r="BP557" s="47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50"/>
      <c r="DD557" s="50"/>
      <c r="DE557" s="50"/>
    </row>
    <row r="558" spans="1:109" ht="15" customHeight="1">
      <c r="A558" s="38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8"/>
      <c r="Q558" s="49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7"/>
      <c r="AC558" s="47"/>
      <c r="AD558" s="47"/>
      <c r="AE558" s="47"/>
      <c r="AF558" s="47"/>
      <c r="AG558" s="47"/>
      <c r="AH558" s="49"/>
      <c r="AI558" s="49"/>
      <c r="AJ558" s="49"/>
      <c r="AK558" s="49"/>
      <c r="AL558" s="49"/>
      <c r="AM558" s="48"/>
      <c r="AN558" s="48"/>
      <c r="AO558" s="48"/>
      <c r="AP558" s="47"/>
      <c r="AQ558" s="47"/>
      <c r="AR558" s="47"/>
      <c r="AS558" s="47"/>
      <c r="AT558" s="47"/>
      <c r="AU558" s="47"/>
      <c r="AV558" s="47"/>
      <c r="AW558" s="47"/>
      <c r="AX558" s="47"/>
      <c r="AY558" s="47"/>
      <c r="AZ558" s="47"/>
      <c r="BA558" s="47"/>
      <c r="BB558" s="47"/>
      <c r="BC558" s="47"/>
      <c r="BD558" s="47"/>
      <c r="BE558" s="47"/>
      <c r="BF558" s="47"/>
      <c r="BG558" s="47"/>
      <c r="BH558" s="47"/>
      <c r="BI558" s="47"/>
      <c r="BJ558" s="47"/>
      <c r="BK558" s="47"/>
      <c r="BL558" s="47"/>
      <c r="BM558" s="47"/>
      <c r="BN558" s="47"/>
      <c r="BO558" s="47"/>
      <c r="BP558" s="47"/>
      <c r="BQ558" s="47"/>
      <c r="BR558" s="47"/>
      <c r="BS558" s="47"/>
      <c r="BT558" s="47"/>
      <c r="BU558" s="47"/>
      <c r="BV558" s="47"/>
      <c r="BW558" s="47"/>
      <c r="BX558" s="47"/>
      <c r="BY558" s="47"/>
      <c r="BZ558" s="47"/>
      <c r="CA558" s="47"/>
      <c r="CB558" s="47"/>
      <c r="CC558" s="47"/>
      <c r="CD558" s="47"/>
      <c r="CE558" s="47"/>
      <c r="CF558" s="47"/>
      <c r="CG558" s="47"/>
      <c r="CH558" s="47"/>
      <c r="CI558" s="47"/>
      <c r="CJ558" s="47"/>
      <c r="CK558" s="47"/>
      <c r="CL558" s="47"/>
      <c r="CM558" s="47"/>
      <c r="CN558" s="47"/>
      <c r="CO558" s="47"/>
      <c r="CP558" s="47"/>
      <c r="CQ558" s="47"/>
      <c r="CR558" s="47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50"/>
      <c r="DD558" s="50"/>
      <c r="DE558" s="50"/>
    </row>
    <row r="559" spans="1:109" ht="15" customHeight="1">
      <c r="A559" s="38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8"/>
      <c r="Q559" s="49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7"/>
      <c r="AC559" s="47"/>
      <c r="AD559" s="47"/>
      <c r="AE559" s="47"/>
      <c r="AF559" s="47"/>
      <c r="AG559" s="47"/>
      <c r="AH559" s="49"/>
      <c r="AI559" s="49"/>
      <c r="AJ559" s="49"/>
      <c r="AK559" s="49"/>
      <c r="AL559" s="49"/>
      <c r="AM559" s="48"/>
      <c r="AN559" s="48"/>
      <c r="AO559" s="48"/>
      <c r="AP559" s="47"/>
      <c r="AQ559" s="47"/>
      <c r="AR559" s="47"/>
      <c r="AS559" s="47"/>
      <c r="AT559" s="47"/>
      <c r="AU559" s="47"/>
      <c r="AV559" s="47"/>
      <c r="AW559" s="47"/>
      <c r="AX559" s="47"/>
      <c r="AY559" s="47"/>
      <c r="AZ559" s="47"/>
      <c r="BA559" s="47"/>
      <c r="BB559" s="47"/>
      <c r="BC559" s="47"/>
      <c r="BD559" s="47"/>
      <c r="BE559" s="47"/>
      <c r="BF559" s="47"/>
      <c r="BG559" s="47"/>
      <c r="BH559" s="47"/>
      <c r="BI559" s="47"/>
      <c r="BJ559" s="47"/>
      <c r="BK559" s="47"/>
      <c r="BL559" s="47"/>
      <c r="BM559" s="47"/>
      <c r="BN559" s="47"/>
      <c r="BO559" s="47"/>
      <c r="BP559" s="47"/>
      <c r="BQ559" s="47"/>
      <c r="BR559" s="47"/>
      <c r="BS559" s="47"/>
      <c r="BT559" s="47"/>
      <c r="BU559" s="47"/>
      <c r="BV559" s="47"/>
      <c r="BW559" s="47"/>
      <c r="BX559" s="47"/>
      <c r="BY559" s="47"/>
      <c r="BZ559" s="47"/>
      <c r="CA559" s="47"/>
      <c r="CB559" s="47"/>
      <c r="CC559" s="47"/>
      <c r="CD559" s="47"/>
      <c r="CE559" s="47"/>
      <c r="CF559" s="47"/>
      <c r="CG559" s="47"/>
      <c r="CH559" s="47"/>
      <c r="CI559" s="47"/>
      <c r="CJ559" s="47"/>
      <c r="CK559" s="47"/>
      <c r="CL559" s="47"/>
      <c r="CM559" s="47"/>
      <c r="CN559" s="47"/>
      <c r="CO559" s="47"/>
      <c r="CP559" s="47"/>
      <c r="CQ559" s="47"/>
      <c r="CR559" s="47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50"/>
      <c r="DD559" s="50"/>
      <c r="DE559" s="50"/>
    </row>
    <row r="560" spans="1:109" ht="15" customHeight="1">
      <c r="A560" s="38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8"/>
      <c r="Q560" s="49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7"/>
      <c r="AC560" s="47"/>
      <c r="AD560" s="47"/>
      <c r="AE560" s="47"/>
      <c r="AF560" s="47"/>
      <c r="AG560" s="47"/>
      <c r="AH560" s="49"/>
      <c r="AI560" s="49"/>
      <c r="AJ560" s="49"/>
      <c r="AK560" s="49"/>
      <c r="AL560" s="49"/>
      <c r="AM560" s="48"/>
      <c r="AN560" s="48"/>
      <c r="AO560" s="48"/>
      <c r="AP560" s="47"/>
      <c r="AQ560" s="47"/>
      <c r="AR560" s="47"/>
      <c r="AS560" s="47"/>
      <c r="AT560" s="47"/>
      <c r="AU560" s="47"/>
      <c r="AV560" s="47"/>
      <c r="AW560" s="47"/>
      <c r="AX560" s="47"/>
      <c r="AY560" s="47"/>
      <c r="AZ560" s="47"/>
      <c r="BA560" s="47"/>
      <c r="BB560" s="47"/>
      <c r="BC560" s="47"/>
      <c r="BD560" s="47"/>
      <c r="BE560" s="47"/>
      <c r="BF560" s="47"/>
      <c r="BG560" s="47"/>
      <c r="BH560" s="47"/>
      <c r="BI560" s="47"/>
      <c r="BJ560" s="47"/>
      <c r="BK560" s="47"/>
      <c r="BL560" s="47"/>
      <c r="BM560" s="47"/>
      <c r="BN560" s="47"/>
      <c r="BO560" s="47"/>
      <c r="BP560" s="47"/>
      <c r="BQ560" s="47"/>
      <c r="BR560" s="47"/>
      <c r="BS560" s="47"/>
      <c r="BT560" s="47"/>
      <c r="BU560" s="47"/>
      <c r="BV560" s="47"/>
      <c r="BW560" s="47"/>
      <c r="BX560" s="47"/>
      <c r="BY560" s="47"/>
      <c r="BZ560" s="47"/>
      <c r="CA560" s="47"/>
      <c r="CB560" s="47"/>
      <c r="CC560" s="47"/>
      <c r="CD560" s="47"/>
      <c r="CE560" s="47"/>
      <c r="CF560" s="47"/>
      <c r="CG560" s="47"/>
      <c r="CH560" s="47"/>
      <c r="CI560" s="47"/>
      <c r="CJ560" s="47"/>
      <c r="CK560" s="47"/>
      <c r="CL560" s="47"/>
      <c r="CM560" s="47"/>
      <c r="CN560" s="47"/>
      <c r="CO560" s="47"/>
      <c r="CP560" s="47"/>
      <c r="CQ560" s="47"/>
      <c r="CR560" s="47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50"/>
      <c r="DD560" s="50"/>
      <c r="DE560" s="50"/>
    </row>
    <row r="561" spans="1:109" ht="15" customHeight="1">
      <c r="A561" s="38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8"/>
      <c r="Q561" s="49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7"/>
      <c r="AC561" s="47"/>
      <c r="AD561" s="47"/>
      <c r="AE561" s="47"/>
      <c r="AF561" s="47"/>
      <c r="AG561" s="47"/>
      <c r="AH561" s="49"/>
      <c r="AI561" s="49"/>
      <c r="AJ561" s="49"/>
      <c r="AK561" s="49"/>
      <c r="AL561" s="49"/>
      <c r="AM561" s="48"/>
      <c r="AN561" s="48"/>
      <c r="AO561" s="48"/>
      <c r="AP561" s="47"/>
      <c r="AQ561" s="47"/>
      <c r="AR561" s="47"/>
      <c r="AS561" s="47"/>
      <c r="AT561" s="47"/>
      <c r="AU561" s="47"/>
      <c r="AV561" s="47"/>
      <c r="AW561" s="47"/>
      <c r="AX561" s="47"/>
      <c r="AY561" s="47"/>
      <c r="AZ561" s="47"/>
      <c r="BA561" s="47"/>
      <c r="BB561" s="47"/>
      <c r="BC561" s="47"/>
      <c r="BD561" s="47"/>
      <c r="BE561" s="47"/>
      <c r="BF561" s="47"/>
      <c r="BG561" s="47"/>
      <c r="BH561" s="47"/>
      <c r="BI561" s="47"/>
      <c r="BJ561" s="47"/>
      <c r="BK561" s="47"/>
      <c r="BL561" s="47"/>
      <c r="BM561" s="47"/>
      <c r="BN561" s="47"/>
      <c r="BO561" s="47"/>
      <c r="BP561" s="47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50"/>
      <c r="DD561" s="50"/>
      <c r="DE561" s="50"/>
    </row>
    <row r="562" spans="1:109" ht="15" customHeight="1">
      <c r="A562" s="38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8"/>
      <c r="Q562" s="49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7"/>
      <c r="AC562" s="47"/>
      <c r="AD562" s="47"/>
      <c r="AE562" s="47"/>
      <c r="AF562" s="47"/>
      <c r="AG562" s="47"/>
      <c r="AH562" s="49"/>
      <c r="AI562" s="49"/>
      <c r="AJ562" s="49"/>
      <c r="AK562" s="49"/>
      <c r="AL562" s="49"/>
      <c r="AM562" s="48"/>
      <c r="AN562" s="48"/>
      <c r="AO562" s="48"/>
      <c r="AP562" s="47"/>
      <c r="AQ562" s="47"/>
      <c r="AR562" s="47"/>
      <c r="AS562" s="47"/>
      <c r="AT562" s="47"/>
      <c r="AU562" s="47"/>
      <c r="AV562" s="47"/>
      <c r="AW562" s="47"/>
      <c r="AX562" s="47"/>
      <c r="AY562" s="47"/>
      <c r="AZ562" s="47"/>
      <c r="BA562" s="47"/>
      <c r="BB562" s="47"/>
      <c r="BC562" s="47"/>
      <c r="BD562" s="47"/>
      <c r="BE562" s="47"/>
      <c r="BF562" s="47"/>
      <c r="BG562" s="47"/>
      <c r="BH562" s="47"/>
      <c r="BI562" s="47"/>
      <c r="BJ562" s="47"/>
      <c r="BK562" s="47"/>
      <c r="BL562" s="47"/>
      <c r="BM562" s="47"/>
      <c r="BN562" s="47"/>
      <c r="BO562" s="47"/>
      <c r="BP562" s="47"/>
      <c r="BQ562" s="47"/>
      <c r="BR562" s="47"/>
      <c r="BS562" s="47"/>
      <c r="BT562" s="47"/>
      <c r="BU562" s="47"/>
      <c r="BV562" s="47"/>
      <c r="BW562" s="47"/>
      <c r="BX562" s="47"/>
      <c r="BY562" s="47"/>
      <c r="BZ562" s="47"/>
      <c r="CA562" s="47"/>
      <c r="CB562" s="47"/>
      <c r="CC562" s="47"/>
      <c r="CD562" s="47"/>
      <c r="CE562" s="47"/>
      <c r="CF562" s="47"/>
      <c r="CG562" s="47"/>
      <c r="CH562" s="47"/>
      <c r="CI562" s="47"/>
      <c r="CJ562" s="47"/>
      <c r="CK562" s="47"/>
      <c r="CL562" s="47"/>
      <c r="CM562" s="47"/>
      <c r="CN562" s="47"/>
      <c r="CO562" s="47"/>
      <c r="CP562" s="47"/>
      <c r="CQ562" s="47"/>
      <c r="CR562" s="47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50"/>
      <c r="DD562" s="50"/>
      <c r="DE562" s="50"/>
    </row>
    <row r="563" spans="1:109" ht="15" customHeight="1">
      <c r="A563" s="38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8"/>
      <c r="Q563" s="49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7"/>
      <c r="AC563" s="47"/>
      <c r="AD563" s="47"/>
      <c r="AE563" s="47"/>
      <c r="AF563" s="47"/>
      <c r="AG563" s="47"/>
      <c r="AH563" s="49"/>
      <c r="AI563" s="49"/>
      <c r="AJ563" s="49"/>
      <c r="AK563" s="49"/>
      <c r="AL563" s="49"/>
      <c r="AM563" s="48"/>
      <c r="AN563" s="48"/>
      <c r="AO563" s="48"/>
      <c r="AP563" s="47"/>
      <c r="AQ563" s="47"/>
      <c r="AR563" s="47"/>
      <c r="AS563" s="47"/>
      <c r="AT563" s="47"/>
      <c r="AU563" s="47"/>
      <c r="AV563" s="47"/>
      <c r="AW563" s="47"/>
      <c r="AX563" s="47"/>
      <c r="AY563" s="47"/>
      <c r="AZ563" s="47"/>
      <c r="BA563" s="47"/>
      <c r="BB563" s="47"/>
      <c r="BC563" s="47"/>
      <c r="BD563" s="47"/>
      <c r="BE563" s="47"/>
      <c r="BF563" s="47"/>
      <c r="BG563" s="47"/>
      <c r="BH563" s="47"/>
      <c r="BI563" s="47"/>
      <c r="BJ563" s="47"/>
      <c r="BK563" s="47"/>
      <c r="BL563" s="47"/>
      <c r="BM563" s="47"/>
      <c r="BN563" s="47"/>
      <c r="BO563" s="47"/>
      <c r="BP563" s="47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50"/>
      <c r="DD563" s="50"/>
      <c r="DE563" s="50"/>
    </row>
    <row r="564" spans="1:109" ht="15" customHeight="1">
      <c r="A564" s="38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8"/>
      <c r="Q564" s="49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7"/>
      <c r="AC564" s="47"/>
      <c r="AD564" s="47"/>
      <c r="AE564" s="47"/>
      <c r="AF564" s="47"/>
      <c r="AG564" s="47"/>
      <c r="AH564" s="49"/>
      <c r="AI564" s="49"/>
      <c r="AJ564" s="49"/>
      <c r="AK564" s="49"/>
      <c r="AL564" s="49"/>
      <c r="AM564" s="48"/>
      <c r="AN564" s="48"/>
      <c r="AO564" s="48"/>
      <c r="AP564" s="47"/>
      <c r="AQ564" s="47"/>
      <c r="AR564" s="47"/>
      <c r="AS564" s="47"/>
      <c r="AT564" s="47"/>
      <c r="AU564" s="47"/>
      <c r="AV564" s="47"/>
      <c r="AW564" s="47"/>
      <c r="AX564" s="47"/>
      <c r="AY564" s="47"/>
      <c r="AZ564" s="47"/>
      <c r="BA564" s="47"/>
      <c r="BB564" s="47"/>
      <c r="BC564" s="47"/>
      <c r="BD564" s="47"/>
      <c r="BE564" s="47"/>
      <c r="BF564" s="47"/>
      <c r="BG564" s="47"/>
      <c r="BH564" s="47"/>
      <c r="BI564" s="47"/>
      <c r="BJ564" s="47"/>
      <c r="BK564" s="47"/>
      <c r="BL564" s="47"/>
      <c r="BM564" s="47"/>
      <c r="BN564" s="47"/>
      <c r="BO564" s="47"/>
      <c r="BP564" s="47"/>
      <c r="BQ564" s="47"/>
      <c r="BR564" s="47"/>
      <c r="BS564" s="47"/>
      <c r="BT564" s="47"/>
      <c r="BU564" s="47"/>
      <c r="BV564" s="47"/>
      <c r="BW564" s="47"/>
      <c r="BX564" s="47"/>
      <c r="BY564" s="47"/>
      <c r="BZ564" s="47"/>
      <c r="CA564" s="47"/>
      <c r="CB564" s="47"/>
      <c r="CC564" s="47"/>
      <c r="CD564" s="47"/>
      <c r="CE564" s="47"/>
      <c r="CF564" s="47"/>
      <c r="CG564" s="47"/>
      <c r="CH564" s="47"/>
      <c r="CI564" s="47"/>
      <c r="CJ564" s="47"/>
      <c r="CK564" s="47"/>
      <c r="CL564" s="47"/>
      <c r="CM564" s="47"/>
      <c r="CN564" s="47"/>
      <c r="CO564" s="47"/>
      <c r="CP564" s="47"/>
      <c r="CQ564" s="47"/>
      <c r="CR564" s="47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50"/>
      <c r="DD564" s="50"/>
      <c r="DE564" s="50"/>
    </row>
    <row r="565" spans="1:109" ht="15" customHeight="1">
      <c r="A565" s="38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8"/>
      <c r="Q565" s="49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7"/>
      <c r="AC565" s="47"/>
      <c r="AD565" s="47"/>
      <c r="AE565" s="47"/>
      <c r="AF565" s="47"/>
      <c r="AG565" s="47"/>
      <c r="AH565" s="49"/>
      <c r="AI565" s="49"/>
      <c r="AJ565" s="49"/>
      <c r="AK565" s="49"/>
      <c r="AL565" s="49"/>
      <c r="AM565" s="48"/>
      <c r="AN565" s="48"/>
      <c r="AO565" s="48"/>
      <c r="AP565" s="47"/>
      <c r="AQ565" s="47"/>
      <c r="AR565" s="47"/>
      <c r="AS565" s="47"/>
      <c r="AT565" s="47"/>
      <c r="AU565" s="47"/>
      <c r="AV565" s="47"/>
      <c r="AW565" s="47"/>
      <c r="AX565" s="47"/>
      <c r="AY565" s="47"/>
      <c r="AZ565" s="47"/>
      <c r="BA565" s="47"/>
      <c r="BB565" s="47"/>
      <c r="BC565" s="47"/>
      <c r="BD565" s="47"/>
      <c r="BE565" s="47"/>
      <c r="BF565" s="47"/>
      <c r="BG565" s="47"/>
      <c r="BH565" s="47"/>
      <c r="BI565" s="47"/>
      <c r="BJ565" s="47"/>
      <c r="BK565" s="47"/>
      <c r="BL565" s="47"/>
      <c r="BM565" s="47"/>
      <c r="BN565" s="47"/>
      <c r="BO565" s="47"/>
      <c r="BP565" s="47"/>
      <c r="BQ565" s="47"/>
      <c r="BR565" s="47"/>
      <c r="BS565" s="47"/>
      <c r="BT565" s="47"/>
      <c r="BU565" s="47"/>
      <c r="BV565" s="47"/>
      <c r="BW565" s="47"/>
      <c r="BX565" s="47"/>
      <c r="BY565" s="47"/>
      <c r="BZ565" s="47"/>
      <c r="CA565" s="47"/>
      <c r="CB565" s="47"/>
      <c r="CC565" s="47"/>
      <c r="CD565" s="47"/>
      <c r="CE565" s="47"/>
      <c r="CF565" s="47"/>
      <c r="CG565" s="47"/>
      <c r="CH565" s="47"/>
      <c r="CI565" s="47"/>
      <c r="CJ565" s="47"/>
      <c r="CK565" s="47"/>
      <c r="CL565" s="47"/>
      <c r="CM565" s="47"/>
      <c r="CN565" s="47"/>
      <c r="CO565" s="47"/>
      <c r="CP565" s="47"/>
      <c r="CQ565" s="47"/>
      <c r="CR565" s="47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50"/>
      <c r="DD565" s="50"/>
      <c r="DE565" s="50"/>
    </row>
    <row r="566" spans="1:109" ht="15" customHeight="1">
      <c r="A566" s="38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8"/>
      <c r="Q566" s="49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7"/>
      <c r="AC566" s="47"/>
      <c r="AD566" s="47"/>
      <c r="AE566" s="47"/>
      <c r="AF566" s="47"/>
      <c r="AG566" s="47"/>
      <c r="AH566" s="49"/>
      <c r="AI566" s="49"/>
      <c r="AJ566" s="49"/>
      <c r="AK566" s="49"/>
      <c r="AL566" s="49"/>
      <c r="AM566" s="48"/>
      <c r="AN566" s="48"/>
      <c r="AO566" s="48"/>
      <c r="AP566" s="47"/>
      <c r="AQ566" s="47"/>
      <c r="AR566" s="47"/>
      <c r="AS566" s="47"/>
      <c r="AT566" s="47"/>
      <c r="AU566" s="47"/>
      <c r="AV566" s="47"/>
      <c r="AW566" s="47"/>
      <c r="AX566" s="47"/>
      <c r="AY566" s="47"/>
      <c r="AZ566" s="47"/>
      <c r="BA566" s="47"/>
      <c r="BB566" s="47"/>
      <c r="BC566" s="47"/>
      <c r="BD566" s="47"/>
      <c r="BE566" s="47"/>
      <c r="BF566" s="47"/>
      <c r="BG566" s="47"/>
      <c r="BH566" s="47"/>
      <c r="BI566" s="47"/>
      <c r="BJ566" s="47"/>
      <c r="BK566" s="47"/>
      <c r="BL566" s="47"/>
      <c r="BM566" s="47"/>
      <c r="BN566" s="47"/>
      <c r="BO566" s="47"/>
      <c r="BP566" s="47"/>
      <c r="BQ566" s="47"/>
      <c r="BR566" s="47"/>
      <c r="BS566" s="47"/>
      <c r="BT566" s="47"/>
      <c r="BU566" s="47"/>
      <c r="BV566" s="47"/>
      <c r="BW566" s="47"/>
      <c r="BX566" s="47"/>
      <c r="BY566" s="47"/>
      <c r="BZ566" s="47"/>
      <c r="CA566" s="47"/>
      <c r="CB566" s="47"/>
      <c r="CC566" s="47"/>
      <c r="CD566" s="47"/>
      <c r="CE566" s="47"/>
      <c r="CF566" s="47"/>
      <c r="CG566" s="47"/>
      <c r="CH566" s="47"/>
      <c r="CI566" s="47"/>
      <c r="CJ566" s="47"/>
      <c r="CK566" s="47"/>
      <c r="CL566" s="47"/>
      <c r="CM566" s="47"/>
      <c r="CN566" s="47"/>
      <c r="CO566" s="47"/>
      <c r="CP566" s="47"/>
      <c r="CQ566" s="47"/>
      <c r="CR566" s="47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50"/>
      <c r="DD566" s="50"/>
      <c r="DE566" s="50"/>
    </row>
    <row r="567" spans="1:109" ht="15" customHeight="1">
      <c r="A567" s="38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8"/>
      <c r="Q567" s="49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7"/>
      <c r="AC567" s="47"/>
      <c r="AD567" s="47"/>
      <c r="AE567" s="47"/>
      <c r="AF567" s="47"/>
      <c r="AG567" s="47"/>
      <c r="AH567" s="49"/>
      <c r="AI567" s="49"/>
      <c r="AJ567" s="49"/>
      <c r="AK567" s="49"/>
      <c r="AL567" s="49"/>
      <c r="AM567" s="48"/>
      <c r="AN567" s="48"/>
      <c r="AO567" s="48"/>
      <c r="AP567" s="47"/>
      <c r="AQ567" s="47"/>
      <c r="AR567" s="47"/>
      <c r="AS567" s="47"/>
      <c r="AT567" s="47"/>
      <c r="AU567" s="47"/>
      <c r="AV567" s="47"/>
      <c r="AW567" s="47"/>
      <c r="AX567" s="47"/>
      <c r="AY567" s="47"/>
      <c r="AZ567" s="47"/>
      <c r="BA567" s="47"/>
      <c r="BB567" s="47"/>
      <c r="BC567" s="47"/>
      <c r="BD567" s="47"/>
      <c r="BE567" s="47"/>
      <c r="BF567" s="47"/>
      <c r="BG567" s="47"/>
      <c r="BH567" s="47"/>
      <c r="BI567" s="47"/>
      <c r="BJ567" s="47"/>
      <c r="BK567" s="47"/>
      <c r="BL567" s="47"/>
      <c r="BM567" s="47"/>
      <c r="BN567" s="47"/>
      <c r="BO567" s="47"/>
      <c r="BP567" s="47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50"/>
      <c r="DD567" s="50"/>
      <c r="DE567" s="50"/>
    </row>
    <row r="568" spans="1:109" ht="15" customHeight="1">
      <c r="A568" s="38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8"/>
      <c r="Q568" s="49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7"/>
      <c r="AC568" s="47"/>
      <c r="AD568" s="47"/>
      <c r="AE568" s="47"/>
      <c r="AF568" s="47"/>
      <c r="AG568" s="47"/>
      <c r="AH568" s="49"/>
      <c r="AI568" s="49"/>
      <c r="AJ568" s="49"/>
      <c r="AK568" s="49"/>
      <c r="AL568" s="49"/>
      <c r="AM568" s="48"/>
      <c r="AN568" s="48"/>
      <c r="AO568" s="48"/>
      <c r="AP568" s="47"/>
      <c r="AQ568" s="47"/>
      <c r="AR568" s="47"/>
      <c r="AS568" s="47"/>
      <c r="AT568" s="47"/>
      <c r="AU568" s="47"/>
      <c r="AV568" s="47"/>
      <c r="AW568" s="47"/>
      <c r="AX568" s="47"/>
      <c r="AY568" s="47"/>
      <c r="AZ568" s="47"/>
      <c r="BA568" s="47"/>
      <c r="BB568" s="47"/>
      <c r="BC568" s="47"/>
      <c r="BD568" s="47"/>
      <c r="BE568" s="47"/>
      <c r="BF568" s="47"/>
      <c r="BG568" s="47"/>
      <c r="BH568" s="47"/>
      <c r="BI568" s="47"/>
      <c r="BJ568" s="47"/>
      <c r="BK568" s="47"/>
      <c r="BL568" s="47"/>
      <c r="BM568" s="47"/>
      <c r="BN568" s="47"/>
      <c r="BO568" s="47"/>
      <c r="BP568" s="47"/>
      <c r="BQ568" s="47"/>
      <c r="BR568" s="47"/>
      <c r="BS568" s="47"/>
      <c r="BT568" s="47"/>
      <c r="BU568" s="47"/>
      <c r="BV568" s="47"/>
      <c r="BW568" s="47"/>
      <c r="BX568" s="47"/>
      <c r="BY568" s="47"/>
      <c r="BZ568" s="47"/>
      <c r="CA568" s="47"/>
      <c r="CB568" s="47"/>
      <c r="CC568" s="47"/>
      <c r="CD568" s="47"/>
      <c r="CE568" s="47"/>
      <c r="CF568" s="47"/>
      <c r="CG568" s="47"/>
      <c r="CH568" s="47"/>
      <c r="CI568" s="47"/>
      <c r="CJ568" s="47"/>
      <c r="CK568" s="47"/>
      <c r="CL568" s="47"/>
      <c r="CM568" s="47"/>
      <c r="CN568" s="47"/>
      <c r="CO568" s="47"/>
      <c r="CP568" s="47"/>
      <c r="CQ568" s="47"/>
      <c r="CR568" s="47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50"/>
      <c r="DD568" s="50"/>
      <c r="DE568" s="50"/>
    </row>
    <row r="569" spans="1:109" ht="15" customHeight="1">
      <c r="A569" s="38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8"/>
      <c r="Q569" s="49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7"/>
      <c r="AC569" s="47"/>
      <c r="AD569" s="47"/>
      <c r="AE569" s="47"/>
      <c r="AF569" s="47"/>
      <c r="AG569" s="47"/>
      <c r="AH569" s="49"/>
      <c r="AI569" s="49"/>
      <c r="AJ569" s="49"/>
      <c r="AK569" s="49"/>
      <c r="AL569" s="49"/>
      <c r="AM569" s="48"/>
      <c r="AN569" s="48"/>
      <c r="AO569" s="48"/>
      <c r="AP569" s="47"/>
      <c r="AQ569" s="47"/>
      <c r="AR569" s="47"/>
      <c r="AS569" s="47"/>
      <c r="AT569" s="47"/>
      <c r="AU569" s="47"/>
      <c r="AV569" s="47"/>
      <c r="AW569" s="47"/>
      <c r="AX569" s="47"/>
      <c r="AY569" s="47"/>
      <c r="AZ569" s="47"/>
      <c r="BA569" s="47"/>
      <c r="BB569" s="47"/>
      <c r="BC569" s="47"/>
      <c r="BD569" s="47"/>
      <c r="BE569" s="47"/>
      <c r="BF569" s="47"/>
      <c r="BG569" s="47"/>
      <c r="BH569" s="47"/>
      <c r="BI569" s="47"/>
      <c r="BJ569" s="47"/>
      <c r="BK569" s="47"/>
      <c r="BL569" s="47"/>
      <c r="BM569" s="47"/>
      <c r="BN569" s="47"/>
      <c r="BO569" s="47"/>
      <c r="BP569" s="47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50"/>
      <c r="DD569" s="50"/>
      <c r="DE569" s="50"/>
    </row>
    <row r="570" spans="1:109" ht="15" customHeight="1">
      <c r="A570" s="38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8"/>
      <c r="Q570" s="49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7"/>
      <c r="AC570" s="47"/>
      <c r="AD570" s="47"/>
      <c r="AE570" s="47"/>
      <c r="AF570" s="47"/>
      <c r="AG570" s="47"/>
      <c r="AH570" s="49"/>
      <c r="AI570" s="49"/>
      <c r="AJ570" s="49"/>
      <c r="AK570" s="49"/>
      <c r="AL570" s="49"/>
      <c r="AM570" s="48"/>
      <c r="AN570" s="48"/>
      <c r="AO570" s="48"/>
      <c r="AP570" s="47"/>
      <c r="AQ570" s="47"/>
      <c r="AR570" s="47"/>
      <c r="AS570" s="47"/>
      <c r="AT570" s="47"/>
      <c r="AU570" s="47"/>
      <c r="AV570" s="47"/>
      <c r="AW570" s="47"/>
      <c r="AX570" s="47"/>
      <c r="AY570" s="47"/>
      <c r="AZ570" s="47"/>
      <c r="BA570" s="47"/>
      <c r="BB570" s="47"/>
      <c r="BC570" s="47"/>
      <c r="BD570" s="47"/>
      <c r="BE570" s="47"/>
      <c r="BF570" s="47"/>
      <c r="BG570" s="47"/>
      <c r="BH570" s="47"/>
      <c r="BI570" s="47"/>
      <c r="BJ570" s="47"/>
      <c r="BK570" s="47"/>
      <c r="BL570" s="47"/>
      <c r="BM570" s="47"/>
      <c r="BN570" s="47"/>
      <c r="BO570" s="47"/>
      <c r="BP570" s="47"/>
      <c r="BQ570" s="47"/>
      <c r="BR570" s="47"/>
      <c r="BS570" s="47"/>
      <c r="BT570" s="47"/>
      <c r="BU570" s="47"/>
      <c r="BV570" s="47"/>
      <c r="BW570" s="47"/>
      <c r="BX570" s="47"/>
      <c r="BY570" s="47"/>
      <c r="BZ570" s="47"/>
      <c r="CA570" s="47"/>
      <c r="CB570" s="47"/>
      <c r="CC570" s="47"/>
      <c r="CD570" s="47"/>
      <c r="CE570" s="47"/>
      <c r="CF570" s="47"/>
      <c r="CG570" s="47"/>
      <c r="CH570" s="47"/>
      <c r="CI570" s="47"/>
      <c r="CJ570" s="47"/>
      <c r="CK570" s="47"/>
      <c r="CL570" s="47"/>
      <c r="CM570" s="47"/>
      <c r="CN570" s="47"/>
      <c r="CO570" s="47"/>
      <c r="CP570" s="47"/>
      <c r="CQ570" s="47"/>
      <c r="CR570" s="47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50"/>
      <c r="DD570" s="50"/>
      <c r="DE570" s="50"/>
    </row>
    <row r="571" spans="1:109" ht="15" customHeight="1">
      <c r="A571" s="38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8"/>
      <c r="Q571" s="49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7"/>
      <c r="AC571" s="47"/>
      <c r="AD571" s="47"/>
      <c r="AE571" s="47"/>
      <c r="AF571" s="47"/>
      <c r="AG571" s="47"/>
      <c r="AH571" s="49"/>
      <c r="AI571" s="49"/>
      <c r="AJ571" s="49"/>
      <c r="AK571" s="49"/>
      <c r="AL571" s="49"/>
      <c r="AM571" s="48"/>
      <c r="AN571" s="48"/>
      <c r="AO571" s="48"/>
      <c r="AP571" s="47"/>
      <c r="AQ571" s="47"/>
      <c r="AR571" s="47"/>
      <c r="AS571" s="47"/>
      <c r="AT571" s="47"/>
      <c r="AU571" s="47"/>
      <c r="AV571" s="47"/>
      <c r="AW571" s="47"/>
      <c r="AX571" s="47"/>
      <c r="AY571" s="47"/>
      <c r="AZ571" s="47"/>
      <c r="BA571" s="47"/>
      <c r="BB571" s="47"/>
      <c r="BC571" s="47"/>
      <c r="BD571" s="47"/>
      <c r="BE571" s="47"/>
      <c r="BF571" s="47"/>
      <c r="BG571" s="47"/>
      <c r="BH571" s="47"/>
      <c r="BI571" s="47"/>
      <c r="BJ571" s="47"/>
      <c r="BK571" s="47"/>
      <c r="BL571" s="47"/>
      <c r="BM571" s="47"/>
      <c r="BN571" s="47"/>
      <c r="BO571" s="47"/>
      <c r="BP571" s="47"/>
      <c r="BQ571" s="47"/>
      <c r="BR571" s="47"/>
      <c r="BS571" s="47"/>
      <c r="BT571" s="47"/>
      <c r="BU571" s="47"/>
      <c r="BV571" s="47"/>
      <c r="BW571" s="47"/>
      <c r="BX571" s="47"/>
      <c r="BY571" s="47"/>
      <c r="BZ571" s="47"/>
      <c r="CA571" s="47"/>
      <c r="CB571" s="47"/>
      <c r="CC571" s="47"/>
      <c r="CD571" s="47"/>
      <c r="CE571" s="47"/>
      <c r="CF571" s="47"/>
      <c r="CG571" s="47"/>
      <c r="CH571" s="47"/>
      <c r="CI571" s="47"/>
      <c r="CJ571" s="47"/>
      <c r="CK571" s="47"/>
      <c r="CL571" s="47"/>
      <c r="CM571" s="47"/>
      <c r="CN571" s="47"/>
      <c r="CO571" s="47"/>
      <c r="CP571" s="47"/>
      <c r="CQ571" s="47"/>
      <c r="CR571" s="47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50"/>
      <c r="DD571" s="50"/>
      <c r="DE571" s="50"/>
    </row>
    <row r="572" spans="1:109" ht="15" customHeight="1">
      <c r="A572" s="38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8"/>
      <c r="Q572" s="49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7"/>
      <c r="AC572" s="47"/>
      <c r="AD572" s="47"/>
      <c r="AE572" s="47"/>
      <c r="AF572" s="47"/>
      <c r="AG572" s="47"/>
      <c r="AH572" s="49"/>
      <c r="AI572" s="49"/>
      <c r="AJ572" s="49"/>
      <c r="AK572" s="49"/>
      <c r="AL572" s="49"/>
      <c r="AM572" s="48"/>
      <c r="AN572" s="48"/>
      <c r="AO572" s="48"/>
      <c r="AP572" s="47"/>
      <c r="AQ572" s="47"/>
      <c r="AR572" s="47"/>
      <c r="AS572" s="47"/>
      <c r="AT572" s="47"/>
      <c r="AU572" s="47"/>
      <c r="AV572" s="47"/>
      <c r="AW572" s="47"/>
      <c r="AX572" s="47"/>
      <c r="AY572" s="47"/>
      <c r="AZ572" s="47"/>
      <c r="BA572" s="47"/>
      <c r="BB572" s="47"/>
      <c r="BC572" s="47"/>
      <c r="BD572" s="47"/>
      <c r="BE572" s="47"/>
      <c r="BF572" s="47"/>
      <c r="BG572" s="47"/>
      <c r="BH572" s="47"/>
      <c r="BI572" s="47"/>
      <c r="BJ572" s="47"/>
      <c r="BK572" s="47"/>
      <c r="BL572" s="47"/>
      <c r="BM572" s="47"/>
      <c r="BN572" s="47"/>
      <c r="BO572" s="47"/>
      <c r="BP572" s="47"/>
      <c r="BQ572" s="47"/>
      <c r="BR572" s="47"/>
      <c r="BS572" s="47"/>
      <c r="BT572" s="47"/>
      <c r="BU572" s="47"/>
      <c r="BV572" s="47"/>
      <c r="BW572" s="47"/>
      <c r="BX572" s="47"/>
      <c r="BY572" s="47"/>
      <c r="BZ572" s="47"/>
      <c r="CA572" s="47"/>
      <c r="CB572" s="47"/>
      <c r="CC572" s="47"/>
      <c r="CD572" s="47"/>
      <c r="CE572" s="47"/>
      <c r="CF572" s="47"/>
      <c r="CG572" s="47"/>
      <c r="CH572" s="47"/>
      <c r="CI572" s="47"/>
      <c r="CJ572" s="47"/>
      <c r="CK572" s="47"/>
      <c r="CL572" s="47"/>
      <c r="CM572" s="47"/>
      <c r="CN572" s="47"/>
      <c r="CO572" s="47"/>
      <c r="CP572" s="47"/>
      <c r="CQ572" s="47"/>
      <c r="CR572" s="47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50"/>
      <c r="DD572" s="50"/>
      <c r="DE572" s="50"/>
    </row>
    <row r="573" spans="1:109" ht="15" customHeight="1">
      <c r="A573" s="38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8"/>
      <c r="Q573" s="49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7"/>
      <c r="AC573" s="47"/>
      <c r="AD573" s="47"/>
      <c r="AE573" s="47"/>
      <c r="AF573" s="47"/>
      <c r="AG573" s="47"/>
      <c r="AH573" s="49"/>
      <c r="AI573" s="49"/>
      <c r="AJ573" s="49"/>
      <c r="AK573" s="49"/>
      <c r="AL573" s="49"/>
      <c r="AM573" s="48"/>
      <c r="AN573" s="48"/>
      <c r="AO573" s="48"/>
      <c r="AP573" s="47"/>
      <c r="AQ573" s="47"/>
      <c r="AR573" s="47"/>
      <c r="AS573" s="47"/>
      <c r="AT573" s="47"/>
      <c r="AU573" s="47"/>
      <c r="AV573" s="47"/>
      <c r="AW573" s="47"/>
      <c r="AX573" s="47"/>
      <c r="AY573" s="47"/>
      <c r="AZ573" s="47"/>
      <c r="BA573" s="47"/>
      <c r="BB573" s="47"/>
      <c r="BC573" s="47"/>
      <c r="BD573" s="47"/>
      <c r="BE573" s="47"/>
      <c r="BF573" s="47"/>
      <c r="BG573" s="47"/>
      <c r="BH573" s="47"/>
      <c r="BI573" s="47"/>
      <c r="BJ573" s="47"/>
      <c r="BK573" s="47"/>
      <c r="BL573" s="47"/>
      <c r="BM573" s="47"/>
      <c r="BN573" s="47"/>
      <c r="BO573" s="47"/>
      <c r="BP573" s="47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50"/>
      <c r="DD573" s="50"/>
      <c r="DE573" s="50"/>
    </row>
    <row r="574" spans="1:109" ht="15" customHeight="1">
      <c r="A574" s="38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8"/>
      <c r="Q574" s="49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7"/>
      <c r="AC574" s="47"/>
      <c r="AD574" s="47"/>
      <c r="AE574" s="47"/>
      <c r="AF574" s="47"/>
      <c r="AG574" s="47"/>
      <c r="AH574" s="49"/>
      <c r="AI574" s="49"/>
      <c r="AJ574" s="49"/>
      <c r="AK574" s="49"/>
      <c r="AL574" s="49"/>
      <c r="AM574" s="48"/>
      <c r="AN574" s="48"/>
      <c r="AO574" s="48"/>
      <c r="AP574" s="47"/>
      <c r="AQ574" s="47"/>
      <c r="AR574" s="47"/>
      <c r="AS574" s="47"/>
      <c r="AT574" s="47"/>
      <c r="AU574" s="47"/>
      <c r="AV574" s="47"/>
      <c r="AW574" s="47"/>
      <c r="AX574" s="47"/>
      <c r="AY574" s="47"/>
      <c r="AZ574" s="47"/>
      <c r="BA574" s="47"/>
      <c r="BB574" s="47"/>
      <c r="BC574" s="47"/>
      <c r="BD574" s="47"/>
      <c r="BE574" s="47"/>
      <c r="BF574" s="47"/>
      <c r="BG574" s="47"/>
      <c r="BH574" s="47"/>
      <c r="BI574" s="47"/>
      <c r="BJ574" s="47"/>
      <c r="BK574" s="47"/>
      <c r="BL574" s="47"/>
      <c r="BM574" s="47"/>
      <c r="BN574" s="47"/>
      <c r="BO574" s="47"/>
      <c r="BP574" s="47"/>
      <c r="BQ574" s="47"/>
      <c r="BR574" s="47"/>
      <c r="BS574" s="47"/>
      <c r="BT574" s="47"/>
      <c r="BU574" s="47"/>
      <c r="BV574" s="47"/>
      <c r="BW574" s="47"/>
      <c r="BX574" s="47"/>
      <c r="BY574" s="47"/>
      <c r="BZ574" s="47"/>
      <c r="CA574" s="47"/>
      <c r="CB574" s="47"/>
      <c r="CC574" s="47"/>
      <c r="CD574" s="47"/>
      <c r="CE574" s="47"/>
      <c r="CF574" s="47"/>
      <c r="CG574" s="47"/>
      <c r="CH574" s="47"/>
      <c r="CI574" s="47"/>
      <c r="CJ574" s="47"/>
      <c r="CK574" s="47"/>
      <c r="CL574" s="47"/>
      <c r="CM574" s="47"/>
      <c r="CN574" s="47"/>
      <c r="CO574" s="47"/>
      <c r="CP574" s="47"/>
      <c r="CQ574" s="47"/>
      <c r="CR574" s="47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50"/>
      <c r="DD574" s="50"/>
      <c r="DE574" s="50"/>
    </row>
    <row r="575" spans="1:109" ht="15" customHeight="1">
      <c r="A575" s="38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8"/>
      <c r="Q575" s="49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7"/>
      <c r="AC575" s="47"/>
      <c r="AD575" s="47"/>
      <c r="AE575" s="47"/>
      <c r="AF575" s="47"/>
      <c r="AG575" s="47"/>
      <c r="AH575" s="49"/>
      <c r="AI575" s="49"/>
      <c r="AJ575" s="49"/>
      <c r="AK575" s="49"/>
      <c r="AL575" s="49"/>
      <c r="AM575" s="48"/>
      <c r="AN575" s="48"/>
      <c r="AO575" s="48"/>
      <c r="AP575" s="47"/>
      <c r="AQ575" s="47"/>
      <c r="AR575" s="47"/>
      <c r="AS575" s="47"/>
      <c r="AT575" s="47"/>
      <c r="AU575" s="47"/>
      <c r="AV575" s="47"/>
      <c r="AW575" s="47"/>
      <c r="AX575" s="47"/>
      <c r="AY575" s="47"/>
      <c r="AZ575" s="47"/>
      <c r="BA575" s="47"/>
      <c r="BB575" s="47"/>
      <c r="BC575" s="47"/>
      <c r="BD575" s="47"/>
      <c r="BE575" s="47"/>
      <c r="BF575" s="47"/>
      <c r="BG575" s="47"/>
      <c r="BH575" s="47"/>
      <c r="BI575" s="47"/>
      <c r="BJ575" s="47"/>
      <c r="BK575" s="47"/>
      <c r="BL575" s="47"/>
      <c r="BM575" s="47"/>
      <c r="BN575" s="47"/>
      <c r="BO575" s="47"/>
      <c r="BP575" s="47"/>
      <c r="BQ575" s="47"/>
      <c r="BR575" s="47"/>
      <c r="BS575" s="47"/>
      <c r="BT575" s="47"/>
      <c r="BU575" s="47"/>
      <c r="BV575" s="47"/>
      <c r="BW575" s="47"/>
      <c r="BX575" s="47"/>
      <c r="BY575" s="47"/>
      <c r="BZ575" s="47"/>
      <c r="CA575" s="47"/>
      <c r="CB575" s="47"/>
      <c r="CC575" s="47"/>
      <c r="CD575" s="47"/>
      <c r="CE575" s="47"/>
      <c r="CF575" s="47"/>
      <c r="CG575" s="47"/>
      <c r="CH575" s="47"/>
      <c r="CI575" s="47"/>
      <c r="CJ575" s="47"/>
      <c r="CK575" s="47"/>
      <c r="CL575" s="47"/>
      <c r="CM575" s="47"/>
      <c r="CN575" s="47"/>
      <c r="CO575" s="47"/>
      <c r="CP575" s="47"/>
      <c r="CQ575" s="47"/>
      <c r="CR575" s="47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50"/>
      <c r="DD575" s="50"/>
      <c r="DE575" s="50"/>
    </row>
    <row r="576" spans="1:109" ht="15" customHeight="1">
      <c r="A576" s="38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8"/>
      <c r="Q576" s="49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7"/>
      <c r="AC576" s="47"/>
      <c r="AD576" s="47"/>
      <c r="AE576" s="47"/>
      <c r="AF576" s="47"/>
      <c r="AG576" s="47"/>
      <c r="AH576" s="49"/>
      <c r="AI576" s="49"/>
      <c r="AJ576" s="49"/>
      <c r="AK576" s="49"/>
      <c r="AL576" s="49"/>
      <c r="AM576" s="48"/>
      <c r="AN576" s="48"/>
      <c r="AO576" s="48"/>
      <c r="AP576" s="47"/>
      <c r="AQ576" s="47"/>
      <c r="AR576" s="47"/>
      <c r="AS576" s="47"/>
      <c r="AT576" s="47"/>
      <c r="AU576" s="47"/>
      <c r="AV576" s="47"/>
      <c r="AW576" s="47"/>
      <c r="AX576" s="47"/>
      <c r="AY576" s="47"/>
      <c r="AZ576" s="47"/>
      <c r="BA576" s="47"/>
      <c r="BB576" s="47"/>
      <c r="BC576" s="47"/>
      <c r="BD576" s="47"/>
      <c r="BE576" s="47"/>
      <c r="BF576" s="47"/>
      <c r="BG576" s="47"/>
      <c r="BH576" s="47"/>
      <c r="BI576" s="47"/>
      <c r="BJ576" s="47"/>
      <c r="BK576" s="47"/>
      <c r="BL576" s="47"/>
      <c r="BM576" s="47"/>
      <c r="BN576" s="47"/>
      <c r="BO576" s="47"/>
      <c r="BP576" s="47"/>
      <c r="BQ576" s="47"/>
      <c r="BR576" s="47"/>
      <c r="BS576" s="47"/>
      <c r="BT576" s="47"/>
      <c r="BU576" s="47"/>
      <c r="BV576" s="47"/>
      <c r="BW576" s="47"/>
      <c r="BX576" s="47"/>
      <c r="BY576" s="47"/>
      <c r="BZ576" s="47"/>
      <c r="CA576" s="47"/>
      <c r="CB576" s="47"/>
      <c r="CC576" s="47"/>
      <c r="CD576" s="47"/>
      <c r="CE576" s="47"/>
      <c r="CF576" s="47"/>
      <c r="CG576" s="47"/>
      <c r="CH576" s="47"/>
      <c r="CI576" s="47"/>
      <c r="CJ576" s="47"/>
      <c r="CK576" s="47"/>
      <c r="CL576" s="47"/>
      <c r="CM576" s="47"/>
      <c r="CN576" s="47"/>
      <c r="CO576" s="47"/>
      <c r="CP576" s="47"/>
      <c r="CQ576" s="47"/>
      <c r="CR576" s="47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50"/>
      <c r="DD576" s="50"/>
      <c r="DE576" s="50"/>
    </row>
    <row r="577" spans="1:109" ht="15" customHeight="1">
      <c r="A577" s="38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8"/>
      <c r="Q577" s="49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7"/>
      <c r="AC577" s="47"/>
      <c r="AD577" s="47"/>
      <c r="AE577" s="47"/>
      <c r="AF577" s="47"/>
      <c r="AG577" s="47"/>
      <c r="AH577" s="49"/>
      <c r="AI577" s="49"/>
      <c r="AJ577" s="49"/>
      <c r="AK577" s="49"/>
      <c r="AL577" s="49"/>
      <c r="AM577" s="48"/>
      <c r="AN577" s="48"/>
      <c r="AO577" s="48"/>
      <c r="AP577" s="47"/>
      <c r="AQ577" s="47"/>
      <c r="AR577" s="47"/>
      <c r="AS577" s="47"/>
      <c r="AT577" s="47"/>
      <c r="AU577" s="47"/>
      <c r="AV577" s="47"/>
      <c r="AW577" s="47"/>
      <c r="AX577" s="47"/>
      <c r="AY577" s="47"/>
      <c r="AZ577" s="47"/>
      <c r="BA577" s="47"/>
      <c r="BB577" s="47"/>
      <c r="BC577" s="47"/>
      <c r="BD577" s="47"/>
      <c r="BE577" s="47"/>
      <c r="BF577" s="47"/>
      <c r="BG577" s="47"/>
      <c r="BH577" s="47"/>
      <c r="BI577" s="47"/>
      <c r="BJ577" s="47"/>
      <c r="BK577" s="47"/>
      <c r="BL577" s="47"/>
      <c r="BM577" s="47"/>
      <c r="BN577" s="47"/>
      <c r="BO577" s="47"/>
      <c r="BP577" s="47"/>
      <c r="BQ577" s="47"/>
      <c r="BR577" s="47"/>
      <c r="BS577" s="47"/>
      <c r="BT577" s="47"/>
      <c r="BU577" s="47"/>
      <c r="BV577" s="47"/>
      <c r="BW577" s="47"/>
      <c r="BX577" s="47"/>
      <c r="BY577" s="47"/>
      <c r="BZ577" s="47"/>
      <c r="CA577" s="47"/>
      <c r="CB577" s="47"/>
      <c r="CC577" s="47"/>
      <c r="CD577" s="47"/>
      <c r="CE577" s="47"/>
      <c r="CF577" s="47"/>
      <c r="CG577" s="47"/>
      <c r="CH577" s="47"/>
      <c r="CI577" s="47"/>
      <c r="CJ577" s="47"/>
      <c r="CK577" s="47"/>
      <c r="CL577" s="47"/>
      <c r="CM577" s="47"/>
      <c r="CN577" s="47"/>
      <c r="CO577" s="47"/>
      <c r="CP577" s="47"/>
      <c r="CQ577" s="47"/>
      <c r="CR577" s="47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50"/>
      <c r="DD577" s="50"/>
      <c r="DE577" s="50"/>
    </row>
    <row r="578" spans="1:109" ht="15" customHeight="1">
      <c r="A578" s="38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8"/>
      <c r="Q578" s="49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7"/>
      <c r="AC578" s="47"/>
      <c r="AD578" s="47"/>
      <c r="AE578" s="47"/>
      <c r="AF578" s="47"/>
      <c r="AG578" s="47"/>
      <c r="AH578" s="49"/>
      <c r="AI578" s="49"/>
      <c r="AJ578" s="49"/>
      <c r="AK578" s="49"/>
      <c r="AL578" s="49"/>
      <c r="AM578" s="48"/>
      <c r="AN578" s="48"/>
      <c r="AO578" s="48"/>
      <c r="AP578" s="47"/>
      <c r="AQ578" s="47"/>
      <c r="AR578" s="47"/>
      <c r="AS578" s="47"/>
      <c r="AT578" s="47"/>
      <c r="AU578" s="47"/>
      <c r="AV578" s="47"/>
      <c r="AW578" s="47"/>
      <c r="AX578" s="47"/>
      <c r="AY578" s="47"/>
      <c r="AZ578" s="47"/>
      <c r="BA578" s="47"/>
      <c r="BB578" s="47"/>
      <c r="BC578" s="47"/>
      <c r="BD578" s="47"/>
      <c r="BE578" s="47"/>
      <c r="BF578" s="47"/>
      <c r="BG578" s="47"/>
      <c r="BH578" s="47"/>
      <c r="BI578" s="47"/>
      <c r="BJ578" s="47"/>
      <c r="BK578" s="47"/>
      <c r="BL578" s="47"/>
      <c r="BM578" s="47"/>
      <c r="BN578" s="47"/>
      <c r="BO578" s="47"/>
      <c r="BP578" s="47"/>
      <c r="BQ578" s="47"/>
      <c r="BR578" s="47"/>
      <c r="BS578" s="47"/>
      <c r="BT578" s="47"/>
      <c r="BU578" s="47"/>
      <c r="BV578" s="47"/>
      <c r="BW578" s="47"/>
      <c r="BX578" s="47"/>
      <c r="BY578" s="47"/>
      <c r="BZ578" s="47"/>
      <c r="CA578" s="47"/>
      <c r="CB578" s="47"/>
      <c r="CC578" s="47"/>
      <c r="CD578" s="47"/>
      <c r="CE578" s="47"/>
      <c r="CF578" s="47"/>
      <c r="CG578" s="47"/>
      <c r="CH578" s="47"/>
      <c r="CI578" s="47"/>
      <c r="CJ578" s="47"/>
      <c r="CK578" s="47"/>
      <c r="CL578" s="47"/>
      <c r="CM578" s="47"/>
      <c r="CN578" s="47"/>
      <c r="CO578" s="47"/>
      <c r="CP578" s="47"/>
      <c r="CQ578" s="47"/>
      <c r="CR578" s="47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50"/>
      <c r="DD578" s="50"/>
      <c r="DE578" s="50"/>
    </row>
    <row r="579" spans="1:109" ht="15" customHeight="1">
      <c r="A579" s="38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8"/>
      <c r="Q579" s="49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7"/>
      <c r="AC579" s="47"/>
      <c r="AD579" s="47"/>
      <c r="AE579" s="47"/>
      <c r="AF579" s="47"/>
      <c r="AG579" s="47"/>
      <c r="AH579" s="49"/>
      <c r="AI579" s="49"/>
      <c r="AJ579" s="49"/>
      <c r="AK579" s="49"/>
      <c r="AL579" s="49"/>
      <c r="AM579" s="48"/>
      <c r="AN579" s="48"/>
      <c r="AO579" s="48"/>
      <c r="AP579" s="47"/>
      <c r="AQ579" s="47"/>
      <c r="AR579" s="47"/>
      <c r="AS579" s="47"/>
      <c r="AT579" s="47"/>
      <c r="AU579" s="47"/>
      <c r="AV579" s="47"/>
      <c r="AW579" s="47"/>
      <c r="AX579" s="47"/>
      <c r="AY579" s="47"/>
      <c r="AZ579" s="47"/>
      <c r="BA579" s="47"/>
      <c r="BB579" s="47"/>
      <c r="BC579" s="47"/>
      <c r="BD579" s="47"/>
      <c r="BE579" s="47"/>
      <c r="BF579" s="47"/>
      <c r="BG579" s="47"/>
      <c r="BH579" s="47"/>
      <c r="BI579" s="47"/>
      <c r="BJ579" s="47"/>
      <c r="BK579" s="47"/>
      <c r="BL579" s="47"/>
      <c r="BM579" s="47"/>
      <c r="BN579" s="47"/>
      <c r="BO579" s="47"/>
      <c r="BP579" s="47"/>
      <c r="BQ579" s="47"/>
      <c r="BR579" s="47"/>
      <c r="BS579" s="47"/>
      <c r="BT579" s="47"/>
      <c r="BU579" s="47"/>
      <c r="BV579" s="47"/>
      <c r="BW579" s="47"/>
      <c r="BX579" s="47"/>
      <c r="BY579" s="47"/>
      <c r="BZ579" s="47"/>
      <c r="CA579" s="47"/>
      <c r="CB579" s="47"/>
      <c r="CC579" s="47"/>
      <c r="CD579" s="47"/>
      <c r="CE579" s="47"/>
      <c r="CF579" s="47"/>
      <c r="CG579" s="47"/>
      <c r="CH579" s="47"/>
      <c r="CI579" s="47"/>
      <c r="CJ579" s="47"/>
      <c r="CK579" s="47"/>
      <c r="CL579" s="47"/>
      <c r="CM579" s="47"/>
      <c r="CN579" s="47"/>
      <c r="CO579" s="47"/>
      <c r="CP579" s="47"/>
      <c r="CQ579" s="47"/>
      <c r="CR579" s="47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50"/>
      <c r="DD579" s="50"/>
      <c r="DE579" s="50"/>
    </row>
    <row r="580" spans="1:109" ht="15" customHeight="1">
      <c r="A580" s="38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8"/>
      <c r="Q580" s="49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7"/>
      <c r="AC580" s="47"/>
      <c r="AD580" s="47"/>
      <c r="AE580" s="47"/>
      <c r="AF580" s="47"/>
      <c r="AG580" s="47"/>
      <c r="AH580" s="49"/>
      <c r="AI580" s="49"/>
      <c r="AJ580" s="49"/>
      <c r="AK580" s="49"/>
      <c r="AL580" s="49"/>
      <c r="AM580" s="48"/>
      <c r="AN580" s="48"/>
      <c r="AO580" s="48"/>
      <c r="AP580" s="47"/>
      <c r="AQ580" s="47"/>
      <c r="AR580" s="47"/>
      <c r="AS580" s="47"/>
      <c r="AT580" s="47"/>
      <c r="AU580" s="47"/>
      <c r="AV580" s="47"/>
      <c r="AW580" s="47"/>
      <c r="AX580" s="47"/>
      <c r="AY580" s="47"/>
      <c r="AZ580" s="47"/>
      <c r="BA580" s="47"/>
      <c r="BB580" s="47"/>
      <c r="BC580" s="47"/>
      <c r="BD580" s="47"/>
      <c r="BE580" s="47"/>
      <c r="BF580" s="47"/>
      <c r="BG580" s="47"/>
      <c r="BH580" s="47"/>
      <c r="BI580" s="47"/>
      <c r="BJ580" s="47"/>
      <c r="BK580" s="47"/>
      <c r="BL580" s="47"/>
      <c r="BM580" s="47"/>
      <c r="BN580" s="47"/>
      <c r="BO580" s="47"/>
      <c r="BP580" s="47"/>
      <c r="BQ580" s="47"/>
      <c r="BR580" s="47"/>
      <c r="BS580" s="47"/>
      <c r="BT580" s="47"/>
      <c r="BU580" s="47"/>
      <c r="BV580" s="47"/>
      <c r="BW580" s="47"/>
      <c r="BX580" s="47"/>
      <c r="BY580" s="47"/>
      <c r="BZ580" s="47"/>
      <c r="CA580" s="47"/>
      <c r="CB580" s="47"/>
      <c r="CC580" s="47"/>
      <c r="CD580" s="47"/>
      <c r="CE580" s="47"/>
      <c r="CF580" s="47"/>
      <c r="CG580" s="47"/>
      <c r="CH580" s="47"/>
      <c r="CI580" s="47"/>
      <c r="CJ580" s="47"/>
      <c r="CK580" s="47"/>
      <c r="CL580" s="47"/>
      <c r="CM580" s="47"/>
      <c r="CN580" s="47"/>
      <c r="CO580" s="47"/>
      <c r="CP580" s="47"/>
      <c r="CQ580" s="47"/>
      <c r="CR580" s="47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50"/>
      <c r="DD580" s="50"/>
      <c r="DE580" s="50"/>
    </row>
    <row r="581" spans="1:109" ht="15" customHeight="1">
      <c r="A581" s="38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8"/>
      <c r="Q581" s="49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7"/>
      <c r="AC581" s="47"/>
      <c r="AD581" s="47"/>
      <c r="AE581" s="47"/>
      <c r="AF581" s="47"/>
      <c r="AG581" s="47"/>
      <c r="AH581" s="49"/>
      <c r="AI581" s="49"/>
      <c r="AJ581" s="49"/>
      <c r="AK581" s="49"/>
      <c r="AL581" s="49"/>
      <c r="AM581" s="48"/>
      <c r="AN581" s="48"/>
      <c r="AO581" s="48"/>
      <c r="AP581" s="47"/>
      <c r="AQ581" s="47"/>
      <c r="AR581" s="47"/>
      <c r="AS581" s="47"/>
      <c r="AT581" s="47"/>
      <c r="AU581" s="47"/>
      <c r="AV581" s="47"/>
      <c r="AW581" s="47"/>
      <c r="AX581" s="47"/>
      <c r="AY581" s="47"/>
      <c r="AZ581" s="47"/>
      <c r="BA581" s="47"/>
      <c r="BB581" s="47"/>
      <c r="BC581" s="47"/>
      <c r="BD581" s="47"/>
      <c r="BE581" s="47"/>
      <c r="BF581" s="47"/>
      <c r="BG581" s="47"/>
      <c r="BH581" s="47"/>
      <c r="BI581" s="47"/>
      <c r="BJ581" s="47"/>
      <c r="BK581" s="47"/>
      <c r="BL581" s="47"/>
      <c r="BM581" s="47"/>
      <c r="BN581" s="47"/>
      <c r="BO581" s="47"/>
      <c r="BP581" s="47"/>
      <c r="BQ581" s="47"/>
      <c r="BR581" s="47"/>
      <c r="BS581" s="47"/>
      <c r="BT581" s="47"/>
      <c r="BU581" s="47"/>
      <c r="BV581" s="47"/>
      <c r="BW581" s="47"/>
      <c r="BX581" s="47"/>
      <c r="BY581" s="47"/>
      <c r="BZ581" s="47"/>
      <c r="CA581" s="47"/>
      <c r="CB581" s="47"/>
      <c r="CC581" s="47"/>
      <c r="CD581" s="47"/>
      <c r="CE581" s="47"/>
      <c r="CF581" s="47"/>
      <c r="CG581" s="47"/>
      <c r="CH581" s="47"/>
      <c r="CI581" s="47"/>
      <c r="CJ581" s="47"/>
      <c r="CK581" s="47"/>
      <c r="CL581" s="47"/>
      <c r="CM581" s="47"/>
      <c r="CN581" s="47"/>
      <c r="CO581" s="47"/>
      <c r="CP581" s="47"/>
      <c r="CQ581" s="47"/>
      <c r="CR581" s="47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50"/>
      <c r="DD581" s="50"/>
      <c r="DE581" s="50"/>
    </row>
    <row r="582" spans="1:109" ht="15" customHeight="1">
      <c r="A582" s="38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8"/>
      <c r="Q582" s="49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7"/>
      <c r="AC582" s="47"/>
      <c r="AD582" s="47"/>
      <c r="AE582" s="47"/>
      <c r="AF582" s="47"/>
      <c r="AG582" s="47"/>
      <c r="AH582" s="49"/>
      <c r="AI582" s="49"/>
      <c r="AJ582" s="49"/>
      <c r="AK582" s="49"/>
      <c r="AL582" s="49"/>
      <c r="AM582" s="48"/>
      <c r="AN582" s="48"/>
      <c r="AO582" s="48"/>
      <c r="AP582" s="47"/>
      <c r="AQ582" s="47"/>
      <c r="AR582" s="47"/>
      <c r="AS582" s="47"/>
      <c r="AT582" s="47"/>
      <c r="AU582" s="47"/>
      <c r="AV582" s="47"/>
      <c r="AW582" s="47"/>
      <c r="AX582" s="47"/>
      <c r="AY582" s="47"/>
      <c r="AZ582" s="47"/>
      <c r="BA582" s="47"/>
      <c r="BB582" s="47"/>
      <c r="BC582" s="47"/>
      <c r="BD582" s="47"/>
      <c r="BE582" s="47"/>
      <c r="BF582" s="47"/>
      <c r="BG582" s="47"/>
      <c r="BH582" s="47"/>
      <c r="BI582" s="47"/>
      <c r="BJ582" s="47"/>
      <c r="BK582" s="47"/>
      <c r="BL582" s="47"/>
      <c r="BM582" s="47"/>
      <c r="BN582" s="47"/>
      <c r="BO582" s="47"/>
      <c r="BP582" s="47"/>
      <c r="BQ582" s="47"/>
      <c r="BR582" s="47"/>
      <c r="BS582" s="47"/>
      <c r="BT582" s="47"/>
      <c r="BU582" s="47"/>
      <c r="BV582" s="47"/>
      <c r="BW582" s="47"/>
      <c r="BX582" s="47"/>
      <c r="BY582" s="47"/>
      <c r="BZ582" s="47"/>
      <c r="CA582" s="47"/>
      <c r="CB582" s="47"/>
      <c r="CC582" s="47"/>
      <c r="CD582" s="47"/>
      <c r="CE582" s="47"/>
      <c r="CF582" s="47"/>
      <c r="CG582" s="47"/>
      <c r="CH582" s="47"/>
      <c r="CI582" s="47"/>
      <c r="CJ582" s="47"/>
      <c r="CK582" s="47"/>
      <c r="CL582" s="47"/>
      <c r="CM582" s="47"/>
      <c r="CN582" s="47"/>
      <c r="CO582" s="47"/>
      <c r="CP582" s="47"/>
      <c r="CQ582" s="47"/>
      <c r="CR582" s="47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50"/>
      <c r="DD582" s="50"/>
      <c r="DE582" s="50"/>
    </row>
    <row r="583" spans="1:109" ht="15" customHeight="1">
      <c r="A583" s="38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8"/>
      <c r="Q583" s="49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9"/>
      <c r="AI583" s="49"/>
      <c r="AJ583" s="49"/>
      <c r="AK583" s="49"/>
      <c r="AL583" s="49"/>
      <c r="AM583" s="48"/>
      <c r="AN583" s="48"/>
      <c r="AO583" s="48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50"/>
      <c r="DD583" s="50"/>
      <c r="DE583" s="50"/>
    </row>
    <row r="584" spans="1:109" ht="15" customHeight="1">
      <c r="A584" s="38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8"/>
      <c r="Q584" s="49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7"/>
      <c r="AC584" s="47"/>
      <c r="AD584" s="47"/>
      <c r="AE584" s="47"/>
      <c r="AF584" s="47"/>
      <c r="AG584" s="47"/>
      <c r="AH584" s="49"/>
      <c r="AI584" s="49"/>
      <c r="AJ584" s="49"/>
      <c r="AK584" s="49"/>
      <c r="AL584" s="49"/>
      <c r="AM584" s="48"/>
      <c r="AN584" s="48"/>
      <c r="AO584" s="48"/>
      <c r="AP584" s="47"/>
      <c r="AQ584" s="47"/>
      <c r="AR584" s="47"/>
      <c r="AS584" s="47"/>
      <c r="AT584" s="47"/>
      <c r="AU584" s="47"/>
      <c r="AV584" s="47"/>
      <c r="AW584" s="47"/>
      <c r="AX584" s="47"/>
      <c r="AY584" s="47"/>
      <c r="AZ584" s="47"/>
      <c r="BA584" s="47"/>
      <c r="BB584" s="47"/>
      <c r="BC584" s="47"/>
      <c r="BD584" s="47"/>
      <c r="BE584" s="47"/>
      <c r="BF584" s="47"/>
      <c r="BG584" s="47"/>
      <c r="BH584" s="47"/>
      <c r="BI584" s="47"/>
      <c r="BJ584" s="47"/>
      <c r="BK584" s="47"/>
      <c r="BL584" s="47"/>
      <c r="BM584" s="47"/>
      <c r="BN584" s="47"/>
      <c r="BO584" s="47"/>
      <c r="BP584" s="47"/>
      <c r="BQ584" s="47"/>
      <c r="BR584" s="47"/>
      <c r="BS584" s="47"/>
      <c r="BT584" s="47"/>
      <c r="BU584" s="47"/>
      <c r="BV584" s="47"/>
      <c r="BW584" s="47"/>
      <c r="BX584" s="47"/>
      <c r="BY584" s="47"/>
      <c r="BZ584" s="47"/>
      <c r="CA584" s="47"/>
      <c r="CB584" s="47"/>
      <c r="CC584" s="47"/>
      <c r="CD584" s="47"/>
      <c r="CE584" s="47"/>
      <c r="CF584" s="47"/>
      <c r="CG584" s="47"/>
      <c r="CH584" s="47"/>
      <c r="CI584" s="47"/>
      <c r="CJ584" s="47"/>
      <c r="CK584" s="47"/>
      <c r="CL584" s="47"/>
      <c r="CM584" s="47"/>
      <c r="CN584" s="47"/>
      <c r="CO584" s="47"/>
      <c r="CP584" s="47"/>
      <c r="CQ584" s="47"/>
      <c r="CR584" s="47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50"/>
      <c r="DD584" s="50"/>
      <c r="DE584" s="50"/>
    </row>
    <row r="585" spans="1:109" ht="15" customHeight="1">
      <c r="A585" s="38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8"/>
      <c r="Q585" s="49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7"/>
      <c r="AC585" s="47"/>
      <c r="AD585" s="47"/>
      <c r="AE585" s="47"/>
      <c r="AF585" s="47"/>
      <c r="AG585" s="47"/>
      <c r="AH585" s="49"/>
      <c r="AI585" s="49"/>
      <c r="AJ585" s="49"/>
      <c r="AK585" s="49"/>
      <c r="AL585" s="49"/>
      <c r="AM585" s="48"/>
      <c r="AN585" s="48"/>
      <c r="AO585" s="48"/>
      <c r="AP585" s="47"/>
      <c r="AQ585" s="47"/>
      <c r="AR585" s="47"/>
      <c r="AS585" s="47"/>
      <c r="AT585" s="47"/>
      <c r="AU585" s="47"/>
      <c r="AV585" s="47"/>
      <c r="AW585" s="47"/>
      <c r="AX585" s="47"/>
      <c r="AY585" s="47"/>
      <c r="AZ585" s="47"/>
      <c r="BA585" s="47"/>
      <c r="BB585" s="47"/>
      <c r="BC585" s="47"/>
      <c r="BD585" s="47"/>
      <c r="BE585" s="47"/>
      <c r="BF585" s="47"/>
      <c r="BG585" s="47"/>
      <c r="BH585" s="47"/>
      <c r="BI585" s="47"/>
      <c r="BJ585" s="47"/>
      <c r="BK585" s="47"/>
      <c r="BL585" s="47"/>
      <c r="BM585" s="47"/>
      <c r="BN585" s="47"/>
      <c r="BO585" s="47"/>
      <c r="BP585" s="47"/>
      <c r="BQ585" s="47"/>
      <c r="BR585" s="47"/>
      <c r="BS585" s="47"/>
      <c r="BT585" s="47"/>
      <c r="BU585" s="47"/>
      <c r="BV585" s="47"/>
      <c r="BW585" s="47"/>
      <c r="BX585" s="47"/>
      <c r="BY585" s="47"/>
      <c r="BZ585" s="47"/>
      <c r="CA585" s="47"/>
      <c r="CB585" s="47"/>
      <c r="CC585" s="47"/>
      <c r="CD585" s="47"/>
      <c r="CE585" s="47"/>
      <c r="CF585" s="47"/>
      <c r="CG585" s="47"/>
      <c r="CH585" s="47"/>
      <c r="CI585" s="47"/>
      <c r="CJ585" s="47"/>
      <c r="CK585" s="47"/>
      <c r="CL585" s="47"/>
      <c r="CM585" s="47"/>
      <c r="CN585" s="47"/>
      <c r="CO585" s="47"/>
      <c r="CP585" s="47"/>
      <c r="CQ585" s="47"/>
      <c r="CR585" s="47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50"/>
      <c r="DD585" s="50"/>
      <c r="DE585" s="50"/>
    </row>
    <row r="586" spans="1:109" ht="15" customHeight="1">
      <c r="A586" s="38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8"/>
      <c r="Q586" s="49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7"/>
      <c r="AC586" s="47"/>
      <c r="AD586" s="47"/>
      <c r="AE586" s="47"/>
      <c r="AF586" s="47"/>
      <c r="AG586" s="47"/>
      <c r="AH586" s="49"/>
      <c r="AI586" s="49"/>
      <c r="AJ586" s="49"/>
      <c r="AK586" s="49"/>
      <c r="AL586" s="49"/>
      <c r="AM586" s="48"/>
      <c r="AN586" s="48"/>
      <c r="AO586" s="48"/>
      <c r="AP586" s="47"/>
      <c r="AQ586" s="47"/>
      <c r="AR586" s="47"/>
      <c r="AS586" s="47"/>
      <c r="AT586" s="47"/>
      <c r="AU586" s="47"/>
      <c r="AV586" s="47"/>
      <c r="AW586" s="47"/>
      <c r="AX586" s="47"/>
      <c r="AY586" s="47"/>
      <c r="AZ586" s="47"/>
      <c r="BA586" s="47"/>
      <c r="BB586" s="47"/>
      <c r="BC586" s="47"/>
      <c r="BD586" s="47"/>
      <c r="BE586" s="47"/>
      <c r="BF586" s="47"/>
      <c r="BG586" s="47"/>
      <c r="BH586" s="47"/>
      <c r="BI586" s="47"/>
      <c r="BJ586" s="47"/>
      <c r="BK586" s="47"/>
      <c r="BL586" s="47"/>
      <c r="BM586" s="47"/>
      <c r="BN586" s="47"/>
      <c r="BO586" s="47"/>
      <c r="BP586" s="47"/>
      <c r="BQ586" s="47"/>
      <c r="BR586" s="47"/>
      <c r="BS586" s="47"/>
      <c r="BT586" s="47"/>
      <c r="BU586" s="47"/>
      <c r="BV586" s="47"/>
      <c r="BW586" s="47"/>
      <c r="BX586" s="47"/>
      <c r="BY586" s="47"/>
      <c r="BZ586" s="47"/>
      <c r="CA586" s="47"/>
      <c r="CB586" s="47"/>
      <c r="CC586" s="47"/>
      <c r="CD586" s="47"/>
      <c r="CE586" s="47"/>
      <c r="CF586" s="47"/>
      <c r="CG586" s="47"/>
      <c r="CH586" s="47"/>
      <c r="CI586" s="47"/>
      <c r="CJ586" s="47"/>
      <c r="CK586" s="47"/>
      <c r="CL586" s="47"/>
      <c r="CM586" s="47"/>
      <c r="CN586" s="47"/>
      <c r="CO586" s="47"/>
      <c r="CP586" s="47"/>
      <c r="CQ586" s="47"/>
      <c r="CR586" s="47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50"/>
      <c r="DD586" s="50"/>
      <c r="DE586" s="50"/>
    </row>
    <row r="587" spans="1:109" ht="15" customHeight="1">
      <c r="A587" s="38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8"/>
      <c r="Q587" s="49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7"/>
      <c r="AC587" s="47"/>
      <c r="AD587" s="47"/>
      <c r="AE587" s="47"/>
      <c r="AF587" s="47"/>
      <c r="AG587" s="47"/>
      <c r="AH587" s="49"/>
      <c r="AI587" s="49"/>
      <c r="AJ587" s="49"/>
      <c r="AK587" s="49"/>
      <c r="AL587" s="49"/>
      <c r="AM587" s="48"/>
      <c r="AN587" s="48"/>
      <c r="AO587" s="48"/>
      <c r="AP587" s="47"/>
      <c r="AQ587" s="47"/>
      <c r="AR587" s="47"/>
      <c r="AS587" s="47"/>
      <c r="AT587" s="47"/>
      <c r="AU587" s="47"/>
      <c r="AV587" s="47"/>
      <c r="AW587" s="47"/>
      <c r="AX587" s="47"/>
      <c r="AY587" s="47"/>
      <c r="AZ587" s="47"/>
      <c r="BA587" s="47"/>
      <c r="BB587" s="47"/>
      <c r="BC587" s="47"/>
      <c r="BD587" s="47"/>
      <c r="BE587" s="47"/>
      <c r="BF587" s="47"/>
      <c r="BG587" s="47"/>
      <c r="BH587" s="47"/>
      <c r="BI587" s="47"/>
      <c r="BJ587" s="47"/>
      <c r="BK587" s="47"/>
      <c r="BL587" s="47"/>
      <c r="BM587" s="47"/>
      <c r="BN587" s="47"/>
      <c r="BO587" s="47"/>
      <c r="BP587" s="47"/>
      <c r="BQ587" s="47"/>
      <c r="BR587" s="47"/>
      <c r="BS587" s="47"/>
      <c r="BT587" s="47"/>
      <c r="BU587" s="47"/>
      <c r="BV587" s="47"/>
      <c r="BW587" s="47"/>
      <c r="BX587" s="47"/>
      <c r="BY587" s="47"/>
      <c r="BZ587" s="47"/>
      <c r="CA587" s="47"/>
      <c r="CB587" s="47"/>
      <c r="CC587" s="47"/>
      <c r="CD587" s="47"/>
      <c r="CE587" s="47"/>
      <c r="CF587" s="47"/>
      <c r="CG587" s="47"/>
      <c r="CH587" s="47"/>
      <c r="CI587" s="47"/>
      <c r="CJ587" s="47"/>
      <c r="CK587" s="47"/>
      <c r="CL587" s="47"/>
      <c r="CM587" s="47"/>
      <c r="CN587" s="47"/>
      <c r="CO587" s="47"/>
      <c r="CP587" s="47"/>
      <c r="CQ587" s="47"/>
      <c r="CR587" s="47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50"/>
      <c r="DD587" s="50"/>
      <c r="DE587" s="50"/>
    </row>
    <row r="588" spans="1:109" ht="15" customHeight="1">
      <c r="A588" s="38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8"/>
      <c r="Q588" s="49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7"/>
      <c r="AC588" s="47"/>
      <c r="AD588" s="47"/>
      <c r="AE588" s="47"/>
      <c r="AF588" s="47"/>
      <c r="AG588" s="47"/>
      <c r="AH588" s="49"/>
      <c r="AI588" s="49"/>
      <c r="AJ588" s="49"/>
      <c r="AK588" s="49"/>
      <c r="AL588" s="49"/>
      <c r="AM588" s="48"/>
      <c r="AN588" s="48"/>
      <c r="AO588" s="48"/>
      <c r="AP588" s="47"/>
      <c r="AQ588" s="47"/>
      <c r="AR588" s="47"/>
      <c r="AS588" s="47"/>
      <c r="AT588" s="47"/>
      <c r="AU588" s="47"/>
      <c r="AV588" s="47"/>
      <c r="AW588" s="47"/>
      <c r="AX588" s="47"/>
      <c r="AY588" s="47"/>
      <c r="AZ588" s="47"/>
      <c r="BA588" s="47"/>
      <c r="BB588" s="47"/>
      <c r="BC588" s="47"/>
      <c r="BD588" s="47"/>
      <c r="BE588" s="47"/>
      <c r="BF588" s="47"/>
      <c r="BG588" s="47"/>
      <c r="BH588" s="47"/>
      <c r="BI588" s="47"/>
      <c r="BJ588" s="47"/>
      <c r="BK588" s="47"/>
      <c r="BL588" s="47"/>
      <c r="BM588" s="47"/>
      <c r="BN588" s="47"/>
      <c r="BO588" s="47"/>
      <c r="BP588" s="47"/>
      <c r="BQ588" s="47"/>
      <c r="BR588" s="47"/>
      <c r="BS588" s="47"/>
      <c r="BT588" s="47"/>
      <c r="BU588" s="47"/>
      <c r="BV588" s="47"/>
      <c r="BW588" s="47"/>
      <c r="BX588" s="47"/>
      <c r="BY588" s="47"/>
      <c r="BZ588" s="47"/>
      <c r="CA588" s="47"/>
      <c r="CB588" s="47"/>
      <c r="CC588" s="47"/>
      <c r="CD588" s="47"/>
      <c r="CE588" s="47"/>
      <c r="CF588" s="47"/>
      <c r="CG588" s="47"/>
      <c r="CH588" s="47"/>
      <c r="CI588" s="47"/>
      <c r="CJ588" s="47"/>
      <c r="CK588" s="47"/>
      <c r="CL588" s="47"/>
      <c r="CM588" s="47"/>
      <c r="CN588" s="47"/>
      <c r="CO588" s="47"/>
      <c r="CP588" s="47"/>
      <c r="CQ588" s="47"/>
      <c r="CR588" s="47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50"/>
      <c r="DD588" s="50"/>
      <c r="DE588" s="50"/>
    </row>
    <row r="589" spans="1:109" ht="15" customHeight="1">
      <c r="A589" s="38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8"/>
      <c r="Q589" s="49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7"/>
      <c r="AC589" s="47"/>
      <c r="AD589" s="47"/>
      <c r="AE589" s="47"/>
      <c r="AF589" s="47"/>
      <c r="AG589" s="47"/>
      <c r="AH589" s="49"/>
      <c r="AI589" s="49"/>
      <c r="AJ589" s="49"/>
      <c r="AK589" s="49"/>
      <c r="AL589" s="49"/>
      <c r="AM589" s="48"/>
      <c r="AN589" s="48"/>
      <c r="AO589" s="48"/>
      <c r="AP589" s="47"/>
      <c r="AQ589" s="47"/>
      <c r="AR589" s="47"/>
      <c r="AS589" s="47"/>
      <c r="AT589" s="47"/>
      <c r="AU589" s="47"/>
      <c r="AV589" s="47"/>
      <c r="AW589" s="47"/>
      <c r="AX589" s="47"/>
      <c r="AY589" s="47"/>
      <c r="AZ589" s="47"/>
      <c r="BA589" s="47"/>
      <c r="BB589" s="47"/>
      <c r="BC589" s="47"/>
      <c r="BD589" s="47"/>
      <c r="BE589" s="47"/>
      <c r="BF589" s="47"/>
      <c r="BG589" s="47"/>
      <c r="BH589" s="47"/>
      <c r="BI589" s="47"/>
      <c r="BJ589" s="47"/>
      <c r="BK589" s="47"/>
      <c r="BL589" s="47"/>
      <c r="BM589" s="47"/>
      <c r="BN589" s="47"/>
      <c r="BO589" s="47"/>
      <c r="BP589" s="47"/>
      <c r="BQ589" s="47"/>
      <c r="BR589" s="47"/>
      <c r="BS589" s="47"/>
      <c r="BT589" s="47"/>
      <c r="BU589" s="47"/>
      <c r="BV589" s="47"/>
      <c r="BW589" s="47"/>
      <c r="BX589" s="47"/>
      <c r="BY589" s="47"/>
      <c r="BZ589" s="47"/>
      <c r="CA589" s="47"/>
      <c r="CB589" s="47"/>
      <c r="CC589" s="47"/>
      <c r="CD589" s="47"/>
      <c r="CE589" s="47"/>
      <c r="CF589" s="47"/>
      <c r="CG589" s="47"/>
      <c r="CH589" s="47"/>
      <c r="CI589" s="47"/>
      <c r="CJ589" s="47"/>
      <c r="CK589" s="47"/>
      <c r="CL589" s="47"/>
      <c r="CM589" s="47"/>
      <c r="CN589" s="47"/>
      <c r="CO589" s="47"/>
      <c r="CP589" s="47"/>
      <c r="CQ589" s="47"/>
      <c r="CR589" s="47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50"/>
      <c r="DD589" s="50"/>
      <c r="DE589" s="50"/>
    </row>
    <row r="590" spans="1:109" ht="15" customHeight="1">
      <c r="A590" s="38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8"/>
      <c r="Q590" s="49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7"/>
      <c r="AC590" s="47"/>
      <c r="AD590" s="47"/>
      <c r="AE590" s="47"/>
      <c r="AF590" s="47"/>
      <c r="AG590" s="47"/>
      <c r="AH590" s="49"/>
      <c r="AI590" s="49"/>
      <c r="AJ590" s="49"/>
      <c r="AK590" s="49"/>
      <c r="AL590" s="49"/>
      <c r="AM590" s="48"/>
      <c r="AN590" s="48"/>
      <c r="AO590" s="48"/>
      <c r="AP590" s="47"/>
      <c r="AQ590" s="47"/>
      <c r="AR590" s="47"/>
      <c r="AS590" s="47"/>
      <c r="AT590" s="47"/>
      <c r="AU590" s="47"/>
      <c r="AV590" s="47"/>
      <c r="AW590" s="47"/>
      <c r="AX590" s="47"/>
      <c r="AY590" s="47"/>
      <c r="AZ590" s="47"/>
      <c r="BA590" s="47"/>
      <c r="BB590" s="47"/>
      <c r="BC590" s="47"/>
      <c r="BD590" s="47"/>
      <c r="BE590" s="47"/>
      <c r="BF590" s="47"/>
      <c r="BG590" s="47"/>
      <c r="BH590" s="47"/>
      <c r="BI590" s="47"/>
      <c r="BJ590" s="47"/>
      <c r="BK590" s="47"/>
      <c r="BL590" s="47"/>
      <c r="BM590" s="47"/>
      <c r="BN590" s="47"/>
      <c r="BO590" s="47"/>
      <c r="BP590" s="47"/>
      <c r="BQ590" s="47"/>
      <c r="BR590" s="47"/>
      <c r="BS590" s="47"/>
      <c r="BT590" s="47"/>
      <c r="BU590" s="47"/>
      <c r="BV590" s="47"/>
      <c r="BW590" s="47"/>
      <c r="BX590" s="47"/>
      <c r="BY590" s="47"/>
      <c r="BZ590" s="47"/>
      <c r="CA590" s="47"/>
      <c r="CB590" s="47"/>
      <c r="CC590" s="47"/>
      <c r="CD590" s="47"/>
      <c r="CE590" s="47"/>
      <c r="CF590" s="47"/>
      <c r="CG590" s="47"/>
      <c r="CH590" s="47"/>
      <c r="CI590" s="47"/>
      <c r="CJ590" s="47"/>
      <c r="CK590" s="47"/>
      <c r="CL590" s="47"/>
      <c r="CM590" s="47"/>
      <c r="CN590" s="47"/>
      <c r="CO590" s="47"/>
      <c r="CP590" s="47"/>
      <c r="CQ590" s="47"/>
      <c r="CR590" s="47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50"/>
      <c r="DD590" s="50"/>
      <c r="DE590" s="50"/>
    </row>
    <row r="591" spans="1:109" ht="15" customHeight="1">
      <c r="A591" s="38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8"/>
      <c r="Q591" s="49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7"/>
      <c r="AC591" s="47"/>
      <c r="AD591" s="47"/>
      <c r="AE591" s="47"/>
      <c r="AF591" s="47"/>
      <c r="AG591" s="47"/>
      <c r="AH591" s="49"/>
      <c r="AI591" s="49"/>
      <c r="AJ591" s="49"/>
      <c r="AK591" s="49"/>
      <c r="AL591" s="49"/>
      <c r="AM591" s="48"/>
      <c r="AN591" s="48"/>
      <c r="AO591" s="48"/>
      <c r="AP591" s="47"/>
      <c r="AQ591" s="47"/>
      <c r="AR591" s="47"/>
      <c r="AS591" s="47"/>
      <c r="AT591" s="47"/>
      <c r="AU591" s="47"/>
      <c r="AV591" s="47"/>
      <c r="AW591" s="47"/>
      <c r="AX591" s="47"/>
      <c r="AY591" s="47"/>
      <c r="AZ591" s="47"/>
      <c r="BA591" s="47"/>
      <c r="BB591" s="47"/>
      <c r="BC591" s="47"/>
      <c r="BD591" s="47"/>
      <c r="BE591" s="47"/>
      <c r="BF591" s="47"/>
      <c r="BG591" s="47"/>
      <c r="BH591" s="47"/>
      <c r="BI591" s="47"/>
      <c r="BJ591" s="47"/>
      <c r="BK591" s="47"/>
      <c r="BL591" s="47"/>
      <c r="BM591" s="47"/>
      <c r="BN591" s="47"/>
      <c r="BO591" s="47"/>
      <c r="BP591" s="47"/>
      <c r="BQ591" s="47"/>
      <c r="BR591" s="47"/>
      <c r="BS591" s="47"/>
      <c r="BT591" s="47"/>
      <c r="BU591" s="47"/>
      <c r="BV591" s="47"/>
      <c r="BW591" s="47"/>
      <c r="BX591" s="47"/>
      <c r="BY591" s="47"/>
      <c r="BZ591" s="47"/>
      <c r="CA591" s="47"/>
      <c r="CB591" s="47"/>
      <c r="CC591" s="47"/>
      <c r="CD591" s="47"/>
      <c r="CE591" s="47"/>
      <c r="CF591" s="47"/>
      <c r="CG591" s="47"/>
      <c r="CH591" s="47"/>
      <c r="CI591" s="47"/>
      <c r="CJ591" s="47"/>
      <c r="CK591" s="47"/>
      <c r="CL591" s="47"/>
      <c r="CM591" s="47"/>
      <c r="CN591" s="47"/>
      <c r="CO591" s="47"/>
      <c r="CP591" s="47"/>
      <c r="CQ591" s="47"/>
      <c r="CR591" s="47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50"/>
      <c r="DD591" s="50"/>
      <c r="DE591" s="50"/>
    </row>
    <row r="592" spans="1:109" ht="15" customHeight="1">
      <c r="A592" s="38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8"/>
      <c r="Q592" s="49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7"/>
      <c r="AC592" s="47"/>
      <c r="AD592" s="47"/>
      <c r="AE592" s="47"/>
      <c r="AF592" s="47"/>
      <c r="AG592" s="47"/>
      <c r="AH592" s="49"/>
      <c r="AI592" s="49"/>
      <c r="AJ592" s="49"/>
      <c r="AK592" s="49"/>
      <c r="AL592" s="49"/>
      <c r="AM592" s="48"/>
      <c r="AN592" s="48"/>
      <c r="AO592" s="48"/>
      <c r="AP592" s="47"/>
      <c r="AQ592" s="47"/>
      <c r="AR592" s="47"/>
      <c r="AS592" s="47"/>
      <c r="AT592" s="47"/>
      <c r="AU592" s="47"/>
      <c r="AV592" s="47"/>
      <c r="AW592" s="47"/>
      <c r="AX592" s="47"/>
      <c r="AY592" s="47"/>
      <c r="AZ592" s="47"/>
      <c r="BA592" s="47"/>
      <c r="BB592" s="47"/>
      <c r="BC592" s="47"/>
      <c r="BD592" s="47"/>
      <c r="BE592" s="47"/>
      <c r="BF592" s="47"/>
      <c r="BG592" s="47"/>
      <c r="BH592" s="47"/>
      <c r="BI592" s="47"/>
      <c r="BJ592" s="47"/>
      <c r="BK592" s="47"/>
      <c r="BL592" s="47"/>
      <c r="BM592" s="47"/>
      <c r="BN592" s="47"/>
      <c r="BO592" s="47"/>
      <c r="BP592" s="47"/>
      <c r="BQ592" s="47"/>
      <c r="BR592" s="47"/>
      <c r="BS592" s="47"/>
      <c r="BT592" s="47"/>
      <c r="BU592" s="47"/>
      <c r="BV592" s="47"/>
      <c r="BW592" s="47"/>
      <c r="BX592" s="47"/>
      <c r="BY592" s="47"/>
      <c r="BZ592" s="47"/>
      <c r="CA592" s="47"/>
      <c r="CB592" s="47"/>
      <c r="CC592" s="47"/>
      <c r="CD592" s="47"/>
      <c r="CE592" s="47"/>
      <c r="CF592" s="47"/>
      <c r="CG592" s="47"/>
      <c r="CH592" s="47"/>
      <c r="CI592" s="47"/>
      <c r="CJ592" s="47"/>
      <c r="CK592" s="47"/>
      <c r="CL592" s="47"/>
      <c r="CM592" s="47"/>
      <c r="CN592" s="47"/>
      <c r="CO592" s="47"/>
      <c r="CP592" s="47"/>
      <c r="CQ592" s="47"/>
      <c r="CR592" s="47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50"/>
      <c r="DD592" s="50"/>
      <c r="DE592" s="50"/>
    </row>
    <row r="593" spans="1:109" ht="15" customHeight="1">
      <c r="A593" s="38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8"/>
      <c r="Q593" s="49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7"/>
      <c r="AC593" s="47"/>
      <c r="AD593" s="47"/>
      <c r="AE593" s="47"/>
      <c r="AF593" s="47"/>
      <c r="AG593" s="47"/>
      <c r="AH593" s="49"/>
      <c r="AI593" s="49"/>
      <c r="AJ593" s="49"/>
      <c r="AK593" s="49"/>
      <c r="AL593" s="49"/>
      <c r="AM593" s="48"/>
      <c r="AN593" s="48"/>
      <c r="AO593" s="48"/>
      <c r="AP593" s="47"/>
      <c r="AQ593" s="47"/>
      <c r="AR593" s="47"/>
      <c r="AS593" s="47"/>
      <c r="AT593" s="47"/>
      <c r="AU593" s="47"/>
      <c r="AV593" s="47"/>
      <c r="AW593" s="47"/>
      <c r="AX593" s="47"/>
      <c r="AY593" s="47"/>
      <c r="AZ593" s="47"/>
      <c r="BA593" s="47"/>
      <c r="BB593" s="47"/>
      <c r="BC593" s="47"/>
      <c r="BD593" s="47"/>
      <c r="BE593" s="47"/>
      <c r="BF593" s="47"/>
      <c r="BG593" s="47"/>
      <c r="BH593" s="47"/>
      <c r="BI593" s="47"/>
      <c r="BJ593" s="47"/>
      <c r="BK593" s="47"/>
      <c r="BL593" s="47"/>
      <c r="BM593" s="47"/>
      <c r="BN593" s="47"/>
      <c r="BO593" s="47"/>
      <c r="BP593" s="47"/>
      <c r="BQ593" s="47"/>
      <c r="BR593" s="47"/>
      <c r="BS593" s="47"/>
      <c r="BT593" s="47"/>
      <c r="BU593" s="47"/>
      <c r="BV593" s="47"/>
      <c r="BW593" s="47"/>
      <c r="BX593" s="47"/>
      <c r="BY593" s="47"/>
      <c r="BZ593" s="47"/>
      <c r="CA593" s="47"/>
      <c r="CB593" s="47"/>
      <c r="CC593" s="47"/>
      <c r="CD593" s="47"/>
      <c r="CE593" s="47"/>
      <c r="CF593" s="47"/>
      <c r="CG593" s="47"/>
      <c r="CH593" s="47"/>
      <c r="CI593" s="47"/>
      <c r="CJ593" s="47"/>
      <c r="CK593" s="47"/>
      <c r="CL593" s="47"/>
      <c r="CM593" s="47"/>
      <c r="CN593" s="47"/>
      <c r="CO593" s="47"/>
      <c r="CP593" s="47"/>
      <c r="CQ593" s="47"/>
      <c r="CR593" s="47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50"/>
      <c r="DD593" s="50"/>
      <c r="DE593" s="50"/>
    </row>
    <row r="594" spans="1:109" ht="15" customHeight="1">
      <c r="A594" s="38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8"/>
      <c r="Q594" s="49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7"/>
      <c r="AC594" s="47"/>
      <c r="AD594" s="47"/>
      <c r="AE594" s="47"/>
      <c r="AF594" s="47"/>
      <c r="AG594" s="47"/>
      <c r="AH594" s="49"/>
      <c r="AI594" s="49"/>
      <c r="AJ594" s="49"/>
      <c r="AK594" s="49"/>
      <c r="AL594" s="49"/>
      <c r="AM594" s="48"/>
      <c r="AN594" s="48"/>
      <c r="AO594" s="48"/>
      <c r="AP594" s="47"/>
      <c r="AQ594" s="47"/>
      <c r="AR594" s="47"/>
      <c r="AS594" s="47"/>
      <c r="AT594" s="47"/>
      <c r="AU594" s="47"/>
      <c r="AV594" s="47"/>
      <c r="AW594" s="47"/>
      <c r="AX594" s="47"/>
      <c r="AY594" s="47"/>
      <c r="AZ594" s="47"/>
      <c r="BA594" s="47"/>
      <c r="BB594" s="47"/>
      <c r="BC594" s="47"/>
      <c r="BD594" s="47"/>
      <c r="BE594" s="47"/>
      <c r="BF594" s="47"/>
      <c r="BG594" s="47"/>
      <c r="BH594" s="47"/>
      <c r="BI594" s="47"/>
      <c r="BJ594" s="47"/>
      <c r="BK594" s="47"/>
      <c r="BL594" s="47"/>
      <c r="BM594" s="47"/>
      <c r="BN594" s="47"/>
      <c r="BO594" s="47"/>
      <c r="BP594" s="47"/>
      <c r="BQ594" s="47"/>
      <c r="BR594" s="47"/>
      <c r="BS594" s="47"/>
      <c r="BT594" s="47"/>
      <c r="BU594" s="47"/>
      <c r="BV594" s="47"/>
      <c r="BW594" s="47"/>
      <c r="BX594" s="47"/>
      <c r="BY594" s="47"/>
      <c r="BZ594" s="47"/>
      <c r="CA594" s="47"/>
      <c r="CB594" s="47"/>
      <c r="CC594" s="47"/>
      <c r="CD594" s="47"/>
      <c r="CE594" s="47"/>
      <c r="CF594" s="47"/>
      <c r="CG594" s="47"/>
      <c r="CH594" s="47"/>
      <c r="CI594" s="47"/>
      <c r="CJ594" s="47"/>
      <c r="CK594" s="47"/>
      <c r="CL594" s="47"/>
      <c r="CM594" s="47"/>
      <c r="CN594" s="47"/>
      <c r="CO594" s="47"/>
      <c r="CP594" s="47"/>
      <c r="CQ594" s="47"/>
      <c r="CR594" s="47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50"/>
      <c r="DD594" s="50"/>
      <c r="DE594" s="50"/>
    </row>
    <row r="595" spans="1:109" ht="15" customHeight="1">
      <c r="A595" s="38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8"/>
      <c r="Q595" s="49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7"/>
      <c r="AC595" s="47"/>
      <c r="AD595" s="47"/>
      <c r="AE595" s="47"/>
      <c r="AF595" s="47"/>
      <c r="AG595" s="47"/>
      <c r="AH595" s="49"/>
      <c r="AI595" s="49"/>
      <c r="AJ595" s="49"/>
      <c r="AK595" s="49"/>
      <c r="AL595" s="49"/>
      <c r="AM595" s="48"/>
      <c r="AN595" s="48"/>
      <c r="AO595" s="48"/>
      <c r="AP595" s="47"/>
      <c r="AQ595" s="47"/>
      <c r="AR595" s="47"/>
      <c r="AS595" s="47"/>
      <c r="AT595" s="47"/>
      <c r="AU595" s="47"/>
      <c r="AV595" s="47"/>
      <c r="AW595" s="47"/>
      <c r="AX595" s="47"/>
      <c r="AY595" s="47"/>
      <c r="AZ595" s="47"/>
      <c r="BA595" s="47"/>
      <c r="BB595" s="47"/>
      <c r="BC595" s="47"/>
      <c r="BD595" s="47"/>
      <c r="BE595" s="47"/>
      <c r="BF595" s="47"/>
      <c r="BG595" s="47"/>
      <c r="BH595" s="47"/>
      <c r="BI595" s="47"/>
      <c r="BJ595" s="47"/>
      <c r="BK595" s="47"/>
      <c r="BL595" s="47"/>
      <c r="BM595" s="47"/>
      <c r="BN595" s="47"/>
      <c r="BO595" s="47"/>
      <c r="BP595" s="47"/>
      <c r="BQ595" s="47"/>
      <c r="BR595" s="47"/>
      <c r="BS595" s="47"/>
      <c r="BT595" s="47"/>
      <c r="BU595" s="47"/>
      <c r="BV595" s="47"/>
      <c r="BW595" s="47"/>
      <c r="BX595" s="47"/>
      <c r="BY595" s="47"/>
      <c r="BZ595" s="47"/>
      <c r="CA595" s="47"/>
      <c r="CB595" s="47"/>
      <c r="CC595" s="47"/>
      <c r="CD595" s="47"/>
      <c r="CE595" s="47"/>
      <c r="CF595" s="47"/>
      <c r="CG595" s="47"/>
      <c r="CH595" s="47"/>
      <c r="CI595" s="47"/>
      <c r="CJ595" s="47"/>
      <c r="CK595" s="47"/>
      <c r="CL595" s="47"/>
      <c r="CM595" s="47"/>
      <c r="CN595" s="47"/>
      <c r="CO595" s="47"/>
      <c r="CP595" s="47"/>
      <c r="CQ595" s="47"/>
      <c r="CR595" s="47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50"/>
      <c r="DD595" s="50"/>
      <c r="DE595" s="50"/>
    </row>
    <row r="596" spans="1:109" ht="15" customHeight="1">
      <c r="A596" s="38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8"/>
      <c r="Q596" s="49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7"/>
      <c r="AC596" s="47"/>
      <c r="AD596" s="47"/>
      <c r="AE596" s="47"/>
      <c r="AF596" s="47"/>
      <c r="AG596" s="47"/>
      <c r="AH596" s="49"/>
      <c r="AI596" s="49"/>
      <c r="AJ596" s="49"/>
      <c r="AK596" s="49"/>
      <c r="AL596" s="49"/>
      <c r="AM596" s="48"/>
      <c r="AN596" s="48"/>
      <c r="AO596" s="48"/>
      <c r="AP596" s="47"/>
      <c r="AQ596" s="47"/>
      <c r="AR596" s="47"/>
      <c r="AS596" s="47"/>
      <c r="AT596" s="47"/>
      <c r="AU596" s="47"/>
      <c r="AV596" s="47"/>
      <c r="AW596" s="47"/>
      <c r="AX596" s="47"/>
      <c r="AY596" s="47"/>
      <c r="AZ596" s="47"/>
      <c r="BA596" s="47"/>
      <c r="BB596" s="47"/>
      <c r="BC596" s="47"/>
      <c r="BD596" s="47"/>
      <c r="BE596" s="47"/>
      <c r="BF596" s="47"/>
      <c r="BG596" s="47"/>
      <c r="BH596" s="47"/>
      <c r="BI596" s="47"/>
      <c r="BJ596" s="47"/>
      <c r="BK596" s="47"/>
      <c r="BL596" s="47"/>
      <c r="BM596" s="47"/>
      <c r="BN596" s="47"/>
      <c r="BO596" s="47"/>
      <c r="BP596" s="47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50"/>
      <c r="DD596" s="50"/>
      <c r="DE596" s="50"/>
    </row>
    <row r="597" spans="1:109" ht="15" customHeight="1">
      <c r="A597" s="38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8"/>
      <c r="Q597" s="49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7"/>
      <c r="AC597" s="47"/>
      <c r="AD597" s="47"/>
      <c r="AE597" s="47"/>
      <c r="AF597" s="47"/>
      <c r="AG597" s="47"/>
      <c r="AH597" s="49"/>
      <c r="AI597" s="49"/>
      <c r="AJ597" s="49"/>
      <c r="AK597" s="49"/>
      <c r="AL597" s="49"/>
      <c r="AM597" s="48"/>
      <c r="AN597" s="48"/>
      <c r="AO597" s="48"/>
      <c r="AP597" s="47"/>
      <c r="AQ597" s="47"/>
      <c r="AR597" s="47"/>
      <c r="AS597" s="47"/>
      <c r="AT597" s="47"/>
      <c r="AU597" s="47"/>
      <c r="AV597" s="47"/>
      <c r="AW597" s="47"/>
      <c r="AX597" s="47"/>
      <c r="AY597" s="47"/>
      <c r="AZ597" s="47"/>
      <c r="BA597" s="47"/>
      <c r="BB597" s="47"/>
      <c r="BC597" s="47"/>
      <c r="BD597" s="47"/>
      <c r="BE597" s="47"/>
      <c r="BF597" s="47"/>
      <c r="BG597" s="47"/>
      <c r="BH597" s="47"/>
      <c r="BI597" s="47"/>
      <c r="BJ597" s="47"/>
      <c r="BK597" s="47"/>
      <c r="BL597" s="47"/>
      <c r="BM597" s="47"/>
      <c r="BN597" s="47"/>
      <c r="BO597" s="47"/>
      <c r="BP597" s="47"/>
      <c r="BQ597" s="47"/>
      <c r="BR597" s="47"/>
      <c r="BS597" s="47"/>
      <c r="BT597" s="47"/>
      <c r="BU597" s="47"/>
      <c r="BV597" s="47"/>
      <c r="BW597" s="47"/>
      <c r="BX597" s="47"/>
      <c r="BY597" s="47"/>
      <c r="BZ597" s="47"/>
      <c r="CA597" s="47"/>
      <c r="CB597" s="47"/>
      <c r="CC597" s="47"/>
      <c r="CD597" s="47"/>
      <c r="CE597" s="47"/>
      <c r="CF597" s="47"/>
      <c r="CG597" s="47"/>
      <c r="CH597" s="47"/>
      <c r="CI597" s="47"/>
      <c r="CJ597" s="47"/>
      <c r="CK597" s="47"/>
      <c r="CL597" s="47"/>
      <c r="CM597" s="47"/>
      <c r="CN597" s="47"/>
      <c r="CO597" s="47"/>
      <c r="CP597" s="47"/>
      <c r="CQ597" s="47"/>
      <c r="CR597" s="47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50"/>
      <c r="DD597" s="50"/>
      <c r="DE597" s="50"/>
    </row>
    <row r="598" spans="1:109" ht="15" customHeight="1">
      <c r="A598" s="38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8"/>
      <c r="Q598" s="49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7"/>
      <c r="AC598" s="47"/>
      <c r="AD598" s="47"/>
      <c r="AE598" s="47"/>
      <c r="AF598" s="47"/>
      <c r="AG598" s="47"/>
      <c r="AH598" s="49"/>
      <c r="AI598" s="49"/>
      <c r="AJ598" s="49"/>
      <c r="AK598" s="49"/>
      <c r="AL598" s="49"/>
      <c r="AM598" s="48"/>
      <c r="AN598" s="48"/>
      <c r="AO598" s="48"/>
      <c r="AP598" s="47"/>
      <c r="AQ598" s="47"/>
      <c r="AR598" s="47"/>
      <c r="AS598" s="47"/>
      <c r="AT598" s="47"/>
      <c r="AU598" s="47"/>
      <c r="AV598" s="47"/>
      <c r="AW598" s="47"/>
      <c r="AX598" s="47"/>
      <c r="AY598" s="47"/>
      <c r="AZ598" s="47"/>
      <c r="BA598" s="47"/>
      <c r="BB598" s="47"/>
      <c r="BC598" s="47"/>
      <c r="BD598" s="47"/>
      <c r="BE598" s="47"/>
      <c r="BF598" s="47"/>
      <c r="BG598" s="47"/>
      <c r="BH598" s="47"/>
      <c r="BI598" s="47"/>
      <c r="BJ598" s="47"/>
      <c r="BK598" s="47"/>
      <c r="BL598" s="47"/>
      <c r="BM598" s="47"/>
      <c r="BN598" s="47"/>
      <c r="BO598" s="47"/>
      <c r="BP598" s="47"/>
      <c r="BQ598" s="47"/>
      <c r="BR598" s="47"/>
      <c r="BS598" s="47"/>
      <c r="BT598" s="47"/>
      <c r="BU598" s="47"/>
      <c r="BV598" s="47"/>
      <c r="BW598" s="47"/>
      <c r="BX598" s="47"/>
      <c r="BY598" s="47"/>
      <c r="BZ598" s="47"/>
      <c r="CA598" s="47"/>
      <c r="CB598" s="47"/>
      <c r="CC598" s="47"/>
      <c r="CD598" s="47"/>
      <c r="CE598" s="47"/>
      <c r="CF598" s="47"/>
      <c r="CG598" s="47"/>
      <c r="CH598" s="47"/>
      <c r="CI598" s="47"/>
      <c r="CJ598" s="47"/>
      <c r="CK598" s="47"/>
      <c r="CL598" s="47"/>
      <c r="CM598" s="47"/>
      <c r="CN598" s="47"/>
      <c r="CO598" s="47"/>
      <c r="CP598" s="47"/>
      <c r="CQ598" s="47"/>
      <c r="CR598" s="47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50"/>
      <c r="DD598" s="50"/>
      <c r="DE598" s="50"/>
    </row>
    <row r="599" spans="1:109" ht="15" customHeight="1">
      <c r="A599" s="38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8"/>
      <c r="Q599" s="49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7"/>
      <c r="AC599" s="47"/>
      <c r="AD599" s="47"/>
      <c r="AE599" s="47"/>
      <c r="AF599" s="47"/>
      <c r="AG599" s="47"/>
      <c r="AH599" s="49"/>
      <c r="AI599" s="49"/>
      <c r="AJ599" s="49"/>
      <c r="AK599" s="49"/>
      <c r="AL599" s="49"/>
      <c r="AM599" s="48"/>
      <c r="AN599" s="48"/>
      <c r="AO599" s="48"/>
      <c r="AP599" s="47"/>
      <c r="AQ599" s="47"/>
      <c r="AR599" s="47"/>
      <c r="AS599" s="47"/>
      <c r="AT599" s="47"/>
      <c r="AU599" s="47"/>
      <c r="AV599" s="47"/>
      <c r="AW599" s="47"/>
      <c r="AX599" s="47"/>
      <c r="AY599" s="47"/>
      <c r="AZ599" s="47"/>
      <c r="BA599" s="47"/>
      <c r="BB599" s="47"/>
      <c r="BC599" s="47"/>
      <c r="BD599" s="47"/>
      <c r="BE599" s="47"/>
      <c r="BF599" s="47"/>
      <c r="BG599" s="47"/>
      <c r="BH599" s="47"/>
      <c r="BI599" s="47"/>
      <c r="BJ599" s="47"/>
      <c r="BK599" s="47"/>
      <c r="BL599" s="47"/>
      <c r="BM599" s="47"/>
      <c r="BN599" s="47"/>
      <c r="BO599" s="47"/>
      <c r="BP599" s="47"/>
      <c r="BQ599" s="47"/>
      <c r="BR599" s="47"/>
      <c r="BS599" s="47"/>
      <c r="BT599" s="47"/>
      <c r="BU599" s="47"/>
      <c r="BV599" s="47"/>
      <c r="BW599" s="47"/>
      <c r="BX599" s="47"/>
      <c r="BY599" s="47"/>
      <c r="BZ599" s="47"/>
      <c r="CA599" s="47"/>
      <c r="CB599" s="47"/>
      <c r="CC599" s="47"/>
      <c r="CD599" s="47"/>
      <c r="CE599" s="47"/>
      <c r="CF599" s="47"/>
      <c r="CG599" s="47"/>
      <c r="CH599" s="47"/>
      <c r="CI599" s="47"/>
      <c r="CJ599" s="47"/>
      <c r="CK599" s="47"/>
      <c r="CL599" s="47"/>
      <c r="CM599" s="47"/>
      <c r="CN599" s="47"/>
      <c r="CO599" s="47"/>
      <c r="CP599" s="47"/>
      <c r="CQ599" s="47"/>
      <c r="CR599" s="47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50"/>
      <c r="DD599" s="50"/>
      <c r="DE599" s="50"/>
    </row>
    <row r="600" spans="1:109" ht="15" customHeight="1">
      <c r="A600" s="38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8"/>
      <c r="Q600" s="49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7"/>
      <c r="AC600" s="47"/>
      <c r="AD600" s="47"/>
      <c r="AE600" s="47"/>
      <c r="AF600" s="47"/>
      <c r="AG600" s="47"/>
      <c r="AH600" s="49"/>
      <c r="AI600" s="49"/>
      <c r="AJ600" s="49"/>
      <c r="AK600" s="49"/>
      <c r="AL600" s="49"/>
      <c r="AM600" s="48"/>
      <c r="AN600" s="48"/>
      <c r="AO600" s="48"/>
      <c r="AP600" s="47"/>
      <c r="AQ600" s="47"/>
      <c r="AR600" s="47"/>
      <c r="AS600" s="47"/>
      <c r="AT600" s="47"/>
      <c r="AU600" s="47"/>
      <c r="AV600" s="47"/>
      <c r="AW600" s="47"/>
      <c r="AX600" s="47"/>
      <c r="AY600" s="47"/>
      <c r="AZ600" s="47"/>
      <c r="BA600" s="47"/>
      <c r="BB600" s="47"/>
      <c r="BC600" s="47"/>
      <c r="BD600" s="47"/>
      <c r="BE600" s="47"/>
      <c r="BF600" s="47"/>
      <c r="BG600" s="47"/>
      <c r="BH600" s="47"/>
      <c r="BI600" s="47"/>
      <c r="BJ600" s="47"/>
      <c r="BK600" s="47"/>
      <c r="BL600" s="47"/>
      <c r="BM600" s="47"/>
      <c r="BN600" s="47"/>
      <c r="BO600" s="47"/>
      <c r="BP600" s="47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50"/>
      <c r="DD600" s="50"/>
      <c r="DE600" s="50"/>
    </row>
    <row r="601" spans="1:109" ht="15" customHeight="1">
      <c r="A601" s="38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8"/>
      <c r="Q601" s="49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7"/>
      <c r="AC601" s="47"/>
      <c r="AD601" s="47"/>
      <c r="AE601" s="47"/>
      <c r="AF601" s="47"/>
      <c r="AG601" s="47"/>
      <c r="AH601" s="49"/>
      <c r="AI601" s="49"/>
      <c r="AJ601" s="49"/>
      <c r="AK601" s="49"/>
      <c r="AL601" s="49"/>
      <c r="AM601" s="48"/>
      <c r="AN601" s="48"/>
      <c r="AO601" s="48"/>
      <c r="AP601" s="47"/>
      <c r="AQ601" s="47"/>
      <c r="AR601" s="47"/>
      <c r="AS601" s="47"/>
      <c r="AT601" s="47"/>
      <c r="AU601" s="47"/>
      <c r="AV601" s="47"/>
      <c r="AW601" s="47"/>
      <c r="AX601" s="47"/>
      <c r="AY601" s="47"/>
      <c r="AZ601" s="47"/>
      <c r="BA601" s="47"/>
      <c r="BB601" s="47"/>
      <c r="BC601" s="47"/>
      <c r="BD601" s="47"/>
      <c r="BE601" s="47"/>
      <c r="BF601" s="47"/>
      <c r="BG601" s="47"/>
      <c r="BH601" s="47"/>
      <c r="BI601" s="47"/>
      <c r="BJ601" s="47"/>
      <c r="BK601" s="47"/>
      <c r="BL601" s="47"/>
      <c r="BM601" s="47"/>
      <c r="BN601" s="47"/>
      <c r="BO601" s="47"/>
      <c r="BP601" s="47"/>
      <c r="BQ601" s="47"/>
      <c r="BR601" s="47"/>
      <c r="BS601" s="47"/>
      <c r="BT601" s="47"/>
      <c r="BU601" s="47"/>
      <c r="BV601" s="47"/>
      <c r="BW601" s="47"/>
      <c r="BX601" s="47"/>
      <c r="BY601" s="47"/>
      <c r="BZ601" s="47"/>
      <c r="CA601" s="47"/>
      <c r="CB601" s="47"/>
      <c r="CC601" s="47"/>
      <c r="CD601" s="47"/>
      <c r="CE601" s="47"/>
      <c r="CF601" s="47"/>
      <c r="CG601" s="47"/>
      <c r="CH601" s="47"/>
      <c r="CI601" s="47"/>
      <c r="CJ601" s="47"/>
      <c r="CK601" s="47"/>
      <c r="CL601" s="47"/>
      <c r="CM601" s="47"/>
      <c r="CN601" s="47"/>
      <c r="CO601" s="47"/>
      <c r="CP601" s="47"/>
      <c r="CQ601" s="47"/>
      <c r="CR601" s="47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50"/>
      <c r="DD601" s="50"/>
      <c r="DE601" s="50"/>
    </row>
    <row r="602" spans="1:109" ht="15" customHeight="1">
      <c r="A602" s="38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8"/>
      <c r="Q602" s="49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7"/>
      <c r="AC602" s="47"/>
      <c r="AD602" s="47"/>
      <c r="AE602" s="47"/>
      <c r="AF602" s="47"/>
      <c r="AG602" s="47"/>
      <c r="AH602" s="49"/>
      <c r="AI602" s="49"/>
      <c r="AJ602" s="49"/>
      <c r="AK602" s="49"/>
      <c r="AL602" s="49"/>
      <c r="AM602" s="48"/>
      <c r="AN602" s="48"/>
      <c r="AO602" s="48"/>
      <c r="AP602" s="47"/>
      <c r="AQ602" s="47"/>
      <c r="AR602" s="47"/>
      <c r="AS602" s="47"/>
      <c r="AT602" s="47"/>
      <c r="AU602" s="47"/>
      <c r="AV602" s="47"/>
      <c r="AW602" s="47"/>
      <c r="AX602" s="47"/>
      <c r="AY602" s="47"/>
      <c r="AZ602" s="47"/>
      <c r="BA602" s="47"/>
      <c r="BB602" s="47"/>
      <c r="BC602" s="47"/>
      <c r="BD602" s="47"/>
      <c r="BE602" s="47"/>
      <c r="BF602" s="47"/>
      <c r="BG602" s="47"/>
      <c r="BH602" s="47"/>
      <c r="BI602" s="47"/>
      <c r="BJ602" s="47"/>
      <c r="BK602" s="47"/>
      <c r="BL602" s="47"/>
      <c r="BM602" s="47"/>
      <c r="BN602" s="47"/>
      <c r="BO602" s="47"/>
      <c r="BP602" s="47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50"/>
      <c r="DD602" s="50"/>
      <c r="DE602" s="50"/>
    </row>
    <row r="603" spans="1:109" ht="15" customHeight="1">
      <c r="A603" s="38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8"/>
      <c r="Q603" s="49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7"/>
      <c r="AC603" s="47"/>
      <c r="AD603" s="47"/>
      <c r="AE603" s="47"/>
      <c r="AF603" s="47"/>
      <c r="AG603" s="47"/>
      <c r="AH603" s="49"/>
      <c r="AI603" s="49"/>
      <c r="AJ603" s="49"/>
      <c r="AK603" s="49"/>
      <c r="AL603" s="49"/>
      <c r="AM603" s="48"/>
      <c r="AN603" s="48"/>
      <c r="AO603" s="48"/>
      <c r="AP603" s="47"/>
      <c r="AQ603" s="47"/>
      <c r="AR603" s="47"/>
      <c r="AS603" s="47"/>
      <c r="AT603" s="47"/>
      <c r="AU603" s="47"/>
      <c r="AV603" s="47"/>
      <c r="AW603" s="47"/>
      <c r="AX603" s="47"/>
      <c r="AY603" s="47"/>
      <c r="AZ603" s="47"/>
      <c r="BA603" s="47"/>
      <c r="BB603" s="47"/>
      <c r="BC603" s="47"/>
      <c r="BD603" s="47"/>
      <c r="BE603" s="47"/>
      <c r="BF603" s="47"/>
      <c r="BG603" s="47"/>
      <c r="BH603" s="47"/>
      <c r="BI603" s="47"/>
      <c r="BJ603" s="47"/>
      <c r="BK603" s="47"/>
      <c r="BL603" s="47"/>
      <c r="BM603" s="47"/>
      <c r="BN603" s="47"/>
      <c r="BO603" s="47"/>
      <c r="BP603" s="47"/>
      <c r="BQ603" s="47"/>
      <c r="BR603" s="47"/>
      <c r="BS603" s="47"/>
      <c r="BT603" s="47"/>
      <c r="BU603" s="47"/>
      <c r="BV603" s="47"/>
      <c r="BW603" s="47"/>
      <c r="BX603" s="47"/>
      <c r="BY603" s="47"/>
      <c r="BZ603" s="47"/>
      <c r="CA603" s="47"/>
      <c r="CB603" s="47"/>
      <c r="CC603" s="47"/>
      <c r="CD603" s="47"/>
      <c r="CE603" s="47"/>
      <c r="CF603" s="47"/>
      <c r="CG603" s="47"/>
      <c r="CH603" s="47"/>
      <c r="CI603" s="47"/>
      <c r="CJ603" s="47"/>
      <c r="CK603" s="47"/>
      <c r="CL603" s="47"/>
      <c r="CM603" s="47"/>
      <c r="CN603" s="47"/>
      <c r="CO603" s="47"/>
      <c r="CP603" s="47"/>
      <c r="CQ603" s="47"/>
      <c r="CR603" s="47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50"/>
      <c r="DD603" s="50"/>
      <c r="DE603" s="50"/>
    </row>
    <row r="604" spans="1:109" ht="15" customHeight="1">
      <c r="A604" s="38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8"/>
      <c r="Q604" s="49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7"/>
      <c r="AC604" s="47"/>
      <c r="AD604" s="47"/>
      <c r="AE604" s="47"/>
      <c r="AF604" s="47"/>
      <c r="AG604" s="47"/>
      <c r="AH604" s="49"/>
      <c r="AI604" s="49"/>
      <c r="AJ604" s="49"/>
      <c r="AK604" s="49"/>
      <c r="AL604" s="49"/>
      <c r="AM604" s="48"/>
      <c r="AN604" s="48"/>
      <c r="AO604" s="48"/>
      <c r="AP604" s="47"/>
      <c r="AQ604" s="47"/>
      <c r="AR604" s="47"/>
      <c r="AS604" s="47"/>
      <c r="AT604" s="47"/>
      <c r="AU604" s="47"/>
      <c r="AV604" s="47"/>
      <c r="AW604" s="47"/>
      <c r="AX604" s="47"/>
      <c r="AY604" s="47"/>
      <c r="AZ604" s="47"/>
      <c r="BA604" s="47"/>
      <c r="BB604" s="47"/>
      <c r="BC604" s="47"/>
      <c r="BD604" s="47"/>
      <c r="BE604" s="47"/>
      <c r="BF604" s="47"/>
      <c r="BG604" s="47"/>
      <c r="BH604" s="47"/>
      <c r="BI604" s="47"/>
      <c r="BJ604" s="47"/>
      <c r="BK604" s="47"/>
      <c r="BL604" s="47"/>
      <c r="BM604" s="47"/>
      <c r="BN604" s="47"/>
      <c r="BO604" s="47"/>
      <c r="BP604" s="47"/>
      <c r="BQ604" s="47"/>
      <c r="BR604" s="47"/>
      <c r="BS604" s="47"/>
      <c r="BT604" s="47"/>
      <c r="BU604" s="47"/>
      <c r="BV604" s="47"/>
      <c r="BW604" s="47"/>
      <c r="BX604" s="47"/>
      <c r="BY604" s="47"/>
      <c r="BZ604" s="47"/>
      <c r="CA604" s="47"/>
      <c r="CB604" s="47"/>
      <c r="CC604" s="47"/>
      <c r="CD604" s="47"/>
      <c r="CE604" s="47"/>
      <c r="CF604" s="47"/>
      <c r="CG604" s="47"/>
      <c r="CH604" s="47"/>
      <c r="CI604" s="47"/>
      <c r="CJ604" s="47"/>
      <c r="CK604" s="47"/>
      <c r="CL604" s="47"/>
      <c r="CM604" s="47"/>
      <c r="CN604" s="47"/>
      <c r="CO604" s="47"/>
      <c r="CP604" s="47"/>
      <c r="CQ604" s="47"/>
      <c r="CR604" s="47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50"/>
      <c r="DD604" s="50"/>
      <c r="DE604" s="50"/>
    </row>
    <row r="605" spans="1:109" ht="15" customHeight="1">
      <c r="A605" s="38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8"/>
      <c r="Q605" s="49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7"/>
      <c r="AC605" s="47"/>
      <c r="AD605" s="47"/>
      <c r="AE605" s="47"/>
      <c r="AF605" s="47"/>
      <c r="AG605" s="47"/>
      <c r="AH605" s="49"/>
      <c r="AI605" s="49"/>
      <c r="AJ605" s="49"/>
      <c r="AK605" s="49"/>
      <c r="AL605" s="49"/>
      <c r="AM605" s="48"/>
      <c r="AN605" s="48"/>
      <c r="AO605" s="48"/>
      <c r="AP605" s="47"/>
      <c r="AQ605" s="47"/>
      <c r="AR605" s="47"/>
      <c r="AS605" s="47"/>
      <c r="AT605" s="47"/>
      <c r="AU605" s="47"/>
      <c r="AV605" s="47"/>
      <c r="AW605" s="47"/>
      <c r="AX605" s="47"/>
      <c r="AY605" s="47"/>
      <c r="AZ605" s="47"/>
      <c r="BA605" s="47"/>
      <c r="BB605" s="47"/>
      <c r="BC605" s="47"/>
      <c r="BD605" s="47"/>
      <c r="BE605" s="47"/>
      <c r="BF605" s="47"/>
      <c r="BG605" s="47"/>
      <c r="BH605" s="47"/>
      <c r="BI605" s="47"/>
      <c r="BJ605" s="47"/>
      <c r="BK605" s="47"/>
      <c r="BL605" s="47"/>
      <c r="BM605" s="47"/>
      <c r="BN605" s="47"/>
      <c r="BO605" s="47"/>
      <c r="BP605" s="47"/>
      <c r="BQ605" s="47"/>
      <c r="BR605" s="47"/>
      <c r="BS605" s="47"/>
      <c r="BT605" s="47"/>
      <c r="BU605" s="47"/>
      <c r="BV605" s="47"/>
      <c r="BW605" s="47"/>
      <c r="BX605" s="47"/>
      <c r="BY605" s="47"/>
      <c r="BZ605" s="47"/>
      <c r="CA605" s="47"/>
      <c r="CB605" s="47"/>
      <c r="CC605" s="47"/>
      <c r="CD605" s="47"/>
      <c r="CE605" s="47"/>
      <c r="CF605" s="47"/>
      <c r="CG605" s="47"/>
      <c r="CH605" s="47"/>
      <c r="CI605" s="47"/>
      <c r="CJ605" s="47"/>
      <c r="CK605" s="47"/>
      <c r="CL605" s="47"/>
      <c r="CM605" s="47"/>
      <c r="CN605" s="47"/>
      <c r="CO605" s="47"/>
      <c r="CP605" s="47"/>
      <c r="CQ605" s="47"/>
      <c r="CR605" s="47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50"/>
      <c r="DD605" s="50"/>
      <c r="DE605" s="50"/>
    </row>
    <row r="606" spans="1:109" ht="15" customHeight="1">
      <c r="A606" s="38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8"/>
      <c r="Q606" s="49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7"/>
      <c r="AC606" s="47"/>
      <c r="AD606" s="47"/>
      <c r="AE606" s="47"/>
      <c r="AF606" s="47"/>
      <c r="AG606" s="47"/>
      <c r="AH606" s="49"/>
      <c r="AI606" s="49"/>
      <c r="AJ606" s="49"/>
      <c r="AK606" s="49"/>
      <c r="AL606" s="49"/>
      <c r="AM606" s="48"/>
      <c r="AN606" s="48"/>
      <c r="AO606" s="48"/>
      <c r="AP606" s="47"/>
      <c r="AQ606" s="47"/>
      <c r="AR606" s="47"/>
      <c r="AS606" s="47"/>
      <c r="AT606" s="47"/>
      <c r="AU606" s="47"/>
      <c r="AV606" s="47"/>
      <c r="AW606" s="47"/>
      <c r="AX606" s="47"/>
      <c r="AY606" s="47"/>
      <c r="AZ606" s="47"/>
      <c r="BA606" s="47"/>
      <c r="BB606" s="47"/>
      <c r="BC606" s="47"/>
      <c r="BD606" s="47"/>
      <c r="BE606" s="47"/>
      <c r="BF606" s="47"/>
      <c r="BG606" s="47"/>
      <c r="BH606" s="47"/>
      <c r="BI606" s="47"/>
      <c r="BJ606" s="47"/>
      <c r="BK606" s="47"/>
      <c r="BL606" s="47"/>
      <c r="BM606" s="47"/>
      <c r="BN606" s="47"/>
      <c r="BO606" s="47"/>
      <c r="BP606" s="47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50"/>
      <c r="DD606" s="50"/>
      <c r="DE606" s="50"/>
    </row>
    <row r="607" spans="1:109" ht="15" customHeight="1">
      <c r="A607" s="38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8"/>
      <c r="Q607" s="49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7"/>
      <c r="AC607" s="47"/>
      <c r="AD607" s="47"/>
      <c r="AE607" s="47"/>
      <c r="AF607" s="47"/>
      <c r="AG607" s="47"/>
      <c r="AH607" s="49"/>
      <c r="AI607" s="49"/>
      <c r="AJ607" s="49"/>
      <c r="AK607" s="49"/>
      <c r="AL607" s="49"/>
      <c r="AM607" s="48"/>
      <c r="AN607" s="48"/>
      <c r="AO607" s="48"/>
      <c r="AP607" s="47"/>
      <c r="AQ607" s="47"/>
      <c r="AR607" s="47"/>
      <c r="AS607" s="47"/>
      <c r="AT607" s="47"/>
      <c r="AU607" s="47"/>
      <c r="AV607" s="47"/>
      <c r="AW607" s="47"/>
      <c r="AX607" s="47"/>
      <c r="AY607" s="47"/>
      <c r="AZ607" s="47"/>
      <c r="BA607" s="47"/>
      <c r="BB607" s="47"/>
      <c r="BC607" s="47"/>
      <c r="BD607" s="47"/>
      <c r="BE607" s="47"/>
      <c r="BF607" s="47"/>
      <c r="BG607" s="47"/>
      <c r="BH607" s="47"/>
      <c r="BI607" s="47"/>
      <c r="BJ607" s="47"/>
      <c r="BK607" s="47"/>
      <c r="BL607" s="47"/>
      <c r="BM607" s="47"/>
      <c r="BN607" s="47"/>
      <c r="BO607" s="47"/>
      <c r="BP607" s="47"/>
      <c r="BQ607" s="47"/>
      <c r="BR607" s="47"/>
      <c r="BS607" s="47"/>
      <c r="BT607" s="47"/>
      <c r="BU607" s="47"/>
      <c r="BV607" s="47"/>
      <c r="BW607" s="47"/>
      <c r="BX607" s="47"/>
      <c r="BY607" s="47"/>
      <c r="BZ607" s="47"/>
      <c r="CA607" s="47"/>
      <c r="CB607" s="47"/>
      <c r="CC607" s="47"/>
      <c r="CD607" s="47"/>
      <c r="CE607" s="47"/>
      <c r="CF607" s="47"/>
      <c r="CG607" s="47"/>
      <c r="CH607" s="47"/>
      <c r="CI607" s="47"/>
      <c r="CJ607" s="47"/>
      <c r="CK607" s="47"/>
      <c r="CL607" s="47"/>
      <c r="CM607" s="47"/>
      <c r="CN607" s="47"/>
      <c r="CO607" s="47"/>
      <c r="CP607" s="47"/>
      <c r="CQ607" s="47"/>
      <c r="CR607" s="47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50"/>
      <c r="DD607" s="50"/>
      <c r="DE607" s="50"/>
    </row>
    <row r="608" spans="1:109" ht="15" customHeight="1">
      <c r="A608" s="38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8"/>
      <c r="Q608" s="49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7"/>
      <c r="AC608" s="47"/>
      <c r="AD608" s="47"/>
      <c r="AE608" s="47"/>
      <c r="AF608" s="47"/>
      <c r="AG608" s="47"/>
      <c r="AH608" s="49"/>
      <c r="AI608" s="49"/>
      <c r="AJ608" s="49"/>
      <c r="AK608" s="49"/>
      <c r="AL608" s="49"/>
      <c r="AM608" s="48"/>
      <c r="AN608" s="48"/>
      <c r="AO608" s="48"/>
      <c r="AP608" s="47"/>
      <c r="AQ608" s="47"/>
      <c r="AR608" s="47"/>
      <c r="AS608" s="47"/>
      <c r="AT608" s="47"/>
      <c r="AU608" s="47"/>
      <c r="AV608" s="47"/>
      <c r="AW608" s="47"/>
      <c r="AX608" s="47"/>
      <c r="AY608" s="47"/>
      <c r="AZ608" s="47"/>
      <c r="BA608" s="47"/>
      <c r="BB608" s="47"/>
      <c r="BC608" s="47"/>
      <c r="BD608" s="47"/>
      <c r="BE608" s="47"/>
      <c r="BF608" s="47"/>
      <c r="BG608" s="47"/>
      <c r="BH608" s="47"/>
      <c r="BI608" s="47"/>
      <c r="BJ608" s="47"/>
      <c r="BK608" s="47"/>
      <c r="BL608" s="47"/>
      <c r="BM608" s="47"/>
      <c r="BN608" s="47"/>
      <c r="BO608" s="47"/>
      <c r="BP608" s="47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50"/>
      <c r="DD608" s="50"/>
      <c r="DE608" s="50"/>
    </row>
    <row r="609" spans="1:109" ht="15" customHeight="1">
      <c r="A609" s="38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8"/>
      <c r="Q609" s="49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7"/>
      <c r="AC609" s="47"/>
      <c r="AD609" s="47"/>
      <c r="AE609" s="47"/>
      <c r="AF609" s="47"/>
      <c r="AG609" s="47"/>
      <c r="AH609" s="49"/>
      <c r="AI609" s="49"/>
      <c r="AJ609" s="49"/>
      <c r="AK609" s="49"/>
      <c r="AL609" s="49"/>
      <c r="AM609" s="48"/>
      <c r="AN609" s="48"/>
      <c r="AO609" s="48"/>
      <c r="AP609" s="47"/>
      <c r="AQ609" s="47"/>
      <c r="AR609" s="47"/>
      <c r="AS609" s="47"/>
      <c r="AT609" s="47"/>
      <c r="AU609" s="47"/>
      <c r="AV609" s="47"/>
      <c r="AW609" s="47"/>
      <c r="AX609" s="47"/>
      <c r="AY609" s="47"/>
      <c r="AZ609" s="47"/>
      <c r="BA609" s="47"/>
      <c r="BB609" s="47"/>
      <c r="BC609" s="47"/>
      <c r="BD609" s="47"/>
      <c r="BE609" s="47"/>
      <c r="BF609" s="47"/>
      <c r="BG609" s="47"/>
      <c r="BH609" s="47"/>
      <c r="BI609" s="47"/>
      <c r="BJ609" s="47"/>
      <c r="BK609" s="47"/>
      <c r="BL609" s="47"/>
      <c r="BM609" s="47"/>
      <c r="BN609" s="47"/>
      <c r="BO609" s="47"/>
      <c r="BP609" s="47"/>
      <c r="BQ609" s="47"/>
      <c r="BR609" s="47"/>
      <c r="BS609" s="47"/>
      <c r="BT609" s="47"/>
      <c r="BU609" s="47"/>
      <c r="BV609" s="47"/>
      <c r="BW609" s="47"/>
      <c r="BX609" s="47"/>
      <c r="BY609" s="47"/>
      <c r="BZ609" s="47"/>
      <c r="CA609" s="47"/>
      <c r="CB609" s="47"/>
      <c r="CC609" s="47"/>
      <c r="CD609" s="47"/>
      <c r="CE609" s="47"/>
      <c r="CF609" s="47"/>
      <c r="CG609" s="47"/>
      <c r="CH609" s="47"/>
      <c r="CI609" s="47"/>
      <c r="CJ609" s="47"/>
      <c r="CK609" s="47"/>
      <c r="CL609" s="47"/>
      <c r="CM609" s="47"/>
      <c r="CN609" s="47"/>
      <c r="CO609" s="47"/>
      <c r="CP609" s="47"/>
      <c r="CQ609" s="47"/>
      <c r="CR609" s="47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50"/>
      <c r="DD609" s="50"/>
      <c r="DE609" s="50"/>
    </row>
    <row r="610" spans="1:109" ht="15" customHeight="1">
      <c r="A610" s="38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8"/>
      <c r="Q610" s="49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7"/>
      <c r="AC610" s="47"/>
      <c r="AD610" s="47"/>
      <c r="AE610" s="47"/>
      <c r="AF610" s="47"/>
      <c r="AG610" s="47"/>
      <c r="AH610" s="49"/>
      <c r="AI610" s="49"/>
      <c r="AJ610" s="49"/>
      <c r="AK610" s="49"/>
      <c r="AL610" s="49"/>
      <c r="AM610" s="48"/>
      <c r="AN610" s="48"/>
      <c r="AO610" s="48"/>
      <c r="AP610" s="47"/>
      <c r="AQ610" s="47"/>
      <c r="AR610" s="47"/>
      <c r="AS610" s="47"/>
      <c r="AT610" s="47"/>
      <c r="AU610" s="47"/>
      <c r="AV610" s="47"/>
      <c r="AW610" s="47"/>
      <c r="AX610" s="47"/>
      <c r="AY610" s="47"/>
      <c r="AZ610" s="47"/>
      <c r="BA610" s="47"/>
      <c r="BB610" s="47"/>
      <c r="BC610" s="47"/>
      <c r="BD610" s="47"/>
      <c r="BE610" s="47"/>
      <c r="BF610" s="47"/>
      <c r="BG610" s="47"/>
      <c r="BH610" s="47"/>
      <c r="BI610" s="47"/>
      <c r="BJ610" s="47"/>
      <c r="BK610" s="47"/>
      <c r="BL610" s="47"/>
      <c r="BM610" s="47"/>
      <c r="BN610" s="47"/>
      <c r="BO610" s="47"/>
      <c r="BP610" s="47"/>
      <c r="BQ610" s="47"/>
      <c r="BR610" s="47"/>
      <c r="BS610" s="47"/>
      <c r="BT610" s="47"/>
      <c r="BU610" s="47"/>
      <c r="BV610" s="47"/>
      <c r="BW610" s="47"/>
      <c r="BX610" s="47"/>
      <c r="BY610" s="47"/>
      <c r="BZ610" s="47"/>
      <c r="CA610" s="47"/>
      <c r="CB610" s="47"/>
      <c r="CC610" s="47"/>
      <c r="CD610" s="47"/>
      <c r="CE610" s="47"/>
      <c r="CF610" s="47"/>
      <c r="CG610" s="47"/>
      <c r="CH610" s="47"/>
      <c r="CI610" s="47"/>
      <c r="CJ610" s="47"/>
      <c r="CK610" s="47"/>
      <c r="CL610" s="47"/>
      <c r="CM610" s="47"/>
      <c r="CN610" s="47"/>
      <c r="CO610" s="47"/>
      <c r="CP610" s="47"/>
      <c r="CQ610" s="47"/>
      <c r="CR610" s="47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50"/>
      <c r="DD610" s="50"/>
      <c r="DE610" s="50"/>
    </row>
    <row r="611" spans="1:109" ht="15" customHeight="1">
      <c r="A611" s="38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8"/>
      <c r="Q611" s="49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7"/>
      <c r="AC611" s="47"/>
      <c r="AD611" s="47"/>
      <c r="AE611" s="47"/>
      <c r="AF611" s="47"/>
      <c r="AG611" s="47"/>
      <c r="AH611" s="49"/>
      <c r="AI611" s="49"/>
      <c r="AJ611" s="49"/>
      <c r="AK611" s="49"/>
      <c r="AL611" s="49"/>
      <c r="AM611" s="48"/>
      <c r="AN611" s="48"/>
      <c r="AO611" s="48"/>
      <c r="AP611" s="47"/>
      <c r="AQ611" s="47"/>
      <c r="AR611" s="47"/>
      <c r="AS611" s="47"/>
      <c r="AT611" s="47"/>
      <c r="AU611" s="47"/>
      <c r="AV611" s="47"/>
      <c r="AW611" s="47"/>
      <c r="AX611" s="47"/>
      <c r="AY611" s="47"/>
      <c r="AZ611" s="47"/>
      <c r="BA611" s="47"/>
      <c r="BB611" s="47"/>
      <c r="BC611" s="47"/>
      <c r="BD611" s="47"/>
      <c r="BE611" s="47"/>
      <c r="BF611" s="47"/>
      <c r="BG611" s="47"/>
      <c r="BH611" s="47"/>
      <c r="BI611" s="47"/>
      <c r="BJ611" s="47"/>
      <c r="BK611" s="47"/>
      <c r="BL611" s="47"/>
      <c r="BM611" s="47"/>
      <c r="BN611" s="47"/>
      <c r="BO611" s="47"/>
      <c r="BP611" s="47"/>
      <c r="BQ611" s="47"/>
      <c r="BR611" s="47"/>
      <c r="BS611" s="47"/>
      <c r="BT611" s="47"/>
      <c r="BU611" s="47"/>
      <c r="BV611" s="47"/>
      <c r="BW611" s="47"/>
      <c r="BX611" s="47"/>
      <c r="BY611" s="47"/>
      <c r="BZ611" s="47"/>
      <c r="CA611" s="47"/>
      <c r="CB611" s="47"/>
      <c r="CC611" s="47"/>
      <c r="CD611" s="47"/>
      <c r="CE611" s="47"/>
      <c r="CF611" s="47"/>
      <c r="CG611" s="47"/>
      <c r="CH611" s="47"/>
      <c r="CI611" s="47"/>
      <c r="CJ611" s="47"/>
      <c r="CK611" s="47"/>
      <c r="CL611" s="47"/>
      <c r="CM611" s="47"/>
      <c r="CN611" s="47"/>
      <c r="CO611" s="47"/>
      <c r="CP611" s="47"/>
      <c r="CQ611" s="47"/>
      <c r="CR611" s="47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50"/>
      <c r="DD611" s="50"/>
      <c r="DE611" s="50"/>
    </row>
    <row r="612" spans="1:109" ht="15" customHeight="1">
      <c r="A612" s="38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8"/>
      <c r="Q612" s="49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7"/>
      <c r="AC612" s="47"/>
      <c r="AD612" s="47"/>
      <c r="AE612" s="47"/>
      <c r="AF612" s="47"/>
      <c r="AG612" s="47"/>
      <c r="AH612" s="49"/>
      <c r="AI612" s="49"/>
      <c r="AJ612" s="49"/>
      <c r="AK612" s="49"/>
      <c r="AL612" s="49"/>
      <c r="AM612" s="48"/>
      <c r="AN612" s="48"/>
      <c r="AO612" s="48"/>
      <c r="AP612" s="47"/>
      <c r="AQ612" s="47"/>
      <c r="AR612" s="47"/>
      <c r="AS612" s="47"/>
      <c r="AT612" s="47"/>
      <c r="AU612" s="47"/>
      <c r="AV612" s="47"/>
      <c r="AW612" s="47"/>
      <c r="AX612" s="47"/>
      <c r="AY612" s="47"/>
      <c r="AZ612" s="47"/>
      <c r="BA612" s="47"/>
      <c r="BB612" s="47"/>
      <c r="BC612" s="47"/>
      <c r="BD612" s="47"/>
      <c r="BE612" s="47"/>
      <c r="BF612" s="47"/>
      <c r="BG612" s="47"/>
      <c r="BH612" s="47"/>
      <c r="BI612" s="47"/>
      <c r="BJ612" s="47"/>
      <c r="BK612" s="47"/>
      <c r="BL612" s="47"/>
      <c r="BM612" s="47"/>
      <c r="BN612" s="47"/>
      <c r="BO612" s="47"/>
      <c r="BP612" s="47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  <c r="CP612" s="47"/>
      <c r="CQ612" s="47"/>
      <c r="CR612" s="47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50"/>
      <c r="DD612" s="50"/>
      <c r="DE612" s="50"/>
    </row>
    <row r="613" spans="1:109" ht="15" customHeight="1">
      <c r="A613" s="38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8"/>
      <c r="Q613" s="49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7"/>
      <c r="AC613" s="47"/>
      <c r="AD613" s="47"/>
      <c r="AE613" s="47"/>
      <c r="AF613" s="47"/>
      <c r="AG613" s="47"/>
      <c r="AH613" s="49"/>
      <c r="AI613" s="49"/>
      <c r="AJ613" s="49"/>
      <c r="AK613" s="49"/>
      <c r="AL613" s="49"/>
      <c r="AM613" s="48"/>
      <c r="AN613" s="48"/>
      <c r="AO613" s="48"/>
      <c r="AP613" s="47"/>
      <c r="AQ613" s="47"/>
      <c r="AR613" s="47"/>
      <c r="AS613" s="47"/>
      <c r="AT613" s="47"/>
      <c r="AU613" s="47"/>
      <c r="AV613" s="47"/>
      <c r="AW613" s="47"/>
      <c r="AX613" s="47"/>
      <c r="AY613" s="47"/>
      <c r="AZ613" s="47"/>
      <c r="BA613" s="47"/>
      <c r="BB613" s="47"/>
      <c r="BC613" s="47"/>
      <c r="BD613" s="47"/>
      <c r="BE613" s="47"/>
      <c r="BF613" s="47"/>
      <c r="BG613" s="47"/>
      <c r="BH613" s="47"/>
      <c r="BI613" s="47"/>
      <c r="BJ613" s="47"/>
      <c r="BK613" s="47"/>
      <c r="BL613" s="47"/>
      <c r="BM613" s="47"/>
      <c r="BN613" s="47"/>
      <c r="BO613" s="47"/>
      <c r="BP613" s="47"/>
      <c r="BQ613" s="47"/>
      <c r="BR613" s="47"/>
      <c r="BS613" s="47"/>
      <c r="BT613" s="47"/>
      <c r="BU613" s="47"/>
      <c r="BV613" s="47"/>
      <c r="BW613" s="47"/>
      <c r="BX613" s="47"/>
      <c r="BY613" s="47"/>
      <c r="BZ613" s="47"/>
      <c r="CA613" s="47"/>
      <c r="CB613" s="47"/>
      <c r="CC613" s="47"/>
      <c r="CD613" s="47"/>
      <c r="CE613" s="47"/>
      <c r="CF613" s="47"/>
      <c r="CG613" s="47"/>
      <c r="CH613" s="47"/>
      <c r="CI613" s="47"/>
      <c r="CJ613" s="47"/>
      <c r="CK613" s="47"/>
      <c r="CL613" s="47"/>
      <c r="CM613" s="47"/>
      <c r="CN613" s="47"/>
      <c r="CO613" s="47"/>
      <c r="CP613" s="47"/>
      <c r="CQ613" s="47"/>
      <c r="CR613" s="47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50"/>
      <c r="DD613" s="50"/>
      <c r="DE613" s="50"/>
    </row>
    <row r="614" spans="1:109" ht="15" customHeight="1">
      <c r="A614" s="38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8"/>
      <c r="Q614" s="49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7"/>
      <c r="AC614" s="47"/>
      <c r="AD614" s="47"/>
      <c r="AE614" s="47"/>
      <c r="AF614" s="47"/>
      <c r="AG614" s="47"/>
      <c r="AH614" s="49"/>
      <c r="AI614" s="49"/>
      <c r="AJ614" s="49"/>
      <c r="AK614" s="49"/>
      <c r="AL614" s="49"/>
      <c r="AM614" s="48"/>
      <c r="AN614" s="48"/>
      <c r="AO614" s="48"/>
      <c r="AP614" s="47"/>
      <c r="AQ614" s="47"/>
      <c r="AR614" s="47"/>
      <c r="AS614" s="47"/>
      <c r="AT614" s="47"/>
      <c r="AU614" s="47"/>
      <c r="AV614" s="47"/>
      <c r="AW614" s="47"/>
      <c r="AX614" s="47"/>
      <c r="AY614" s="47"/>
      <c r="AZ614" s="47"/>
      <c r="BA614" s="47"/>
      <c r="BB614" s="47"/>
      <c r="BC614" s="47"/>
      <c r="BD614" s="47"/>
      <c r="BE614" s="47"/>
      <c r="BF614" s="47"/>
      <c r="BG614" s="47"/>
      <c r="BH614" s="47"/>
      <c r="BI614" s="47"/>
      <c r="BJ614" s="47"/>
      <c r="BK614" s="47"/>
      <c r="BL614" s="47"/>
      <c r="BM614" s="47"/>
      <c r="BN614" s="47"/>
      <c r="BO614" s="47"/>
      <c r="BP614" s="47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50"/>
      <c r="DD614" s="50"/>
      <c r="DE614" s="50"/>
    </row>
    <row r="615" spans="1:109" ht="15" customHeight="1">
      <c r="A615" s="38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8"/>
      <c r="Q615" s="49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7"/>
      <c r="AC615" s="47"/>
      <c r="AD615" s="47"/>
      <c r="AE615" s="47"/>
      <c r="AF615" s="47"/>
      <c r="AG615" s="47"/>
      <c r="AH615" s="49"/>
      <c r="AI615" s="49"/>
      <c r="AJ615" s="49"/>
      <c r="AK615" s="49"/>
      <c r="AL615" s="49"/>
      <c r="AM615" s="48"/>
      <c r="AN615" s="48"/>
      <c r="AO615" s="48"/>
      <c r="AP615" s="47"/>
      <c r="AQ615" s="47"/>
      <c r="AR615" s="47"/>
      <c r="AS615" s="47"/>
      <c r="AT615" s="47"/>
      <c r="AU615" s="47"/>
      <c r="AV615" s="47"/>
      <c r="AW615" s="47"/>
      <c r="AX615" s="47"/>
      <c r="AY615" s="47"/>
      <c r="AZ615" s="47"/>
      <c r="BA615" s="47"/>
      <c r="BB615" s="47"/>
      <c r="BC615" s="47"/>
      <c r="BD615" s="47"/>
      <c r="BE615" s="47"/>
      <c r="BF615" s="47"/>
      <c r="BG615" s="47"/>
      <c r="BH615" s="47"/>
      <c r="BI615" s="47"/>
      <c r="BJ615" s="47"/>
      <c r="BK615" s="47"/>
      <c r="BL615" s="47"/>
      <c r="BM615" s="47"/>
      <c r="BN615" s="47"/>
      <c r="BO615" s="47"/>
      <c r="BP615" s="47"/>
      <c r="BQ615" s="47"/>
      <c r="BR615" s="47"/>
      <c r="BS615" s="47"/>
      <c r="BT615" s="47"/>
      <c r="BU615" s="47"/>
      <c r="BV615" s="47"/>
      <c r="BW615" s="47"/>
      <c r="BX615" s="47"/>
      <c r="BY615" s="47"/>
      <c r="BZ615" s="47"/>
      <c r="CA615" s="47"/>
      <c r="CB615" s="47"/>
      <c r="CC615" s="47"/>
      <c r="CD615" s="47"/>
      <c r="CE615" s="47"/>
      <c r="CF615" s="47"/>
      <c r="CG615" s="47"/>
      <c r="CH615" s="47"/>
      <c r="CI615" s="47"/>
      <c r="CJ615" s="47"/>
      <c r="CK615" s="47"/>
      <c r="CL615" s="47"/>
      <c r="CM615" s="47"/>
      <c r="CN615" s="47"/>
      <c r="CO615" s="47"/>
      <c r="CP615" s="47"/>
      <c r="CQ615" s="47"/>
      <c r="CR615" s="47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50"/>
      <c r="DD615" s="50"/>
      <c r="DE615" s="50"/>
    </row>
    <row r="616" spans="1:109" ht="15" customHeight="1">
      <c r="A616" s="38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8"/>
      <c r="Q616" s="49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7"/>
      <c r="AC616" s="47"/>
      <c r="AD616" s="47"/>
      <c r="AE616" s="47"/>
      <c r="AF616" s="47"/>
      <c r="AG616" s="47"/>
      <c r="AH616" s="49"/>
      <c r="AI616" s="49"/>
      <c r="AJ616" s="49"/>
      <c r="AK616" s="49"/>
      <c r="AL616" s="49"/>
      <c r="AM616" s="48"/>
      <c r="AN616" s="48"/>
      <c r="AO616" s="48"/>
      <c r="AP616" s="47"/>
      <c r="AQ616" s="47"/>
      <c r="AR616" s="47"/>
      <c r="AS616" s="47"/>
      <c r="AT616" s="47"/>
      <c r="AU616" s="47"/>
      <c r="AV616" s="47"/>
      <c r="AW616" s="47"/>
      <c r="AX616" s="47"/>
      <c r="AY616" s="47"/>
      <c r="AZ616" s="47"/>
      <c r="BA616" s="47"/>
      <c r="BB616" s="47"/>
      <c r="BC616" s="47"/>
      <c r="BD616" s="47"/>
      <c r="BE616" s="47"/>
      <c r="BF616" s="47"/>
      <c r="BG616" s="47"/>
      <c r="BH616" s="47"/>
      <c r="BI616" s="47"/>
      <c r="BJ616" s="47"/>
      <c r="BK616" s="47"/>
      <c r="BL616" s="47"/>
      <c r="BM616" s="47"/>
      <c r="BN616" s="47"/>
      <c r="BO616" s="47"/>
      <c r="BP616" s="47"/>
      <c r="BQ616" s="47"/>
      <c r="BR616" s="47"/>
      <c r="BS616" s="47"/>
      <c r="BT616" s="47"/>
      <c r="BU616" s="47"/>
      <c r="BV616" s="47"/>
      <c r="BW616" s="47"/>
      <c r="BX616" s="47"/>
      <c r="BY616" s="47"/>
      <c r="BZ616" s="47"/>
      <c r="CA616" s="47"/>
      <c r="CB616" s="47"/>
      <c r="CC616" s="47"/>
      <c r="CD616" s="47"/>
      <c r="CE616" s="47"/>
      <c r="CF616" s="47"/>
      <c r="CG616" s="47"/>
      <c r="CH616" s="47"/>
      <c r="CI616" s="47"/>
      <c r="CJ616" s="47"/>
      <c r="CK616" s="47"/>
      <c r="CL616" s="47"/>
      <c r="CM616" s="47"/>
      <c r="CN616" s="47"/>
      <c r="CO616" s="47"/>
      <c r="CP616" s="47"/>
      <c r="CQ616" s="47"/>
      <c r="CR616" s="47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50"/>
      <c r="DD616" s="50"/>
      <c r="DE616" s="50"/>
    </row>
    <row r="617" spans="1:109" ht="15" customHeight="1">
      <c r="A617" s="38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8"/>
      <c r="Q617" s="49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7"/>
      <c r="AC617" s="47"/>
      <c r="AD617" s="47"/>
      <c r="AE617" s="47"/>
      <c r="AF617" s="47"/>
      <c r="AG617" s="47"/>
      <c r="AH617" s="49"/>
      <c r="AI617" s="49"/>
      <c r="AJ617" s="49"/>
      <c r="AK617" s="49"/>
      <c r="AL617" s="49"/>
      <c r="AM617" s="48"/>
      <c r="AN617" s="48"/>
      <c r="AO617" s="48"/>
      <c r="AP617" s="47"/>
      <c r="AQ617" s="47"/>
      <c r="AR617" s="47"/>
      <c r="AS617" s="47"/>
      <c r="AT617" s="47"/>
      <c r="AU617" s="47"/>
      <c r="AV617" s="47"/>
      <c r="AW617" s="47"/>
      <c r="AX617" s="47"/>
      <c r="AY617" s="47"/>
      <c r="AZ617" s="47"/>
      <c r="BA617" s="47"/>
      <c r="BB617" s="47"/>
      <c r="BC617" s="47"/>
      <c r="BD617" s="47"/>
      <c r="BE617" s="47"/>
      <c r="BF617" s="47"/>
      <c r="BG617" s="47"/>
      <c r="BH617" s="47"/>
      <c r="BI617" s="47"/>
      <c r="BJ617" s="47"/>
      <c r="BK617" s="47"/>
      <c r="BL617" s="47"/>
      <c r="BM617" s="47"/>
      <c r="BN617" s="47"/>
      <c r="BO617" s="47"/>
      <c r="BP617" s="47"/>
      <c r="BQ617" s="47"/>
      <c r="BR617" s="47"/>
      <c r="BS617" s="47"/>
      <c r="BT617" s="47"/>
      <c r="BU617" s="47"/>
      <c r="BV617" s="47"/>
      <c r="BW617" s="47"/>
      <c r="BX617" s="47"/>
      <c r="BY617" s="47"/>
      <c r="BZ617" s="47"/>
      <c r="CA617" s="47"/>
      <c r="CB617" s="47"/>
      <c r="CC617" s="47"/>
      <c r="CD617" s="47"/>
      <c r="CE617" s="47"/>
      <c r="CF617" s="47"/>
      <c r="CG617" s="47"/>
      <c r="CH617" s="47"/>
      <c r="CI617" s="47"/>
      <c r="CJ617" s="47"/>
      <c r="CK617" s="47"/>
      <c r="CL617" s="47"/>
      <c r="CM617" s="47"/>
      <c r="CN617" s="47"/>
      <c r="CO617" s="47"/>
      <c r="CP617" s="47"/>
      <c r="CQ617" s="47"/>
      <c r="CR617" s="47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50"/>
      <c r="DD617" s="50"/>
      <c r="DE617" s="50"/>
    </row>
    <row r="618" spans="1:109" ht="15" customHeight="1">
      <c r="A618" s="38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8"/>
      <c r="Q618" s="49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7"/>
      <c r="AC618" s="47"/>
      <c r="AD618" s="47"/>
      <c r="AE618" s="47"/>
      <c r="AF618" s="47"/>
      <c r="AG618" s="47"/>
      <c r="AH618" s="49"/>
      <c r="AI618" s="49"/>
      <c r="AJ618" s="49"/>
      <c r="AK618" s="49"/>
      <c r="AL618" s="49"/>
      <c r="AM618" s="48"/>
      <c r="AN618" s="48"/>
      <c r="AO618" s="48"/>
      <c r="AP618" s="47"/>
      <c r="AQ618" s="47"/>
      <c r="AR618" s="47"/>
      <c r="AS618" s="47"/>
      <c r="AT618" s="47"/>
      <c r="AU618" s="47"/>
      <c r="AV618" s="47"/>
      <c r="AW618" s="47"/>
      <c r="AX618" s="47"/>
      <c r="AY618" s="47"/>
      <c r="AZ618" s="47"/>
      <c r="BA618" s="47"/>
      <c r="BB618" s="47"/>
      <c r="BC618" s="47"/>
      <c r="BD618" s="47"/>
      <c r="BE618" s="47"/>
      <c r="BF618" s="47"/>
      <c r="BG618" s="47"/>
      <c r="BH618" s="47"/>
      <c r="BI618" s="47"/>
      <c r="BJ618" s="47"/>
      <c r="BK618" s="47"/>
      <c r="BL618" s="47"/>
      <c r="BM618" s="47"/>
      <c r="BN618" s="47"/>
      <c r="BO618" s="47"/>
      <c r="BP618" s="47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50"/>
      <c r="DD618" s="50"/>
      <c r="DE618" s="50"/>
    </row>
    <row r="619" spans="1:109" ht="15" customHeight="1">
      <c r="A619" s="38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8"/>
      <c r="Q619" s="49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7"/>
      <c r="AC619" s="47"/>
      <c r="AD619" s="47"/>
      <c r="AE619" s="47"/>
      <c r="AF619" s="47"/>
      <c r="AG619" s="47"/>
      <c r="AH619" s="49"/>
      <c r="AI619" s="49"/>
      <c r="AJ619" s="49"/>
      <c r="AK619" s="49"/>
      <c r="AL619" s="49"/>
      <c r="AM619" s="48"/>
      <c r="AN619" s="48"/>
      <c r="AO619" s="48"/>
      <c r="AP619" s="47"/>
      <c r="AQ619" s="47"/>
      <c r="AR619" s="47"/>
      <c r="AS619" s="47"/>
      <c r="AT619" s="47"/>
      <c r="AU619" s="47"/>
      <c r="AV619" s="47"/>
      <c r="AW619" s="47"/>
      <c r="AX619" s="47"/>
      <c r="AY619" s="47"/>
      <c r="AZ619" s="47"/>
      <c r="BA619" s="47"/>
      <c r="BB619" s="47"/>
      <c r="BC619" s="47"/>
      <c r="BD619" s="47"/>
      <c r="BE619" s="47"/>
      <c r="BF619" s="47"/>
      <c r="BG619" s="47"/>
      <c r="BH619" s="47"/>
      <c r="BI619" s="47"/>
      <c r="BJ619" s="47"/>
      <c r="BK619" s="47"/>
      <c r="BL619" s="47"/>
      <c r="BM619" s="47"/>
      <c r="BN619" s="47"/>
      <c r="BO619" s="47"/>
      <c r="BP619" s="47"/>
      <c r="BQ619" s="47"/>
      <c r="BR619" s="47"/>
      <c r="BS619" s="47"/>
      <c r="BT619" s="47"/>
      <c r="BU619" s="47"/>
      <c r="BV619" s="47"/>
      <c r="BW619" s="47"/>
      <c r="BX619" s="47"/>
      <c r="BY619" s="47"/>
      <c r="BZ619" s="47"/>
      <c r="CA619" s="47"/>
      <c r="CB619" s="47"/>
      <c r="CC619" s="47"/>
      <c r="CD619" s="47"/>
      <c r="CE619" s="47"/>
      <c r="CF619" s="47"/>
      <c r="CG619" s="47"/>
      <c r="CH619" s="47"/>
      <c r="CI619" s="47"/>
      <c r="CJ619" s="47"/>
      <c r="CK619" s="47"/>
      <c r="CL619" s="47"/>
      <c r="CM619" s="47"/>
      <c r="CN619" s="47"/>
      <c r="CO619" s="47"/>
      <c r="CP619" s="47"/>
      <c r="CQ619" s="47"/>
      <c r="CR619" s="47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50"/>
      <c r="DD619" s="50"/>
      <c r="DE619" s="50"/>
    </row>
    <row r="620" spans="1:109" ht="15" customHeight="1">
      <c r="A620" s="38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8"/>
      <c r="Q620" s="49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7"/>
      <c r="AC620" s="47"/>
      <c r="AD620" s="47"/>
      <c r="AE620" s="47"/>
      <c r="AF620" s="47"/>
      <c r="AG620" s="47"/>
      <c r="AH620" s="49"/>
      <c r="AI620" s="49"/>
      <c r="AJ620" s="49"/>
      <c r="AK620" s="49"/>
      <c r="AL620" s="49"/>
      <c r="AM620" s="48"/>
      <c r="AN620" s="48"/>
      <c r="AO620" s="48"/>
      <c r="AP620" s="47"/>
      <c r="AQ620" s="47"/>
      <c r="AR620" s="47"/>
      <c r="AS620" s="47"/>
      <c r="AT620" s="47"/>
      <c r="AU620" s="47"/>
      <c r="AV620" s="47"/>
      <c r="AW620" s="47"/>
      <c r="AX620" s="47"/>
      <c r="AY620" s="47"/>
      <c r="AZ620" s="47"/>
      <c r="BA620" s="47"/>
      <c r="BB620" s="47"/>
      <c r="BC620" s="47"/>
      <c r="BD620" s="47"/>
      <c r="BE620" s="47"/>
      <c r="BF620" s="47"/>
      <c r="BG620" s="47"/>
      <c r="BH620" s="47"/>
      <c r="BI620" s="47"/>
      <c r="BJ620" s="47"/>
      <c r="BK620" s="47"/>
      <c r="BL620" s="47"/>
      <c r="BM620" s="47"/>
      <c r="BN620" s="47"/>
      <c r="BO620" s="47"/>
      <c r="BP620" s="47"/>
      <c r="BQ620" s="47"/>
      <c r="BR620" s="47"/>
      <c r="BS620" s="47"/>
      <c r="BT620" s="47"/>
      <c r="BU620" s="47"/>
      <c r="BV620" s="47"/>
      <c r="BW620" s="47"/>
      <c r="BX620" s="47"/>
      <c r="BY620" s="47"/>
      <c r="BZ620" s="47"/>
      <c r="CA620" s="47"/>
      <c r="CB620" s="47"/>
      <c r="CC620" s="47"/>
      <c r="CD620" s="47"/>
      <c r="CE620" s="47"/>
      <c r="CF620" s="47"/>
      <c r="CG620" s="47"/>
      <c r="CH620" s="47"/>
      <c r="CI620" s="47"/>
      <c r="CJ620" s="47"/>
      <c r="CK620" s="47"/>
      <c r="CL620" s="47"/>
      <c r="CM620" s="47"/>
      <c r="CN620" s="47"/>
      <c r="CO620" s="47"/>
      <c r="CP620" s="47"/>
      <c r="CQ620" s="47"/>
      <c r="CR620" s="47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50"/>
      <c r="DD620" s="50"/>
      <c r="DE620" s="50"/>
    </row>
    <row r="621" spans="1:109" ht="15" customHeight="1">
      <c r="A621" s="38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8"/>
      <c r="Q621" s="49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7"/>
      <c r="AC621" s="47"/>
      <c r="AD621" s="47"/>
      <c r="AE621" s="47"/>
      <c r="AF621" s="47"/>
      <c r="AG621" s="47"/>
      <c r="AH621" s="49"/>
      <c r="AI621" s="49"/>
      <c r="AJ621" s="49"/>
      <c r="AK621" s="49"/>
      <c r="AL621" s="49"/>
      <c r="AM621" s="48"/>
      <c r="AN621" s="48"/>
      <c r="AO621" s="48"/>
      <c r="AP621" s="47"/>
      <c r="AQ621" s="47"/>
      <c r="AR621" s="47"/>
      <c r="AS621" s="47"/>
      <c r="AT621" s="47"/>
      <c r="AU621" s="47"/>
      <c r="AV621" s="47"/>
      <c r="AW621" s="47"/>
      <c r="AX621" s="47"/>
      <c r="AY621" s="47"/>
      <c r="AZ621" s="47"/>
      <c r="BA621" s="47"/>
      <c r="BB621" s="47"/>
      <c r="BC621" s="47"/>
      <c r="BD621" s="47"/>
      <c r="BE621" s="47"/>
      <c r="BF621" s="47"/>
      <c r="BG621" s="47"/>
      <c r="BH621" s="47"/>
      <c r="BI621" s="47"/>
      <c r="BJ621" s="47"/>
      <c r="BK621" s="47"/>
      <c r="BL621" s="47"/>
      <c r="BM621" s="47"/>
      <c r="BN621" s="47"/>
      <c r="BO621" s="47"/>
      <c r="BP621" s="47"/>
      <c r="BQ621" s="47"/>
      <c r="BR621" s="47"/>
      <c r="BS621" s="47"/>
      <c r="BT621" s="47"/>
      <c r="BU621" s="47"/>
      <c r="BV621" s="47"/>
      <c r="BW621" s="47"/>
      <c r="BX621" s="47"/>
      <c r="BY621" s="47"/>
      <c r="BZ621" s="47"/>
      <c r="CA621" s="47"/>
      <c r="CB621" s="47"/>
      <c r="CC621" s="47"/>
      <c r="CD621" s="47"/>
      <c r="CE621" s="47"/>
      <c r="CF621" s="47"/>
      <c r="CG621" s="47"/>
      <c r="CH621" s="47"/>
      <c r="CI621" s="47"/>
      <c r="CJ621" s="47"/>
      <c r="CK621" s="47"/>
      <c r="CL621" s="47"/>
      <c r="CM621" s="47"/>
      <c r="CN621" s="47"/>
      <c r="CO621" s="47"/>
      <c r="CP621" s="47"/>
      <c r="CQ621" s="47"/>
      <c r="CR621" s="47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50"/>
      <c r="DD621" s="50"/>
      <c r="DE621" s="50"/>
    </row>
    <row r="622" spans="1:109" ht="15" customHeight="1">
      <c r="A622" s="38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8"/>
      <c r="Q622" s="49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7"/>
      <c r="AC622" s="47"/>
      <c r="AD622" s="47"/>
      <c r="AE622" s="47"/>
      <c r="AF622" s="47"/>
      <c r="AG622" s="47"/>
      <c r="AH622" s="49"/>
      <c r="AI622" s="49"/>
      <c r="AJ622" s="49"/>
      <c r="AK622" s="49"/>
      <c r="AL622" s="49"/>
      <c r="AM622" s="48"/>
      <c r="AN622" s="48"/>
      <c r="AO622" s="48"/>
      <c r="AP622" s="47"/>
      <c r="AQ622" s="47"/>
      <c r="AR622" s="47"/>
      <c r="AS622" s="47"/>
      <c r="AT622" s="47"/>
      <c r="AU622" s="47"/>
      <c r="AV622" s="47"/>
      <c r="AW622" s="47"/>
      <c r="AX622" s="47"/>
      <c r="AY622" s="47"/>
      <c r="AZ622" s="47"/>
      <c r="BA622" s="47"/>
      <c r="BB622" s="47"/>
      <c r="BC622" s="47"/>
      <c r="BD622" s="47"/>
      <c r="BE622" s="47"/>
      <c r="BF622" s="47"/>
      <c r="BG622" s="47"/>
      <c r="BH622" s="47"/>
      <c r="BI622" s="47"/>
      <c r="BJ622" s="47"/>
      <c r="BK622" s="47"/>
      <c r="BL622" s="47"/>
      <c r="BM622" s="47"/>
      <c r="BN622" s="47"/>
      <c r="BO622" s="47"/>
      <c r="BP622" s="47"/>
      <c r="BQ622" s="47"/>
      <c r="BR622" s="47"/>
      <c r="BS622" s="47"/>
      <c r="BT622" s="47"/>
      <c r="BU622" s="47"/>
      <c r="BV622" s="47"/>
      <c r="BW622" s="47"/>
      <c r="BX622" s="47"/>
      <c r="BY622" s="47"/>
      <c r="BZ622" s="47"/>
      <c r="CA622" s="47"/>
      <c r="CB622" s="47"/>
      <c r="CC622" s="47"/>
      <c r="CD622" s="47"/>
      <c r="CE622" s="47"/>
      <c r="CF622" s="47"/>
      <c r="CG622" s="47"/>
      <c r="CH622" s="47"/>
      <c r="CI622" s="47"/>
      <c r="CJ622" s="47"/>
      <c r="CK622" s="47"/>
      <c r="CL622" s="47"/>
      <c r="CM622" s="47"/>
      <c r="CN622" s="47"/>
      <c r="CO622" s="47"/>
      <c r="CP622" s="47"/>
      <c r="CQ622" s="47"/>
      <c r="CR622" s="47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50"/>
      <c r="DD622" s="50"/>
      <c r="DE622" s="50"/>
    </row>
    <row r="623" spans="1:109" ht="15" customHeight="1">
      <c r="A623" s="38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8"/>
      <c r="Q623" s="49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7"/>
      <c r="AC623" s="47"/>
      <c r="AD623" s="47"/>
      <c r="AE623" s="47"/>
      <c r="AF623" s="47"/>
      <c r="AG623" s="47"/>
      <c r="AH623" s="49"/>
      <c r="AI623" s="49"/>
      <c r="AJ623" s="49"/>
      <c r="AK623" s="49"/>
      <c r="AL623" s="49"/>
      <c r="AM623" s="48"/>
      <c r="AN623" s="48"/>
      <c r="AO623" s="48"/>
      <c r="AP623" s="47"/>
      <c r="AQ623" s="47"/>
      <c r="AR623" s="47"/>
      <c r="AS623" s="47"/>
      <c r="AT623" s="47"/>
      <c r="AU623" s="47"/>
      <c r="AV623" s="47"/>
      <c r="AW623" s="47"/>
      <c r="AX623" s="47"/>
      <c r="AY623" s="47"/>
      <c r="AZ623" s="47"/>
      <c r="BA623" s="47"/>
      <c r="BB623" s="47"/>
      <c r="BC623" s="47"/>
      <c r="BD623" s="47"/>
      <c r="BE623" s="47"/>
      <c r="BF623" s="47"/>
      <c r="BG623" s="47"/>
      <c r="BH623" s="47"/>
      <c r="BI623" s="47"/>
      <c r="BJ623" s="47"/>
      <c r="BK623" s="47"/>
      <c r="BL623" s="47"/>
      <c r="BM623" s="47"/>
      <c r="BN623" s="47"/>
      <c r="BO623" s="47"/>
      <c r="BP623" s="47"/>
      <c r="BQ623" s="47"/>
      <c r="BR623" s="47"/>
      <c r="BS623" s="47"/>
      <c r="BT623" s="47"/>
      <c r="BU623" s="47"/>
      <c r="BV623" s="47"/>
      <c r="BW623" s="47"/>
      <c r="BX623" s="47"/>
      <c r="BY623" s="47"/>
      <c r="BZ623" s="47"/>
      <c r="CA623" s="47"/>
      <c r="CB623" s="47"/>
      <c r="CC623" s="47"/>
      <c r="CD623" s="47"/>
      <c r="CE623" s="47"/>
      <c r="CF623" s="47"/>
      <c r="CG623" s="47"/>
      <c r="CH623" s="47"/>
      <c r="CI623" s="47"/>
      <c r="CJ623" s="47"/>
      <c r="CK623" s="47"/>
      <c r="CL623" s="47"/>
      <c r="CM623" s="47"/>
      <c r="CN623" s="47"/>
      <c r="CO623" s="47"/>
      <c r="CP623" s="47"/>
      <c r="CQ623" s="47"/>
      <c r="CR623" s="47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50"/>
      <c r="DD623" s="50"/>
      <c r="DE623" s="50"/>
    </row>
    <row r="624" spans="1:109" ht="15" customHeight="1">
      <c r="A624" s="38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8"/>
      <c r="Q624" s="49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7"/>
      <c r="AC624" s="47"/>
      <c r="AD624" s="47"/>
      <c r="AE624" s="47"/>
      <c r="AF624" s="47"/>
      <c r="AG624" s="47"/>
      <c r="AH624" s="49"/>
      <c r="AI624" s="49"/>
      <c r="AJ624" s="49"/>
      <c r="AK624" s="49"/>
      <c r="AL624" s="49"/>
      <c r="AM624" s="48"/>
      <c r="AN624" s="48"/>
      <c r="AO624" s="48"/>
      <c r="AP624" s="47"/>
      <c r="AQ624" s="47"/>
      <c r="AR624" s="47"/>
      <c r="AS624" s="47"/>
      <c r="AT624" s="47"/>
      <c r="AU624" s="47"/>
      <c r="AV624" s="47"/>
      <c r="AW624" s="47"/>
      <c r="AX624" s="47"/>
      <c r="AY624" s="47"/>
      <c r="AZ624" s="47"/>
      <c r="BA624" s="47"/>
      <c r="BB624" s="47"/>
      <c r="BC624" s="47"/>
      <c r="BD624" s="47"/>
      <c r="BE624" s="47"/>
      <c r="BF624" s="47"/>
      <c r="BG624" s="47"/>
      <c r="BH624" s="47"/>
      <c r="BI624" s="47"/>
      <c r="BJ624" s="47"/>
      <c r="BK624" s="47"/>
      <c r="BL624" s="47"/>
      <c r="BM624" s="47"/>
      <c r="BN624" s="47"/>
      <c r="BO624" s="47"/>
      <c r="BP624" s="47"/>
      <c r="BQ624" s="47"/>
      <c r="BR624" s="47"/>
      <c r="BS624" s="47"/>
      <c r="BT624" s="47"/>
      <c r="BU624" s="47"/>
      <c r="BV624" s="47"/>
      <c r="BW624" s="47"/>
      <c r="BX624" s="47"/>
      <c r="BY624" s="47"/>
      <c r="BZ624" s="47"/>
      <c r="CA624" s="47"/>
      <c r="CB624" s="47"/>
      <c r="CC624" s="47"/>
      <c r="CD624" s="47"/>
      <c r="CE624" s="47"/>
      <c r="CF624" s="47"/>
      <c r="CG624" s="47"/>
      <c r="CH624" s="47"/>
      <c r="CI624" s="47"/>
      <c r="CJ624" s="47"/>
      <c r="CK624" s="47"/>
      <c r="CL624" s="47"/>
      <c r="CM624" s="47"/>
      <c r="CN624" s="47"/>
      <c r="CO624" s="47"/>
      <c r="CP624" s="47"/>
      <c r="CQ624" s="47"/>
      <c r="CR624" s="47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50"/>
      <c r="DD624" s="50"/>
      <c r="DE624" s="50"/>
    </row>
    <row r="625" spans="1:109" ht="15" customHeight="1">
      <c r="A625" s="38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8"/>
      <c r="Q625" s="49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7"/>
      <c r="AC625" s="47"/>
      <c r="AD625" s="47"/>
      <c r="AE625" s="47"/>
      <c r="AF625" s="47"/>
      <c r="AG625" s="47"/>
      <c r="AH625" s="49"/>
      <c r="AI625" s="49"/>
      <c r="AJ625" s="49"/>
      <c r="AK625" s="49"/>
      <c r="AL625" s="49"/>
      <c r="AM625" s="48"/>
      <c r="AN625" s="48"/>
      <c r="AO625" s="48"/>
      <c r="AP625" s="47"/>
      <c r="AQ625" s="47"/>
      <c r="AR625" s="47"/>
      <c r="AS625" s="47"/>
      <c r="AT625" s="47"/>
      <c r="AU625" s="47"/>
      <c r="AV625" s="47"/>
      <c r="AW625" s="47"/>
      <c r="AX625" s="47"/>
      <c r="AY625" s="47"/>
      <c r="AZ625" s="47"/>
      <c r="BA625" s="47"/>
      <c r="BB625" s="47"/>
      <c r="BC625" s="47"/>
      <c r="BD625" s="47"/>
      <c r="BE625" s="47"/>
      <c r="BF625" s="47"/>
      <c r="BG625" s="47"/>
      <c r="BH625" s="47"/>
      <c r="BI625" s="47"/>
      <c r="BJ625" s="47"/>
      <c r="BK625" s="47"/>
      <c r="BL625" s="47"/>
      <c r="BM625" s="47"/>
      <c r="BN625" s="47"/>
      <c r="BO625" s="47"/>
      <c r="BP625" s="47"/>
      <c r="BQ625" s="47"/>
      <c r="BR625" s="47"/>
      <c r="BS625" s="47"/>
      <c r="BT625" s="47"/>
      <c r="BU625" s="47"/>
      <c r="BV625" s="47"/>
      <c r="BW625" s="47"/>
      <c r="BX625" s="47"/>
      <c r="BY625" s="47"/>
      <c r="BZ625" s="47"/>
      <c r="CA625" s="47"/>
      <c r="CB625" s="47"/>
      <c r="CC625" s="47"/>
      <c r="CD625" s="47"/>
      <c r="CE625" s="47"/>
      <c r="CF625" s="47"/>
      <c r="CG625" s="47"/>
      <c r="CH625" s="47"/>
      <c r="CI625" s="47"/>
      <c r="CJ625" s="47"/>
      <c r="CK625" s="47"/>
      <c r="CL625" s="47"/>
      <c r="CM625" s="47"/>
      <c r="CN625" s="47"/>
      <c r="CO625" s="47"/>
      <c r="CP625" s="47"/>
      <c r="CQ625" s="47"/>
      <c r="CR625" s="47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50"/>
      <c r="DD625" s="50"/>
      <c r="DE625" s="50"/>
    </row>
    <row r="626" spans="1:109" ht="15" customHeight="1">
      <c r="A626" s="38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8"/>
      <c r="Q626" s="49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7"/>
      <c r="AC626" s="47"/>
      <c r="AD626" s="47"/>
      <c r="AE626" s="47"/>
      <c r="AF626" s="47"/>
      <c r="AG626" s="47"/>
      <c r="AH626" s="49"/>
      <c r="AI626" s="49"/>
      <c r="AJ626" s="49"/>
      <c r="AK626" s="49"/>
      <c r="AL626" s="49"/>
      <c r="AM626" s="48"/>
      <c r="AN626" s="48"/>
      <c r="AO626" s="48"/>
      <c r="AP626" s="47"/>
      <c r="AQ626" s="47"/>
      <c r="AR626" s="47"/>
      <c r="AS626" s="47"/>
      <c r="AT626" s="47"/>
      <c r="AU626" s="47"/>
      <c r="AV626" s="47"/>
      <c r="AW626" s="47"/>
      <c r="AX626" s="47"/>
      <c r="AY626" s="47"/>
      <c r="AZ626" s="47"/>
      <c r="BA626" s="47"/>
      <c r="BB626" s="47"/>
      <c r="BC626" s="47"/>
      <c r="BD626" s="47"/>
      <c r="BE626" s="47"/>
      <c r="BF626" s="47"/>
      <c r="BG626" s="47"/>
      <c r="BH626" s="47"/>
      <c r="BI626" s="47"/>
      <c r="BJ626" s="47"/>
      <c r="BK626" s="47"/>
      <c r="BL626" s="47"/>
      <c r="BM626" s="47"/>
      <c r="BN626" s="47"/>
      <c r="BO626" s="47"/>
      <c r="BP626" s="47"/>
      <c r="BQ626" s="47"/>
      <c r="BR626" s="47"/>
      <c r="BS626" s="47"/>
      <c r="BT626" s="47"/>
      <c r="BU626" s="47"/>
      <c r="BV626" s="47"/>
      <c r="BW626" s="47"/>
      <c r="BX626" s="47"/>
      <c r="BY626" s="47"/>
      <c r="BZ626" s="47"/>
      <c r="CA626" s="47"/>
      <c r="CB626" s="47"/>
      <c r="CC626" s="47"/>
      <c r="CD626" s="47"/>
      <c r="CE626" s="47"/>
      <c r="CF626" s="47"/>
      <c r="CG626" s="47"/>
      <c r="CH626" s="47"/>
      <c r="CI626" s="47"/>
      <c r="CJ626" s="47"/>
      <c r="CK626" s="47"/>
      <c r="CL626" s="47"/>
      <c r="CM626" s="47"/>
      <c r="CN626" s="47"/>
      <c r="CO626" s="47"/>
      <c r="CP626" s="47"/>
      <c r="CQ626" s="47"/>
      <c r="CR626" s="47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50"/>
      <c r="DD626" s="50"/>
      <c r="DE626" s="50"/>
    </row>
    <row r="627" spans="1:109" ht="15" customHeight="1">
      <c r="A627" s="38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8"/>
      <c r="Q627" s="49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7"/>
      <c r="AC627" s="47"/>
      <c r="AD627" s="47"/>
      <c r="AE627" s="47"/>
      <c r="AF627" s="47"/>
      <c r="AG627" s="47"/>
      <c r="AH627" s="49"/>
      <c r="AI627" s="49"/>
      <c r="AJ627" s="49"/>
      <c r="AK627" s="49"/>
      <c r="AL627" s="49"/>
      <c r="AM627" s="48"/>
      <c r="AN627" s="48"/>
      <c r="AO627" s="48"/>
      <c r="AP627" s="47"/>
      <c r="AQ627" s="47"/>
      <c r="AR627" s="47"/>
      <c r="AS627" s="47"/>
      <c r="AT627" s="47"/>
      <c r="AU627" s="47"/>
      <c r="AV627" s="47"/>
      <c r="AW627" s="47"/>
      <c r="AX627" s="47"/>
      <c r="AY627" s="47"/>
      <c r="AZ627" s="47"/>
      <c r="BA627" s="47"/>
      <c r="BB627" s="47"/>
      <c r="BC627" s="47"/>
      <c r="BD627" s="47"/>
      <c r="BE627" s="47"/>
      <c r="BF627" s="47"/>
      <c r="BG627" s="47"/>
      <c r="BH627" s="47"/>
      <c r="BI627" s="47"/>
      <c r="BJ627" s="47"/>
      <c r="BK627" s="47"/>
      <c r="BL627" s="47"/>
      <c r="BM627" s="47"/>
      <c r="BN627" s="47"/>
      <c r="BO627" s="47"/>
      <c r="BP627" s="47"/>
      <c r="BQ627" s="47"/>
      <c r="BR627" s="47"/>
      <c r="BS627" s="47"/>
      <c r="BT627" s="47"/>
      <c r="BU627" s="47"/>
      <c r="BV627" s="47"/>
      <c r="BW627" s="47"/>
      <c r="BX627" s="47"/>
      <c r="BY627" s="47"/>
      <c r="BZ627" s="47"/>
      <c r="CA627" s="47"/>
      <c r="CB627" s="47"/>
      <c r="CC627" s="47"/>
      <c r="CD627" s="47"/>
      <c r="CE627" s="47"/>
      <c r="CF627" s="47"/>
      <c r="CG627" s="47"/>
      <c r="CH627" s="47"/>
      <c r="CI627" s="47"/>
      <c r="CJ627" s="47"/>
      <c r="CK627" s="47"/>
      <c r="CL627" s="47"/>
      <c r="CM627" s="47"/>
      <c r="CN627" s="47"/>
      <c r="CO627" s="47"/>
      <c r="CP627" s="47"/>
      <c r="CQ627" s="47"/>
      <c r="CR627" s="47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50"/>
      <c r="DD627" s="50"/>
      <c r="DE627" s="50"/>
    </row>
    <row r="628" spans="1:109" ht="15" customHeight="1">
      <c r="A628" s="38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8"/>
      <c r="Q628" s="49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7"/>
      <c r="AC628" s="47"/>
      <c r="AD628" s="47"/>
      <c r="AE628" s="47"/>
      <c r="AF628" s="47"/>
      <c r="AG628" s="47"/>
      <c r="AH628" s="49"/>
      <c r="AI628" s="49"/>
      <c r="AJ628" s="49"/>
      <c r="AK628" s="49"/>
      <c r="AL628" s="49"/>
      <c r="AM628" s="48"/>
      <c r="AN628" s="48"/>
      <c r="AO628" s="48"/>
      <c r="AP628" s="47"/>
      <c r="AQ628" s="47"/>
      <c r="AR628" s="47"/>
      <c r="AS628" s="47"/>
      <c r="AT628" s="47"/>
      <c r="AU628" s="47"/>
      <c r="AV628" s="47"/>
      <c r="AW628" s="47"/>
      <c r="AX628" s="47"/>
      <c r="AY628" s="47"/>
      <c r="AZ628" s="47"/>
      <c r="BA628" s="47"/>
      <c r="BB628" s="47"/>
      <c r="BC628" s="47"/>
      <c r="BD628" s="47"/>
      <c r="BE628" s="47"/>
      <c r="BF628" s="47"/>
      <c r="BG628" s="47"/>
      <c r="BH628" s="47"/>
      <c r="BI628" s="47"/>
      <c r="BJ628" s="47"/>
      <c r="BK628" s="47"/>
      <c r="BL628" s="47"/>
      <c r="BM628" s="47"/>
      <c r="BN628" s="47"/>
      <c r="BO628" s="47"/>
      <c r="BP628" s="47"/>
      <c r="BQ628" s="47"/>
      <c r="BR628" s="47"/>
      <c r="BS628" s="47"/>
      <c r="BT628" s="47"/>
      <c r="BU628" s="47"/>
      <c r="BV628" s="47"/>
      <c r="BW628" s="47"/>
      <c r="BX628" s="47"/>
      <c r="BY628" s="47"/>
      <c r="BZ628" s="47"/>
      <c r="CA628" s="47"/>
      <c r="CB628" s="47"/>
      <c r="CC628" s="47"/>
      <c r="CD628" s="47"/>
      <c r="CE628" s="47"/>
      <c r="CF628" s="47"/>
      <c r="CG628" s="47"/>
      <c r="CH628" s="47"/>
      <c r="CI628" s="47"/>
      <c r="CJ628" s="47"/>
      <c r="CK628" s="47"/>
      <c r="CL628" s="47"/>
      <c r="CM628" s="47"/>
      <c r="CN628" s="47"/>
      <c r="CO628" s="47"/>
      <c r="CP628" s="47"/>
      <c r="CQ628" s="47"/>
      <c r="CR628" s="47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50"/>
      <c r="DD628" s="50"/>
      <c r="DE628" s="50"/>
    </row>
    <row r="629" spans="1:109" ht="15" customHeight="1">
      <c r="A629" s="38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8"/>
      <c r="Q629" s="49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7"/>
      <c r="AC629" s="47"/>
      <c r="AD629" s="47"/>
      <c r="AE629" s="47"/>
      <c r="AF629" s="47"/>
      <c r="AG629" s="47"/>
      <c r="AH629" s="49"/>
      <c r="AI629" s="49"/>
      <c r="AJ629" s="49"/>
      <c r="AK629" s="49"/>
      <c r="AL629" s="49"/>
      <c r="AM629" s="48"/>
      <c r="AN629" s="48"/>
      <c r="AO629" s="48"/>
      <c r="AP629" s="47"/>
      <c r="AQ629" s="47"/>
      <c r="AR629" s="47"/>
      <c r="AS629" s="47"/>
      <c r="AT629" s="47"/>
      <c r="AU629" s="47"/>
      <c r="AV629" s="47"/>
      <c r="AW629" s="47"/>
      <c r="AX629" s="47"/>
      <c r="AY629" s="47"/>
      <c r="AZ629" s="47"/>
      <c r="BA629" s="47"/>
      <c r="BB629" s="47"/>
      <c r="BC629" s="47"/>
      <c r="BD629" s="47"/>
      <c r="BE629" s="47"/>
      <c r="BF629" s="47"/>
      <c r="BG629" s="47"/>
      <c r="BH629" s="47"/>
      <c r="BI629" s="47"/>
      <c r="BJ629" s="47"/>
      <c r="BK629" s="47"/>
      <c r="BL629" s="47"/>
      <c r="BM629" s="47"/>
      <c r="BN629" s="47"/>
      <c r="BO629" s="47"/>
      <c r="BP629" s="47"/>
      <c r="BQ629" s="47"/>
      <c r="BR629" s="47"/>
      <c r="BS629" s="47"/>
      <c r="BT629" s="47"/>
      <c r="BU629" s="47"/>
      <c r="BV629" s="47"/>
      <c r="BW629" s="47"/>
      <c r="BX629" s="47"/>
      <c r="BY629" s="47"/>
      <c r="BZ629" s="47"/>
      <c r="CA629" s="47"/>
      <c r="CB629" s="47"/>
      <c r="CC629" s="47"/>
      <c r="CD629" s="47"/>
      <c r="CE629" s="47"/>
      <c r="CF629" s="47"/>
      <c r="CG629" s="47"/>
      <c r="CH629" s="47"/>
      <c r="CI629" s="47"/>
      <c r="CJ629" s="47"/>
      <c r="CK629" s="47"/>
      <c r="CL629" s="47"/>
      <c r="CM629" s="47"/>
      <c r="CN629" s="47"/>
      <c r="CO629" s="47"/>
      <c r="CP629" s="47"/>
      <c r="CQ629" s="47"/>
      <c r="CR629" s="47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50"/>
      <c r="DD629" s="50"/>
      <c r="DE629" s="50"/>
    </row>
    <row r="630" spans="1:109" ht="15" customHeight="1">
      <c r="A630" s="38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8"/>
      <c r="Q630" s="49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7"/>
      <c r="AC630" s="47"/>
      <c r="AD630" s="47"/>
      <c r="AE630" s="47"/>
      <c r="AF630" s="47"/>
      <c r="AG630" s="47"/>
      <c r="AH630" s="49"/>
      <c r="AI630" s="49"/>
      <c r="AJ630" s="49"/>
      <c r="AK630" s="49"/>
      <c r="AL630" s="49"/>
      <c r="AM630" s="48"/>
      <c r="AN630" s="48"/>
      <c r="AO630" s="48"/>
      <c r="AP630" s="47"/>
      <c r="AQ630" s="47"/>
      <c r="AR630" s="47"/>
      <c r="AS630" s="47"/>
      <c r="AT630" s="47"/>
      <c r="AU630" s="47"/>
      <c r="AV630" s="47"/>
      <c r="AW630" s="47"/>
      <c r="AX630" s="47"/>
      <c r="AY630" s="47"/>
      <c r="AZ630" s="47"/>
      <c r="BA630" s="47"/>
      <c r="BB630" s="47"/>
      <c r="BC630" s="47"/>
      <c r="BD630" s="47"/>
      <c r="BE630" s="47"/>
      <c r="BF630" s="47"/>
      <c r="BG630" s="47"/>
      <c r="BH630" s="47"/>
      <c r="BI630" s="47"/>
      <c r="BJ630" s="47"/>
      <c r="BK630" s="47"/>
      <c r="BL630" s="47"/>
      <c r="BM630" s="47"/>
      <c r="BN630" s="47"/>
      <c r="BO630" s="47"/>
      <c r="BP630" s="47"/>
      <c r="BQ630" s="47"/>
      <c r="BR630" s="47"/>
      <c r="BS630" s="47"/>
      <c r="BT630" s="47"/>
      <c r="BU630" s="47"/>
      <c r="BV630" s="47"/>
      <c r="BW630" s="47"/>
      <c r="BX630" s="47"/>
      <c r="BY630" s="47"/>
      <c r="BZ630" s="47"/>
      <c r="CA630" s="47"/>
      <c r="CB630" s="47"/>
      <c r="CC630" s="47"/>
      <c r="CD630" s="47"/>
      <c r="CE630" s="47"/>
      <c r="CF630" s="47"/>
      <c r="CG630" s="47"/>
      <c r="CH630" s="47"/>
      <c r="CI630" s="47"/>
      <c r="CJ630" s="47"/>
      <c r="CK630" s="47"/>
      <c r="CL630" s="47"/>
      <c r="CM630" s="47"/>
      <c r="CN630" s="47"/>
      <c r="CO630" s="47"/>
      <c r="CP630" s="47"/>
      <c r="CQ630" s="47"/>
      <c r="CR630" s="47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50"/>
      <c r="DD630" s="50"/>
      <c r="DE630" s="50"/>
    </row>
    <row r="631" spans="1:109" ht="15" customHeight="1">
      <c r="A631" s="38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8"/>
      <c r="Q631" s="49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7"/>
      <c r="AC631" s="47"/>
      <c r="AD631" s="47"/>
      <c r="AE631" s="47"/>
      <c r="AF631" s="47"/>
      <c r="AG631" s="47"/>
      <c r="AH631" s="49"/>
      <c r="AI631" s="49"/>
      <c r="AJ631" s="49"/>
      <c r="AK631" s="49"/>
      <c r="AL631" s="49"/>
      <c r="AM631" s="48"/>
      <c r="AN631" s="48"/>
      <c r="AO631" s="48"/>
      <c r="AP631" s="47"/>
      <c r="AQ631" s="47"/>
      <c r="AR631" s="47"/>
      <c r="AS631" s="47"/>
      <c r="AT631" s="47"/>
      <c r="AU631" s="47"/>
      <c r="AV631" s="47"/>
      <c r="AW631" s="47"/>
      <c r="AX631" s="47"/>
      <c r="AY631" s="47"/>
      <c r="AZ631" s="47"/>
      <c r="BA631" s="47"/>
      <c r="BB631" s="47"/>
      <c r="BC631" s="47"/>
      <c r="BD631" s="47"/>
      <c r="BE631" s="47"/>
      <c r="BF631" s="47"/>
      <c r="BG631" s="47"/>
      <c r="BH631" s="47"/>
      <c r="BI631" s="47"/>
      <c r="BJ631" s="47"/>
      <c r="BK631" s="47"/>
      <c r="BL631" s="47"/>
      <c r="BM631" s="47"/>
      <c r="BN631" s="47"/>
      <c r="BO631" s="47"/>
      <c r="BP631" s="47"/>
      <c r="BQ631" s="47"/>
      <c r="BR631" s="47"/>
      <c r="BS631" s="47"/>
      <c r="BT631" s="47"/>
      <c r="BU631" s="47"/>
      <c r="BV631" s="47"/>
      <c r="BW631" s="47"/>
      <c r="BX631" s="47"/>
      <c r="BY631" s="47"/>
      <c r="BZ631" s="47"/>
      <c r="CA631" s="47"/>
      <c r="CB631" s="47"/>
      <c r="CC631" s="47"/>
      <c r="CD631" s="47"/>
      <c r="CE631" s="47"/>
      <c r="CF631" s="47"/>
      <c r="CG631" s="47"/>
      <c r="CH631" s="47"/>
      <c r="CI631" s="47"/>
      <c r="CJ631" s="47"/>
      <c r="CK631" s="47"/>
      <c r="CL631" s="47"/>
      <c r="CM631" s="47"/>
      <c r="CN631" s="47"/>
      <c r="CO631" s="47"/>
      <c r="CP631" s="47"/>
      <c r="CQ631" s="47"/>
      <c r="CR631" s="47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50"/>
      <c r="DD631" s="50"/>
      <c r="DE631" s="50"/>
    </row>
    <row r="632" spans="1:109" ht="15" customHeight="1">
      <c r="A632" s="38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8"/>
      <c r="Q632" s="49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7"/>
      <c r="AC632" s="47"/>
      <c r="AD632" s="47"/>
      <c r="AE632" s="47"/>
      <c r="AF632" s="47"/>
      <c r="AG632" s="47"/>
      <c r="AH632" s="49"/>
      <c r="AI632" s="49"/>
      <c r="AJ632" s="49"/>
      <c r="AK632" s="49"/>
      <c r="AL632" s="49"/>
      <c r="AM632" s="48"/>
      <c r="AN632" s="48"/>
      <c r="AO632" s="48"/>
      <c r="AP632" s="47"/>
      <c r="AQ632" s="47"/>
      <c r="AR632" s="47"/>
      <c r="AS632" s="47"/>
      <c r="AT632" s="47"/>
      <c r="AU632" s="47"/>
      <c r="AV632" s="47"/>
      <c r="AW632" s="47"/>
      <c r="AX632" s="47"/>
      <c r="AY632" s="47"/>
      <c r="AZ632" s="47"/>
      <c r="BA632" s="47"/>
      <c r="BB632" s="47"/>
      <c r="BC632" s="47"/>
      <c r="BD632" s="47"/>
      <c r="BE632" s="47"/>
      <c r="BF632" s="47"/>
      <c r="BG632" s="47"/>
      <c r="BH632" s="47"/>
      <c r="BI632" s="47"/>
      <c r="BJ632" s="47"/>
      <c r="BK632" s="47"/>
      <c r="BL632" s="47"/>
      <c r="BM632" s="47"/>
      <c r="BN632" s="47"/>
      <c r="BO632" s="47"/>
      <c r="BP632" s="47"/>
      <c r="BQ632" s="47"/>
      <c r="BR632" s="47"/>
      <c r="BS632" s="47"/>
      <c r="BT632" s="47"/>
      <c r="BU632" s="47"/>
      <c r="BV632" s="47"/>
      <c r="BW632" s="47"/>
      <c r="BX632" s="47"/>
      <c r="BY632" s="47"/>
      <c r="BZ632" s="47"/>
      <c r="CA632" s="47"/>
      <c r="CB632" s="47"/>
      <c r="CC632" s="47"/>
      <c r="CD632" s="47"/>
      <c r="CE632" s="47"/>
      <c r="CF632" s="47"/>
      <c r="CG632" s="47"/>
      <c r="CH632" s="47"/>
      <c r="CI632" s="47"/>
      <c r="CJ632" s="47"/>
      <c r="CK632" s="47"/>
      <c r="CL632" s="47"/>
      <c r="CM632" s="47"/>
      <c r="CN632" s="47"/>
      <c r="CO632" s="47"/>
      <c r="CP632" s="47"/>
      <c r="CQ632" s="47"/>
      <c r="CR632" s="47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50"/>
      <c r="DD632" s="50"/>
      <c r="DE632" s="50"/>
    </row>
    <row r="633" spans="1:109" ht="15" customHeight="1">
      <c r="A633" s="38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8"/>
      <c r="Q633" s="49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7"/>
      <c r="AC633" s="47"/>
      <c r="AD633" s="47"/>
      <c r="AE633" s="47"/>
      <c r="AF633" s="47"/>
      <c r="AG633" s="47"/>
      <c r="AH633" s="49"/>
      <c r="AI633" s="49"/>
      <c r="AJ633" s="49"/>
      <c r="AK633" s="49"/>
      <c r="AL633" s="49"/>
      <c r="AM633" s="48"/>
      <c r="AN633" s="48"/>
      <c r="AO633" s="48"/>
      <c r="AP633" s="47"/>
      <c r="AQ633" s="47"/>
      <c r="AR633" s="47"/>
      <c r="AS633" s="47"/>
      <c r="AT633" s="47"/>
      <c r="AU633" s="47"/>
      <c r="AV633" s="47"/>
      <c r="AW633" s="47"/>
      <c r="AX633" s="47"/>
      <c r="AY633" s="47"/>
      <c r="AZ633" s="47"/>
      <c r="BA633" s="47"/>
      <c r="BB633" s="47"/>
      <c r="BC633" s="47"/>
      <c r="BD633" s="47"/>
      <c r="BE633" s="47"/>
      <c r="BF633" s="47"/>
      <c r="BG633" s="47"/>
      <c r="BH633" s="47"/>
      <c r="BI633" s="47"/>
      <c r="BJ633" s="47"/>
      <c r="BK633" s="47"/>
      <c r="BL633" s="47"/>
      <c r="BM633" s="47"/>
      <c r="BN633" s="47"/>
      <c r="BO633" s="47"/>
      <c r="BP633" s="47"/>
      <c r="BQ633" s="47"/>
      <c r="BR633" s="47"/>
      <c r="BS633" s="47"/>
      <c r="BT633" s="47"/>
      <c r="BU633" s="47"/>
      <c r="BV633" s="47"/>
      <c r="BW633" s="47"/>
      <c r="BX633" s="47"/>
      <c r="BY633" s="47"/>
      <c r="BZ633" s="47"/>
      <c r="CA633" s="47"/>
      <c r="CB633" s="47"/>
      <c r="CC633" s="47"/>
      <c r="CD633" s="47"/>
      <c r="CE633" s="47"/>
      <c r="CF633" s="47"/>
      <c r="CG633" s="47"/>
      <c r="CH633" s="47"/>
      <c r="CI633" s="47"/>
      <c r="CJ633" s="47"/>
      <c r="CK633" s="47"/>
      <c r="CL633" s="47"/>
      <c r="CM633" s="47"/>
      <c r="CN633" s="47"/>
      <c r="CO633" s="47"/>
      <c r="CP633" s="47"/>
      <c r="CQ633" s="47"/>
      <c r="CR633" s="47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50"/>
      <c r="DD633" s="50"/>
      <c r="DE633" s="50"/>
    </row>
    <row r="634" spans="1:109" ht="15" customHeight="1">
      <c r="A634" s="38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8"/>
      <c r="Q634" s="49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7"/>
      <c r="AC634" s="47"/>
      <c r="AD634" s="47"/>
      <c r="AE634" s="47"/>
      <c r="AF634" s="47"/>
      <c r="AG634" s="47"/>
      <c r="AH634" s="49"/>
      <c r="AI634" s="49"/>
      <c r="AJ634" s="49"/>
      <c r="AK634" s="49"/>
      <c r="AL634" s="49"/>
      <c r="AM634" s="48"/>
      <c r="AN634" s="48"/>
      <c r="AO634" s="48"/>
      <c r="AP634" s="47"/>
      <c r="AQ634" s="47"/>
      <c r="AR634" s="47"/>
      <c r="AS634" s="47"/>
      <c r="AT634" s="47"/>
      <c r="AU634" s="47"/>
      <c r="AV634" s="47"/>
      <c r="AW634" s="47"/>
      <c r="AX634" s="47"/>
      <c r="AY634" s="47"/>
      <c r="AZ634" s="47"/>
      <c r="BA634" s="47"/>
      <c r="BB634" s="47"/>
      <c r="BC634" s="47"/>
      <c r="BD634" s="47"/>
      <c r="BE634" s="47"/>
      <c r="BF634" s="47"/>
      <c r="BG634" s="47"/>
      <c r="BH634" s="47"/>
      <c r="BI634" s="47"/>
      <c r="BJ634" s="47"/>
      <c r="BK634" s="47"/>
      <c r="BL634" s="47"/>
      <c r="BM634" s="47"/>
      <c r="BN634" s="47"/>
      <c r="BO634" s="47"/>
      <c r="BP634" s="47"/>
      <c r="BQ634" s="47"/>
      <c r="BR634" s="47"/>
      <c r="BS634" s="47"/>
      <c r="BT634" s="47"/>
      <c r="BU634" s="47"/>
      <c r="BV634" s="47"/>
      <c r="BW634" s="47"/>
      <c r="BX634" s="47"/>
      <c r="BY634" s="47"/>
      <c r="BZ634" s="47"/>
      <c r="CA634" s="47"/>
      <c r="CB634" s="47"/>
      <c r="CC634" s="47"/>
      <c r="CD634" s="47"/>
      <c r="CE634" s="47"/>
      <c r="CF634" s="47"/>
      <c r="CG634" s="47"/>
      <c r="CH634" s="47"/>
      <c r="CI634" s="47"/>
      <c r="CJ634" s="47"/>
      <c r="CK634" s="47"/>
      <c r="CL634" s="47"/>
      <c r="CM634" s="47"/>
      <c r="CN634" s="47"/>
      <c r="CO634" s="47"/>
      <c r="CP634" s="47"/>
      <c r="CQ634" s="47"/>
      <c r="CR634" s="47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50"/>
      <c r="DD634" s="50"/>
      <c r="DE634" s="50"/>
    </row>
    <row r="635" spans="1:109" ht="15" customHeight="1">
      <c r="A635" s="38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8"/>
      <c r="Q635" s="49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7"/>
      <c r="AC635" s="47"/>
      <c r="AD635" s="47"/>
      <c r="AE635" s="47"/>
      <c r="AF635" s="47"/>
      <c r="AG635" s="47"/>
      <c r="AH635" s="49"/>
      <c r="AI635" s="49"/>
      <c r="AJ635" s="49"/>
      <c r="AK635" s="49"/>
      <c r="AL635" s="49"/>
      <c r="AM635" s="48"/>
      <c r="AN635" s="48"/>
      <c r="AO635" s="48"/>
      <c r="AP635" s="47"/>
      <c r="AQ635" s="47"/>
      <c r="AR635" s="47"/>
      <c r="AS635" s="47"/>
      <c r="AT635" s="47"/>
      <c r="AU635" s="47"/>
      <c r="AV635" s="47"/>
      <c r="AW635" s="47"/>
      <c r="AX635" s="47"/>
      <c r="AY635" s="47"/>
      <c r="AZ635" s="47"/>
      <c r="BA635" s="47"/>
      <c r="BB635" s="47"/>
      <c r="BC635" s="47"/>
      <c r="BD635" s="47"/>
      <c r="BE635" s="47"/>
      <c r="BF635" s="47"/>
      <c r="BG635" s="47"/>
      <c r="BH635" s="47"/>
      <c r="BI635" s="47"/>
      <c r="BJ635" s="47"/>
      <c r="BK635" s="47"/>
      <c r="BL635" s="47"/>
      <c r="BM635" s="47"/>
      <c r="BN635" s="47"/>
      <c r="BO635" s="47"/>
      <c r="BP635" s="47"/>
      <c r="BQ635" s="47"/>
      <c r="BR635" s="47"/>
      <c r="BS635" s="47"/>
      <c r="BT635" s="47"/>
      <c r="BU635" s="47"/>
      <c r="BV635" s="47"/>
      <c r="BW635" s="47"/>
      <c r="BX635" s="47"/>
      <c r="BY635" s="47"/>
      <c r="BZ635" s="47"/>
      <c r="CA635" s="47"/>
      <c r="CB635" s="47"/>
      <c r="CC635" s="47"/>
      <c r="CD635" s="47"/>
      <c r="CE635" s="47"/>
      <c r="CF635" s="47"/>
      <c r="CG635" s="47"/>
      <c r="CH635" s="47"/>
      <c r="CI635" s="47"/>
      <c r="CJ635" s="47"/>
      <c r="CK635" s="47"/>
      <c r="CL635" s="47"/>
      <c r="CM635" s="47"/>
      <c r="CN635" s="47"/>
      <c r="CO635" s="47"/>
      <c r="CP635" s="47"/>
      <c r="CQ635" s="47"/>
      <c r="CR635" s="47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50"/>
      <c r="DD635" s="50"/>
      <c r="DE635" s="50"/>
    </row>
    <row r="636" spans="1:109" ht="15" customHeight="1">
      <c r="A636" s="38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8"/>
      <c r="Q636" s="49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7"/>
      <c r="AC636" s="47"/>
      <c r="AD636" s="47"/>
      <c r="AE636" s="47"/>
      <c r="AF636" s="47"/>
      <c r="AG636" s="47"/>
      <c r="AH636" s="49"/>
      <c r="AI636" s="49"/>
      <c r="AJ636" s="49"/>
      <c r="AK636" s="49"/>
      <c r="AL636" s="49"/>
      <c r="AM636" s="48"/>
      <c r="AN636" s="48"/>
      <c r="AO636" s="48"/>
      <c r="AP636" s="47"/>
      <c r="AQ636" s="47"/>
      <c r="AR636" s="47"/>
      <c r="AS636" s="47"/>
      <c r="AT636" s="47"/>
      <c r="AU636" s="47"/>
      <c r="AV636" s="47"/>
      <c r="AW636" s="47"/>
      <c r="AX636" s="47"/>
      <c r="AY636" s="47"/>
      <c r="AZ636" s="47"/>
      <c r="BA636" s="47"/>
      <c r="BB636" s="47"/>
      <c r="BC636" s="47"/>
      <c r="BD636" s="47"/>
      <c r="BE636" s="47"/>
      <c r="BF636" s="47"/>
      <c r="BG636" s="47"/>
      <c r="BH636" s="47"/>
      <c r="BI636" s="47"/>
      <c r="BJ636" s="47"/>
      <c r="BK636" s="47"/>
      <c r="BL636" s="47"/>
      <c r="BM636" s="47"/>
      <c r="BN636" s="47"/>
      <c r="BO636" s="47"/>
      <c r="BP636" s="47"/>
      <c r="BQ636" s="47"/>
      <c r="BR636" s="47"/>
      <c r="BS636" s="47"/>
      <c r="BT636" s="47"/>
      <c r="BU636" s="47"/>
      <c r="BV636" s="47"/>
      <c r="BW636" s="47"/>
      <c r="BX636" s="47"/>
      <c r="BY636" s="47"/>
      <c r="BZ636" s="47"/>
      <c r="CA636" s="47"/>
      <c r="CB636" s="47"/>
      <c r="CC636" s="47"/>
      <c r="CD636" s="47"/>
      <c r="CE636" s="47"/>
      <c r="CF636" s="47"/>
      <c r="CG636" s="47"/>
      <c r="CH636" s="47"/>
      <c r="CI636" s="47"/>
      <c r="CJ636" s="47"/>
      <c r="CK636" s="47"/>
      <c r="CL636" s="47"/>
      <c r="CM636" s="47"/>
      <c r="CN636" s="47"/>
      <c r="CO636" s="47"/>
      <c r="CP636" s="47"/>
      <c r="CQ636" s="47"/>
      <c r="CR636" s="47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50"/>
      <c r="DD636" s="50"/>
      <c r="DE636" s="50"/>
    </row>
    <row r="637" spans="1:109" ht="15" customHeight="1">
      <c r="A637" s="38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8"/>
      <c r="Q637" s="49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7"/>
      <c r="AC637" s="47"/>
      <c r="AD637" s="47"/>
      <c r="AE637" s="47"/>
      <c r="AF637" s="47"/>
      <c r="AG637" s="47"/>
      <c r="AH637" s="49"/>
      <c r="AI637" s="49"/>
      <c r="AJ637" s="49"/>
      <c r="AK637" s="49"/>
      <c r="AL637" s="49"/>
      <c r="AM637" s="48"/>
      <c r="AN637" s="48"/>
      <c r="AO637" s="48"/>
      <c r="AP637" s="47"/>
      <c r="AQ637" s="47"/>
      <c r="AR637" s="47"/>
      <c r="AS637" s="47"/>
      <c r="AT637" s="47"/>
      <c r="AU637" s="47"/>
      <c r="AV637" s="47"/>
      <c r="AW637" s="47"/>
      <c r="AX637" s="47"/>
      <c r="AY637" s="47"/>
      <c r="AZ637" s="47"/>
      <c r="BA637" s="47"/>
      <c r="BB637" s="47"/>
      <c r="BC637" s="47"/>
      <c r="BD637" s="47"/>
      <c r="BE637" s="47"/>
      <c r="BF637" s="47"/>
      <c r="BG637" s="47"/>
      <c r="BH637" s="47"/>
      <c r="BI637" s="47"/>
      <c r="BJ637" s="47"/>
      <c r="BK637" s="47"/>
      <c r="BL637" s="47"/>
      <c r="BM637" s="47"/>
      <c r="BN637" s="47"/>
      <c r="BO637" s="47"/>
      <c r="BP637" s="47"/>
      <c r="BQ637" s="47"/>
      <c r="BR637" s="47"/>
      <c r="BS637" s="47"/>
      <c r="BT637" s="47"/>
      <c r="BU637" s="47"/>
      <c r="BV637" s="47"/>
      <c r="BW637" s="47"/>
      <c r="BX637" s="47"/>
      <c r="BY637" s="47"/>
      <c r="BZ637" s="47"/>
      <c r="CA637" s="47"/>
      <c r="CB637" s="47"/>
      <c r="CC637" s="47"/>
      <c r="CD637" s="47"/>
      <c r="CE637" s="47"/>
      <c r="CF637" s="47"/>
      <c r="CG637" s="47"/>
      <c r="CH637" s="47"/>
      <c r="CI637" s="47"/>
      <c r="CJ637" s="47"/>
      <c r="CK637" s="47"/>
      <c r="CL637" s="47"/>
      <c r="CM637" s="47"/>
      <c r="CN637" s="47"/>
      <c r="CO637" s="47"/>
      <c r="CP637" s="47"/>
      <c r="CQ637" s="47"/>
      <c r="CR637" s="47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50"/>
      <c r="DD637" s="50"/>
      <c r="DE637" s="50"/>
    </row>
    <row r="638" spans="1:109" ht="15" customHeight="1">
      <c r="A638" s="38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8"/>
      <c r="Q638" s="49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7"/>
      <c r="AC638" s="47"/>
      <c r="AD638" s="47"/>
      <c r="AE638" s="47"/>
      <c r="AF638" s="47"/>
      <c r="AG638" s="47"/>
      <c r="AH638" s="49"/>
      <c r="AI638" s="49"/>
      <c r="AJ638" s="49"/>
      <c r="AK638" s="49"/>
      <c r="AL638" s="49"/>
      <c r="AM638" s="48"/>
      <c r="AN638" s="48"/>
      <c r="AO638" s="48"/>
      <c r="AP638" s="47"/>
      <c r="AQ638" s="47"/>
      <c r="AR638" s="47"/>
      <c r="AS638" s="47"/>
      <c r="AT638" s="47"/>
      <c r="AU638" s="47"/>
      <c r="AV638" s="47"/>
      <c r="AW638" s="47"/>
      <c r="AX638" s="47"/>
      <c r="AY638" s="47"/>
      <c r="AZ638" s="47"/>
      <c r="BA638" s="47"/>
      <c r="BB638" s="47"/>
      <c r="BC638" s="47"/>
      <c r="BD638" s="47"/>
      <c r="BE638" s="47"/>
      <c r="BF638" s="47"/>
      <c r="BG638" s="47"/>
      <c r="BH638" s="47"/>
      <c r="BI638" s="47"/>
      <c r="BJ638" s="47"/>
      <c r="BK638" s="47"/>
      <c r="BL638" s="47"/>
      <c r="BM638" s="47"/>
      <c r="BN638" s="47"/>
      <c r="BO638" s="47"/>
      <c r="BP638" s="47"/>
      <c r="BQ638" s="47"/>
      <c r="BR638" s="47"/>
      <c r="BS638" s="47"/>
      <c r="BT638" s="47"/>
      <c r="BU638" s="47"/>
      <c r="BV638" s="47"/>
      <c r="BW638" s="47"/>
      <c r="BX638" s="47"/>
      <c r="BY638" s="47"/>
      <c r="BZ638" s="47"/>
      <c r="CA638" s="47"/>
      <c r="CB638" s="47"/>
      <c r="CC638" s="47"/>
      <c r="CD638" s="47"/>
      <c r="CE638" s="47"/>
      <c r="CF638" s="47"/>
      <c r="CG638" s="47"/>
      <c r="CH638" s="47"/>
      <c r="CI638" s="47"/>
      <c r="CJ638" s="47"/>
      <c r="CK638" s="47"/>
      <c r="CL638" s="47"/>
      <c r="CM638" s="47"/>
      <c r="CN638" s="47"/>
      <c r="CO638" s="47"/>
      <c r="CP638" s="47"/>
      <c r="CQ638" s="47"/>
      <c r="CR638" s="47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50"/>
      <c r="DD638" s="50"/>
      <c r="DE638" s="50"/>
    </row>
    <row r="639" spans="1:109" ht="15" customHeight="1">
      <c r="A639" s="38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8"/>
      <c r="Q639" s="49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7"/>
      <c r="AC639" s="47"/>
      <c r="AD639" s="47"/>
      <c r="AE639" s="47"/>
      <c r="AF639" s="47"/>
      <c r="AG639" s="47"/>
      <c r="AH639" s="49"/>
      <c r="AI639" s="49"/>
      <c r="AJ639" s="49"/>
      <c r="AK639" s="49"/>
      <c r="AL639" s="49"/>
      <c r="AM639" s="48"/>
      <c r="AN639" s="48"/>
      <c r="AO639" s="48"/>
      <c r="AP639" s="47"/>
      <c r="AQ639" s="47"/>
      <c r="AR639" s="47"/>
      <c r="AS639" s="47"/>
      <c r="AT639" s="47"/>
      <c r="AU639" s="47"/>
      <c r="AV639" s="47"/>
      <c r="AW639" s="47"/>
      <c r="AX639" s="47"/>
      <c r="AY639" s="47"/>
      <c r="AZ639" s="47"/>
      <c r="BA639" s="47"/>
      <c r="BB639" s="47"/>
      <c r="BC639" s="47"/>
      <c r="BD639" s="47"/>
      <c r="BE639" s="47"/>
      <c r="BF639" s="47"/>
      <c r="BG639" s="47"/>
      <c r="BH639" s="47"/>
      <c r="BI639" s="47"/>
      <c r="BJ639" s="47"/>
      <c r="BK639" s="47"/>
      <c r="BL639" s="47"/>
      <c r="BM639" s="47"/>
      <c r="BN639" s="47"/>
      <c r="BO639" s="47"/>
      <c r="BP639" s="47"/>
      <c r="BQ639" s="47"/>
      <c r="BR639" s="47"/>
      <c r="BS639" s="47"/>
      <c r="BT639" s="47"/>
      <c r="BU639" s="47"/>
      <c r="BV639" s="47"/>
      <c r="BW639" s="47"/>
      <c r="BX639" s="47"/>
      <c r="BY639" s="47"/>
      <c r="BZ639" s="47"/>
      <c r="CA639" s="47"/>
      <c r="CB639" s="47"/>
      <c r="CC639" s="47"/>
      <c r="CD639" s="47"/>
      <c r="CE639" s="47"/>
      <c r="CF639" s="47"/>
      <c r="CG639" s="47"/>
      <c r="CH639" s="47"/>
      <c r="CI639" s="47"/>
      <c r="CJ639" s="47"/>
      <c r="CK639" s="47"/>
      <c r="CL639" s="47"/>
      <c r="CM639" s="47"/>
      <c r="CN639" s="47"/>
      <c r="CO639" s="47"/>
      <c r="CP639" s="47"/>
      <c r="CQ639" s="47"/>
      <c r="CR639" s="47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50"/>
      <c r="DD639" s="50"/>
      <c r="DE639" s="50"/>
    </row>
    <row r="640" spans="1:109" ht="15" customHeight="1">
      <c r="A640" s="38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8"/>
      <c r="Q640" s="49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7"/>
      <c r="AC640" s="47"/>
      <c r="AD640" s="47"/>
      <c r="AE640" s="47"/>
      <c r="AF640" s="47"/>
      <c r="AG640" s="47"/>
      <c r="AH640" s="49"/>
      <c r="AI640" s="49"/>
      <c r="AJ640" s="49"/>
      <c r="AK640" s="49"/>
      <c r="AL640" s="49"/>
      <c r="AM640" s="48"/>
      <c r="AN640" s="48"/>
      <c r="AO640" s="48"/>
      <c r="AP640" s="47"/>
      <c r="AQ640" s="47"/>
      <c r="AR640" s="47"/>
      <c r="AS640" s="47"/>
      <c r="AT640" s="47"/>
      <c r="AU640" s="47"/>
      <c r="AV640" s="47"/>
      <c r="AW640" s="47"/>
      <c r="AX640" s="47"/>
      <c r="AY640" s="47"/>
      <c r="AZ640" s="47"/>
      <c r="BA640" s="47"/>
      <c r="BB640" s="47"/>
      <c r="BC640" s="47"/>
      <c r="BD640" s="47"/>
      <c r="BE640" s="47"/>
      <c r="BF640" s="47"/>
      <c r="BG640" s="47"/>
      <c r="BH640" s="47"/>
      <c r="BI640" s="47"/>
      <c r="BJ640" s="47"/>
      <c r="BK640" s="47"/>
      <c r="BL640" s="47"/>
      <c r="BM640" s="47"/>
      <c r="BN640" s="47"/>
      <c r="BO640" s="47"/>
      <c r="BP640" s="47"/>
      <c r="BQ640" s="47"/>
      <c r="BR640" s="47"/>
      <c r="BS640" s="47"/>
      <c r="BT640" s="47"/>
      <c r="BU640" s="47"/>
      <c r="BV640" s="47"/>
      <c r="BW640" s="47"/>
      <c r="BX640" s="47"/>
      <c r="BY640" s="47"/>
      <c r="BZ640" s="47"/>
      <c r="CA640" s="47"/>
      <c r="CB640" s="47"/>
      <c r="CC640" s="47"/>
      <c r="CD640" s="47"/>
      <c r="CE640" s="47"/>
      <c r="CF640" s="47"/>
      <c r="CG640" s="47"/>
      <c r="CH640" s="47"/>
      <c r="CI640" s="47"/>
      <c r="CJ640" s="47"/>
      <c r="CK640" s="47"/>
      <c r="CL640" s="47"/>
      <c r="CM640" s="47"/>
      <c r="CN640" s="47"/>
      <c r="CO640" s="47"/>
      <c r="CP640" s="47"/>
      <c r="CQ640" s="47"/>
      <c r="CR640" s="47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50"/>
      <c r="DD640" s="50"/>
      <c r="DE640" s="50"/>
    </row>
    <row r="641" spans="1:109" ht="15" customHeight="1">
      <c r="A641" s="38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8"/>
      <c r="Q641" s="49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7"/>
      <c r="AC641" s="47"/>
      <c r="AD641" s="47"/>
      <c r="AE641" s="47"/>
      <c r="AF641" s="47"/>
      <c r="AG641" s="47"/>
      <c r="AH641" s="49"/>
      <c r="AI641" s="49"/>
      <c r="AJ641" s="49"/>
      <c r="AK641" s="49"/>
      <c r="AL641" s="49"/>
      <c r="AM641" s="48"/>
      <c r="AN641" s="48"/>
      <c r="AO641" s="48"/>
      <c r="AP641" s="47"/>
      <c r="AQ641" s="47"/>
      <c r="AR641" s="47"/>
      <c r="AS641" s="47"/>
      <c r="AT641" s="47"/>
      <c r="AU641" s="47"/>
      <c r="AV641" s="47"/>
      <c r="AW641" s="47"/>
      <c r="AX641" s="47"/>
      <c r="AY641" s="47"/>
      <c r="AZ641" s="47"/>
      <c r="BA641" s="47"/>
      <c r="BB641" s="47"/>
      <c r="BC641" s="47"/>
      <c r="BD641" s="47"/>
      <c r="BE641" s="47"/>
      <c r="BF641" s="47"/>
      <c r="BG641" s="47"/>
      <c r="BH641" s="47"/>
      <c r="BI641" s="47"/>
      <c r="BJ641" s="47"/>
      <c r="BK641" s="47"/>
      <c r="BL641" s="47"/>
      <c r="BM641" s="47"/>
      <c r="BN641" s="47"/>
      <c r="BO641" s="47"/>
      <c r="BP641" s="47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50"/>
      <c r="DD641" s="50"/>
      <c r="DE641" s="50"/>
    </row>
    <row r="642" spans="1:109" ht="15" customHeight="1">
      <c r="A642" s="38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8"/>
      <c r="Q642" s="49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7"/>
      <c r="AC642" s="47"/>
      <c r="AD642" s="47"/>
      <c r="AE642" s="47"/>
      <c r="AF642" s="47"/>
      <c r="AG642" s="47"/>
      <c r="AH642" s="49"/>
      <c r="AI642" s="49"/>
      <c r="AJ642" s="49"/>
      <c r="AK642" s="49"/>
      <c r="AL642" s="49"/>
      <c r="AM642" s="48"/>
      <c r="AN642" s="48"/>
      <c r="AO642" s="48"/>
      <c r="AP642" s="47"/>
      <c r="AQ642" s="47"/>
      <c r="AR642" s="47"/>
      <c r="AS642" s="47"/>
      <c r="AT642" s="47"/>
      <c r="AU642" s="47"/>
      <c r="AV642" s="47"/>
      <c r="AW642" s="47"/>
      <c r="AX642" s="47"/>
      <c r="AY642" s="47"/>
      <c r="AZ642" s="47"/>
      <c r="BA642" s="47"/>
      <c r="BB642" s="47"/>
      <c r="BC642" s="47"/>
      <c r="BD642" s="47"/>
      <c r="BE642" s="47"/>
      <c r="BF642" s="47"/>
      <c r="BG642" s="47"/>
      <c r="BH642" s="47"/>
      <c r="BI642" s="47"/>
      <c r="BJ642" s="47"/>
      <c r="BK642" s="47"/>
      <c r="BL642" s="47"/>
      <c r="BM642" s="47"/>
      <c r="BN642" s="47"/>
      <c r="BO642" s="47"/>
      <c r="BP642" s="47"/>
      <c r="BQ642" s="47"/>
      <c r="BR642" s="47"/>
      <c r="BS642" s="47"/>
      <c r="BT642" s="47"/>
      <c r="BU642" s="47"/>
      <c r="BV642" s="47"/>
      <c r="BW642" s="47"/>
      <c r="BX642" s="47"/>
      <c r="BY642" s="47"/>
      <c r="BZ642" s="47"/>
      <c r="CA642" s="47"/>
      <c r="CB642" s="47"/>
      <c r="CC642" s="47"/>
      <c r="CD642" s="47"/>
      <c r="CE642" s="47"/>
      <c r="CF642" s="47"/>
      <c r="CG642" s="47"/>
      <c r="CH642" s="47"/>
      <c r="CI642" s="47"/>
      <c r="CJ642" s="47"/>
      <c r="CK642" s="47"/>
      <c r="CL642" s="47"/>
      <c r="CM642" s="47"/>
      <c r="CN642" s="47"/>
      <c r="CO642" s="47"/>
      <c r="CP642" s="47"/>
      <c r="CQ642" s="47"/>
      <c r="CR642" s="47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50"/>
      <c r="DD642" s="50"/>
      <c r="DE642" s="50"/>
    </row>
    <row r="643" spans="1:109" ht="15" customHeight="1">
      <c r="A643" s="38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8"/>
      <c r="Q643" s="49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7"/>
      <c r="AC643" s="47"/>
      <c r="AD643" s="47"/>
      <c r="AE643" s="47"/>
      <c r="AF643" s="47"/>
      <c r="AG643" s="47"/>
      <c r="AH643" s="49"/>
      <c r="AI643" s="49"/>
      <c r="AJ643" s="49"/>
      <c r="AK643" s="49"/>
      <c r="AL643" s="49"/>
      <c r="AM643" s="48"/>
      <c r="AN643" s="48"/>
      <c r="AO643" s="48"/>
      <c r="AP643" s="47"/>
      <c r="AQ643" s="47"/>
      <c r="AR643" s="47"/>
      <c r="AS643" s="47"/>
      <c r="AT643" s="47"/>
      <c r="AU643" s="47"/>
      <c r="AV643" s="47"/>
      <c r="AW643" s="47"/>
      <c r="AX643" s="47"/>
      <c r="AY643" s="47"/>
      <c r="AZ643" s="47"/>
      <c r="BA643" s="47"/>
      <c r="BB643" s="47"/>
      <c r="BC643" s="47"/>
      <c r="BD643" s="47"/>
      <c r="BE643" s="47"/>
      <c r="BF643" s="47"/>
      <c r="BG643" s="47"/>
      <c r="BH643" s="47"/>
      <c r="BI643" s="47"/>
      <c r="BJ643" s="47"/>
      <c r="BK643" s="47"/>
      <c r="BL643" s="47"/>
      <c r="BM643" s="47"/>
      <c r="BN643" s="47"/>
      <c r="BO643" s="47"/>
      <c r="BP643" s="47"/>
      <c r="BQ643" s="47"/>
      <c r="BR643" s="47"/>
      <c r="BS643" s="47"/>
      <c r="BT643" s="47"/>
      <c r="BU643" s="47"/>
      <c r="BV643" s="47"/>
      <c r="BW643" s="47"/>
      <c r="BX643" s="47"/>
      <c r="BY643" s="47"/>
      <c r="BZ643" s="47"/>
      <c r="CA643" s="47"/>
      <c r="CB643" s="47"/>
      <c r="CC643" s="47"/>
      <c r="CD643" s="47"/>
      <c r="CE643" s="47"/>
      <c r="CF643" s="47"/>
      <c r="CG643" s="47"/>
      <c r="CH643" s="47"/>
      <c r="CI643" s="47"/>
      <c r="CJ643" s="47"/>
      <c r="CK643" s="47"/>
      <c r="CL643" s="47"/>
      <c r="CM643" s="47"/>
      <c r="CN643" s="47"/>
      <c r="CO643" s="47"/>
      <c r="CP643" s="47"/>
      <c r="CQ643" s="47"/>
      <c r="CR643" s="47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50"/>
      <c r="DD643" s="50"/>
      <c r="DE643" s="50"/>
    </row>
    <row r="644" spans="1:109" ht="15" customHeight="1">
      <c r="A644" s="38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8"/>
      <c r="Q644" s="49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7"/>
      <c r="AC644" s="47"/>
      <c r="AD644" s="47"/>
      <c r="AE644" s="47"/>
      <c r="AF644" s="47"/>
      <c r="AG644" s="47"/>
      <c r="AH644" s="49"/>
      <c r="AI644" s="49"/>
      <c r="AJ644" s="49"/>
      <c r="AK644" s="49"/>
      <c r="AL644" s="49"/>
      <c r="AM644" s="48"/>
      <c r="AN644" s="48"/>
      <c r="AO644" s="48"/>
      <c r="AP644" s="47"/>
      <c r="AQ644" s="47"/>
      <c r="AR644" s="47"/>
      <c r="AS644" s="47"/>
      <c r="AT644" s="47"/>
      <c r="AU644" s="47"/>
      <c r="AV644" s="47"/>
      <c r="AW644" s="47"/>
      <c r="AX644" s="47"/>
      <c r="AY644" s="47"/>
      <c r="AZ644" s="47"/>
      <c r="BA644" s="47"/>
      <c r="BB644" s="47"/>
      <c r="BC644" s="47"/>
      <c r="BD644" s="47"/>
      <c r="BE644" s="47"/>
      <c r="BF644" s="47"/>
      <c r="BG644" s="47"/>
      <c r="BH644" s="47"/>
      <c r="BI644" s="47"/>
      <c r="BJ644" s="47"/>
      <c r="BK644" s="47"/>
      <c r="BL644" s="47"/>
      <c r="BM644" s="47"/>
      <c r="BN644" s="47"/>
      <c r="BO644" s="47"/>
      <c r="BP644" s="47"/>
      <c r="BQ644" s="47"/>
      <c r="BR644" s="47"/>
      <c r="BS644" s="47"/>
      <c r="BT644" s="47"/>
      <c r="BU644" s="47"/>
      <c r="BV644" s="47"/>
      <c r="BW644" s="47"/>
      <c r="BX644" s="47"/>
      <c r="BY644" s="47"/>
      <c r="BZ644" s="47"/>
      <c r="CA644" s="47"/>
      <c r="CB644" s="47"/>
      <c r="CC644" s="47"/>
      <c r="CD644" s="47"/>
      <c r="CE644" s="47"/>
      <c r="CF644" s="47"/>
      <c r="CG644" s="47"/>
      <c r="CH644" s="47"/>
      <c r="CI644" s="47"/>
      <c r="CJ644" s="47"/>
      <c r="CK644" s="47"/>
      <c r="CL644" s="47"/>
      <c r="CM644" s="47"/>
      <c r="CN644" s="47"/>
      <c r="CO644" s="47"/>
      <c r="CP644" s="47"/>
      <c r="CQ644" s="47"/>
      <c r="CR644" s="47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50"/>
      <c r="DD644" s="50"/>
      <c r="DE644" s="50"/>
    </row>
    <row r="645" spans="1:109" ht="15" customHeight="1">
      <c r="A645" s="38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8"/>
      <c r="Q645" s="49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7"/>
      <c r="AC645" s="47"/>
      <c r="AD645" s="47"/>
      <c r="AE645" s="47"/>
      <c r="AF645" s="47"/>
      <c r="AG645" s="47"/>
      <c r="AH645" s="49"/>
      <c r="AI645" s="49"/>
      <c r="AJ645" s="49"/>
      <c r="AK645" s="49"/>
      <c r="AL645" s="49"/>
      <c r="AM645" s="48"/>
      <c r="AN645" s="48"/>
      <c r="AO645" s="48"/>
      <c r="AP645" s="47"/>
      <c r="AQ645" s="47"/>
      <c r="AR645" s="47"/>
      <c r="AS645" s="47"/>
      <c r="AT645" s="47"/>
      <c r="AU645" s="47"/>
      <c r="AV645" s="47"/>
      <c r="AW645" s="47"/>
      <c r="AX645" s="47"/>
      <c r="AY645" s="47"/>
      <c r="AZ645" s="47"/>
      <c r="BA645" s="47"/>
      <c r="BB645" s="47"/>
      <c r="BC645" s="47"/>
      <c r="BD645" s="47"/>
      <c r="BE645" s="47"/>
      <c r="BF645" s="47"/>
      <c r="BG645" s="47"/>
      <c r="BH645" s="47"/>
      <c r="BI645" s="47"/>
      <c r="BJ645" s="47"/>
      <c r="BK645" s="47"/>
      <c r="BL645" s="47"/>
      <c r="BM645" s="47"/>
      <c r="BN645" s="47"/>
      <c r="BO645" s="47"/>
      <c r="BP645" s="47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50"/>
      <c r="DD645" s="50"/>
      <c r="DE645" s="50"/>
    </row>
    <row r="646" spans="1:109" ht="15" customHeight="1">
      <c r="A646" s="38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8"/>
      <c r="Q646" s="49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7"/>
      <c r="AC646" s="47"/>
      <c r="AD646" s="47"/>
      <c r="AE646" s="47"/>
      <c r="AF646" s="47"/>
      <c r="AG646" s="47"/>
      <c r="AH646" s="49"/>
      <c r="AI646" s="49"/>
      <c r="AJ646" s="49"/>
      <c r="AK646" s="49"/>
      <c r="AL646" s="49"/>
      <c r="AM646" s="48"/>
      <c r="AN646" s="48"/>
      <c r="AO646" s="48"/>
      <c r="AP646" s="47"/>
      <c r="AQ646" s="47"/>
      <c r="AR646" s="47"/>
      <c r="AS646" s="47"/>
      <c r="AT646" s="47"/>
      <c r="AU646" s="47"/>
      <c r="AV646" s="47"/>
      <c r="AW646" s="47"/>
      <c r="AX646" s="47"/>
      <c r="AY646" s="47"/>
      <c r="AZ646" s="47"/>
      <c r="BA646" s="47"/>
      <c r="BB646" s="47"/>
      <c r="BC646" s="47"/>
      <c r="BD646" s="47"/>
      <c r="BE646" s="47"/>
      <c r="BF646" s="47"/>
      <c r="BG646" s="47"/>
      <c r="BH646" s="47"/>
      <c r="BI646" s="47"/>
      <c r="BJ646" s="47"/>
      <c r="BK646" s="47"/>
      <c r="BL646" s="47"/>
      <c r="BM646" s="47"/>
      <c r="BN646" s="47"/>
      <c r="BO646" s="47"/>
      <c r="BP646" s="47"/>
      <c r="BQ646" s="47"/>
      <c r="BR646" s="47"/>
      <c r="BS646" s="47"/>
      <c r="BT646" s="47"/>
      <c r="BU646" s="47"/>
      <c r="BV646" s="47"/>
      <c r="BW646" s="47"/>
      <c r="BX646" s="47"/>
      <c r="BY646" s="47"/>
      <c r="BZ646" s="47"/>
      <c r="CA646" s="47"/>
      <c r="CB646" s="47"/>
      <c r="CC646" s="47"/>
      <c r="CD646" s="47"/>
      <c r="CE646" s="47"/>
      <c r="CF646" s="47"/>
      <c r="CG646" s="47"/>
      <c r="CH646" s="47"/>
      <c r="CI646" s="47"/>
      <c r="CJ646" s="47"/>
      <c r="CK646" s="47"/>
      <c r="CL646" s="47"/>
      <c r="CM646" s="47"/>
      <c r="CN646" s="47"/>
      <c r="CO646" s="47"/>
      <c r="CP646" s="47"/>
      <c r="CQ646" s="47"/>
      <c r="CR646" s="47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50"/>
      <c r="DD646" s="50"/>
      <c r="DE646" s="50"/>
    </row>
    <row r="647" spans="1:109" ht="15" customHeight="1">
      <c r="A647" s="38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8"/>
      <c r="Q647" s="49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7"/>
      <c r="AC647" s="47"/>
      <c r="AD647" s="47"/>
      <c r="AE647" s="47"/>
      <c r="AF647" s="47"/>
      <c r="AG647" s="47"/>
      <c r="AH647" s="49"/>
      <c r="AI647" s="49"/>
      <c r="AJ647" s="49"/>
      <c r="AK647" s="49"/>
      <c r="AL647" s="49"/>
      <c r="AM647" s="48"/>
      <c r="AN647" s="48"/>
      <c r="AO647" s="48"/>
      <c r="AP647" s="47"/>
      <c r="AQ647" s="47"/>
      <c r="AR647" s="47"/>
      <c r="AS647" s="47"/>
      <c r="AT647" s="47"/>
      <c r="AU647" s="47"/>
      <c r="AV647" s="47"/>
      <c r="AW647" s="47"/>
      <c r="AX647" s="47"/>
      <c r="AY647" s="47"/>
      <c r="AZ647" s="47"/>
      <c r="BA647" s="47"/>
      <c r="BB647" s="47"/>
      <c r="BC647" s="47"/>
      <c r="BD647" s="47"/>
      <c r="BE647" s="47"/>
      <c r="BF647" s="47"/>
      <c r="BG647" s="47"/>
      <c r="BH647" s="47"/>
      <c r="BI647" s="47"/>
      <c r="BJ647" s="47"/>
      <c r="BK647" s="47"/>
      <c r="BL647" s="47"/>
      <c r="BM647" s="47"/>
      <c r="BN647" s="47"/>
      <c r="BO647" s="47"/>
      <c r="BP647" s="47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50"/>
      <c r="DD647" s="50"/>
      <c r="DE647" s="50"/>
    </row>
    <row r="648" spans="1:109" ht="15" customHeight="1">
      <c r="A648" s="38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8"/>
      <c r="Q648" s="49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7"/>
      <c r="AC648" s="47"/>
      <c r="AD648" s="47"/>
      <c r="AE648" s="47"/>
      <c r="AF648" s="47"/>
      <c r="AG648" s="47"/>
      <c r="AH648" s="49"/>
      <c r="AI648" s="49"/>
      <c r="AJ648" s="49"/>
      <c r="AK648" s="49"/>
      <c r="AL648" s="49"/>
      <c r="AM648" s="48"/>
      <c r="AN648" s="48"/>
      <c r="AO648" s="48"/>
      <c r="AP648" s="47"/>
      <c r="AQ648" s="47"/>
      <c r="AR648" s="47"/>
      <c r="AS648" s="47"/>
      <c r="AT648" s="47"/>
      <c r="AU648" s="47"/>
      <c r="AV648" s="47"/>
      <c r="AW648" s="47"/>
      <c r="AX648" s="47"/>
      <c r="AY648" s="47"/>
      <c r="AZ648" s="47"/>
      <c r="BA648" s="47"/>
      <c r="BB648" s="47"/>
      <c r="BC648" s="47"/>
      <c r="BD648" s="47"/>
      <c r="BE648" s="47"/>
      <c r="BF648" s="47"/>
      <c r="BG648" s="47"/>
      <c r="BH648" s="47"/>
      <c r="BI648" s="47"/>
      <c r="BJ648" s="47"/>
      <c r="BK648" s="47"/>
      <c r="BL648" s="47"/>
      <c r="BM648" s="47"/>
      <c r="BN648" s="47"/>
      <c r="BO648" s="47"/>
      <c r="BP648" s="47"/>
      <c r="BQ648" s="47"/>
      <c r="BR648" s="47"/>
      <c r="BS648" s="47"/>
      <c r="BT648" s="47"/>
      <c r="BU648" s="47"/>
      <c r="BV648" s="47"/>
      <c r="BW648" s="47"/>
      <c r="BX648" s="47"/>
      <c r="BY648" s="47"/>
      <c r="BZ648" s="47"/>
      <c r="CA648" s="47"/>
      <c r="CB648" s="47"/>
      <c r="CC648" s="47"/>
      <c r="CD648" s="47"/>
      <c r="CE648" s="47"/>
      <c r="CF648" s="47"/>
      <c r="CG648" s="47"/>
      <c r="CH648" s="47"/>
      <c r="CI648" s="47"/>
      <c r="CJ648" s="47"/>
      <c r="CK648" s="47"/>
      <c r="CL648" s="47"/>
      <c r="CM648" s="47"/>
      <c r="CN648" s="47"/>
      <c r="CO648" s="47"/>
      <c r="CP648" s="47"/>
      <c r="CQ648" s="47"/>
      <c r="CR648" s="47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50"/>
      <c r="DD648" s="50"/>
      <c r="DE648" s="50"/>
    </row>
    <row r="649" spans="1:109" ht="15" customHeight="1">
      <c r="A649" s="38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8"/>
      <c r="Q649" s="49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7"/>
      <c r="AC649" s="47"/>
      <c r="AD649" s="47"/>
      <c r="AE649" s="47"/>
      <c r="AF649" s="47"/>
      <c r="AG649" s="47"/>
      <c r="AH649" s="49"/>
      <c r="AI649" s="49"/>
      <c r="AJ649" s="49"/>
      <c r="AK649" s="49"/>
      <c r="AL649" s="49"/>
      <c r="AM649" s="48"/>
      <c r="AN649" s="48"/>
      <c r="AO649" s="48"/>
      <c r="AP649" s="47"/>
      <c r="AQ649" s="47"/>
      <c r="AR649" s="47"/>
      <c r="AS649" s="47"/>
      <c r="AT649" s="47"/>
      <c r="AU649" s="47"/>
      <c r="AV649" s="47"/>
      <c r="AW649" s="47"/>
      <c r="AX649" s="47"/>
      <c r="AY649" s="47"/>
      <c r="AZ649" s="47"/>
      <c r="BA649" s="47"/>
      <c r="BB649" s="47"/>
      <c r="BC649" s="47"/>
      <c r="BD649" s="47"/>
      <c r="BE649" s="47"/>
      <c r="BF649" s="47"/>
      <c r="BG649" s="47"/>
      <c r="BH649" s="47"/>
      <c r="BI649" s="47"/>
      <c r="BJ649" s="47"/>
      <c r="BK649" s="47"/>
      <c r="BL649" s="47"/>
      <c r="BM649" s="47"/>
      <c r="BN649" s="47"/>
      <c r="BO649" s="47"/>
      <c r="BP649" s="47"/>
      <c r="BQ649" s="47"/>
      <c r="BR649" s="47"/>
      <c r="BS649" s="47"/>
      <c r="BT649" s="47"/>
      <c r="BU649" s="47"/>
      <c r="BV649" s="47"/>
      <c r="BW649" s="47"/>
      <c r="BX649" s="47"/>
      <c r="BY649" s="47"/>
      <c r="BZ649" s="47"/>
      <c r="CA649" s="47"/>
      <c r="CB649" s="47"/>
      <c r="CC649" s="47"/>
      <c r="CD649" s="47"/>
      <c r="CE649" s="47"/>
      <c r="CF649" s="47"/>
      <c r="CG649" s="47"/>
      <c r="CH649" s="47"/>
      <c r="CI649" s="47"/>
      <c r="CJ649" s="47"/>
      <c r="CK649" s="47"/>
      <c r="CL649" s="47"/>
      <c r="CM649" s="47"/>
      <c r="CN649" s="47"/>
      <c r="CO649" s="47"/>
      <c r="CP649" s="47"/>
      <c r="CQ649" s="47"/>
      <c r="CR649" s="47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50"/>
      <c r="DD649" s="50"/>
      <c r="DE649" s="50"/>
    </row>
    <row r="650" spans="1:109" ht="15" customHeight="1">
      <c r="A650" s="38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8"/>
      <c r="Q650" s="49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7"/>
      <c r="AC650" s="47"/>
      <c r="AD650" s="47"/>
      <c r="AE650" s="47"/>
      <c r="AF650" s="47"/>
      <c r="AG650" s="47"/>
      <c r="AH650" s="49"/>
      <c r="AI650" s="49"/>
      <c r="AJ650" s="49"/>
      <c r="AK650" s="49"/>
      <c r="AL650" s="49"/>
      <c r="AM650" s="48"/>
      <c r="AN650" s="48"/>
      <c r="AO650" s="48"/>
      <c r="AP650" s="47"/>
      <c r="AQ650" s="47"/>
      <c r="AR650" s="47"/>
      <c r="AS650" s="47"/>
      <c r="AT650" s="47"/>
      <c r="AU650" s="47"/>
      <c r="AV650" s="47"/>
      <c r="AW650" s="47"/>
      <c r="AX650" s="47"/>
      <c r="AY650" s="47"/>
      <c r="AZ650" s="47"/>
      <c r="BA650" s="47"/>
      <c r="BB650" s="47"/>
      <c r="BC650" s="47"/>
      <c r="BD650" s="47"/>
      <c r="BE650" s="47"/>
      <c r="BF650" s="47"/>
      <c r="BG650" s="47"/>
      <c r="BH650" s="47"/>
      <c r="BI650" s="47"/>
      <c r="BJ650" s="47"/>
      <c r="BK650" s="47"/>
      <c r="BL650" s="47"/>
      <c r="BM650" s="47"/>
      <c r="BN650" s="47"/>
      <c r="BO650" s="47"/>
      <c r="BP650" s="47"/>
      <c r="BQ650" s="47"/>
      <c r="BR650" s="47"/>
      <c r="BS650" s="47"/>
      <c r="BT650" s="47"/>
      <c r="BU650" s="47"/>
      <c r="BV650" s="47"/>
      <c r="BW650" s="47"/>
      <c r="BX650" s="47"/>
      <c r="BY650" s="47"/>
      <c r="BZ650" s="47"/>
      <c r="CA650" s="47"/>
      <c r="CB650" s="47"/>
      <c r="CC650" s="47"/>
      <c r="CD650" s="47"/>
      <c r="CE650" s="47"/>
      <c r="CF650" s="47"/>
      <c r="CG650" s="47"/>
      <c r="CH650" s="47"/>
      <c r="CI650" s="47"/>
      <c r="CJ650" s="47"/>
      <c r="CK650" s="47"/>
      <c r="CL650" s="47"/>
      <c r="CM650" s="47"/>
      <c r="CN650" s="47"/>
      <c r="CO650" s="47"/>
      <c r="CP650" s="47"/>
      <c r="CQ650" s="47"/>
      <c r="CR650" s="47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50"/>
      <c r="DD650" s="50"/>
      <c r="DE650" s="50"/>
    </row>
    <row r="651" spans="1:109" ht="15" customHeight="1">
      <c r="A651" s="38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8"/>
      <c r="Q651" s="49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7"/>
      <c r="AC651" s="47"/>
      <c r="AD651" s="47"/>
      <c r="AE651" s="47"/>
      <c r="AF651" s="47"/>
      <c r="AG651" s="47"/>
      <c r="AH651" s="49"/>
      <c r="AI651" s="49"/>
      <c r="AJ651" s="49"/>
      <c r="AK651" s="49"/>
      <c r="AL651" s="49"/>
      <c r="AM651" s="48"/>
      <c r="AN651" s="48"/>
      <c r="AO651" s="48"/>
      <c r="AP651" s="47"/>
      <c r="AQ651" s="47"/>
      <c r="AR651" s="47"/>
      <c r="AS651" s="47"/>
      <c r="AT651" s="47"/>
      <c r="AU651" s="47"/>
      <c r="AV651" s="47"/>
      <c r="AW651" s="47"/>
      <c r="AX651" s="47"/>
      <c r="AY651" s="47"/>
      <c r="AZ651" s="47"/>
      <c r="BA651" s="47"/>
      <c r="BB651" s="47"/>
      <c r="BC651" s="47"/>
      <c r="BD651" s="47"/>
      <c r="BE651" s="47"/>
      <c r="BF651" s="47"/>
      <c r="BG651" s="47"/>
      <c r="BH651" s="47"/>
      <c r="BI651" s="47"/>
      <c r="BJ651" s="47"/>
      <c r="BK651" s="47"/>
      <c r="BL651" s="47"/>
      <c r="BM651" s="47"/>
      <c r="BN651" s="47"/>
      <c r="BO651" s="47"/>
      <c r="BP651" s="47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50"/>
      <c r="DD651" s="50"/>
      <c r="DE651" s="50"/>
    </row>
    <row r="652" spans="1:109" ht="15" customHeight="1">
      <c r="A652" s="38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8"/>
      <c r="Q652" s="49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7"/>
      <c r="AC652" s="47"/>
      <c r="AD652" s="47"/>
      <c r="AE652" s="47"/>
      <c r="AF652" s="47"/>
      <c r="AG652" s="47"/>
      <c r="AH652" s="49"/>
      <c r="AI652" s="49"/>
      <c r="AJ652" s="49"/>
      <c r="AK652" s="49"/>
      <c r="AL652" s="49"/>
      <c r="AM652" s="48"/>
      <c r="AN652" s="48"/>
      <c r="AO652" s="48"/>
      <c r="AP652" s="47"/>
      <c r="AQ652" s="47"/>
      <c r="AR652" s="47"/>
      <c r="AS652" s="47"/>
      <c r="AT652" s="47"/>
      <c r="AU652" s="47"/>
      <c r="AV652" s="47"/>
      <c r="AW652" s="47"/>
      <c r="AX652" s="47"/>
      <c r="AY652" s="47"/>
      <c r="AZ652" s="47"/>
      <c r="BA652" s="47"/>
      <c r="BB652" s="47"/>
      <c r="BC652" s="47"/>
      <c r="BD652" s="47"/>
      <c r="BE652" s="47"/>
      <c r="BF652" s="47"/>
      <c r="BG652" s="47"/>
      <c r="BH652" s="47"/>
      <c r="BI652" s="47"/>
      <c r="BJ652" s="47"/>
      <c r="BK652" s="47"/>
      <c r="BL652" s="47"/>
      <c r="BM652" s="47"/>
      <c r="BN652" s="47"/>
      <c r="BO652" s="47"/>
      <c r="BP652" s="47"/>
      <c r="BQ652" s="47"/>
      <c r="BR652" s="47"/>
      <c r="BS652" s="47"/>
      <c r="BT652" s="47"/>
      <c r="BU652" s="47"/>
      <c r="BV652" s="47"/>
      <c r="BW652" s="47"/>
      <c r="BX652" s="47"/>
      <c r="BY652" s="47"/>
      <c r="BZ652" s="47"/>
      <c r="CA652" s="47"/>
      <c r="CB652" s="47"/>
      <c r="CC652" s="47"/>
      <c r="CD652" s="47"/>
      <c r="CE652" s="47"/>
      <c r="CF652" s="47"/>
      <c r="CG652" s="47"/>
      <c r="CH652" s="47"/>
      <c r="CI652" s="47"/>
      <c r="CJ652" s="47"/>
      <c r="CK652" s="47"/>
      <c r="CL652" s="47"/>
      <c r="CM652" s="47"/>
      <c r="CN652" s="47"/>
      <c r="CO652" s="47"/>
      <c r="CP652" s="47"/>
      <c r="CQ652" s="47"/>
      <c r="CR652" s="47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50"/>
      <c r="DD652" s="50"/>
      <c r="DE652" s="50"/>
    </row>
    <row r="653" spans="1:109" ht="15" customHeight="1">
      <c r="A653" s="38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8"/>
      <c r="Q653" s="49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7"/>
      <c r="AC653" s="47"/>
      <c r="AD653" s="47"/>
      <c r="AE653" s="47"/>
      <c r="AF653" s="47"/>
      <c r="AG653" s="47"/>
      <c r="AH653" s="49"/>
      <c r="AI653" s="49"/>
      <c r="AJ653" s="49"/>
      <c r="AK653" s="49"/>
      <c r="AL653" s="49"/>
      <c r="AM653" s="48"/>
      <c r="AN653" s="48"/>
      <c r="AO653" s="48"/>
      <c r="AP653" s="47"/>
      <c r="AQ653" s="47"/>
      <c r="AR653" s="47"/>
      <c r="AS653" s="47"/>
      <c r="AT653" s="47"/>
      <c r="AU653" s="47"/>
      <c r="AV653" s="47"/>
      <c r="AW653" s="47"/>
      <c r="AX653" s="47"/>
      <c r="AY653" s="47"/>
      <c r="AZ653" s="47"/>
      <c r="BA653" s="47"/>
      <c r="BB653" s="47"/>
      <c r="BC653" s="47"/>
      <c r="BD653" s="47"/>
      <c r="BE653" s="47"/>
      <c r="BF653" s="47"/>
      <c r="BG653" s="47"/>
      <c r="BH653" s="47"/>
      <c r="BI653" s="47"/>
      <c r="BJ653" s="47"/>
      <c r="BK653" s="47"/>
      <c r="BL653" s="47"/>
      <c r="BM653" s="47"/>
      <c r="BN653" s="47"/>
      <c r="BO653" s="47"/>
      <c r="BP653" s="47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50"/>
      <c r="DD653" s="50"/>
      <c r="DE653" s="50"/>
    </row>
    <row r="654" spans="1:109" ht="15" customHeight="1">
      <c r="A654" s="38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8"/>
      <c r="Q654" s="49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7"/>
      <c r="AC654" s="47"/>
      <c r="AD654" s="47"/>
      <c r="AE654" s="47"/>
      <c r="AF654" s="47"/>
      <c r="AG654" s="47"/>
      <c r="AH654" s="49"/>
      <c r="AI654" s="49"/>
      <c r="AJ654" s="49"/>
      <c r="AK654" s="49"/>
      <c r="AL654" s="49"/>
      <c r="AM654" s="48"/>
      <c r="AN654" s="48"/>
      <c r="AO654" s="48"/>
      <c r="AP654" s="47"/>
      <c r="AQ654" s="47"/>
      <c r="AR654" s="47"/>
      <c r="AS654" s="47"/>
      <c r="AT654" s="47"/>
      <c r="AU654" s="47"/>
      <c r="AV654" s="47"/>
      <c r="AW654" s="47"/>
      <c r="AX654" s="47"/>
      <c r="AY654" s="47"/>
      <c r="AZ654" s="47"/>
      <c r="BA654" s="47"/>
      <c r="BB654" s="47"/>
      <c r="BC654" s="47"/>
      <c r="BD654" s="47"/>
      <c r="BE654" s="47"/>
      <c r="BF654" s="47"/>
      <c r="BG654" s="47"/>
      <c r="BH654" s="47"/>
      <c r="BI654" s="47"/>
      <c r="BJ654" s="47"/>
      <c r="BK654" s="47"/>
      <c r="BL654" s="47"/>
      <c r="BM654" s="47"/>
      <c r="BN654" s="47"/>
      <c r="BO654" s="47"/>
      <c r="BP654" s="47"/>
      <c r="BQ654" s="47"/>
      <c r="BR654" s="47"/>
      <c r="BS654" s="47"/>
      <c r="BT654" s="47"/>
      <c r="BU654" s="47"/>
      <c r="BV654" s="47"/>
      <c r="BW654" s="47"/>
      <c r="BX654" s="47"/>
      <c r="BY654" s="47"/>
      <c r="BZ654" s="47"/>
      <c r="CA654" s="47"/>
      <c r="CB654" s="47"/>
      <c r="CC654" s="47"/>
      <c r="CD654" s="47"/>
      <c r="CE654" s="47"/>
      <c r="CF654" s="47"/>
      <c r="CG654" s="47"/>
      <c r="CH654" s="47"/>
      <c r="CI654" s="47"/>
      <c r="CJ654" s="47"/>
      <c r="CK654" s="47"/>
      <c r="CL654" s="47"/>
      <c r="CM654" s="47"/>
      <c r="CN654" s="47"/>
      <c r="CO654" s="47"/>
      <c r="CP654" s="47"/>
      <c r="CQ654" s="47"/>
      <c r="CR654" s="47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50"/>
      <c r="DD654" s="50"/>
      <c r="DE654" s="50"/>
    </row>
    <row r="655" spans="1:109" ht="15" customHeight="1">
      <c r="A655" s="38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8"/>
      <c r="Q655" s="49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7"/>
      <c r="AC655" s="47"/>
      <c r="AD655" s="47"/>
      <c r="AE655" s="47"/>
      <c r="AF655" s="47"/>
      <c r="AG655" s="47"/>
      <c r="AH655" s="49"/>
      <c r="AI655" s="49"/>
      <c r="AJ655" s="49"/>
      <c r="AK655" s="49"/>
      <c r="AL655" s="49"/>
      <c r="AM655" s="48"/>
      <c r="AN655" s="48"/>
      <c r="AO655" s="48"/>
      <c r="AP655" s="47"/>
      <c r="AQ655" s="47"/>
      <c r="AR655" s="47"/>
      <c r="AS655" s="47"/>
      <c r="AT655" s="47"/>
      <c r="AU655" s="47"/>
      <c r="AV655" s="47"/>
      <c r="AW655" s="47"/>
      <c r="AX655" s="47"/>
      <c r="AY655" s="47"/>
      <c r="AZ655" s="47"/>
      <c r="BA655" s="47"/>
      <c r="BB655" s="47"/>
      <c r="BC655" s="47"/>
      <c r="BD655" s="47"/>
      <c r="BE655" s="47"/>
      <c r="BF655" s="47"/>
      <c r="BG655" s="47"/>
      <c r="BH655" s="47"/>
      <c r="BI655" s="47"/>
      <c r="BJ655" s="47"/>
      <c r="BK655" s="47"/>
      <c r="BL655" s="47"/>
      <c r="BM655" s="47"/>
      <c r="BN655" s="47"/>
      <c r="BO655" s="47"/>
      <c r="BP655" s="47"/>
      <c r="BQ655" s="47"/>
      <c r="BR655" s="47"/>
      <c r="BS655" s="47"/>
      <c r="BT655" s="47"/>
      <c r="BU655" s="47"/>
      <c r="BV655" s="47"/>
      <c r="BW655" s="47"/>
      <c r="BX655" s="47"/>
      <c r="BY655" s="47"/>
      <c r="BZ655" s="47"/>
      <c r="CA655" s="47"/>
      <c r="CB655" s="47"/>
      <c r="CC655" s="47"/>
      <c r="CD655" s="47"/>
      <c r="CE655" s="47"/>
      <c r="CF655" s="47"/>
      <c r="CG655" s="47"/>
      <c r="CH655" s="47"/>
      <c r="CI655" s="47"/>
      <c r="CJ655" s="47"/>
      <c r="CK655" s="47"/>
      <c r="CL655" s="47"/>
      <c r="CM655" s="47"/>
      <c r="CN655" s="47"/>
      <c r="CO655" s="47"/>
      <c r="CP655" s="47"/>
      <c r="CQ655" s="47"/>
      <c r="CR655" s="47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50"/>
      <c r="DD655" s="50"/>
      <c r="DE655" s="50"/>
    </row>
    <row r="656" spans="1:109" ht="15" customHeight="1">
      <c r="A656" s="38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8"/>
      <c r="Q656" s="49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7"/>
      <c r="AC656" s="47"/>
      <c r="AD656" s="47"/>
      <c r="AE656" s="47"/>
      <c r="AF656" s="47"/>
      <c r="AG656" s="47"/>
      <c r="AH656" s="49"/>
      <c r="AI656" s="49"/>
      <c r="AJ656" s="49"/>
      <c r="AK656" s="49"/>
      <c r="AL656" s="49"/>
      <c r="AM656" s="48"/>
      <c r="AN656" s="48"/>
      <c r="AO656" s="48"/>
      <c r="AP656" s="47"/>
      <c r="AQ656" s="47"/>
      <c r="AR656" s="47"/>
      <c r="AS656" s="47"/>
      <c r="AT656" s="47"/>
      <c r="AU656" s="47"/>
      <c r="AV656" s="47"/>
      <c r="AW656" s="47"/>
      <c r="AX656" s="47"/>
      <c r="AY656" s="47"/>
      <c r="AZ656" s="47"/>
      <c r="BA656" s="47"/>
      <c r="BB656" s="47"/>
      <c r="BC656" s="47"/>
      <c r="BD656" s="47"/>
      <c r="BE656" s="47"/>
      <c r="BF656" s="47"/>
      <c r="BG656" s="47"/>
      <c r="BH656" s="47"/>
      <c r="BI656" s="47"/>
      <c r="BJ656" s="47"/>
      <c r="BK656" s="47"/>
      <c r="BL656" s="47"/>
      <c r="BM656" s="47"/>
      <c r="BN656" s="47"/>
      <c r="BO656" s="47"/>
      <c r="BP656" s="47"/>
      <c r="BQ656" s="47"/>
      <c r="BR656" s="47"/>
      <c r="BS656" s="47"/>
      <c r="BT656" s="47"/>
      <c r="BU656" s="47"/>
      <c r="BV656" s="47"/>
      <c r="BW656" s="47"/>
      <c r="BX656" s="47"/>
      <c r="BY656" s="47"/>
      <c r="BZ656" s="47"/>
      <c r="CA656" s="47"/>
      <c r="CB656" s="47"/>
      <c r="CC656" s="47"/>
      <c r="CD656" s="47"/>
      <c r="CE656" s="47"/>
      <c r="CF656" s="47"/>
      <c r="CG656" s="47"/>
      <c r="CH656" s="47"/>
      <c r="CI656" s="47"/>
      <c r="CJ656" s="47"/>
      <c r="CK656" s="47"/>
      <c r="CL656" s="47"/>
      <c r="CM656" s="47"/>
      <c r="CN656" s="47"/>
      <c r="CO656" s="47"/>
      <c r="CP656" s="47"/>
      <c r="CQ656" s="47"/>
      <c r="CR656" s="47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50"/>
      <c r="DD656" s="50"/>
      <c r="DE656" s="50"/>
    </row>
    <row r="657" spans="1:109" ht="15" customHeight="1">
      <c r="A657" s="38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8"/>
      <c r="Q657" s="49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7"/>
      <c r="AC657" s="47"/>
      <c r="AD657" s="47"/>
      <c r="AE657" s="47"/>
      <c r="AF657" s="47"/>
      <c r="AG657" s="47"/>
      <c r="AH657" s="49"/>
      <c r="AI657" s="49"/>
      <c r="AJ657" s="49"/>
      <c r="AK657" s="49"/>
      <c r="AL657" s="49"/>
      <c r="AM657" s="48"/>
      <c r="AN657" s="48"/>
      <c r="AO657" s="48"/>
      <c r="AP657" s="47"/>
      <c r="AQ657" s="47"/>
      <c r="AR657" s="47"/>
      <c r="AS657" s="47"/>
      <c r="AT657" s="47"/>
      <c r="AU657" s="47"/>
      <c r="AV657" s="47"/>
      <c r="AW657" s="47"/>
      <c r="AX657" s="47"/>
      <c r="AY657" s="47"/>
      <c r="AZ657" s="47"/>
      <c r="BA657" s="47"/>
      <c r="BB657" s="47"/>
      <c r="BC657" s="47"/>
      <c r="BD657" s="47"/>
      <c r="BE657" s="47"/>
      <c r="BF657" s="47"/>
      <c r="BG657" s="47"/>
      <c r="BH657" s="47"/>
      <c r="BI657" s="47"/>
      <c r="BJ657" s="47"/>
      <c r="BK657" s="47"/>
      <c r="BL657" s="47"/>
      <c r="BM657" s="47"/>
      <c r="BN657" s="47"/>
      <c r="BO657" s="47"/>
      <c r="BP657" s="47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50"/>
      <c r="DD657" s="50"/>
      <c r="DE657" s="50"/>
    </row>
    <row r="658" spans="1:109" ht="15" customHeight="1">
      <c r="A658" s="38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8"/>
      <c r="Q658" s="49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7"/>
      <c r="AC658" s="47"/>
      <c r="AD658" s="47"/>
      <c r="AE658" s="47"/>
      <c r="AF658" s="47"/>
      <c r="AG658" s="47"/>
      <c r="AH658" s="49"/>
      <c r="AI658" s="49"/>
      <c r="AJ658" s="49"/>
      <c r="AK658" s="49"/>
      <c r="AL658" s="49"/>
      <c r="AM658" s="48"/>
      <c r="AN658" s="48"/>
      <c r="AO658" s="48"/>
      <c r="AP658" s="47"/>
      <c r="AQ658" s="47"/>
      <c r="AR658" s="47"/>
      <c r="AS658" s="47"/>
      <c r="AT658" s="47"/>
      <c r="AU658" s="47"/>
      <c r="AV658" s="47"/>
      <c r="AW658" s="47"/>
      <c r="AX658" s="47"/>
      <c r="AY658" s="47"/>
      <c r="AZ658" s="47"/>
      <c r="BA658" s="47"/>
      <c r="BB658" s="47"/>
      <c r="BC658" s="47"/>
      <c r="BD658" s="47"/>
      <c r="BE658" s="47"/>
      <c r="BF658" s="47"/>
      <c r="BG658" s="47"/>
      <c r="BH658" s="47"/>
      <c r="BI658" s="47"/>
      <c r="BJ658" s="47"/>
      <c r="BK658" s="47"/>
      <c r="BL658" s="47"/>
      <c r="BM658" s="47"/>
      <c r="BN658" s="47"/>
      <c r="BO658" s="47"/>
      <c r="BP658" s="47"/>
      <c r="BQ658" s="47"/>
      <c r="BR658" s="47"/>
      <c r="BS658" s="47"/>
      <c r="BT658" s="47"/>
      <c r="BU658" s="47"/>
      <c r="BV658" s="47"/>
      <c r="BW658" s="47"/>
      <c r="BX658" s="47"/>
      <c r="BY658" s="47"/>
      <c r="BZ658" s="47"/>
      <c r="CA658" s="47"/>
      <c r="CB658" s="47"/>
      <c r="CC658" s="47"/>
      <c r="CD658" s="47"/>
      <c r="CE658" s="47"/>
      <c r="CF658" s="47"/>
      <c r="CG658" s="47"/>
      <c r="CH658" s="47"/>
      <c r="CI658" s="47"/>
      <c r="CJ658" s="47"/>
      <c r="CK658" s="47"/>
      <c r="CL658" s="47"/>
      <c r="CM658" s="47"/>
      <c r="CN658" s="47"/>
      <c r="CO658" s="47"/>
      <c r="CP658" s="47"/>
      <c r="CQ658" s="47"/>
      <c r="CR658" s="47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50"/>
      <c r="DD658" s="50"/>
      <c r="DE658" s="50"/>
    </row>
    <row r="659" spans="1:109" ht="15" customHeight="1">
      <c r="A659" s="38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8"/>
      <c r="Q659" s="49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7"/>
      <c r="AC659" s="47"/>
      <c r="AD659" s="47"/>
      <c r="AE659" s="47"/>
      <c r="AF659" s="47"/>
      <c r="AG659" s="47"/>
      <c r="AH659" s="49"/>
      <c r="AI659" s="49"/>
      <c r="AJ659" s="49"/>
      <c r="AK659" s="49"/>
      <c r="AL659" s="49"/>
      <c r="AM659" s="48"/>
      <c r="AN659" s="48"/>
      <c r="AO659" s="48"/>
      <c r="AP659" s="47"/>
      <c r="AQ659" s="47"/>
      <c r="AR659" s="47"/>
      <c r="AS659" s="47"/>
      <c r="AT659" s="47"/>
      <c r="AU659" s="47"/>
      <c r="AV659" s="47"/>
      <c r="AW659" s="47"/>
      <c r="AX659" s="47"/>
      <c r="AY659" s="47"/>
      <c r="AZ659" s="47"/>
      <c r="BA659" s="47"/>
      <c r="BB659" s="47"/>
      <c r="BC659" s="47"/>
      <c r="BD659" s="47"/>
      <c r="BE659" s="47"/>
      <c r="BF659" s="47"/>
      <c r="BG659" s="47"/>
      <c r="BH659" s="47"/>
      <c r="BI659" s="47"/>
      <c r="BJ659" s="47"/>
      <c r="BK659" s="47"/>
      <c r="BL659" s="47"/>
      <c r="BM659" s="47"/>
      <c r="BN659" s="47"/>
      <c r="BO659" s="47"/>
      <c r="BP659" s="47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50"/>
      <c r="DD659" s="50"/>
      <c r="DE659" s="50"/>
    </row>
    <row r="660" spans="1:109" ht="15" customHeight="1">
      <c r="A660" s="38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8"/>
      <c r="Q660" s="49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7"/>
      <c r="AC660" s="47"/>
      <c r="AD660" s="47"/>
      <c r="AE660" s="47"/>
      <c r="AF660" s="47"/>
      <c r="AG660" s="47"/>
      <c r="AH660" s="49"/>
      <c r="AI660" s="49"/>
      <c r="AJ660" s="49"/>
      <c r="AK660" s="49"/>
      <c r="AL660" s="49"/>
      <c r="AM660" s="48"/>
      <c r="AN660" s="48"/>
      <c r="AO660" s="48"/>
      <c r="AP660" s="47"/>
      <c r="AQ660" s="47"/>
      <c r="AR660" s="47"/>
      <c r="AS660" s="47"/>
      <c r="AT660" s="47"/>
      <c r="AU660" s="47"/>
      <c r="AV660" s="47"/>
      <c r="AW660" s="47"/>
      <c r="AX660" s="47"/>
      <c r="AY660" s="47"/>
      <c r="AZ660" s="47"/>
      <c r="BA660" s="47"/>
      <c r="BB660" s="47"/>
      <c r="BC660" s="47"/>
      <c r="BD660" s="47"/>
      <c r="BE660" s="47"/>
      <c r="BF660" s="47"/>
      <c r="BG660" s="47"/>
      <c r="BH660" s="47"/>
      <c r="BI660" s="47"/>
      <c r="BJ660" s="47"/>
      <c r="BK660" s="47"/>
      <c r="BL660" s="47"/>
      <c r="BM660" s="47"/>
      <c r="BN660" s="47"/>
      <c r="BO660" s="47"/>
      <c r="BP660" s="47"/>
      <c r="BQ660" s="47"/>
      <c r="BR660" s="47"/>
      <c r="BS660" s="47"/>
      <c r="BT660" s="47"/>
      <c r="BU660" s="47"/>
      <c r="BV660" s="47"/>
      <c r="BW660" s="47"/>
      <c r="BX660" s="47"/>
      <c r="BY660" s="47"/>
      <c r="BZ660" s="47"/>
      <c r="CA660" s="47"/>
      <c r="CB660" s="47"/>
      <c r="CC660" s="47"/>
      <c r="CD660" s="47"/>
      <c r="CE660" s="47"/>
      <c r="CF660" s="47"/>
      <c r="CG660" s="47"/>
      <c r="CH660" s="47"/>
      <c r="CI660" s="47"/>
      <c r="CJ660" s="47"/>
      <c r="CK660" s="47"/>
      <c r="CL660" s="47"/>
      <c r="CM660" s="47"/>
      <c r="CN660" s="47"/>
      <c r="CO660" s="47"/>
      <c r="CP660" s="47"/>
      <c r="CQ660" s="47"/>
      <c r="CR660" s="47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50"/>
      <c r="DD660" s="50"/>
      <c r="DE660" s="50"/>
    </row>
    <row r="661" spans="1:109" ht="15" customHeight="1">
      <c r="A661" s="38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8"/>
      <c r="Q661" s="49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7"/>
      <c r="AC661" s="47"/>
      <c r="AD661" s="47"/>
      <c r="AE661" s="47"/>
      <c r="AF661" s="47"/>
      <c r="AG661" s="47"/>
      <c r="AH661" s="49"/>
      <c r="AI661" s="49"/>
      <c r="AJ661" s="49"/>
      <c r="AK661" s="49"/>
      <c r="AL661" s="49"/>
      <c r="AM661" s="48"/>
      <c r="AN661" s="48"/>
      <c r="AO661" s="48"/>
      <c r="AP661" s="47"/>
      <c r="AQ661" s="47"/>
      <c r="AR661" s="47"/>
      <c r="AS661" s="47"/>
      <c r="AT661" s="47"/>
      <c r="AU661" s="47"/>
      <c r="AV661" s="47"/>
      <c r="AW661" s="47"/>
      <c r="AX661" s="47"/>
      <c r="AY661" s="47"/>
      <c r="AZ661" s="47"/>
      <c r="BA661" s="47"/>
      <c r="BB661" s="47"/>
      <c r="BC661" s="47"/>
      <c r="BD661" s="47"/>
      <c r="BE661" s="47"/>
      <c r="BF661" s="47"/>
      <c r="BG661" s="47"/>
      <c r="BH661" s="47"/>
      <c r="BI661" s="47"/>
      <c r="BJ661" s="47"/>
      <c r="BK661" s="47"/>
      <c r="BL661" s="47"/>
      <c r="BM661" s="47"/>
      <c r="BN661" s="47"/>
      <c r="BO661" s="47"/>
      <c r="BP661" s="47"/>
      <c r="BQ661" s="47"/>
      <c r="BR661" s="47"/>
      <c r="BS661" s="47"/>
      <c r="BT661" s="47"/>
      <c r="BU661" s="47"/>
      <c r="BV661" s="47"/>
      <c r="BW661" s="47"/>
      <c r="BX661" s="47"/>
      <c r="BY661" s="47"/>
      <c r="BZ661" s="47"/>
      <c r="CA661" s="47"/>
      <c r="CB661" s="47"/>
      <c r="CC661" s="47"/>
      <c r="CD661" s="47"/>
      <c r="CE661" s="47"/>
      <c r="CF661" s="47"/>
      <c r="CG661" s="47"/>
      <c r="CH661" s="47"/>
      <c r="CI661" s="47"/>
      <c r="CJ661" s="47"/>
      <c r="CK661" s="47"/>
      <c r="CL661" s="47"/>
      <c r="CM661" s="47"/>
      <c r="CN661" s="47"/>
      <c r="CO661" s="47"/>
      <c r="CP661" s="47"/>
      <c r="CQ661" s="47"/>
      <c r="CR661" s="47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50"/>
      <c r="DD661" s="50"/>
      <c r="DE661" s="50"/>
    </row>
    <row r="662" spans="1:109" ht="15" customHeight="1">
      <c r="A662" s="38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8"/>
      <c r="Q662" s="49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7"/>
      <c r="AC662" s="47"/>
      <c r="AD662" s="47"/>
      <c r="AE662" s="47"/>
      <c r="AF662" s="47"/>
      <c r="AG662" s="47"/>
      <c r="AH662" s="49"/>
      <c r="AI662" s="49"/>
      <c r="AJ662" s="49"/>
      <c r="AK662" s="49"/>
      <c r="AL662" s="49"/>
      <c r="AM662" s="48"/>
      <c r="AN662" s="48"/>
      <c r="AO662" s="48"/>
      <c r="AP662" s="47"/>
      <c r="AQ662" s="47"/>
      <c r="AR662" s="47"/>
      <c r="AS662" s="47"/>
      <c r="AT662" s="47"/>
      <c r="AU662" s="47"/>
      <c r="AV662" s="47"/>
      <c r="AW662" s="47"/>
      <c r="AX662" s="47"/>
      <c r="AY662" s="47"/>
      <c r="AZ662" s="47"/>
      <c r="BA662" s="47"/>
      <c r="BB662" s="47"/>
      <c r="BC662" s="47"/>
      <c r="BD662" s="47"/>
      <c r="BE662" s="47"/>
      <c r="BF662" s="47"/>
      <c r="BG662" s="47"/>
      <c r="BH662" s="47"/>
      <c r="BI662" s="47"/>
      <c r="BJ662" s="47"/>
      <c r="BK662" s="47"/>
      <c r="BL662" s="47"/>
      <c r="BM662" s="47"/>
      <c r="BN662" s="47"/>
      <c r="BO662" s="47"/>
      <c r="BP662" s="47"/>
      <c r="BQ662" s="47"/>
      <c r="BR662" s="47"/>
      <c r="BS662" s="47"/>
      <c r="BT662" s="47"/>
      <c r="BU662" s="47"/>
      <c r="BV662" s="47"/>
      <c r="BW662" s="47"/>
      <c r="BX662" s="47"/>
      <c r="BY662" s="47"/>
      <c r="BZ662" s="47"/>
      <c r="CA662" s="47"/>
      <c r="CB662" s="47"/>
      <c r="CC662" s="47"/>
      <c r="CD662" s="47"/>
      <c r="CE662" s="47"/>
      <c r="CF662" s="47"/>
      <c r="CG662" s="47"/>
      <c r="CH662" s="47"/>
      <c r="CI662" s="47"/>
      <c r="CJ662" s="47"/>
      <c r="CK662" s="47"/>
      <c r="CL662" s="47"/>
      <c r="CM662" s="47"/>
      <c r="CN662" s="47"/>
      <c r="CO662" s="47"/>
      <c r="CP662" s="47"/>
      <c r="CQ662" s="47"/>
      <c r="CR662" s="47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50"/>
      <c r="DD662" s="50"/>
      <c r="DE662" s="50"/>
    </row>
    <row r="663" spans="1:109" ht="15" customHeight="1">
      <c r="A663" s="38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8"/>
      <c r="Q663" s="49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7"/>
      <c r="AC663" s="47"/>
      <c r="AD663" s="47"/>
      <c r="AE663" s="47"/>
      <c r="AF663" s="47"/>
      <c r="AG663" s="47"/>
      <c r="AH663" s="49"/>
      <c r="AI663" s="49"/>
      <c r="AJ663" s="49"/>
      <c r="AK663" s="49"/>
      <c r="AL663" s="49"/>
      <c r="AM663" s="48"/>
      <c r="AN663" s="48"/>
      <c r="AO663" s="48"/>
      <c r="AP663" s="47"/>
      <c r="AQ663" s="47"/>
      <c r="AR663" s="47"/>
      <c r="AS663" s="47"/>
      <c r="AT663" s="47"/>
      <c r="AU663" s="47"/>
      <c r="AV663" s="47"/>
      <c r="AW663" s="47"/>
      <c r="AX663" s="47"/>
      <c r="AY663" s="47"/>
      <c r="AZ663" s="47"/>
      <c r="BA663" s="47"/>
      <c r="BB663" s="47"/>
      <c r="BC663" s="47"/>
      <c r="BD663" s="47"/>
      <c r="BE663" s="47"/>
      <c r="BF663" s="47"/>
      <c r="BG663" s="47"/>
      <c r="BH663" s="47"/>
      <c r="BI663" s="47"/>
      <c r="BJ663" s="47"/>
      <c r="BK663" s="47"/>
      <c r="BL663" s="47"/>
      <c r="BM663" s="47"/>
      <c r="BN663" s="47"/>
      <c r="BO663" s="47"/>
      <c r="BP663" s="47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50"/>
      <c r="DD663" s="50"/>
      <c r="DE663" s="50"/>
    </row>
    <row r="664" spans="1:109" ht="15" customHeight="1">
      <c r="A664" s="38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8"/>
      <c r="Q664" s="49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7"/>
      <c r="AC664" s="47"/>
      <c r="AD664" s="47"/>
      <c r="AE664" s="47"/>
      <c r="AF664" s="47"/>
      <c r="AG664" s="47"/>
      <c r="AH664" s="49"/>
      <c r="AI664" s="49"/>
      <c r="AJ664" s="49"/>
      <c r="AK664" s="49"/>
      <c r="AL664" s="49"/>
      <c r="AM664" s="48"/>
      <c r="AN664" s="48"/>
      <c r="AO664" s="48"/>
      <c r="AP664" s="47"/>
      <c r="AQ664" s="47"/>
      <c r="AR664" s="47"/>
      <c r="AS664" s="47"/>
      <c r="AT664" s="47"/>
      <c r="AU664" s="47"/>
      <c r="AV664" s="47"/>
      <c r="AW664" s="47"/>
      <c r="AX664" s="47"/>
      <c r="AY664" s="47"/>
      <c r="AZ664" s="47"/>
      <c r="BA664" s="47"/>
      <c r="BB664" s="47"/>
      <c r="BC664" s="47"/>
      <c r="BD664" s="47"/>
      <c r="BE664" s="47"/>
      <c r="BF664" s="47"/>
      <c r="BG664" s="47"/>
      <c r="BH664" s="47"/>
      <c r="BI664" s="47"/>
      <c r="BJ664" s="47"/>
      <c r="BK664" s="47"/>
      <c r="BL664" s="47"/>
      <c r="BM664" s="47"/>
      <c r="BN664" s="47"/>
      <c r="BO664" s="47"/>
      <c r="BP664" s="47"/>
      <c r="BQ664" s="47"/>
      <c r="BR664" s="47"/>
      <c r="BS664" s="47"/>
      <c r="BT664" s="47"/>
      <c r="BU664" s="47"/>
      <c r="BV664" s="47"/>
      <c r="BW664" s="47"/>
      <c r="BX664" s="47"/>
      <c r="BY664" s="47"/>
      <c r="BZ664" s="47"/>
      <c r="CA664" s="47"/>
      <c r="CB664" s="47"/>
      <c r="CC664" s="47"/>
      <c r="CD664" s="47"/>
      <c r="CE664" s="47"/>
      <c r="CF664" s="47"/>
      <c r="CG664" s="47"/>
      <c r="CH664" s="47"/>
      <c r="CI664" s="47"/>
      <c r="CJ664" s="47"/>
      <c r="CK664" s="47"/>
      <c r="CL664" s="47"/>
      <c r="CM664" s="47"/>
      <c r="CN664" s="47"/>
      <c r="CO664" s="47"/>
      <c r="CP664" s="47"/>
      <c r="CQ664" s="47"/>
      <c r="CR664" s="47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50"/>
      <c r="DD664" s="50"/>
      <c r="DE664" s="50"/>
    </row>
    <row r="665" spans="1:109" ht="15" customHeight="1">
      <c r="A665" s="38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8"/>
      <c r="Q665" s="49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7"/>
      <c r="AC665" s="47"/>
      <c r="AD665" s="47"/>
      <c r="AE665" s="47"/>
      <c r="AF665" s="47"/>
      <c r="AG665" s="47"/>
      <c r="AH665" s="49"/>
      <c r="AI665" s="49"/>
      <c r="AJ665" s="49"/>
      <c r="AK665" s="49"/>
      <c r="AL665" s="49"/>
      <c r="AM665" s="48"/>
      <c r="AN665" s="48"/>
      <c r="AO665" s="48"/>
      <c r="AP665" s="47"/>
      <c r="AQ665" s="47"/>
      <c r="AR665" s="47"/>
      <c r="AS665" s="47"/>
      <c r="AT665" s="47"/>
      <c r="AU665" s="47"/>
      <c r="AV665" s="47"/>
      <c r="AW665" s="47"/>
      <c r="AX665" s="47"/>
      <c r="AY665" s="47"/>
      <c r="AZ665" s="47"/>
      <c r="BA665" s="47"/>
      <c r="BB665" s="47"/>
      <c r="BC665" s="47"/>
      <c r="BD665" s="47"/>
      <c r="BE665" s="47"/>
      <c r="BF665" s="47"/>
      <c r="BG665" s="47"/>
      <c r="BH665" s="47"/>
      <c r="BI665" s="47"/>
      <c r="BJ665" s="47"/>
      <c r="BK665" s="47"/>
      <c r="BL665" s="47"/>
      <c r="BM665" s="47"/>
      <c r="BN665" s="47"/>
      <c r="BO665" s="47"/>
      <c r="BP665" s="47"/>
      <c r="BQ665" s="47"/>
      <c r="BR665" s="47"/>
      <c r="BS665" s="47"/>
      <c r="BT665" s="47"/>
      <c r="BU665" s="47"/>
      <c r="BV665" s="47"/>
      <c r="BW665" s="47"/>
      <c r="BX665" s="47"/>
      <c r="BY665" s="47"/>
      <c r="BZ665" s="47"/>
      <c r="CA665" s="47"/>
      <c r="CB665" s="47"/>
      <c r="CC665" s="47"/>
      <c r="CD665" s="47"/>
      <c r="CE665" s="47"/>
      <c r="CF665" s="47"/>
      <c r="CG665" s="47"/>
      <c r="CH665" s="47"/>
      <c r="CI665" s="47"/>
      <c r="CJ665" s="47"/>
      <c r="CK665" s="47"/>
      <c r="CL665" s="47"/>
      <c r="CM665" s="47"/>
      <c r="CN665" s="47"/>
      <c r="CO665" s="47"/>
      <c r="CP665" s="47"/>
      <c r="CQ665" s="47"/>
      <c r="CR665" s="47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50"/>
      <c r="DD665" s="50"/>
      <c r="DE665" s="50"/>
    </row>
    <row r="666" spans="1:109" ht="15" customHeight="1">
      <c r="A666" s="38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8"/>
      <c r="Q666" s="49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7"/>
      <c r="AC666" s="47"/>
      <c r="AD666" s="47"/>
      <c r="AE666" s="47"/>
      <c r="AF666" s="47"/>
      <c r="AG666" s="47"/>
      <c r="AH666" s="49"/>
      <c r="AI666" s="49"/>
      <c r="AJ666" s="49"/>
      <c r="AK666" s="49"/>
      <c r="AL666" s="49"/>
      <c r="AM666" s="48"/>
      <c r="AN666" s="48"/>
      <c r="AO666" s="48"/>
      <c r="AP666" s="47"/>
      <c r="AQ666" s="47"/>
      <c r="AR666" s="47"/>
      <c r="AS666" s="47"/>
      <c r="AT666" s="47"/>
      <c r="AU666" s="47"/>
      <c r="AV666" s="47"/>
      <c r="AW666" s="47"/>
      <c r="AX666" s="47"/>
      <c r="AY666" s="47"/>
      <c r="AZ666" s="47"/>
      <c r="BA666" s="47"/>
      <c r="BB666" s="47"/>
      <c r="BC666" s="47"/>
      <c r="BD666" s="47"/>
      <c r="BE666" s="47"/>
      <c r="BF666" s="47"/>
      <c r="BG666" s="47"/>
      <c r="BH666" s="47"/>
      <c r="BI666" s="47"/>
      <c r="BJ666" s="47"/>
      <c r="BK666" s="47"/>
      <c r="BL666" s="47"/>
      <c r="BM666" s="47"/>
      <c r="BN666" s="47"/>
      <c r="BO666" s="47"/>
      <c r="BP666" s="47"/>
      <c r="BQ666" s="47"/>
      <c r="BR666" s="47"/>
      <c r="BS666" s="47"/>
      <c r="BT666" s="47"/>
      <c r="BU666" s="47"/>
      <c r="BV666" s="47"/>
      <c r="BW666" s="47"/>
      <c r="BX666" s="47"/>
      <c r="BY666" s="47"/>
      <c r="BZ666" s="47"/>
      <c r="CA666" s="47"/>
      <c r="CB666" s="47"/>
      <c r="CC666" s="47"/>
      <c r="CD666" s="47"/>
      <c r="CE666" s="47"/>
      <c r="CF666" s="47"/>
      <c r="CG666" s="47"/>
      <c r="CH666" s="47"/>
      <c r="CI666" s="47"/>
      <c r="CJ666" s="47"/>
      <c r="CK666" s="47"/>
      <c r="CL666" s="47"/>
      <c r="CM666" s="47"/>
      <c r="CN666" s="47"/>
      <c r="CO666" s="47"/>
      <c r="CP666" s="47"/>
      <c r="CQ666" s="47"/>
      <c r="CR666" s="47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50"/>
      <c r="DD666" s="50"/>
      <c r="DE666" s="50"/>
    </row>
    <row r="667" spans="1:109" ht="15" customHeight="1">
      <c r="A667" s="38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8"/>
      <c r="Q667" s="49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7"/>
      <c r="AC667" s="47"/>
      <c r="AD667" s="47"/>
      <c r="AE667" s="47"/>
      <c r="AF667" s="47"/>
      <c r="AG667" s="47"/>
      <c r="AH667" s="49"/>
      <c r="AI667" s="49"/>
      <c r="AJ667" s="49"/>
      <c r="AK667" s="49"/>
      <c r="AL667" s="49"/>
      <c r="AM667" s="48"/>
      <c r="AN667" s="48"/>
      <c r="AO667" s="48"/>
      <c r="AP667" s="47"/>
      <c r="AQ667" s="47"/>
      <c r="AR667" s="47"/>
      <c r="AS667" s="47"/>
      <c r="AT667" s="47"/>
      <c r="AU667" s="47"/>
      <c r="AV667" s="47"/>
      <c r="AW667" s="47"/>
      <c r="AX667" s="47"/>
      <c r="AY667" s="47"/>
      <c r="AZ667" s="47"/>
      <c r="BA667" s="47"/>
      <c r="BB667" s="47"/>
      <c r="BC667" s="47"/>
      <c r="BD667" s="47"/>
      <c r="BE667" s="47"/>
      <c r="BF667" s="47"/>
      <c r="BG667" s="47"/>
      <c r="BH667" s="47"/>
      <c r="BI667" s="47"/>
      <c r="BJ667" s="47"/>
      <c r="BK667" s="47"/>
      <c r="BL667" s="47"/>
      <c r="BM667" s="47"/>
      <c r="BN667" s="47"/>
      <c r="BO667" s="47"/>
      <c r="BP667" s="47"/>
      <c r="BQ667" s="47"/>
      <c r="BR667" s="47"/>
      <c r="BS667" s="47"/>
      <c r="BT667" s="47"/>
      <c r="BU667" s="47"/>
      <c r="BV667" s="47"/>
      <c r="BW667" s="47"/>
      <c r="BX667" s="47"/>
      <c r="BY667" s="47"/>
      <c r="BZ667" s="47"/>
      <c r="CA667" s="47"/>
      <c r="CB667" s="47"/>
      <c r="CC667" s="47"/>
      <c r="CD667" s="47"/>
      <c r="CE667" s="47"/>
      <c r="CF667" s="47"/>
      <c r="CG667" s="47"/>
      <c r="CH667" s="47"/>
      <c r="CI667" s="47"/>
      <c r="CJ667" s="47"/>
      <c r="CK667" s="47"/>
      <c r="CL667" s="47"/>
      <c r="CM667" s="47"/>
      <c r="CN667" s="47"/>
      <c r="CO667" s="47"/>
      <c r="CP667" s="47"/>
      <c r="CQ667" s="47"/>
      <c r="CR667" s="47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50"/>
      <c r="DD667" s="50"/>
      <c r="DE667" s="50"/>
    </row>
    <row r="668" spans="1:109" ht="15" customHeight="1">
      <c r="A668" s="38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8"/>
      <c r="Q668" s="49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7"/>
      <c r="AC668" s="47"/>
      <c r="AD668" s="47"/>
      <c r="AE668" s="47"/>
      <c r="AF668" s="47"/>
      <c r="AG668" s="47"/>
      <c r="AH668" s="49"/>
      <c r="AI668" s="49"/>
      <c r="AJ668" s="49"/>
      <c r="AK668" s="49"/>
      <c r="AL668" s="49"/>
      <c r="AM668" s="48"/>
      <c r="AN668" s="48"/>
      <c r="AO668" s="48"/>
      <c r="AP668" s="47"/>
      <c r="AQ668" s="47"/>
      <c r="AR668" s="47"/>
      <c r="AS668" s="47"/>
      <c r="AT668" s="47"/>
      <c r="AU668" s="47"/>
      <c r="AV668" s="47"/>
      <c r="AW668" s="47"/>
      <c r="AX668" s="47"/>
      <c r="AY668" s="47"/>
      <c r="AZ668" s="47"/>
      <c r="BA668" s="47"/>
      <c r="BB668" s="47"/>
      <c r="BC668" s="47"/>
      <c r="BD668" s="47"/>
      <c r="BE668" s="47"/>
      <c r="BF668" s="47"/>
      <c r="BG668" s="47"/>
      <c r="BH668" s="47"/>
      <c r="BI668" s="47"/>
      <c r="BJ668" s="47"/>
      <c r="BK668" s="47"/>
      <c r="BL668" s="47"/>
      <c r="BM668" s="47"/>
      <c r="BN668" s="47"/>
      <c r="BO668" s="47"/>
      <c r="BP668" s="47"/>
      <c r="BQ668" s="47"/>
      <c r="BR668" s="47"/>
      <c r="BS668" s="47"/>
      <c r="BT668" s="47"/>
      <c r="BU668" s="47"/>
      <c r="BV668" s="47"/>
      <c r="BW668" s="47"/>
      <c r="BX668" s="47"/>
      <c r="BY668" s="47"/>
      <c r="BZ668" s="47"/>
      <c r="CA668" s="47"/>
      <c r="CB668" s="47"/>
      <c r="CC668" s="47"/>
      <c r="CD668" s="47"/>
      <c r="CE668" s="47"/>
      <c r="CF668" s="47"/>
      <c r="CG668" s="47"/>
      <c r="CH668" s="47"/>
      <c r="CI668" s="47"/>
      <c r="CJ668" s="47"/>
      <c r="CK668" s="47"/>
      <c r="CL668" s="47"/>
      <c r="CM668" s="47"/>
      <c r="CN668" s="47"/>
      <c r="CO668" s="47"/>
      <c r="CP668" s="47"/>
      <c r="CQ668" s="47"/>
      <c r="CR668" s="47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50"/>
      <c r="DD668" s="50"/>
      <c r="DE668" s="50"/>
    </row>
    <row r="669" spans="1:109" ht="15" customHeight="1">
      <c r="A669" s="38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8"/>
      <c r="Q669" s="49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7"/>
      <c r="AC669" s="47"/>
      <c r="AD669" s="47"/>
      <c r="AE669" s="47"/>
      <c r="AF669" s="47"/>
      <c r="AG669" s="47"/>
      <c r="AH669" s="49"/>
      <c r="AI669" s="49"/>
      <c r="AJ669" s="49"/>
      <c r="AK669" s="49"/>
      <c r="AL669" s="49"/>
      <c r="AM669" s="48"/>
      <c r="AN669" s="48"/>
      <c r="AO669" s="48"/>
      <c r="AP669" s="47"/>
      <c r="AQ669" s="47"/>
      <c r="AR669" s="47"/>
      <c r="AS669" s="47"/>
      <c r="AT669" s="47"/>
      <c r="AU669" s="47"/>
      <c r="AV669" s="47"/>
      <c r="AW669" s="47"/>
      <c r="AX669" s="47"/>
      <c r="AY669" s="47"/>
      <c r="AZ669" s="47"/>
      <c r="BA669" s="47"/>
      <c r="BB669" s="47"/>
      <c r="BC669" s="47"/>
      <c r="BD669" s="47"/>
      <c r="BE669" s="47"/>
      <c r="BF669" s="47"/>
      <c r="BG669" s="47"/>
      <c r="BH669" s="47"/>
      <c r="BI669" s="47"/>
      <c r="BJ669" s="47"/>
      <c r="BK669" s="47"/>
      <c r="BL669" s="47"/>
      <c r="BM669" s="47"/>
      <c r="BN669" s="47"/>
      <c r="BO669" s="47"/>
      <c r="BP669" s="47"/>
      <c r="BQ669" s="47"/>
      <c r="BR669" s="47"/>
      <c r="BS669" s="47"/>
      <c r="BT669" s="47"/>
      <c r="BU669" s="47"/>
      <c r="BV669" s="47"/>
      <c r="BW669" s="47"/>
      <c r="BX669" s="47"/>
      <c r="BY669" s="47"/>
      <c r="BZ669" s="47"/>
      <c r="CA669" s="47"/>
      <c r="CB669" s="47"/>
      <c r="CC669" s="47"/>
      <c r="CD669" s="47"/>
      <c r="CE669" s="47"/>
      <c r="CF669" s="47"/>
      <c r="CG669" s="47"/>
      <c r="CH669" s="47"/>
      <c r="CI669" s="47"/>
      <c r="CJ669" s="47"/>
      <c r="CK669" s="47"/>
      <c r="CL669" s="47"/>
      <c r="CM669" s="47"/>
      <c r="CN669" s="47"/>
      <c r="CO669" s="47"/>
      <c r="CP669" s="47"/>
      <c r="CQ669" s="47"/>
      <c r="CR669" s="47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50"/>
      <c r="DD669" s="50"/>
      <c r="DE669" s="50"/>
    </row>
    <row r="670" spans="1:109" ht="15" customHeight="1">
      <c r="A670" s="38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8"/>
      <c r="Q670" s="49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7"/>
      <c r="AC670" s="47"/>
      <c r="AD670" s="47"/>
      <c r="AE670" s="47"/>
      <c r="AF670" s="47"/>
      <c r="AG670" s="47"/>
      <c r="AH670" s="49"/>
      <c r="AI670" s="49"/>
      <c r="AJ670" s="49"/>
      <c r="AK670" s="49"/>
      <c r="AL670" s="49"/>
      <c r="AM670" s="48"/>
      <c r="AN670" s="48"/>
      <c r="AO670" s="48"/>
      <c r="AP670" s="47"/>
      <c r="AQ670" s="47"/>
      <c r="AR670" s="47"/>
      <c r="AS670" s="47"/>
      <c r="AT670" s="47"/>
      <c r="AU670" s="47"/>
      <c r="AV670" s="47"/>
      <c r="AW670" s="47"/>
      <c r="AX670" s="47"/>
      <c r="AY670" s="47"/>
      <c r="AZ670" s="47"/>
      <c r="BA670" s="47"/>
      <c r="BB670" s="47"/>
      <c r="BC670" s="47"/>
      <c r="BD670" s="47"/>
      <c r="BE670" s="47"/>
      <c r="BF670" s="47"/>
      <c r="BG670" s="47"/>
      <c r="BH670" s="47"/>
      <c r="BI670" s="47"/>
      <c r="BJ670" s="47"/>
      <c r="BK670" s="47"/>
      <c r="BL670" s="47"/>
      <c r="BM670" s="47"/>
      <c r="BN670" s="47"/>
      <c r="BO670" s="47"/>
      <c r="BP670" s="47"/>
      <c r="BQ670" s="47"/>
      <c r="BR670" s="47"/>
      <c r="BS670" s="47"/>
      <c r="BT670" s="47"/>
      <c r="BU670" s="47"/>
      <c r="BV670" s="47"/>
      <c r="BW670" s="47"/>
      <c r="BX670" s="47"/>
      <c r="BY670" s="47"/>
      <c r="BZ670" s="47"/>
      <c r="CA670" s="47"/>
      <c r="CB670" s="47"/>
      <c r="CC670" s="47"/>
      <c r="CD670" s="47"/>
      <c r="CE670" s="47"/>
      <c r="CF670" s="47"/>
      <c r="CG670" s="47"/>
      <c r="CH670" s="47"/>
      <c r="CI670" s="47"/>
      <c r="CJ670" s="47"/>
      <c r="CK670" s="47"/>
      <c r="CL670" s="47"/>
      <c r="CM670" s="47"/>
      <c r="CN670" s="47"/>
      <c r="CO670" s="47"/>
      <c r="CP670" s="47"/>
      <c r="CQ670" s="47"/>
      <c r="CR670" s="47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50"/>
      <c r="DD670" s="50"/>
      <c r="DE670" s="50"/>
    </row>
    <row r="671" spans="1:109" ht="15" customHeight="1">
      <c r="A671" s="38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8"/>
      <c r="Q671" s="49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7"/>
      <c r="AC671" s="47"/>
      <c r="AD671" s="47"/>
      <c r="AE671" s="47"/>
      <c r="AF671" s="47"/>
      <c r="AG671" s="47"/>
      <c r="AH671" s="49"/>
      <c r="AI671" s="49"/>
      <c r="AJ671" s="49"/>
      <c r="AK671" s="49"/>
      <c r="AL671" s="49"/>
      <c r="AM671" s="48"/>
      <c r="AN671" s="48"/>
      <c r="AO671" s="48"/>
      <c r="AP671" s="47"/>
      <c r="AQ671" s="47"/>
      <c r="AR671" s="47"/>
      <c r="AS671" s="47"/>
      <c r="AT671" s="47"/>
      <c r="AU671" s="47"/>
      <c r="AV671" s="47"/>
      <c r="AW671" s="47"/>
      <c r="AX671" s="47"/>
      <c r="AY671" s="47"/>
      <c r="AZ671" s="47"/>
      <c r="BA671" s="47"/>
      <c r="BB671" s="47"/>
      <c r="BC671" s="47"/>
      <c r="BD671" s="47"/>
      <c r="BE671" s="47"/>
      <c r="BF671" s="47"/>
      <c r="BG671" s="47"/>
      <c r="BH671" s="47"/>
      <c r="BI671" s="47"/>
      <c r="BJ671" s="47"/>
      <c r="BK671" s="47"/>
      <c r="BL671" s="47"/>
      <c r="BM671" s="47"/>
      <c r="BN671" s="47"/>
      <c r="BO671" s="47"/>
      <c r="BP671" s="47"/>
      <c r="BQ671" s="47"/>
      <c r="BR671" s="47"/>
      <c r="BS671" s="47"/>
      <c r="BT671" s="47"/>
      <c r="BU671" s="47"/>
      <c r="BV671" s="47"/>
      <c r="BW671" s="47"/>
      <c r="BX671" s="47"/>
      <c r="BY671" s="47"/>
      <c r="BZ671" s="47"/>
      <c r="CA671" s="47"/>
      <c r="CB671" s="47"/>
      <c r="CC671" s="47"/>
      <c r="CD671" s="47"/>
      <c r="CE671" s="47"/>
      <c r="CF671" s="47"/>
      <c r="CG671" s="47"/>
      <c r="CH671" s="47"/>
      <c r="CI671" s="47"/>
      <c r="CJ671" s="47"/>
      <c r="CK671" s="47"/>
      <c r="CL671" s="47"/>
      <c r="CM671" s="47"/>
      <c r="CN671" s="47"/>
      <c r="CO671" s="47"/>
      <c r="CP671" s="47"/>
      <c r="CQ671" s="47"/>
      <c r="CR671" s="47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50"/>
      <c r="DD671" s="50"/>
      <c r="DE671" s="50"/>
    </row>
    <row r="672" spans="1:109" ht="15" customHeight="1">
      <c r="A672" s="38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8"/>
      <c r="Q672" s="49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7"/>
      <c r="AC672" s="47"/>
      <c r="AD672" s="47"/>
      <c r="AE672" s="47"/>
      <c r="AF672" s="47"/>
      <c r="AG672" s="47"/>
      <c r="AH672" s="49"/>
      <c r="AI672" s="49"/>
      <c r="AJ672" s="49"/>
      <c r="AK672" s="49"/>
      <c r="AL672" s="49"/>
      <c r="AM672" s="48"/>
      <c r="AN672" s="48"/>
      <c r="AO672" s="48"/>
      <c r="AP672" s="47"/>
      <c r="AQ672" s="47"/>
      <c r="AR672" s="47"/>
      <c r="AS672" s="47"/>
      <c r="AT672" s="47"/>
      <c r="AU672" s="47"/>
      <c r="AV672" s="47"/>
      <c r="AW672" s="47"/>
      <c r="AX672" s="47"/>
      <c r="AY672" s="47"/>
      <c r="AZ672" s="47"/>
      <c r="BA672" s="47"/>
      <c r="BB672" s="47"/>
      <c r="BC672" s="47"/>
      <c r="BD672" s="47"/>
      <c r="BE672" s="47"/>
      <c r="BF672" s="47"/>
      <c r="BG672" s="47"/>
      <c r="BH672" s="47"/>
      <c r="BI672" s="47"/>
      <c r="BJ672" s="47"/>
      <c r="BK672" s="47"/>
      <c r="BL672" s="47"/>
      <c r="BM672" s="47"/>
      <c r="BN672" s="47"/>
      <c r="BO672" s="47"/>
      <c r="BP672" s="47"/>
      <c r="BQ672" s="47"/>
      <c r="BR672" s="47"/>
      <c r="BS672" s="47"/>
      <c r="BT672" s="47"/>
      <c r="BU672" s="47"/>
      <c r="BV672" s="47"/>
      <c r="BW672" s="47"/>
      <c r="BX672" s="47"/>
      <c r="BY672" s="47"/>
      <c r="BZ672" s="47"/>
      <c r="CA672" s="47"/>
      <c r="CB672" s="47"/>
      <c r="CC672" s="47"/>
      <c r="CD672" s="47"/>
      <c r="CE672" s="47"/>
      <c r="CF672" s="47"/>
      <c r="CG672" s="47"/>
      <c r="CH672" s="47"/>
      <c r="CI672" s="47"/>
      <c r="CJ672" s="47"/>
      <c r="CK672" s="47"/>
      <c r="CL672" s="47"/>
      <c r="CM672" s="47"/>
      <c r="CN672" s="47"/>
      <c r="CO672" s="47"/>
      <c r="CP672" s="47"/>
      <c r="CQ672" s="47"/>
      <c r="CR672" s="47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50"/>
      <c r="DD672" s="50"/>
      <c r="DE672" s="50"/>
    </row>
    <row r="673" spans="1:109" ht="15" customHeight="1">
      <c r="A673" s="38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8"/>
      <c r="Q673" s="49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7"/>
      <c r="AC673" s="47"/>
      <c r="AD673" s="47"/>
      <c r="AE673" s="47"/>
      <c r="AF673" s="47"/>
      <c r="AG673" s="47"/>
      <c r="AH673" s="49"/>
      <c r="AI673" s="49"/>
      <c r="AJ673" s="49"/>
      <c r="AK673" s="49"/>
      <c r="AL673" s="49"/>
      <c r="AM673" s="48"/>
      <c r="AN673" s="48"/>
      <c r="AO673" s="48"/>
      <c r="AP673" s="47"/>
      <c r="AQ673" s="47"/>
      <c r="AR673" s="47"/>
      <c r="AS673" s="47"/>
      <c r="AT673" s="47"/>
      <c r="AU673" s="47"/>
      <c r="AV673" s="47"/>
      <c r="AW673" s="47"/>
      <c r="AX673" s="47"/>
      <c r="AY673" s="47"/>
      <c r="AZ673" s="47"/>
      <c r="BA673" s="47"/>
      <c r="BB673" s="47"/>
      <c r="BC673" s="47"/>
      <c r="BD673" s="47"/>
      <c r="BE673" s="47"/>
      <c r="BF673" s="47"/>
      <c r="BG673" s="47"/>
      <c r="BH673" s="47"/>
      <c r="BI673" s="47"/>
      <c r="BJ673" s="47"/>
      <c r="BK673" s="47"/>
      <c r="BL673" s="47"/>
      <c r="BM673" s="47"/>
      <c r="BN673" s="47"/>
      <c r="BO673" s="47"/>
      <c r="BP673" s="47"/>
      <c r="BQ673" s="47"/>
      <c r="BR673" s="47"/>
      <c r="BS673" s="47"/>
      <c r="BT673" s="47"/>
      <c r="BU673" s="47"/>
      <c r="BV673" s="47"/>
      <c r="BW673" s="47"/>
      <c r="BX673" s="47"/>
      <c r="BY673" s="47"/>
      <c r="BZ673" s="47"/>
      <c r="CA673" s="47"/>
      <c r="CB673" s="47"/>
      <c r="CC673" s="47"/>
      <c r="CD673" s="47"/>
      <c r="CE673" s="47"/>
      <c r="CF673" s="47"/>
      <c r="CG673" s="47"/>
      <c r="CH673" s="47"/>
      <c r="CI673" s="47"/>
      <c r="CJ673" s="47"/>
      <c r="CK673" s="47"/>
      <c r="CL673" s="47"/>
      <c r="CM673" s="47"/>
      <c r="CN673" s="47"/>
      <c r="CO673" s="47"/>
      <c r="CP673" s="47"/>
      <c r="CQ673" s="47"/>
      <c r="CR673" s="47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50"/>
      <c r="DD673" s="50"/>
      <c r="DE673" s="50"/>
    </row>
    <row r="674" spans="1:109" ht="15" customHeight="1">
      <c r="A674" s="38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8"/>
      <c r="Q674" s="49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7"/>
      <c r="AC674" s="47"/>
      <c r="AD674" s="47"/>
      <c r="AE674" s="47"/>
      <c r="AF674" s="47"/>
      <c r="AG674" s="47"/>
      <c r="AH674" s="49"/>
      <c r="AI674" s="49"/>
      <c r="AJ674" s="49"/>
      <c r="AK674" s="49"/>
      <c r="AL674" s="49"/>
      <c r="AM674" s="48"/>
      <c r="AN674" s="48"/>
      <c r="AO674" s="48"/>
      <c r="AP674" s="47"/>
      <c r="AQ674" s="47"/>
      <c r="AR674" s="47"/>
      <c r="AS674" s="47"/>
      <c r="AT674" s="47"/>
      <c r="AU674" s="47"/>
      <c r="AV674" s="47"/>
      <c r="AW674" s="47"/>
      <c r="AX674" s="47"/>
      <c r="AY674" s="47"/>
      <c r="AZ674" s="47"/>
      <c r="BA674" s="47"/>
      <c r="BB674" s="47"/>
      <c r="BC674" s="47"/>
      <c r="BD674" s="47"/>
      <c r="BE674" s="47"/>
      <c r="BF674" s="47"/>
      <c r="BG674" s="47"/>
      <c r="BH674" s="47"/>
      <c r="BI674" s="47"/>
      <c r="BJ674" s="47"/>
      <c r="BK674" s="47"/>
      <c r="BL674" s="47"/>
      <c r="BM674" s="47"/>
      <c r="BN674" s="47"/>
      <c r="BO674" s="47"/>
      <c r="BP674" s="47"/>
      <c r="BQ674" s="47"/>
      <c r="BR674" s="47"/>
      <c r="BS674" s="47"/>
      <c r="BT674" s="47"/>
      <c r="BU674" s="47"/>
      <c r="BV674" s="47"/>
      <c r="BW674" s="47"/>
      <c r="BX674" s="47"/>
      <c r="BY674" s="47"/>
      <c r="BZ674" s="47"/>
      <c r="CA674" s="47"/>
      <c r="CB674" s="47"/>
      <c r="CC674" s="47"/>
      <c r="CD674" s="47"/>
      <c r="CE674" s="47"/>
      <c r="CF674" s="47"/>
      <c r="CG674" s="47"/>
      <c r="CH674" s="47"/>
      <c r="CI674" s="47"/>
      <c r="CJ674" s="47"/>
      <c r="CK674" s="47"/>
      <c r="CL674" s="47"/>
      <c r="CM674" s="47"/>
      <c r="CN674" s="47"/>
      <c r="CO674" s="47"/>
      <c r="CP674" s="47"/>
      <c r="CQ674" s="47"/>
      <c r="CR674" s="47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50"/>
      <c r="DD674" s="50"/>
      <c r="DE674" s="50"/>
    </row>
    <row r="675" spans="1:109" ht="15" customHeight="1">
      <c r="A675" s="38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8"/>
      <c r="Q675" s="49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7"/>
      <c r="AC675" s="47"/>
      <c r="AD675" s="47"/>
      <c r="AE675" s="47"/>
      <c r="AF675" s="47"/>
      <c r="AG675" s="47"/>
      <c r="AH675" s="49"/>
      <c r="AI675" s="49"/>
      <c r="AJ675" s="49"/>
      <c r="AK675" s="49"/>
      <c r="AL675" s="49"/>
      <c r="AM675" s="48"/>
      <c r="AN675" s="48"/>
      <c r="AO675" s="48"/>
      <c r="AP675" s="47"/>
      <c r="AQ675" s="47"/>
      <c r="AR675" s="47"/>
      <c r="AS675" s="47"/>
      <c r="AT675" s="47"/>
      <c r="AU675" s="47"/>
      <c r="AV675" s="47"/>
      <c r="AW675" s="47"/>
      <c r="AX675" s="47"/>
      <c r="AY675" s="47"/>
      <c r="AZ675" s="47"/>
      <c r="BA675" s="47"/>
      <c r="BB675" s="47"/>
      <c r="BC675" s="47"/>
      <c r="BD675" s="47"/>
      <c r="BE675" s="47"/>
      <c r="BF675" s="47"/>
      <c r="BG675" s="47"/>
      <c r="BH675" s="47"/>
      <c r="BI675" s="47"/>
      <c r="BJ675" s="47"/>
      <c r="BK675" s="47"/>
      <c r="BL675" s="47"/>
      <c r="BM675" s="47"/>
      <c r="BN675" s="47"/>
      <c r="BO675" s="47"/>
      <c r="BP675" s="47"/>
      <c r="BQ675" s="47"/>
      <c r="BR675" s="47"/>
      <c r="BS675" s="47"/>
      <c r="BT675" s="47"/>
      <c r="BU675" s="47"/>
      <c r="BV675" s="47"/>
      <c r="BW675" s="47"/>
      <c r="BX675" s="47"/>
      <c r="BY675" s="47"/>
      <c r="BZ675" s="47"/>
      <c r="CA675" s="47"/>
      <c r="CB675" s="47"/>
      <c r="CC675" s="47"/>
      <c r="CD675" s="47"/>
      <c r="CE675" s="47"/>
      <c r="CF675" s="47"/>
      <c r="CG675" s="47"/>
      <c r="CH675" s="47"/>
      <c r="CI675" s="47"/>
      <c r="CJ675" s="47"/>
      <c r="CK675" s="47"/>
      <c r="CL675" s="47"/>
      <c r="CM675" s="47"/>
      <c r="CN675" s="47"/>
      <c r="CO675" s="47"/>
      <c r="CP675" s="47"/>
      <c r="CQ675" s="47"/>
      <c r="CR675" s="47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50"/>
      <c r="DD675" s="50"/>
      <c r="DE675" s="50"/>
    </row>
    <row r="676" spans="1:109" ht="15" customHeight="1">
      <c r="A676" s="38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8"/>
      <c r="Q676" s="49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7"/>
      <c r="AC676" s="47"/>
      <c r="AD676" s="47"/>
      <c r="AE676" s="47"/>
      <c r="AF676" s="47"/>
      <c r="AG676" s="47"/>
      <c r="AH676" s="49"/>
      <c r="AI676" s="49"/>
      <c r="AJ676" s="49"/>
      <c r="AK676" s="49"/>
      <c r="AL676" s="49"/>
      <c r="AM676" s="48"/>
      <c r="AN676" s="48"/>
      <c r="AO676" s="48"/>
      <c r="AP676" s="47"/>
      <c r="AQ676" s="47"/>
      <c r="AR676" s="47"/>
      <c r="AS676" s="47"/>
      <c r="AT676" s="47"/>
      <c r="AU676" s="47"/>
      <c r="AV676" s="47"/>
      <c r="AW676" s="47"/>
      <c r="AX676" s="47"/>
      <c r="AY676" s="47"/>
      <c r="AZ676" s="47"/>
      <c r="BA676" s="47"/>
      <c r="BB676" s="47"/>
      <c r="BC676" s="47"/>
      <c r="BD676" s="47"/>
      <c r="BE676" s="47"/>
      <c r="BF676" s="47"/>
      <c r="BG676" s="47"/>
      <c r="BH676" s="47"/>
      <c r="BI676" s="47"/>
      <c r="BJ676" s="47"/>
      <c r="BK676" s="47"/>
      <c r="BL676" s="47"/>
      <c r="BM676" s="47"/>
      <c r="BN676" s="47"/>
      <c r="BO676" s="47"/>
      <c r="BP676" s="47"/>
      <c r="BQ676" s="47"/>
      <c r="BR676" s="47"/>
      <c r="BS676" s="47"/>
      <c r="BT676" s="47"/>
      <c r="BU676" s="47"/>
      <c r="BV676" s="47"/>
      <c r="BW676" s="47"/>
      <c r="BX676" s="47"/>
      <c r="BY676" s="47"/>
      <c r="BZ676" s="47"/>
      <c r="CA676" s="47"/>
      <c r="CB676" s="47"/>
      <c r="CC676" s="47"/>
      <c r="CD676" s="47"/>
      <c r="CE676" s="47"/>
      <c r="CF676" s="47"/>
      <c r="CG676" s="47"/>
      <c r="CH676" s="47"/>
      <c r="CI676" s="47"/>
      <c r="CJ676" s="47"/>
      <c r="CK676" s="47"/>
      <c r="CL676" s="47"/>
      <c r="CM676" s="47"/>
      <c r="CN676" s="47"/>
      <c r="CO676" s="47"/>
      <c r="CP676" s="47"/>
      <c r="CQ676" s="47"/>
      <c r="CR676" s="47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50"/>
      <c r="DD676" s="50"/>
      <c r="DE676" s="50"/>
    </row>
    <row r="677" spans="1:109" ht="15" customHeight="1">
      <c r="A677" s="38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8"/>
      <c r="Q677" s="49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7"/>
      <c r="AC677" s="47"/>
      <c r="AD677" s="47"/>
      <c r="AE677" s="47"/>
      <c r="AF677" s="47"/>
      <c r="AG677" s="47"/>
      <c r="AH677" s="49"/>
      <c r="AI677" s="49"/>
      <c r="AJ677" s="49"/>
      <c r="AK677" s="49"/>
      <c r="AL677" s="49"/>
      <c r="AM677" s="48"/>
      <c r="AN677" s="48"/>
      <c r="AO677" s="48"/>
      <c r="AP677" s="47"/>
      <c r="AQ677" s="47"/>
      <c r="AR677" s="47"/>
      <c r="AS677" s="47"/>
      <c r="AT677" s="47"/>
      <c r="AU677" s="47"/>
      <c r="AV677" s="47"/>
      <c r="AW677" s="47"/>
      <c r="AX677" s="47"/>
      <c r="AY677" s="47"/>
      <c r="AZ677" s="47"/>
      <c r="BA677" s="47"/>
      <c r="BB677" s="47"/>
      <c r="BC677" s="47"/>
      <c r="BD677" s="47"/>
      <c r="BE677" s="47"/>
      <c r="BF677" s="47"/>
      <c r="BG677" s="47"/>
      <c r="BH677" s="47"/>
      <c r="BI677" s="47"/>
      <c r="BJ677" s="47"/>
      <c r="BK677" s="47"/>
      <c r="BL677" s="47"/>
      <c r="BM677" s="47"/>
      <c r="BN677" s="47"/>
      <c r="BO677" s="47"/>
      <c r="BP677" s="47"/>
      <c r="BQ677" s="47"/>
      <c r="BR677" s="47"/>
      <c r="BS677" s="47"/>
      <c r="BT677" s="47"/>
      <c r="BU677" s="47"/>
      <c r="BV677" s="47"/>
      <c r="BW677" s="47"/>
      <c r="BX677" s="47"/>
      <c r="BY677" s="47"/>
      <c r="BZ677" s="47"/>
      <c r="CA677" s="47"/>
      <c r="CB677" s="47"/>
      <c r="CC677" s="47"/>
      <c r="CD677" s="47"/>
      <c r="CE677" s="47"/>
      <c r="CF677" s="47"/>
      <c r="CG677" s="47"/>
      <c r="CH677" s="47"/>
      <c r="CI677" s="47"/>
      <c r="CJ677" s="47"/>
      <c r="CK677" s="47"/>
      <c r="CL677" s="47"/>
      <c r="CM677" s="47"/>
      <c r="CN677" s="47"/>
      <c r="CO677" s="47"/>
      <c r="CP677" s="47"/>
      <c r="CQ677" s="47"/>
      <c r="CR677" s="47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50"/>
      <c r="DD677" s="50"/>
      <c r="DE677" s="50"/>
    </row>
    <row r="678" spans="1:109" ht="15" customHeight="1">
      <c r="A678" s="38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8"/>
      <c r="Q678" s="49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7"/>
      <c r="AC678" s="47"/>
      <c r="AD678" s="47"/>
      <c r="AE678" s="47"/>
      <c r="AF678" s="47"/>
      <c r="AG678" s="47"/>
      <c r="AH678" s="49"/>
      <c r="AI678" s="49"/>
      <c r="AJ678" s="49"/>
      <c r="AK678" s="49"/>
      <c r="AL678" s="49"/>
      <c r="AM678" s="48"/>
      <c r="AN678" s="48"/>
      <c r="AO678" s="48"/>
      <c r="AP678" s="47"/>
      <c r="AQ678" s="47"/>
      <c r="AR678" s="47"/>
      <c r="AS678" s="47"/>
      <c r="AT678" s="47"/>
      <c r="AU678" s="47"/>
      <c r="AV678" s="47"/>
      <c r="AW678" s="47"/>
      <c r="AX678" s="47"/>
      <c r="AY678" s="47"/>
      <c r="AZ678" s="47"/>
      <c r="BA678" s="47"/>
      <c r="BB678" s="47"/>
      <c r="BC678" s="47"/>
      <c r="BD678" s="47"/>
      <c r="BE678" s="47"/>
      <c r="BF678" s="47"/>
      <c r="BG678" s="47"/>
      <c r="BH678" s="47"/>
      <c r="BI678" s="47"/>
      <c r="BJ678" s="47"/>
      <c r="BK678" s="47"/>
      <c r="BL678" s="47"/>
      <c r="BM678" s="47"/>
      <c r="BN678" s="47"/>
      <c r="BO678" s="47"/>
      <c r="BP678" s="47"/>
      <c r="BQ678" s="47"/>
      <c r="BR678" s="47"/>
      <c r="BS678" s="47"/>
      <c r="BT678" s="47"/>
      <c r="BU678" s="47"/>
      <c r="BV678" s="47"/>
      <c r="BW678" s="47"/>
      <c r="BX678" s="47"/>
      <c r="BY678" s="47"/>
      <c r="BZ678" s="47"/>
      <c r="CA678" s="47"/>
      <c r="CB678" s="47"/>
      <c r="CC678" s="47"/>
      <c r="CD678" s="47"/>
      <c r="CE678" s="47"/>
      <c r="CF678" s="47"/>
      <c r="CG678" s="47"/>
      <c r="CH678" s="47"/>
      <c r="CI678" s="47"/>
      <c r="CJ678" s="47"/>
      <c r="CK678" s="47"/>
      <c r="CL678" s="47"/>
      <c r="CM678" s="47"/>
      <c r="CN678" s="47"/>
      <c r="CO678" s="47"/>
      <c r="CP678" s="47"/>
      <c r="CQ678" s="47"/>
      <c r="CR678" s="47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50"/>
      <c r="DD678" s="50"/>
      <c r="DE678" s="50"/>
    </row>
    <row r="679" spans="1:109" ht="15" customHeight="1">
      <c r="A679" s="38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8"/>
      <c r="Q679" s="49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7"/>
      <c r="AC679" s="47"/>
      <c r="AD679" s="47"/>
      <c r="AE679" s="47"/>
      <c r="AF679" s="47"/>
      <c r="AG679" s="47"/>
      <c r="AH679" s="49"/>
      <c r="AI679" s="49"/>
      <c r="AJ679" s="49"/>
      <c r="AK679" s="49"/>
      <c r="AL679" s="49"/>
      <c r="AM679" s="48"/>
      <c r="AN679" s="48"/>
      <c r="AO679" s="48"/>
      <c r="AP679" s="47"/>
      <c r="AQ679" s="47"/>
      <c r="AR679" s="47"/>
      <c r="AS679" s="47"/>
      <c r="AT679" s="47"/>
      <c r="AU679" s="47"/>
      <c r="AV679" s="47"/>
      <c r="AW679" s="47"/>
      <c r="AX679" s="47"/>
      <c r="AY679" s="47"/>
      <c r="AZ679" s="47"/>
      <c r="BA679" s="47"/>
      <c r="BB679" s="47"/>
      <c r="BC679" s="47"/>
      <c r="BD679" s="47"/>
      <c r="BE679" s="47"/>
      <c r="BF679" s="47"/>
      <c r="BG679" s="47"/>
      <c r="BH679" s="47"/>
      <c r="BI679" s="47"/>
      <c r="BJ679" s="47"/>
      <c r="BK679" s="47"/>
      <c r="BL679" s="47"/>
      <c r="BM679" s="47"/>
      <c r="BN679" s="47"/>
      <c r="BO679" s="47"/>
      <c r="BP679" s="47"/>
      <c r="BQ679" s="47"/>
      <c r="BR679" s="47"/>
      <c r="BS679" s="47"/>
      <c r="BT679" s="47"/>
      <c r="BU679" s="47"/>
      <c r="BV679" s="47"/>
      <c r="BW679" s="47"/>
      <c r="BX679" s="47"/>
      <c r="BY679" s="47"/>
      <c r="BZ679" s="47"/>
      <c r="CA679" s="47"/>
      <c r="CB679" s="47"/>
      <c r="CC679" s="47"/>
      <c r="CD679" s="47"/>
      <c r="CE679" s="47"/>
      <c r="CF679" s="47"/>
      <c r="CG679" s="47"/>
      <c r="CH679" s="47"/>
      <c r="CI679" s="47"/>
      <c r="CJ679" s="47"/>
      <c r="CK679" s="47"/>
      <c r="CL679" s="47"/>
      <c r="CM679" s="47"/>
      <c r="CN679" s="47"/>
      <c r="CO679" s="47"/>
      <c r="CP679" s="47"/>
      <c r="CQ679" s="47"/>
      <c r="CR679" s="47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50"/>
      <c r="DD679" s="50"/>
      <c r="DE679" s="50"/>
    </row>
    <row r="680" spans="1:109" ht="15" customHeight="1">
      <c r="A680" s="38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8"/>
      <c r="Q680" s="49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7"/>
      <c r="AC680" s="47"/>
      <c r="AD680" s="47"/>
      <c r="AE680" s="47"/>
      <c r="AF680" s="47"/>
      <c r="AG680" s="47"/>
      <c r="AH680" s="49"/>
      <c r="AI680" s="49"/>
      <c r="AJ680" s="49"/>
      <c r="AK680" s="49"/>
      <c r="AL680" s="49"/>
      <c r="AM680" s="48"/>
      <c r="AN680" s="48"/>
      <c r="AO680" s="48"/>
      <c r="AP680" s="47"/>
      <c r="AQ680" s="47"/>
      <c r="AR680" s="47"/>
      <c r="AS680" s="47"/>
      <c r="AT680" s="47"/>
      <c r="AU680" s="47"/>
      <c r="AV680" s="47"/>
      <c r="AW680" s="47"/>
      <c r="AX680" s="47"/>
      <c r="AY680" s="47"/>
      <c r="AZ680" s="47"/>
      <c r="BA680" s="47"/>
      <c r="BB680" s="47"/>
      <c r="BC680" s="47"/>
      <c r="BD680" s="47"/>
      <c r="BE680" s="47"/>
      <c r="BF680" s="47"/>
      <c r="BG680" s="47"/>
      <c r="BH680" s="47"/>
      <c r="BI680" s="47"/>
      <c r="BJ680" s="47"/>
      <c r="BK680" s="47"/>
      <c r="BL680" s="47"/>
      <c r="BM680" s="47"/>
      <c r="BN680" s="47"/>
      <c r="BO680" s="47"/>
      <c r="BP680" s="47"/>
      <c r="BQ680" s="47"/>
      <c r="BR680" s="47"/>
      <c r="BS680" s="47"/>
      <c r="BT680" s="47"/>
      <c r="BU680" s="47"/>
      <c r="BV680" s="47"/>
      <c r="BW680" s="47"/>
      <c r="BX680" s="47"/>
      <c r="BY680" s="47"/>
      <c r="BZ680" s="47"/>
      <c r="CA680" s="47"/>
      <c r="CB680" s="47"/>
      <c r="CC680" s="47"/>
      <c r="CD680" s="47"/>
      <c r="CE680" s="47"/>
      <c r="CF680" s="47"/>
      <c r="CG680" s="47"/>
      <c r="CH680" s="47"/>
      <c r="CI680" s="47"/>
      <c r="CJ680" s="47"/>
      <c r="CK680" s="47"/>
      <c r="CL680" s="47"/>
      <c r="CM680" s="47"/>
      <c r="CN680" s="47"/>
      <c r="CO680" s="47"/>
      <c r="CP680" s="47"/>
      <c r="CQ680" s="47"/>
      <c r="CR680" s="47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50"/>
      <c r="DD680" s="50"/>
      <c r="DE680" s="50"/>
    </row>
    <row r="681" spans="1:109" ht="15" customHeight="1">
      <c r="A681" s="38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8"/>
      <c r="Q681" s="49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7"/>
      <c r="AC681" s="47"/>
      <c r="AD681" s="47"/>
      <c r="AE681" s="47"/>
      <c r="AF681" s="47"/>
      <c r="AG681" s="47"/>
      <c r="AH681" s="49"/>
      <c r="AI681" s="49"/>
      <c r="AJ681" s="49"/>
      <c r="AK681" s="49"/>
      <c r="AL681" s="49"/>
      <c r="AM681" s="48"/>
      <c r="AN681" s="48"/>
      <c r="AO681" s="48"/>
      <c r="AP681" s="47"/>
      <c r="AQ681" s="47"/>
      <c r="AR681" s="47"/>
      <c r="AS681" s="47"/>
      <c r="AT681" s="47"/>
      <c r="AU681" s="47"/>
      <c r="AV681" s="47"/>
      <c r="AW681" s="47"/>
      <c r="AX681" s="47"/>
      <c r="AY681" s="47"/>
      <c r="AZ681" s="47"/>
      <c r="BA681" s="47"/>
      <c r="BB681" s="47"/>
      <c r="BC681" s="47"/>
      <c r="BD681" s="47"/>
      <c r="BE681" s="47"/>
      <c r="BF681" s="47"/>
      <c r="BG681" s="47"/>
      <c r="BH681" s="47"/>
      <c r="BI681" s="47"/>
      <c r="BJ681" s="47"/>
      <c r="BK681" s="47"/>
      <c r="BL681" s="47"/>
      <c r="BM681" s="47"/>
      <c r="BN681" s="47"/>
      <c r="BO681" s="47"/>
      <c r="BP681" s="47"/>
      <c r="BQ681" s="47"/>
      <c r="BR681" s="47"/>
      <c r="BS681" s="47"/>
      <c r="BT681" s="47"/>
      <c r="BU681" s="47"/>
      <c r="BV681" s="47"/>
      <c r="BW681" s="47"/>
      <c r="BX681" s="47"/>
      <c r="BY681" s="47"/>
      <c r="BZ681" s="47"/>
      <c r="CA681" s="47"/>
      <c r="CB681" s="47"/>
      <c r="CC681" s="47"/>
      <c r="CD681" s="47"/>
      <c r="CE681" s="47"/>
      <c r="CF681" s="47"/>
      <c r="CG681" s="47"/>
      <c r="CH681" s="47"/>
      <c r="CI681" s="47"/>
      <c r="CJ681" s="47"/>
      <c r="CK681" s="47"/>
      <c r="CL681" s="47"/>
      <c r="CM681" s="47"/>
      <c r="CN681" s="47"/>
      <c r="CO681" s="47"/>
      <c r="CP681" s="47"/>
      <c r="CQ681" s="47"/>
      <c r="CR681" s="47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50"/>
      <c r="DD681" s="50"/>
      <c r="DE681" s="50"/>
    </row>
    <row r="682" spans="1:109" ht="15" customHeight="1">
      <c r="A682" s="38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8"/>
      <c r="Q682" s="49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7"/>
      <c r="AC682" s="47"/>
      <c r="AD682" s="47"/>
      <c r="AE682" s="47"/>
      <c r="AF682" s="47"/>
      <c r="AG682" s="47"/>
      <c r="AH682" s="49"/>
      <c r="AI682" s="49"/>
      <c r="AJ682" s="49"/>
      <c r="AK682" s="49"/>
      <c r="AL682" s="49"/>
      <c r="AM682" s="48"/>
      <c r="AN682" s="48"/>
      <c r="AO682" s="48"/>
      <c r="AP682" s="47"/>
      <c r="AQ682" s="47"/>
      <c r="AR682" s="47"/>
      <c r="AS682" s="47"/>
      <c r="AT682" s="47"/>
      <c r="AU682" s="47"/>
      <c r="AV682" s="47"/>
      <c r="AW682" s="47"/>
      <c r="AX682" s="47"/>
      <c r="AY682" s="47"/>
      <c r="AZ682" s="47"/>
      <c r="BA682" s="47"/>
      <c r="BB682" s="47"/>
      <c r="BC682" s="47"/>
      <c r="BD682" s="47"/>
      <c r="BE682" s="47"/>
      <c r="BF682" s="47"/>
      <c r="BG682" s="47"/>
      <c r="BH682" s="47"/>
      <c r="BI682" s="47"/>
      <c r="BJ682" s="47"/>
      <c r="BK682" s="47"/>
      <c r="BL682" s="47"/>
      <c r="BM682" s="47"/>
      <c r="BN682" s="47"/>
      <c r="BO682" s="47"/>
      <c r="BP682" s="47"/>
      <c r="BQ682" s="47"/>
      <c r="BR682" s="47"/>
      <c r="BS682" s="47"/>
      <c r="BT682" s="47"/>
      <c r="BU682" s="47"/>
      <c r="BV682" s="47"/>
      <c r="BW682" s="47"/>
      <c r="BX682" s="47"/>
      <c r="BY682" s="47"/>
      <c r="BZ682" s="47"/>
      <c r="CA682" s="47"/>
      <c r="CB682" s="47"/>
      <c r="CC682" s="47"/>
      <c r="CD682" s="47"/>
      <c r="CE682" s="47"/>
      <c r="CF682" s="47"/>
      <c r="CG682" s="47"/>
      <c r="CH682" s="47"/>
      <c r="CI682" s="47"/>
      <c r="CJ682" s="47"/>
      <c r="CK682" s="47"/>
      <c r="CL682" s="47"/>
      <c r="CM682" s="47"/>
      <c r="CN682" s="47"/>
      <c r="CO682" s="47"/>
      <c r="CP682" s="47"/>
      <c r="CQ682" s="47"/>
      <c r="CR682" s="47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50"/>
      <c r="DD682" s="50"/>
      <c r="DE682" s="50"/>
    </row>
    <row r="683" spans="1:109" ht="15" customHeight="1">
      <c r="A683" s="38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8"/>
      <c r="Q683" s="49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7"/>
      <c r="AC683" s="47"/>
      <c r="AD683" s="47"/>
      <c r="AE683" s="47"/>
      <c r="AF683" s="47"/>
      <c r="AG683" s="47"/>
      <c r="AH683" s="49"/>
      <c r="AI683" s="49"/>
      <c r="AJ683" s="49"/>
      <c r="AK683" s="49"/>
      <c r="AL683" s="49"/>
      <c r="AM683" s="48"/>
      <c r="AN683" s="48"/>
      <c r="AO683" s="48"/>
      <c r="AP683" s="47"/>
      <c r="AQ683" s="47"/>
      <c r="AR683" s="47"/>
      <c r="AS683" s="47"/>
      <c r="AT683" s="47"/>
      <c r="AU683" s="47"/>
      <c r="AV683" s="47"/>
      <c r="AW683" s="47"/>
      <c r="AX683" s="47"/>
      <c r="AY683" s="47"/>
      <c r="AZ683" s="47"/>
      <c r="BA683" s="47"/>
      <c r="BB683" s="47"/>
      <c r="BC683" s="47"/>
      <c r="BD683" s="47"/>
      <c r="BE683" s="47"/>
      <c r="BF683" s="47"/>
      <c r="BG683" s="47"/>
      <c r="BH683" s="47"/>
      <c r="BI683" s="47"/>
      <c r="BJ683" s="47"/>
      <c r="BK683" s="47"/>
      <c r="BL683" s="47"/>
      <c r="BM683" s="47"/>
      <c r="BN683" s="47"/>
      <c r="BO683" s="47"/>
      <c r="BP683" s="47"/>
      <c r="BQ683" s="47"/>
      <c r="BR683" s="47"/>
      <c r="BS683" s="47"/>
      <c r="BT683" s="47"/>
      <c r="BU683" s="47"/>
      <c r="BV683" s="47"/>
      <c r="BW683" s="47"/>
      <c r="BX683" s="47"/>
      <c r="BY683" s="47"/>
      <c r="BZ683" s="47"/>
      <c r="CA683" s="47"/>
      <c r="CB683" s="47"/>
      <c r="CC683" s="47"/>
      <c r="CD683" s="47"/>
      <c r="CE683" s="47"/>
      <c r="CF683" s="47"/>
      <c r="CG683" s="47"/>
      <c r="CH683" s="47"/>
      <c r="CI683" s="47"/>
      <c r="CJ683" s="47"/>
      <c r="CK683" s="47"/>
      <c r="CL683" s="47"/>
      <c r="CM683" s="47"/>
      <c r="CN683" s="47"/>
      <c r="CO683" s="47"/>
      <c r="CP683" s="47"/>
      <c r="CQ683" s="47"/>
      <c r="CR683" s="47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50"/>
      <c r="DD683" s="50"/>
      <c r="DE683" s="50"/>
    </row>
    <row r="684" spans="1:109" ht="15" customHeight="1">
      <c r="A684" s="38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8"/>
      <c r="Q684" s="49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7"/>
      <c r="AC684" s="47"/>
      <c r="AD684" s="47"/>
      <c r="AE684" s="47"/>
      <c r="AF684" s="47"/>
      <c r="AG684" s="47"/>
      <c r="AH684" s="49"/>
      <c r="AI684" s="49"/>
      <c r="AJ684" s="49"/>
      <c r="AK684" s="49"/>
      <c r="AL684" s="49"/>
      <c r="AM684" s="48"/>
      <c r="AN684" s="48"/>
      <c r="AO684" s="48"/>
      <c r="AP684" s="47"/>
      <c r="AQ684" s="47"/>
      <c r="AR684" s="47"/>
      <c r="AS684" s="47"/>
      <c r="AT684" s="47"/>
      <c r="AU684" s="47"/>
      <c r="AV684" s="47"/>
      <c r="AW684" s="47"/>
      <c r="AX684" s="47"/>
      <c r="AY684" s="47"/>
      <c r="AZ684" s="47"/>
      <c r="BA684" s="47"/>
      <c r="BB684" s="47"/>
      <c r="BC684" s="47"/>
      <c r="BD684" s="47"/>
      <c r="BE684" s="47"/>
      <c r="BF684" s="47"/>
      <c r="BG684" s="47"/>
      <c r="BH684" s="47"/>
      <c r="BI684" s="47"/>
      <c r="BJ684" s="47"/>
      <c r="BK684" s="47"/>
      <c r="BL684" s="47"/>
      <c r="BM684" s="47"/>
      <c r="BN684" s="47"/>
      <c r="BO684" s="47"/>
      <c r="BP684" s="47"/>
      <c r="BQ684" s="47"/>
      <c r="BR684" s="47"/>
      <c r="BS684" s="47"/>
      <c r="BT684" s="47"/>
      <c r="BU684" s="47"/>
      <c r="BV684" s="47"/>
      <c r="BW684" s="47"/>
      <c r="BX684" s="47"/>
      <c r="BY684" s="47"/>
      <c r="BZ684" s="47"/>
      <c r="CA684" s="47"/>
      <c r="CB684" s="47"/>
      <c r="CC684" s="47"/>
      <c r="CD684" s="47"/>
      <c r="CE684" s="47"/>
      <c r="CF684" s="47"/>
      <c r="CG684" s="47"/>
      <c r="CH684" s="47"/>
      <c r="CI684" s="47"/>
      <c r="CJ684" s="47"/>
      <c r="CK684" s="47"/>
      <c r="CL684" s="47"/>
      <c r="CM684" s="47"/>
      <c r="CN684" s="47"/>
      <c r="CO684" s="47"/>
      <c r="CP684" s="47"/>
      <c r="CQ684" s="47"/>
      <c r="CR684" s="47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50"/>
      <c r="DD684" s="50"/>
      <c r="DE684" s="50"/>
    </row>
    <row r="685" spans="1:109" ht="15" customHeight="1">
      <c r="A685" s="38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8"/>
      <c r="Q685" s="49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7"/>
      <c r="AC685" s="47"/>
      <c r="AD685" s="47"/>
      <c r="AE685" s="47"/>
      <c r="AF685" s="47"/>
      <c r="AG685" s="47"/>
      <c r="AH685" s="49"/>
      <c r="AI685" s="49"/>
      <c r="AJ685" s="49"/>
      <c r="AK685" s="49"/>
      <c r="AL685" s="49"/>
      <c r="AM685" s="48"/>
      <c r="AN685" s="48"/>
      <c r="AO685" s="48"/>
      <c r="AP685" s="47"/>
      <c r="AQ685" s="47"/>
      <c r="AR685" s="47"/>
      <c r="AS685" s="47"/>
      <c r="AT685" s="47"/>
      <c r="AU685" s="47"/>
      <c r="AV685" s="47"/>
      <c r="AW685" s="47"/>
      <c r="AX685" s="47"/>
      <c r="AY685" s="47"/>
      <c r="AZ685" s="47"/>
      <c r="BA685" s="47"/>
      <c r="BB685" s="47"/>
      <c r="BC685" s="47"/>
      <c r="BD685" s="47"/>
      <c r="BE685" s="47"/>
      <c r="BF685" s="47"/>
      <c r="BG685" s="47"/>
      <c r="BH685" s="47"/>
      <c r="BI685" s="47"/>
      <c r="BJ685" s="47"/>
      <c r="BK685" s="47"/>
      <c r="BL685" s="47"/>
      <c r="BM685" s="47"/>
      <c r="BN685" s="47"/>
      <c r="BO685" s="47"/>
      <c r="BP685" s="47"/>
      <c r="BQ685" s="47"/>
      <c r="BR685" s="47"/>
      <c r="BS685" s="47"/>
      <c r="BT685" s="47"/>
      <c r="BU685" s="47"/>
      <c r="BV685" s="47"/>
      <c r="BW685" s="47"/>
      <c r="BX685" s="47"/>
      <c r="BY685" s="47"/>
      <c r="BZ685" s="47"/>
      <c r="CA685" s="47"/>
      <c r="CB685" s="47"/>
      <c r="CC685" s="47"/>
      <c r="CD685" s="47"/>
      <c r="CE685" s="47"/>
      <c r="CF685" s="47"/>
      <c r="CG685" s="47"/>
      <c r="CH685" s="47"/>
      <c r="CI685" s="47"/>
      <c r="CJ685" s="47"/>
      <c r="CK685" s="47"/>
      <c r="CL685" s="47"/>
      <c r="CM685" s="47"/>
      <c r="CN685" s="47"/>
      <c r="CO685" s="47"/>
      <c r="CP685" s="47"/>
      <c r="CQ685" s="47"/>
      <c r="CR685" s="47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50"/>
      <c r="DD685" s="50"/>
      <c r="DE685" s="50"/>
    </row>
    <row r="686" spans="1:109" ht="15" customHeight="1">
      <c r="A686" s="38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8"/>
      <c r="Q686" s="49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7"/>
      <c r="AC686" s="47"/>
      <c r="AD686" s="47"/>
      <c r="AE686" s="47"/>
      <c r="AF686" s="47"/>
      <c r="AG686" s="47"/>
      <c r="AH686" s="49"/>
      <c r="AI686" s="49"/>
      <c r="AJ686" s="49"/>
      <c r="AK686" s="49"/>
      <c r="AL686" s="49"/>
      <c r="AM686" s="48"/>
      <c r="AN686" s="48"/>
      <c r="AO686" s="48"/>
      <c r="AP686" s="47"/>
      <c r="AQ686" s="47"/>
      <c r="AR686" s="47"/>
      <c r="AS686" s="47"/>
      <c r="AT686" s="47"/>
      <c r="AU686" s="47"/>
      <c r="AV686" s="47"/>
      <c r="AW686" s="47"/>
      <c r="AX686" s="47"/>
      <c r="AY686" s="47"/>
      <c r="AZ686" s="47"/>
      <c r="BA686" s="47"/>
      <c r="BB686" s="47"/>
      <c r="BC686" s="47"/>
      <c r="BD686" s="47"/>
      <c r="BE686" s="47"/>
      <c r="BF686" s="47"/>
      <c r="BG686" s="47"/>
      <c r="BH686" s="47"/>
      <c r="BI686" s="47"/>
      <c r="BJ686" s="47"/>
      <c r="BK686" s="47"/>
      <c r="BL686" s="47"/>
      <c r="BM686" s="47"/>
      <c r="BN686" s="47"/>
      <c r="BO686" s="47"/>
      <c r="BP686" s="47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50"/>
      <c r="DD686" s="50"/>
      <c r="DE686" s="50"/>
    </row>
    <row r="687" spans="1:109" ht="15" customHeight="1">
      <c r="A687" s="38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8"/>
      <c r="Q687" s="49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7"/>
      <c r="AC687" s="47"/>
      <c r="AD687" s="47"/>
      <c r="AE687" s="47"/>
      <c r="AF687" s="47"/>
      <c r="AG687" s="47"/>
      <c r="AH687" s="49"/>
      <c r="AI687" s="49"/>
      <c r="AJ687" s="49"/>
      <c r="AK687" s="49"/>
      <c r="AL687" s="49"/>
      <c r="AM687" s="48"/>
      <c r="AN687" s="48"/>
      <c r="AO687" s="48"/>
      <c r="AP687" s="47"/>
      <c r="AQ687" s="47"/>
      <c r="AR687" s="47"/>
      <c r="AS687" s="47"/>
      <c r="AT687" s="47"/>
      <c r="AU687" s="47"/>
      <c r="AV687" s="47"/>
      <c r="AW687" s="47"/>
      <c r="AX687" s="47"/>
      <c r="AY687" s="47"/>
      <c r="AZ687" s="47"/>
      <c r="BA687" s="47"/>
      <c r="BB687" s="47"/>
      <c r="BC687" s="47"/>
      <c r="BD687" s="47"/>
      <c r="BE687" s="47"/>
      <c r="BF687" s="47"/>
      <c r="BG687" s="47"/>
      <c r="BH687" s="47"/>
      <c r="BI687" s="47"/>
      <c r="BJ687" s="47"/>
      <c r="BK687" s="47"/>
      <c r="BL687" s="47"/>
      <c r="BM687" s="47"/>
      <c r="BN687" s="47"/>
      <c r="BO687" s="47"/>
      <c r="BP687" s="47"/>
      <c r="BQ687" s="47"/>
      <c r="BR687" s="47"/>
      <c r="BS687" s="47"/>
      <c r="BT687" s="47"/>
      <c r="BU687" s="47"/>
      <c r="BV687" s="47"/>
      <c r="BW687" s="47"/>
      <c r="BX687" s="47"/>
      <c r="BY687" s="47"/>
      <c r="BZ687" s="47"/>
      <c r="CA687" s="47"/>
      <c r="CB687" s="47"/>
      <c r="CC687" s="47"/>
      <c r="CD687" s="47"/>
      <c r="CE687" s="47"/>
      <c r="CF687" s="47"/>
      <c r="CG687" s="47"/>
      <c r="CH687" s="47"/>
      <c r="CI687" s="47"/>
      <c r="CJ687" s="47"/>
      <c r="CK687" s="47"/>
      <c r="CL687" s="47"/>
      <c r="CM687" s="47"/>
      <c r="CN687" s="47"/>
      <c r="CO687" s="47"/>
      <c r="CP687" s="47"/>
      <c r="CQ687" s="47"/>
      <c r="CR687" s="47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50"/>
      <c r="DD687" s="50"/>
      <c r="DE687" s="50"/>
    </row>
    <row r="688" spans="1:109" ht="15" customHeight="1">
      <c r="A688" s="38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8"/>
      <c r="Q688" s="49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7"/>
      <c r="AC688" s="47"/>
      <c r="AD688" s="47"/>
      <c r="AE688" s="47"/>
      <c r="AF688" s="47"/>
      <c r="AG688" s="47"/>
      <c r="AH688" s="49"/>
      <c r="AI688" s="49"/>
      <c r="AJ688" s="49"/>
      <c r="AK688" s="49"/>
      <c r="AL688" s="49"/>
      <c r="AM688" s="48"/>
      <c r="AN688" s="48"/>
      <c r="AO688" s="48"/>
      <c r="AP688" s="47"/>
      <c r="AQ688" s="47"/>
      <c r="AR688" s="47"/>
      <c r="AS688" s="47"/>
      <c r="AT688" s="47"/>
      <c r="AU688" s="47"/>
      <c r="AV688" s="47"/>
      <c r="AW688" s="47"/>
      <c r="AX688" s="47"/>
      <c r="AY688" s="47"/>
      <c r="AZ688" s="47"/>
      <c r="BA688" s="47"/>
      <c r="BB688" s="47"/>
      <c r="BC688" s="47"/>
      <c r="BD688" s="47"/>
      <c r="BE688" s="47"/>
      <c r="BF688" s="47"/>
      <c r="BG688" s="47"/>
      <c r="BH688" s="47"/>
      <c r="BI688" s="47"/>
      <c r="BJ688" s="47"/>
      <c r="BK688" s="47"/>
      <c r="BL688" s="47"/>
      <c r="BM688" s="47"/>
      <c r="BN688" s="47"/>
      <c r="BO688" s="47"/>
      <c r="BP688" s="47"/>
      <c r="BQ688" s="47"/>
      <c r="BR688" s="47"/>
      <c r="BS688" s="47"/>
      <c r="BT688" s="47"/>
      <c r="BU688" s="47"/>
      <c r="BV688" s="47"/>
      <c r="BW688" s="47"/>
      <c r="BX688" s="47"/>
      <c r="BY688" s="47"/>
      <c r="BZ688" s="47"/>
      <c r="CA688" s="47"/>
      <c r="CB688" s="47"/>
      <c r="CC688" s="47"/>
      <c r="CD688" s="47"/>
      <c r="CE688" s="47"/>
      <c r="CF688" s="47"/>
      <c r="CG688" s="47"/>
      <c r="CH688" s="47"/>
      <c r="CI688" s="47"/>
      <c r="CJ688" s="47"/>
      <c r="CK688" s="47"/>
      <c r="CL688" s="47"/>
      <c r="CM688" s="47"/>
      <c r="CN688" s="47"/>
      <c r="CO688" s="47"/>
      <c r="CP688" s="47"/>
      <c r="CQ688" s="47"/>
      <c r="CR688" s="47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50"/>
      <c r="DD688" s="50"/>
      <c r="DE688" s="50"/>
    </row>
    <row r="689" spans="1:109" ht="15" customHeight="1">
      <c r="A689" s="38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8"/>
      <c r="Q689" s="49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7"/>
      <c r="AC689" s="47"/>
      <c r="AD689" s="47"/>
      <c r="AE689" s="47"/>
      <c r="AF689" s="47"/>
      <c r="AG689" s="47"/>
      <c r="AH689" s="49"/>
      <c r="AI689" s="49"/>
      <c r="AJ689" s="49"/>
      <c r="AK689" s="49"/>
      <c r="AL689" s="49"/>
      <c r="AM689" s="48"/>
      <c r="AN689" s="48"/>
      <c r="AO689" s="48"/>
      <c r="AP689" s="47"/>
      <c r="AQ689" s="47"/>
      <c r="AR689" s="47"/>
      <c r="AS689" s="47"/>
      <c r="AT689" s="47"/>
      <c r="AU689" s="47"/>
      <c r="AV689" s="47"/>
      <c r="AW689" s="47"/>
      <c r="AX689" s="47"/>
      <c r="AY689" s="47"/>
      <c r="AZ689" s="47"/>
      <c r="BA689" s="47"/>
      <c r="BB689" s="47"/>
      <c r="BC689" s="47"/>
      <c r="BD689" s="47"/>
      <c r="BE689" s="47"/>
      <c r="BF689" s="47"/>
      <c r="BG689" s="47"/>
      <c r="BH689" s="47"/>
      <c r="BI689" s="47"/>
      <c r="BJ689" s="47"/>
      <c r="BK689" s="47"/>
      <c r="BL689" s="47"/>
      <c r="BM689" s="47"/>
      <c r="BN689" s="47"/>
      <c r="BO689" s="47"/>
      <c r="BP689" s="47"/>
      <c r="BQ689" s="47"/>
      <c r="BR689" s="47"/>
      <c r="BS689" s="47"/>
      <c r="BT689" s="47"/>
      <c r="BU689" s="47"/>
      <c r="BV689" s="47"/>
      <c r="BW689" s="47"/>
      <c r="BX689" s="47"/>
      <c r="BY689" s="47"/>
      <c r="BZ689" s="47"/>
      <c r="CA689" s="47"/>
      <c r="CB689" s="47"/>
      <c r="CC689" s="47"/>
      <c r="CD689" s="47"/>
      <c r="CE689" s="47"/>
      <c r="CF689" s="47"/>
      <c r="CG689" s="47"/>
      <c r="CH689" s="47"/>
      <c r="CI689" s="47"/>
      <c r="CJ689" s="47"/>
      <c r="CK689" s="47"/>
      <c r="CL689" s="47"/>
      <c r="CM689" s="47"/>
      <c r="CN689" s="47"/>
      <c r="CO689" s="47"/>
      <c r="CP689" s="47"/>
      <c r="CQ689" s="47"/>
      <c r="CR689" s="47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50"/>
      <c r="DD689" s="50"/>
      <c r="DE689" s="50"/>
    </row>
    <row r="690" spans="1:109" ht="15" customHeight="1">
      <c r="A690" s="38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8"/>
      <c r="Q690" s="49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7"/>
      <c r="AC690" s="47"/>
      <c r="AD690" s="47"/>
      <c r="AE690" s="47"/>
      <c r="AF690" s="47"/>
      <c r="AG690" s="47"/>
      <c r="AH690" s="49"/>
      <c r="AI690" s="49"/>
      <c r="AJ690" s="49"/>
      <c r="AK690" s="49"/>
      <c r="AL690" s="49"/>
      <c r="AM690" s="48"/>
      <c r="AN690" s="48"/>
      <c r="AO690" s="48"/>
      <c r="AP690" s="47"/>
      <c r="AQ690" s="47"/>
      <c r="AR690" s="47"/>
      <c r="AS690" s="47"/>
      <c r="AT690" s="47"/>
      <c r="AU690" s="47"/>
      <c r="AV690" s="47"/>
      <c r="AW690" s="47"/>
      <c r="AX690" s="47"/>
      <c r="AY690" s="47"/>
      <c r="AZ690" s="47"/>
      <c r="BA690" s="47"/>
      <c r="BB690" s="47"/>
      <c r="BC690" s="47"/>
      <c r="BD690" s="47"/>
      <c r="BE690" s="47"/>
      <c r="BF690" s="47"/>
      <c r="BG690" s="47"/>
      <c r="BH690" s="47"/>
      <c r="BI690" s="47"/>
      <c r="BJ690" s="47"/>
      <c r="BK690" s="47"/>
      <c r="BL690" s="47"/>
      <c r="BM690" s="47"/>
      <c r="BN690" s="47"/>
      <c r="BO690" s="47"/>
      <c r="BP690" s="47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50"/>
      <c r="DD690" s="50"/>
      <c r="DE690" s="50"/>
    </row>
    <row r="691" spans="1:109" ht="15" customHeight="1">
      <c r="A691" s="38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8"/>
      <c r="Q691" s="49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7"/>
      <c r="AC691" s="47"/>
      <c r="AD691" s="47"/>
      <c r="AE691" s="47"/>
      <c r="AF691" s="47"/>
      <c r="AG691" s="47"/>
      <c r="AH691" s="49"/>
      <c r="AI691" s="49"/>
      <c r="AJ691" s="49"/>
      <c r="AK691" s="49"/>
      <c r="AL691" s="49"/>
      <c r="AM691" s="48"/>
      <c r="AN691" s="48"/>
      <c r="AO691" s="48"/>
      <c r="AP691" s="47"/>
      <c r="AQ691" s="47"/>
      <c r="AR691" s="47"/>
      <c r="AS691" s="47"/>
      <c r="AT691" s="47"/>
      <c r="AU691" s="47"/>
      <c r="AV691" s="47"/>
      <c r="AW691" s="47"/>
      <c r="AX691" s="47"/>
      <c r="AY691" s="47"/>
      <c r="AZ691" s="47"/>
      <c r="BA691" s="47"/>
      <c r="BB691" s="47"/>
      <c r="BC691" s="47"/>
      <c r="BD691" s="47"/>
      <c r="BE691" s="47"/>
      <c r="BF691" s="47"/>
      <c r="BG691" s="47"/>
      <c r="BH691" s="47"/>
      <c r="BI691" s="47"/>
      <c r="BJ691" s="47"/>
      <c r="BK691" s="47"/>
      <c r="BL691" s="47"/>
      <c r="BM691" s="47"/>
      <c r="BN691" s="47"/>
      <c r="BO691" s="47"/>
      <c r="BP691" s="47"/>
      <c r="BQ691" s="47"/>
      <c r="BR691" s="47"/>
      <c r="BS691" s="47"/>
      <c r="BT691" s="47"/>
      <c r="BU691" s="47"/>
      <c r="BV691" s="47"/>
      <c r="BW691" s="47"/>
      <c r="BX691" s="47"/>
      <c r="BY691" s="47"/>
      <c r="BZ691" s="47"/>
      <c r="CA691" s="47"/>
      <c r="CB691" s="47"/>
      <c r="CC691" s="47"/>
      <c r="CD691" s="47"/>
      <c r="CE691" s="47"/>
      <c r="CF691" s="47"/>
      <c r="CG691" s="47"/>
      <c r="CH691" s="47"/>
      <c r="CI691" s="47"/>
      <c r="CJ691" s="47"/>
      <c r="CK691" s="47"/>
      <c r="CL691" s="47"/>
      <c r="CM691" s="47"/>
      <c r="CN691" s="47"/>
      <c r="CO691" s="47"/>
      <c r="CP691" s="47"/>
      <c r="CQ691" s="47"/>
      <c r="CR691" s="47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50"/>
      <c r="DD691" s="50"/>
      <c r="DE691" s="50"/>
    </row>
    <row r="692" spans="1:109" ht="15" customHeight="1">
      <c r="A692" s="38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8"/>
      <c r="Q692" s="49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7"/>
      <c r="AC692" s="47"/>
      <c r="AD692" s="47"/>
      <c r="AE692" s="47"/>
      <c r="AF692" s="47"/>
      <c r="AG692" s="47"/>
      <c r="AH692" s="49"/>
      <c r="AI692" s="49"/>
      <c r="AJ692" s="49"/>
      <c r="AK692" s="49"/>
      <c r="AL692" s="49"/>
      <c r="AM692" s="48"/>
      <c r="AN692" s="48"/>
      <c r="AO692" s="48"/>
      <c r="AP692" s="47"/>
      <c r="AQ692" s="47"/>
      <c r="AR692" s="47"/>
      <c r="AS692" s="47"/>
      <c r="AT692" s="47"/>
      <c r="AU692" s="47"/>
      <c r="AV692" s="47"/>
      <c r="AW692" s="47"/>
      <c r="AX692" s="47"/>
      <c r="AY692" s="47"/>
      <c r="AZ692" s="47"/>
      <c r="BA692" s="47"/>
      <c r="BB692" s="47"/>
      <c r="BC692" s="47"/>
      <c r="BD692" s="47"/>
      <c r="BE692" s="47"/>
      <c r="BF692" s="47"/>
      <c r="BG692" s="47"/>
      <c r="BH692" s="47"/>
      <c r="BI692" s="47"/>
      <c r="BJ692" s="47"/>
      <c r="BK692" s="47"/>
      <c r="BL692" s="47"/>
      <c r="BM692" s="47"/>
      <c r="BN692" s="47"/>
      <c r="BO692" s="47"/>
      <c r="BP692" s="47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50"/>
      <c r="DD692" s="50"/>
      <c r="DE692" s="50"/>
    </row>
    <row r="693" spans="1:109" ht="15" customHeight="1">
      <c r="A693" s="38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8"/>
      <c r="Q693" s="49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7"/>
      <c r="AC693" s="47"/>
      <c r="AD693" s="47"/>
      <c r="AE693" s="47"/>
      <c r="AF693" s="47"/>
      <c r="AG693" s="47"/>
      <c r="AH693" s="49"/>
      <c r="AI693" s="49"/>
      <c r="AJ693" s="49"/>
      <c r="AK693" s="49"/>
      <c r="AL693" s="49"/>
      <c r="AM693" s="48"/>
      <c r="AN693" s="48"/>
      <c r="AO693" s="48"/>
      <c r="AP693" s="47"/>
      <c r="AQ693" s="47"/>
      <c r="AR693" s="47"/>
      <c r="AS693" s="47"/>
      <c r="AT693" s="47"/>
      <c r="AU693" s="47"/>
      <c r="AV693" s="47"/>
      <c r="AW693" s="47"/>
      <c r="AX693" s="47"/>
      <c r="AY693" s="47"/>
      <c r="AZ693" s="47"/>
      <c r="BA693" s="47"/>
      <c r="BB693" s="47"/>
      <c r="BC693" s="47"/>
      <c r="BD693" s="47"/>
      <c r="BE693" s="47"/>
      <c r="BF693" s="47"/>
      <c r="BG693" s="47"/>
      <c r="BH693" s="47"/>
      <c r="BI693" s="47"/>
      <c r="BJ693" s="47"/>
      <c r="BK693" s="47"/>
      <c r="BL693" s="47"/>
      <c r="BM693" s="47"/>
      <c r="BN693" s="47"/>
      <c r="BO693" s="47"/>
      <c r="BP693" s="47"/>
      <c r="BQ693" s="47"/>
      <c r="BR693" s="47"/>
      <c r="BS693" s="47"/>
      <c r="BT693" s="47"/>
      <c r="BU693" s="47"/>
      <c r="BV693" s="47"/>
      <c r="BW693" s="47"/>
      <c r="BX693" s="47"/>
      <c r="BY693" s="47"/>
      <c r="BZ693" s="47"/>
      <c r="CA693" s="47"/>
      <c r="CB693" s="47"/>
      <c r="CC693" s="47"/>
      <c r="CD693" s="47"/>
      <c r="CE693" s="47"/>
      <c r="CF693" s="47"/>
      <c r="CG693" s="47"/>
      <c r="CH693" s="47"/>
      <c r="CI693" s="47"/>
      <c r="CJ693" s="47"/>
      <c r="CK693" s="47"/>
      <c r="CL693" s="47"/>
      <c r="CM693" s="47"/>
      <c r="CN693" s="47"/>
      <c r="CO693" s="47"/>
      <c r="CP693" s="47"/>
      <c r="CQ693" s="47"/>
      <c r="CR693" s="47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50"/>
      <c r="DD693" s="50"/>
      <c r="DE693" s="50"/>
    </row>
    <row r="694" spans="1:109" ht="15" customHeight="1">
      <c r="A694" s="38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8"/>
      <c r="Q694" s="49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7"/>
      <c r="AC694" s="47"/>
      <c r="AD694" s="47"/>
      <c r="AE694" s="47"/>
      <c r="AF694" s="47"/>
      <c r="AG694" s="47"/>
      <c r="AH694" s="49"/>
      <c r="AI694" s="49"/>
      <c r="AJ694" s="49"/>
      <c r="AK694" s="49"/>
      <c r="AL694" s="49"/>
      <c r="AM694" s="48"/>
      <c r="AN694" s="48"/>
      <c r="AO694" s="48"/>
      <c r="AP694" s="47"/>
      <c r="AQ694" s="47"/>
      <c r="AR694" s="47"/>
      <c r="AS694" s="47"/>
      <c r="AT694" s="47"/>
      <c r="AU694" s="47"/>
      <c r="AV694" s="47"/>
      <c r="AW694" s="47"/>
      <c r="AX694" s="47"/>
      <c r="AY694" s="47"/>
      <c r="AZ694" s="47"/>
      <c r="BA694" s="47"/>
      <c r="BB694" s="47"/>
      <c r="BC694" s="47"/>
      <c r="BD694" s="47"/>
      <c r="BE694" s="47"/>
      <c r="BF694" s="47"/>
      <c r="BG694" s="47"/>
      <c r="BH694" s="47"/>
      <c r="BI694" s="47"/>
      <c r="BJ694" s="47"/>
      <c r="BK694" s="47"/>
      <c r="BL694" s="47"/>
      <c r="BM694" s="47"/>
      <c r="BN694" s="47"/>
      <c r="BO694" s="47"/>
      <c r="BP694" s="47"/>
      <c r="BQ694" s="47"/>
      <c r="BR694" s="47"/>
      <c r="BS694" s="47"/>
      <c r="BT694" s="47"/>
      <c r="BU694" s="47"/>
      <c r="BV694" s="47"/>
      <c r="BW694" s="47"/>
      <c r="BX694" s="47"/>
      <c r="BY694" s="47"/>
      <c r="BZ694" s="47"/>
      <c r="CA694" s="47"/>
      <c r="CB694" s="47"/>
      <c r="CC694" s="47"/>
      <c r="CD694" s="47"/>
      <c r="CE694" s="47"/>
      <c r="CF694" s="47"/>
      <c r="CG694" s="47"/>
      <c r="CH694" s="47"/>
      <c r="CI694" s="47"/>
      <c r="CJ694" s="47"/>
      <c r="CK694" s="47"/>
      <c r="CL694" s="47"/>
      <c r="CM694" s="47"/>
      <c r="CN694" s="47"/>
      <c r="CO694" s="47"/>
      <c r="CP694" s="47"/>
      <c r="CQ694" s="47"/>
      <c r="CR694" s="47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50"/>
      <c r="DD694" s="50"/>
      <c r="DE694" s="50"/>
    </row>
    <row r="695" spans="1:109" ht="15" customHeight="1">
      <c r="A695" s="38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8"/>
      <c r="Q695" s="49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7"/>
      <c r="AC695" s="47"/>
      <c r="AD695" s="47"/>
      <c r="AE695" s="47"/>
      <c r="AF695" s="47"/>
      <c r="AG695" s="47"/>
      <c r="AH695" s="49"/>
      <c r="AI695" s="49"/>
      <c r="AJ695" s="49"/>
      <c r="AK695" s="49"/>
      <c r="AL695" s="49"/>
      <c r="AM695" s="48"/>
      <c r="AN695" s="48"/>
      <c r="AO695" s="48"/>
      <c r="AP695" s="47"/>
      <c r="AQ695" s="47"/>
      <c r="AR695" s="47"/>
      <c r="AS695" s="47"/>
      <c r="AT695" s="47"/>
      <c r="AU695" s="47"/>
      <c r="AV695" s="47"/>
      <c r="AW695" s="47"/>
      <c r="AX695" s="47"/>
      <c r="AY695" s="47"/>
      <c r="AZ695" s="47"/>
      <c r="BA695" s="47"/>
      <c r="BB695" s="47"/>
      <c r="BC695" s="47"/>
      <c r="BD695" s="47"/>
      <c r="BE695" s="47"/>
      <c r="BF695" s="47"/>
      <c r="BG695" s="47"/>
      <c r="BH695" s="47"/>
      <c r="BI695" s="47"/>
      <c r="BJ695" s="47"/>
      <c r="BK695" s="47"/>
      <c r="BL695" s="47"/>
      <c r="BM695" s="47"/>
      <c r="BN695" s="47"/>
      <c r="BO695" s="47"/>
      <c r="BP695" s="47"/>
      <c r="BQ695" s="47"/>
      <c r="BR695" s="47"/>
      <c r="BS695" s="47"/>
      <c r="BT695" s="47"/>
      <c r="BU695" s="47"/>
      <c r="BV695" s="47"/>
      <c r="BW695" s="47"/>
      <c r="BX695" s="47"/>
      <c r="BY695" s="47"/>
      <c r="BZ695" s="47"/>
      <c r="CA695" s="47"/>
      <c r="CB695" s="47"/>
      <c r="CC695" s="47"/>
      <c r="CD695" s="47"/>
      <c r="CE695" s="47"/>
      <c r="CF695" s="47"/>
      <c r="CG695" s="47"/>
      <c r="CH695" s="47"/>
      <c r="CI695" s="47"/>
      <c r="CJ695" s="47"/>
      <c r="CK695" s="47"/>
      <c r="CL695" s="47"/>
      <c r="CM695" s="47"/>
      <c r="CN695" s="47"/>
      <c r="CO695" s="47"/>
      <c r="CP695" s="47"/>
      <c r="CQ695" s="47"/>
      <c r="CR695" s="47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50"/>
      <c r="DD695" s="50"/>
      <c r="DE695" s="50"/>
    </row>
    <row r="696" spans="1:109" ht="15" customHeight="1">
      <c r="A696" s="38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8"/>
      <c r="Q696" s="49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7"/>
      <c r="AC696" s="47"/>
      <c r="AD696" s="47"/>
      <c r="AE696" s="47"/>
      <c r="AF696" s="47"/>
      <c r="AG696" s="47"/>
      <c r="AH696" s="49"/>
      <c r="AI696" s="49"/>
      <c r="AJ696" s="49"/>
      <c r="AK696" s="49"/>
      <c r="AL696" s="49"/>
      <c r="AM696" s="48"/>
      <c r="AN696" s="48"/>
      <c r="AO696" s="48"/>
      <c r="AP696" s="47"/>
      <c r="AQ696" s="47"/>
      <c r="AR696" s="47"/>
      <c r="AS696" s="47"/>
      <c r="AT696" s="47"/>
      <c r="AU696" s="47"/>
      <c r="AV696" s="47"/>
      <c r="AW696" s="47"/>
      <c r="AX696" s="47"/>
      <c r="AY696" s="47"/>
      <c r="AZ696" s="47"/>
      <c r="BA696" s="47"/>
      <c r="BB696" s="47"/>
      <c r="BC696" s="47"/>
      <c r="BD696" s="47"/>
      <c r="BE696" s="47"/>
      <c r="BF696" s="47"/>
      <c r="BG696" s="47"/>
      <c r="BH696" s="47"/>
      <c r="BI696" s="47"/>
      <c r="BJ696" s="47"/>
      <c r="BK696" s="47"/>
      <c r="BL696" s="47"/>
      <c r="BM696" s="47"/>
      <c r="BN696" s="47"/>
      <c r="BO696" s="47"/>
      <c r="BP696" s="47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50"/>
      <c r="DD696" s="50"/>
      <c r="DE696" s="50"/>
    </row>
    <row r="697" spans="1:109" ht="15" customHeight="1">
      <c r="A697" s="38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8"/>
      <c r="Q697" s="49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7"/>
      <c r="AC697" s="47"/>
      <c r="AD697" s="47"/>
      <c r="AE697" s="47"/>
      <c r="AF697" s="47"/>
      <c r="AG697" s="47"/>
      <c r="AH697" s="49"/>
      <c r="AI697" s="49"/>
      <c r="AJ697" s="49"/>
      <c r="AK697" s="49"/>
      <c r="AL697" s="49"/>
      <c r="AM697" s="48"/>
      <c r="AN697" s="48"/>
      <c r="AO697" s="48"/>
      <c r="AP697" s="47"/>
      <c r="AQ697" s="47"/>
      <c r="AR697" s="47"/>
      <c r="AS697" s="47"/>
      <c r="AT697" s="47"/>
      <c r="AU697" s="47"/>
      <c r="AV697" s="47"/>
      <c r="AW697" s="47"/>
      <c r="AX697" s="47"/>
      <c r="AY697" s="47"/>
      <c r="AZ697" s="47"/>
      <c r="BA697" s="47"/>
      <c r="BB697" s="47"/>
      <c r="BC697" s="47"/>
      <c r="BD697" s="47"/>
      <c r="BE697" s="47"/>
      <c r="BF697" s="47"/>
      <c r="BG697" s="47"/>
      <c r="BH697" s="47"/>
      <c r="BI697" s="47"/>
      <c r="BJ697" s="47"/>
      <c r="BK697" s="47"/>
      <c r="BL697" s="47"/>
      <c r="BM697" s="47"/>
      <c r="BN697" s="47"/>
      <c r="BO697" s="47"/>
      <c r="BP697" s="47"/>
      <c r="BQ697" s="47"/>
      <c r="BR697" s="47"/>
      <c r="BS697" s="47"/>
      <c r="BT697" s="47"/>
      <c r="BU697" s="47"/>
      <c r="BV697" s="47"/>
      <c r="BW697" s="47"/>
      <c r="BX697" s="47"/>
      <c r="BY697" s="47"/>
      <c r="BZ697" s="47"/>
      <c r="CA697" s="47"/>
      <c r="CB697" s="47"/>
      <c r="CC697" s="47"/>
      <c r="CD697" s="47"/>
      <c r="CE697" s="47"/>
      <c r="CF697" s="47"/>
      <c r="CG697" s="47"/>
      <c r="CH697" s="47"/>
      <c r="CI697" s="47"/>
      <c r="CJ697" s="47"/>
      <c r="CK697" s="47"/>
      <c r="CL697" s="47"/>
      <c r="CM697" s="47"/>
      <c r="CN697" s="47"/>
      <c r="CO697" s="47"/>
      <c r="CP697" s="47"/>
      <c r="CQ697" s="47"/>
      <c r="CR697" s="47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50"/>
      <c r="DD697" s="50"/>
      <c r="DE697" s="50"/>
    </row>
    <row r="698" spans="1:109" ht="15" customHeight="1">
      <c r="A698" s="38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8"/>
      <c r="Q698" s="49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7"/>
      <c r="AC698" s="47"/>
      <c r="AD698" s="47"/>
      <c r="AE698" s="47"/>
      <c r="AF698" s="47"/>
      <c r="AG698" s="47"/>
      <c r="AH698" s="49"/>
      <c r="AI698" s="49"/>
      <c r="AJ698" s="49"/>
      <c r="AK698" s="49"/>
      <c r="AL698" s="49"/>
      <c r="AM698" s="48"/>
      <c r="AN698" s="48"/>
      <c r="AO698" s="48"/>
      <c r="AP698" s="47"/>
      <c r="AQ698" s="47"/>
      <c r="AR698" s="47"/>
      <c r="AS698" s="47"/>
      <c r="AT698" s="47"/>
      <c r="AU698" s="47"/>
      <c r="AV698" s="47"/>
      <c r="AW698" s="47"/>
      <c r="AX698" s="47"/>
      <c r="AY698" s="47"/>
      <c r="AZ698" s="47"/>
      <c r="BA698" s="47"/>
      <c r="BB698" s="47"/>
      <c r="BC698" s="47"/>
      <c r="BD698" s="47"/>
      <c r="BE698" s="47"/>
      <c r="BF698" s="47"/>
      <c r="BG698" s="47"/>
      <c r="BH698" s="47"/>
      <c r="BI698" s="47"/>
      <c r="BJ698" s="47"/>
      <c r="BK698" s="47"/>
      <c r="BL698" s="47"/>
      <c r="BM698" s="47"/>
      <c r="BN698" s="47"/>
      <c r="BO698" s="47"/>
      <c r="BP698" s="47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50"/>
      <c r="DD698" s="50"/>
      <c r="DE698" s="50"/>
    </row>
    <row r="699" spans="1:109" ht="15" customHeight="1">
      <c r="A699" s="38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8"/>
      <c r="Q699" s="49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7"/>
      <c r="AC699" s="47"/>
      <c r="AD699" s="47"/>
      <c r="AE699" s="47"/>
      <c r="AF699" s="47"/>
      <c r="AG699" s="47"/>
      <c r="AH699" s="49"/>
      <c r="AI699" s="49"/>
      <c r="AJ699" s="49"/>
      <c r="AK699" s="49"/>
      <c r="AL699" s="49"/>
      <c r="AM699" s="48"/>
      <c r="AN699" s="48"/>
      <c r="AO699" s="48"/>
      <c r="AP699" s="47"/>
      <c r="AQ699" s="47"/>
      <c r="AR699" s="47"/>
      <c r="AS699" s="47"/>
      <c r="AT699" s="47"/>
      <c r="AU699" s="47"/>
      <c r="AV699" s="47"/>
      <c r="AW699" s="47"/>
      <c r="AX699" s="47"/>
      <c r="AY699" s="47"/>
      <c r="AZ699" s="47"/>
      <c r="BA699" s="47"/>
      <c r="BB699" s="47"/>
      <c r="BC699" s="47"/>
      <c r="BD699" s="47"/>
      <c r="BE699" s="47"/>
      <c r="BF699" s="47"/>
      <c r="BG699" s="47"/>
      <c r="BH699" s="47"/>
      <c r="BI699" s="47"/>
      <c r="BJ699" s="47"/>
      <c r="BK699" s="47"/>
      <c r="BL699" s="47"/>
      <c r="BM699" s="47"/>
      <c r="BN699" s="47"/>
      <c r="BO699" s="47"/>
      <c r="BP699" s="47"/>
      <c r="BQ699" s="47"/>
      <c r="BR699" s="47"/>
      <c r="BS699" s="47"/>
      <c r="BT699" s="47"/>
      <c r="BU699" s="47"/>
      <c r="BV699" s="47"/>
      <c r="BW699" s="47"/>
      <c r="BX699" s="47"/>
      <c r="BY699" s="47"/>
      <c r="BZ699" s="47"/>
      <c r="CA699" s="47"/>
      <c r="CB699" s="47"/>
      <c r="CC699" s="47"/>
      <c r="CD699" s="47"/>
      <c r="CE699" s="47"/>
      <c r="CF699" s="47"/>
      <c r="CG699" s="47"/>
      <c r="CH699" s="47"/>
      <c r="CI699" s="47"/>
      <c r="CJ699" s="47"/>
      <c r="CK699" s="47"/>
      <c r="CL699" s="47"/>
      <c r="CM699" s="47"/>
      <c r="CN699" s="47"/>
      <c r="CO699" s="47"/>
      <c r="CP699" s="47"/>
      <c r="CQ699" s="47"/>
      <c r="CR699" s="47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50"/>
      <c r="DD699" s="50"/>
      <c r="DE699" s="50"/>
    </row>
    <row r="700" spans="1:109" ht="15" customHeight="1">
      <c r="A700" s="38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8"/>
      <c r="Q700" s="49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7"/>
      <c r="AC700" s="47"/>
      <c r="AD700" s="47"/>
      <c r="AE700" s="47"/>
      <c r="AF700" s="47"/>
      <c r="AG700" s="47"/>
      <c r="AH700" s="49"/>
      <c r="AI700" s="49"/>
      <c r="AJ700" s="49"/>
      <c r="AK700" s="49"/>
      <c r="AL700" s="49"/>
      <c r="AM700" s="48"/>
      <c r="AN700" s="48"/>
      <c r="AO700" s="48"/>
      <c r="AP700" s="47"/>
      <c r="AQ700" s="47"/>
      <c r="AR700" s="47"/>
      <c r="AS700" s="47"/>
      <c r="AT700" s="47"/>
      <c r="AU700" s="47"/>
      <c r="AV700" s="47"/>
      <c r="AW700" s="47"/>
      <c r="AX700" s="47"/>
      <c r="AY700" s="47"/>
      <c r="AZ700" s="47"/>
      <c r="BA700" s="47"/>
      <c r="BB700" s="47"/>
      <c r="BC700" s="47"/>
      <c r="BD700" s="47"/>
      <c r="BE700" s="47"/>
      <c r="BF700" s="47"/>
      <c r="BG700" s="47"/>
      <c r="BH700" s="47"/>
      <c r="BI700" s="47"/>
      <c r="BJ700" s="47"/>
      <c r="BK700" s="47"/>
      <c r="BL700" s="47"/>
      <c r="BM700" s="47"/>
      <c r="BN700" s="47"/>
      <c r="BO700" s="47"/>
      <c r="BP700" s="47"/>
      <c r="BQ700" s="47"/>
      <c r="BR700" s="47"/>
      <c r="BS700" s="47"/>
      <c r="BT700" s="47"/>
      <c r="BU700" s="47"/>
      <c r="BV700" s="47"/>
      <c r="BW700" s="47"/>
      <c r="BX700" s="47"/>
      <c r="BY700" s="47"/>
      <c r="BZ700" s="47"/>
      <c r="CA700" s="47"/>
      <c r="CB700" s="47"/>
      <c r="CC700" s="47"/>
      <c r="CD700" s="47"/>
      <c r="CE700" s="47"/>
      <c r="CF700" s="47"/>
      <c r="CG700" s="47"/>
      <c r="CH700" s="47"/>
      <c r="CI700" s="47"/>
      <c r="CJ700" s="47"/>
      <c r="CK700" s="47"/>
      <c r="CL700" s="47"/>
      <c r="CM700" s="47"/>
      <c r="CN700" s="47"/>
      <c r="CO700" s="47"/>
      <c r="CP700" s="47"/>
      <c r="CQ700" s="47"/>
      <c r="CR700" s="47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50"/>
      <c r="DD700" s="50"/>
      <c r="DE700" s="50"/>
    </row>
    <row r="701" spans="1:109" ht="15" customHeight="1">
      <c r="A701" s="38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8"/>
      <c r="Q701" s="49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7"/>
      <c r="AC701" s="47"/>
      <c r="AD701" s="47"/>
      <c r="AE701" s="47"/>
      <c r="AF701" s="47"/>
      <c r="AG701" s="47"/>
      <c r="AH701" s="49"/>
      <c r="AI701" s="49"/>
      <c r="AJ701" s="49"/>
      <c r="AK701" s="49"/>
      <c r="AL701" s="49"/>
      <c r="AM701" s="48"/>
      <c r="AN701" s="48"/>
      <c r="AO701" s="48"/>
      <c r="AP701" s="47"/>
      <c r="AQ701" s="47"/>
      <c r="AR701" s="47"/>
      <c r="AS701" s="47"/>
      <c r="AT701" s="47"/>
      <c r="AU701" s="47"/>
      <c r="AV701" s="47"/>
      <c r="AW701" s="47"/>
      <c r="AX701" s="47"/>
      <c r="AY701" s="47"/>
      <c r="AZ701" s="47"/>
      <c r="BA701" s="47"/>
      <c r="BB701" s="47"/>
      <c r="BC701" s="47"/>
      <c r="BD701" s="47"/>
      <c r="BE701" s="47"/>
      <c r="BF701" s="47"/>
      <c r="BG701" s="47"/>
      <c r="BH701" s="47"/>
      <c r="BI701" s="47"/>
      <c r="BJ701" s="47"/>
      <c r="BK701" s="47"/>
      <c r="BL701" s="47"/>
      <c r="BM701" s="47"/>
      <c r="BN701" s="47"/>
      <c r="BO701" s="47"/>
      <c r="BP701" s="47"/>
      <c r="BQ701" s="47"/>
      <c r="BR701" s="47"/>
      <c r="BS701" s="47"/>
      <c r="BT701" s="47"/>
      <c r="BU701" s="47"/>
      <c r="BV701" s="47"/>
      <c r="BW701" s="47"/>
      <c r="BX701" s="47"/>
      <c r="BY701" s="47"/>
      <c r="BZ701" s="47"/>
      <c r="CA701" s="47"/>
      <c r="CB701" s="47"/>
      <c r="CC701" s="47"/>
      <c r="CD701" s="47"/>
      <c r="CE701" s="47"/>
      <c r="CF701" s="47"/>
      <c r="CG701" s="47"/>
      <c r="CH701" s="47"/>
      <c r="CI701" s="47"/>
      <c r="CJ701" s="47"/>
      <c r="CK701" s="47"/>
      <c r="CL701" s="47"/>
      <c r="CM701" s="47"/>
      <c r="CN701" s="47"/>
      <c r="CO701" s="47"/>
      <c r="CP701" s="47"/>
      <c r="CQ701" s="47"/>
      <c r="CR701" s="47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50"/>
      <c r="DD701" s="50"/>
      <c r="DE701" s="50"/>
    </row>
    <row r="702" spans="1:109" ht="15" customHeight="1">
      <c r="A702" s="38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8"/>
      <c r="Q702" s="49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7"/>
      <c r="AC702" s="47"/>
      <c r="AD702" s="47"/>
      <c r="AE702" s="47"/>
      <c r="AF702" s="47"/>
      <c r="AG702" s="47"/>
      <c r="AH702" s="49"/>
      <c r="AI702" s="49"/>
      <c r="AJ702" s="49"/>
      <c r="AK702" s="49"/>
      <c r="AL702" s="49"/>
      <c r="AM702" s="48"/>
      <c r="AN702" s="48"/>
      <c r="AO702" s="48"/>
      <c r="AP702" s="47"/>
      <c r="AQ702" s="47"/>
      <c r="AR702" s="47"/>
      <c r="AS702" s="47"/>
      <c r="AT702" s="47"/>
      <c r="AU702" s="47"/>
      <c r="AV702" s="47"/>
      <c r="AW702" s="47"/>
      <c r="AX702" s="47"/>
      <c r="AY702" s="47"/>
      <c r="AZ702" s="47"/>
      <c r="BA702" s="47"/>
      <c r="BB702" s="47"/>
      <c r="BC702" s="47"/>
      <c r="BD702" s="47"/>
      <c r="BE702" s="47"/>
      <c r="BF702" s="47"/>
      <c r="BG702" s="47"/>
      <c r="BH702" s="47"/>
      <c r="BI702" s="47"/>
      <c r="BJ702" s="47"/>
      <c r="BK702" s="47"/>
      <c r="BL702" s="47"/>
      <c r="BM702" s="47"/>
      <c r="BN702" s="47"/>
      <c r="BO702" s="47"/>
      <c r="BP702" s="47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50"/>
      <c r="DD702" s="50"/>
      <c r="DE702" s="50"/>
    </row>
    <row r="703" spans="1:109" ht="15" customHeight="1">
      <c r="A703" s="38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8"/>
      <c r="Q703" s="49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7"/>
      <c r="AC703" s="47"/>
      <c r="AD703" s="47"/>
      <c r="AE703" s="47"/>
      <c r="AF703" s="47"/>
      <c r="AG703" s="47"/>
      <c r="AH703" s="49"/>
      <c r="AI703" s="49"/>
      <c r="AJ703" s="49"/>
      <c r="AK703" s="49"/>
      <c r="AL703" s="49"/>
      <c r="AM703" s="48"/>
      <c r="AN703" s="48"/>
      <c r="AO703" s="48"/>
      <c r="AP703" s="47"/>
      <c r="AQ703" s="47"/>
      <c r="AR703" s="47"/>
      <c r="AS703" s="47"/>
      <c r="AT703" s="47"/>
      <c r="AU703" s="47"/>
      <c r="AV703" s="47"/>
      <c r="AW703" s="47"/>
      <c r="AX703" s="47"/>
      <c r="AY703" s="47"/>
      <c r="AZ703" s="47"/>
      <c r="BA703" s="47"/>
      <c r="BB703" s="47"/>
      <c r="BC703" s="47"/>
      <c r="BD703" s="47"/>
      <c r="BE703" s="47"/>
      <c r="BF703" s="47"/>
      <c r="BG703" s="47"/>
      <c r="BH703" s="47"/>
      <c r="BI703" s="47"/>
      <c r="BJ703" s="47"/>
      <c r="BK703" s="47"/>
      <c r="BL703" s="47"/>
      <c r="BM703" s="47"/>
      <c r="BN703" s="47"/>
      <c r="BO703" s="47"/>
      <c r="BP703" s="47"/>
      <c r="BQ703" s="47"/>
      <c r="BR703" s="47"/>
      <c r="BS703" s="47"/>
      <c r="BT703" s="47"/>
      <c r="BU703" s="47"/>
      <c r="BV703" s="47"/>
      <c r="BW703" s="47"/>
      <c r="BX703" s="47"/>
      <c r="BY703" s="47"/>
      <c r="BZ703" s="47"/>
      <c r="CA703" s="47"/>
      <c r="CB703" s="47"/>
      <c r="CC703" s="47"/>
      <c r="CD703" s="47"/>
      <c r="CE703" s="47"/>
      <c r="CF703" s="47"/>
      <c r="CG703" s="47"/>
      <c r="CH703" s="47"/>
      <c r="CI703" s="47"/>
      <c r="CJ703" s="47"/>
      <c r="CK703" s="47"/>
      <c r="CL703" s="47"/>
      <c r="CM703" s="47"/>
      <c r="CN703" s="47"/>
      <c r="CO703" s="47"/>
      <c r="CP703" s="47"/>
      <c r="CQ703" s="47"/>
      <c r="CR703" s="47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50"/>
      <c r="DD703" s="50"/>
      <c r="DE703" s="50"/>
    </row>
    <row r="704" spans="1:109" ht="15" customHeight="1">
      <c r="A704" s="38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8"/>
      <c r="Q704" s="49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7"/>
      <c r="AC704" s="47"/>
      <c r="AD704" s="47"/>
      <c r="AE704" s="47"/>
      <c r="AF704" s="47"/>
      <c r="AG704" s="47"/>
      <c r="AH704" s="49"/>
      <c r="AI704" s="49"/>
      <c r="AJ704" s="49"/>
      <c r="AK704" s="49"/>
      <c r="AL704" s="49"/>
      <c r="AM704" s="48"/>
      <c r="AN704" s="48"/>
      <c r="AO704" s="48"/>
      <c r="AP704" s="47"/>
      <c r="AQ704" s="47"/>
      <c r="AR704" s="47"/>
      <c r="AS704" s="47"/>
      <c r="AT704" s="47"/>
      <c r="AU704" s="47"/>
      <c r="AV704" s="47"/>
      <c r="AW704" s="47"/>
      <c r="AX704" s="47"/>
      <c r="AY704" s="47"/>
      <c r="AZ704" s="47"/>
      <c r="BA704" s="47"/>
      <c r="BB704" s="47"/>
      <c r="BC704" s="47"/>
      <c r="BD704" s="47"/>
      <c r="BE704" s="47"/>
      <c r="BF704" s="47"/>
      <c r="BG704" s="47"/>
      <c r="BH704" s="47"/>
      <c r="BI704" s="47"/>
      <c r="BJ704" s="47"/>
      <c r="BK704" s="47"/>
      <c r="BL704" s="47"/>
      <c r="BM704" s="47"/>
      <c r="BN704" s="47"/>
      <c r="BO704" s="47"/>
      <c r="BP704" s="47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50"/>
      <c r="DD704" s="50"/>
      <c r="DE704" s="50"/>
    </row>
    <row r="705" spans="1:109" ht="15" customHeight="1">
      <c r="A705" s="38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8"/>
      <c r="Q705" s="49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7"/>
      <c r="AC705" s="47"/>
      <c r="AD705" s="47"/>
      <c r="AE705" s="47"/>
      <c r="AF705" s="47"/>
      <c r="AG705" s="47"/>
      <c r="AH705" s="49"/>
      <c r="AI705" s="49"/>
      <c r="AJ705" s="49"/>
      <c r="AK705" s="49"/>
      <c r="AL705" s="49"/>
      <c r="AM705" s="48"/>
      <c r="AN705" s="48"/>
      <c r="AO705" s="48"/>
      <c r="AP705" s="47"/>
      <c r="AQ705" s="47"/>
      <c r="AR705" s="47"/>
      <c r="AS705" s="47"/>
      <c r="AT705" s="47"/>
      <c r="AU705" s="47"/>
      <c r="AV705" s="47"/>
      <c r="AW705" s="47"/>
      <c r="AX705" s="47"/>
      <c r="AY705" s="47"/>
      <c r="AZ705" s="47"/>
      <c r="BA705" s="47"/>
      <c r="BB705" s="47"/>
      <c r="BC705" s="47"/>
      <c r="BD705" s="47"/>
      <c r="BE705" s="47"/>
      <c r="BF705" s="47"/>
      <c r="BG705" s="47"/>
      <c r="BH705" s="47"/>
      <c r="BI705" s="47"/>
      <c r="BJ705" s="47"/>
      <c r="BK705" s="47"/>
      <c r="BL705" s="47"/>
      <c r="BM705" s="47"/>
      <c r="BN705" s="47"/>
      <c r="BO705" s="47"/>
      <c r="BP705" s="47"/>
      <c r="BQ705" s="47"/>
      <c r="BR705" s="47"/>
      <c r="BS705" s="47"/>
      <c r="BT705" s="47"/>
      <c r="BU705" s="47"/>
      <c r="BV705" s="47"/>
      <c r="BW705" s="47"/>
      <c r="BX705" s="47"/>
      <c r="BY705" s="47"/>
      <c r="BZ705" s="47"/>
      <c r="CA705" s="47"/>
      <c r="CB705" s="47"/>
      <c r="CC705" s="47"/>
      <c r="CD705" s="47"/>
      <c r="CE705" s="47"/>
      <c r="CF705" s="47"/>
      <c r="CG705" s="47"/>
      <c r="CH705" s="47"/>
      <c r="CI705" s="47"/>
      <c r="CJ705" s="47"/>
      <c r="CK705" s="47"/>
      <c r="CL705" s="47"/>
      <c r="CM705" s="47"/>
      <c r="CN705" s="47"/>
      <c r="CO705" s="47"/>
      <c r="CP705" s="47"/>
      <c r="CQ705" s="47"/>
      <c r="CR705" s="47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50"/>
      <c r="DD705" s="50"/>
      <c r="DE705" s="50"/>
    </row>
    <row r="706" spans="1:109" ht="15" customHeight="1">
      <c r="A706" s="38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8"/>
      <c r="Q706" s="49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7"/>
      <c r="AC706" s="47"/>
      <c r="AD706" s="47"/>
      <c r="AE706" s="47"/>
      <c r="AF706" s="47"/>
      <c r="AG706" s="47"/>
      <c r="AH706" s="49"/>
      <c r="AI706" s="49"/>
      <c r="AJ706" s="49"/>
      <c r="AK706" s="49"/>
      <c r="AL706" s="49"/>
      <c r="AM706" s="48"/>
      <c r="AN706" s="48"/>
      <c r="AO706" s="48"/>
      <c r="AP706" s="47"/>
      <c r="AQ706" s="47"/>
      <c r="AR706" s="47"/>
      <c r="AS706" s="47"/>
      <c r="AT706" s="47"/>
      <c r="AU706" s="47"/>
      <c r="AV706" s="47"/>
      <c r="AW706" s="47"/>
      <c r="AX706" s="47"/>
      <c r="AY706" s="47"/>
      <c r="AZ706" s="47"/>
      <c r="BA706" s="47"/>
      <c r="BB706" s="47"/>
      <c r="BC706" s="47"/>
      <c r="BD706" s="47"/>
      <c r="BE706" s="47"/>
      <c r="BF706" s="47"/>
      <c r="BG706" s="47"/>
      <c r="BH706" s="47"/>
      <c r="BI706" s="47"/>
      <c r="BJ706" s="47"/>
      <c r="BK706" s="47"/>
      <c r="BL706" s="47"/>
      <c r="BM706" s="47"/>
      <c r="BN706" s="47"/>
      <c r="BO706" s="47"/>
      <c r="BP706" s="47"/>
      <c r="BQ706" s="47"/>
      <c r="BR706" s="47"/>
      <c r="BS706" s="47"/>
      <c r="BT706" s="47"/>
      <c r="BU706" s="47"/>
      <c r="BV706" s="47"/>
      <c r="BW706" s="47"/>
      <c r="BX706" s="47"/>
      <c r="BY706" s="47"/>
      <c r="BZ706" s="47"/>
      <c r="CA706" s="47"/>
      <c r="CB706" s="47"/>
      <c r="CC706" s="47"/>
      <c r="CD706" s="47"/>
      <c r="CE706" s="47"/>
      <c r="CF706" s="47"/>
      <c r="CG706" s="47"/>
      <c r="CH706" s="47"/>
      <c r="CI706" s="47"/>
      <c r="CJ706" s="47"/>
      <c r="CK706" s="47"/>
      <c r="CL706" s="47"/>
      <c r="CM706" s="47"/>
      <c r="CN706" s="47"/>
      <c r="CO706" s="47"/>
      <c r="CP706" s="47"/>
      <c r="CQ706" s="47"/>
      <c r="CR706" s="47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50"/>
      <c r="DD706" s="50"/>
      <c r="DE706" s="50"/>
    </row>
    <row r="707" spans="1:109" ht="15" customHeight="1">
      <c r="A707" s="38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8"/>
      <c r="Q707" s="49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7"/>
      <c r="AC707" s="47"/>
      <c r="AD707" s="47"/>
      <c r="AE707" s="47"/>
      <c r="AF707" s="47"/>
      <c r="AG707" s="47"/>
      <c r="AH707" s="49"/>
      <c r="AI707" s="49"/>
      <c r="AJ707" s="49"/>
      <c r="AK707" s="49"/>
      <c r="AL707" s="49"/>
      <c r="AM707" s="48"/>
      <c r="AN707" s="48"/>
      <c r="AO707" s="48"/>
      <c r="AP707" s="47"/>
      <c r="AQ707" s="47"/>
      <c r="AR707" s="47"/>
      <c r="AS707" s="47"/>
      <c r="AT707" s="47"/>
      <c r="AU707" s="47"/>
      <c r="AV707" s="47"/>
      <c r="AW707" s="47"/>
      <c r="AX707" s="47"/>
      <c r="AY707" s="47"/>
      <c r="AZ707" s="47"/>
      <c r="BA707" s="47"/>
      <c r="BB707" s="47"/>
      <c r="BC707" s="47"/>
      <c r="BD707" s="47"/>
      <c r="BE707" s="47"/>
      <c r="BF707" s="47"/>
      <c r="BG707" s="47"/>
      <c r="BH707" s="47"/>
      <c r="BI707" s="47"/>
      <c r="BJ707" s="47"/>
      <c r="BK707" s="47"/>
      <c r="BL707" s="47"/>
      <c r="BM707" s="47"/>
      <c r="BN707" s="47"/>
      <c r="BO707" s="47"/>
      <c r="BP707" s="47"/>
      <c r="BQ707" s="47"/>
      <c r="BR707" s="47"/>
      <c r="BS707" s="47"/>
      <c r="BT707" s="47"/>
      <c r="BU707" s="47"/>
      <c r="BV707" s="47"/>
      <c r="BW707" s="47"/>
      <c r="BX707" s="47"/>
      <c r="BY707" s="47"/>
      <c r="BZ707" s="47"/>
      <c r="CA707" s="47"/>
      <c r="CB707" s="47"/>
      <c r="CC707" s="47"/>
      <c r="CD707" s="47"/>
      <c r="CE707" s="47"/>
      <c r="CF707" s="47"/>
      <c r="CG707" s="47"/>
      <c r="CH707" s="47"/>
      <c r="CI707" s="47"/>
      <c r="CJ707" s="47"/>
      <c r="CK707" s="47"/>
      <c r="CL707" s="47"/>
      <c r="CM707" s="47"/>
      <c r="CN707" s="47"/>
      <c r="CO707" s="47"/>
      <c r="CP707" s="47"/>
      <c r="CQ707" s="47"/>
      <c r="CR707" s="47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50"/>
      <c r="DD707" s="50"/>
      <c r="DE707" s="50"/>
    </row>
    <row r="708" spans="1:109" ht="15" customHeight="1">
      <c r="A708" s="38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8"/>
      <c r="Q708" s="49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7"/>
      <c r="AC708" s="47"/>
      <c r="AD708" s="47"/>
      <c r="AE708" s="47"/>
      <c r="AF708" s="47"/>
      <c r="AG708" s="47"/>
      <c r="AH708" s="49"/>
      <c r="AI708" s="49"/>
      <c r="AJ708" s="49"/>
      <c r="AK708" s="49"/>
      <c r="AL708" s="49"/>
      <c r="AM708" s="48"/>
      <c r="AN708" s="48"/>
      <c r="AO708" s="48"/>
      <c r="AP708" s="47"/>
      <c r="AQ708" s="47"/>
      <c r="AR708" s="47"/>
      <c r="AS708" s="47"/>
      <c r="AT708" s="47"/>
      <c r="AU708" s="47"/>
      <c r="AV708" s="47"/>
      <c r="AW708" s="47"/>
      <c r="AX708" s="47"/>
      <c r="AY708" s="47"/>
      <c r="AZ708" s="47"/>
      <c r="BA708" s="47"/>
      <c r="BB708" s="47"/>
      <c r="BC708" s="47"/>
      <c r="BD708" s="47"/>
      <c r="BE708" s="47"/>
      <c r="BF708" s="47"/>
      <c r="BG708" s="47"/>
      <c r="BH708" s="47"/>
      <c r="BI708" s="47"/>
      <c r="BJ708" s="47"/>
      <c r="BK708" s="47"/>
      <c r="BL708" s="47"/>
      <c r="BM708" s="47"/>
      <c r="BN708" s="47"/>
      <c r="BO708" s="47"/>
      <c r="BP708" s="47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50"/>
      <c r="DD708" s="50"/>
      <c r="DE708" s="50"/>
    </row>
    <row r="709" spans="1:109" ht="15" customHeight="1">
      <c r="A709" s="38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8"/>
      <c r="Q709" s="49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7"/>
      <c r="AC709" s="47"/>
      <c r="AD709" s="47"/>
      <c r="AE709" s="47"/>
      <c r="AF709" s="47"/>
      <c r="AG709" s="47"/>
      <c r="AH709" s="49"/>
      <c r="AI709" s="49"/>
      <c r="AJ709" s="49"/>
      <c r="AK709" s="49"/>
      <c r="AL709" s="49"/>
      <c r="AM709" s="48"/>
      <c r="AN709" s="48"/>
      <c r="AO709" s="48"/>
      <c r="AP709" s="47"/>
      <c r="AQ709" s="47"/>
      <c r="AR709" s="47"/>
      <c r="AS709" s="47"/>
      <c r="AT709" s="47"/>
      <c r="AU709" s="47"/>
      <c r="AV709" s="47"/>
      <c r="AW709" s="47"/>
      <c r="AX709" s="47"/>
      <c r="AY709" s="47"/>
      <c r="AZ709" s="47"/>
      <c r="BA709" s="47"/>
      <c r="BB709" s="47"/>
      <c r="BC709" s="47"/>
      <c r="BD709" s="47"/>
      <c r="BE709" s="47"/>
      <c r="BF709" s="47"/>
      <c r="BG709" s="47"/>
      <c r="BH709" s="47"/>
      <c r="BI709" s="47"/>
      <c r="BJ709" s="47"/>
      <c r="BK709" s="47"/>
      <c r="BL709" s="47"/>
      <c r="BM709" s="47"/>
      <c r="BN709" s="47"/>
      <c r="BO709" s="47"/>
      <c r="BP709" s="47"/>
      <c r="BQ709" s="47"/>
      <c r="BR709" s="47"/>
      <c r="BS709" s="47"/>
      <c r="BT709" s="47"/>
      <c r="BU709" s="47"/>
      <c r="BV709" s="47"/>
      <c r="BW709" s="47"/>
      <c r="BX709" s="47"/>
      <c r="BY709" s="47"/>
      <c r="BZ709" s="47"/>
      <c r="CA709" s="47"/>
      <c r="CB709" s="47"/>
      <c r="CC709" s="47"/>
      <c r="CD709" s="47"/>
      <c r="CE709" s="47"/>
      <c r="CF709" s="47"/>
      <c r="CG709" s="47"/>
      <c r="CH709" s="47"/>
      <c r="CI709" s="47"/>
      <c r="CJ709" s="47"/>
      <c r="CK709" s="47"/>
      <c r="CL709" s="47"/>
      <c r="CM709" s="47"/>
      <c r="CN709" s="47"/>
      <c r="CO709" s="47"/>
      <c r="CP709" s="47"/>
      <c r="CQ709" s="47"/>
      <c r="CR709" s="47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50"/>
      <c r="DD709" s="50"/>
      <c r="DE709" s="50"/>
    </row>
    <row r="710" spans="1:109" ht="15" customHeight="1">
      <c r="A710" s="38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8"/>
      <c r="Q710" s="49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7"/>
      <c r="AC710" s="47"/>
      <c r="AD710" s="47"/>
      <c r="AE710" s="47"/>
      <c r="AF710" s="47"/>
      <c r="AG710" s="47"/>
      <c r="AH710" s="49"/>
      <c r="AI710" s="49"/>
      <c r="AJ710" s="49"/>
      <c r="AK710" s="49"/>
      <c r="AL710" s="49"/>
      <c r="AM710" s="48"/>
      <c r="AN710" s="48"/>
      <c r="AO710" s="48"/>
      <c r="AP710" s="47"/>
      <c r="AQ710" s="47"/>
      <c r="AR710" s="47"/>
      <c r="AS710" s="47"/>
      <c r="AT710" s="47"/>
      <c r="AU710" s="47"/>
      <c r="AV710" s="47"/>
      <c r="AW710" s="47"/>
      <c r="AX710" s="47"/>
      <c r="AY710" s="47"/>
      <c r="AZ710" s="47"/>
      <c r="BA710" s="47"/>
      <c r="BB710" s="47"/>
      <c r="BC710" s="47"/>
      <c r="BD710" s="47"/>
      <c r="BE710" s="47"/>
      <c r="BF710" s="47"/>
      <c r="BG710" s="47"/>
      <c r="BH710" s="47"/>
      <c r="BI710" s="47"/>
      <c r="BJ710" s="47"/>
      <c r="BK710" s="47"/>
      <c r="BL710" s="47"/>
      <c r="BM710" s="47"/>
      <c r="BN710" s="47"/>
      <c r="BO710" s="47"/>
      <c r="BP710" s="47"/>
      <c r="BQ710" s="47"/>
      <c r="BR710" s="47"/>
      <c r="BS710" s="47"/>
      <c r="BT710" s="47"/>
      <c r="BU710" s="47"/>
      <c r="BV710" s="47"/>
      <c r="BW710" s="47"/>
      <c r="BX710" s="47"/>
      <c r="BY710" s="47"/>
      <c r="BZ710" s="47"/>
      <c r="CA710" s="47"/>
      <c r="CB710" s="47"/>
      <c r="CC710" s="47"/>
      <c r="CD710" s="47"/>
      <c r="CE710" s="47"/>
      <c r="CF710" s="47"/>
      <c r="CG710" s="47"/>
      <c r="CH710" s="47"/>
      <c r="CI710" s="47"/>
      <c r="CJ710" s="47"/>
      <c r="CK710" s="47"/>
      <c r="CL710" s="47"/>
      <c r="CM710" s="47"/>
      <c r="CN710" s="47"/>
      <c r="CO710" s="47"/>
      <c r="CP710" s="47"/>
      <c r="CQ710" s="47"/>
      <c r="CR710" s="47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50"/>
      <c r="DD710" s="50"/>
      <c r="DE710" s="50"/>
    </row>
    <row r="711" spans="1:109" ht="15" customHeight="1">
      <c r="A711" s="38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8"/>
      <c r="Q711" s="49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7"/>
      <c r="AC711" s="47"/>
      <c r="AD711" s="47"/>
      <c r="AE711" s="47"/>
      <c r="AF711" s="47"/>
      <c r="AG711" s="47"/>
      <c r="AH711" s="49"/>
      <c r="AI711" s="49"/>
      <c r="AJ711" s="49"/>
      <c r="AK711" s="49"/>
      <c r="AL711" s="49"/>
      <c r="AM711" s="48"/>
      <c r="AN711" s="48"/>
      <c r="AO711" s="48"/>
      <c r="AP711" s="47"/>
      <c r="AQ711" s="47"/>
      <c r="AR711" s="47"/>
      <c r="AS711" s="47"/>
      <c r="AT711" s="47"/>
      <c r="AU711" s="47"/>
      <c r="AV711" s="47"/>
      <c r="AW711" s="47"/>
      <c r="AX711" s="47"/>
      <c r="AY711" s="47"/>
      <c r="AZ711" s="47"/>
      <c r="BA711" s="47"/>
      <c r="BB711" s="47"/>
      <c r="BC711" s="47"/>
      <c r="BD711" s="47"/>
      <c r="BE711" s="47"/>
      <c r="BF711" s="47"/>
      <c r="BG711" s="47"/>
      <c r="BH711" s="47"/>
      <c r="BI711" s="47"/>
      <c r="BJ711" s="47"/>
      <c r="BK711" s="47"/>
      <c r="BL711" s="47"/>
      <c r="BM711" s="47"/>
      <c r="BN711" s="47"/>
      <c r="BO711" s="47"/>
      <c r="BP711" s="47"/>
      <c r="BQ711" s="47"/>
      <c r="BR711" s="47"/>
      <c r="BS711" s="47"/>
      <c r="BT711" s="47"/>
      <c r="BU711" s="47"/>
      <c r="BV711" s="47"/>
      <c r="BW711" s="47"/>
      <c r="BX711" s="47"/>
      <c r="BY711" s="47"/>
      <c r="BZ711" s="47"/>
      <c r="CA711" s="47"/>
      <c r="CB711" s="47"/>
      <c r="CC711" s="47"/>
      <c r="CD711" s="47"/>
      <c r="CE711" s="47"/>
      <c r="CF711" s="47"/>
      <c r="CG711" s="47"/>
      <c r="CH711" s="47"/>
      <c r="CI711" s="47"/>
      <c r="CJ711" s="47"/>
      <c r="CK711" s="47"/>
      <c r="CL711" s="47"/>
      <c r="CM711" s="47"/>
      <c r="CN711" s="47"/>
      <c r="CO711" s="47"/>
      <c r="CP711" s="47"/>
      <c r="CQ711" s="47"/>
      <c r="CR711" s="47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50"/>
      <c r="DD711" s="50"/>
      <c r="DE711" s="50"/>
    </row>
    <row r="712" spans="1:109" ht="15" customHeight="1">
      <c r="A712" s="38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8"/>
      <c r="Q712" s="49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7"/>
      <c r="AC712" s="47"/>
      <c r="AD712" s="47"/>
      <c r="AE712" s="47"/>
      <c r="AF712" s="47"/>
      <c r="AG712" s="47"/>
      <c r="AH712" s="49"/>
      <c r="AI712" s="49"/>
      <c r="AJ712" s="49"/>
      <c r="AK712" s="49"/>
      <c r="AL712" s="49"/>
      <c r="AM712" s="48"/>
      <c r="AN712" s="48"/>
      <c r="AO712" s="48"/>
      <c r="AP712" s="47"/>
      <c r="AQ712" s="47"/>
      <c r="AR712" s="47"/>
      <c r="AS712" s="47"/>
      <c r="AT712" s="47"/>
      <c r="AU712" s="47"/>
      <c r="AV712" s="47"/>
      <c r="AW712" s="47"/>
      <c r="AX712" s="47"/>
      <c r="AY712" s="47"/>
      <c r="AZ712" s="47"/>
      <c r="BA712" s="47"/>
      <c r="BB712" s="47"/>
      <c r="BC712" s="47"/>
      <c r="BD712" s="47"/>
      <c r="BE712" s="47"/>
      <c r="BF712" s="47"/>
      <c r="BG712" s="47"/>
      <c r="BH712" s="47"/>
      <c r="BI712" s="47"/>
      <c r="BJ712" s="47"/>
      <c r="BK712" s="47"/>
      <c r="BL712" s="47"/>
      <c r="BM712" s="47"/>
      <c r="BN712" s="47"/>
      <c r="BO712" s="47"/>
      <c r="BP712" s="47"/>
      <c r="BQ712" s="47"/>
      <c r="BR712" s="47"/>
      <c r="BS712" s="47"/>
      <c r="BT712" s="47"/>
      <c r="BU712" s="47"/>
      <c r="BV712" s="47"/>
      <c r="BW712" s="47"/>
      <c r="BX712" s="47"/>
      <c r="BY712" s="47"/>
      <c r="BZ712" s="47"/>
      <c r="CA712" s="47"/>
      <c r="CB712" s="47"/>
      <c r="CC712" s="47"/>
      <c r="CD712" s="47"/>
      <c r="CE712" s="47"/>
      <c r="CF712" s="47"/>
      <c r="CG712" s="47"/>
      <c r="CH712" s="47"/>
      <c r="CI712" s="47"/>
      <c r="CJ712" s="47"/>
      <c r="CK712" s="47"/>
      <c r="CL712" s="47"/>
      <c r="CM712" s="47"/>
      <c r="CN712" s="47"/>
      <c r="CO712" s="47"/>
      <c r="CP712" s="47"/>
      <c r="CQ712" s="47"/>
      <c r="CR712" s="47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50"/>
      <c r="DD712" s="50"/>
      <c r="DE712" s="50"/>
    </row>
    <row r="713" spans="1:109" ht="15" customHeight="1">
      <c r="A713" s="38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8"/>
      <c r="Q713" s="49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7"/>
      <c r="AC713" s="47"/>
      <c r="AD713" s="47"/>
      <c r="AE713" s="47"/>
      <c r="AF713" s="47"/>
      <c r="AG713" s="47"/>
      <c r="AH713" s="49"/>
      <c r="AI713" s="49"/>
      <c r="AJ713" s="49"/>
      <c r="AK713" s="49"/>
      <c r="AL713" s="49"/>
      <c r="AM713" s="48"/>
      <c r="AN713" s="48"/>
      <c r="AO713" s="48"/>
      <c r="AP713" s="47"/>
      <c r="AQ713" s="47"/>
      <c r="AR713" s="47"/>
      <c r="AS713" s="47"/>
      <c r="AT713" s="47"/>
      <c r="AU713" s="47"/>
      <c r="AV713" s="47"/>
      <c r="AW713" s="47"/>
      <c r="AX713" s="47"/>
      <c r="AY713" s="47"/>
      <c r="AZ713" s="47"/>
      <c r="BA713" s="47"/>
      <c r="BB713" s="47"/>
      <c r="BC713" s="47"/>
      <c r="BD713" s="47"/>
      <c r="BE713" s="47"/>
      <c r="BF713" s="47"/>
      <c r="BG713" s="47"/>
      <c r="BH713" s="47"/>
      <c r="BI713" s="47"/>
      <c r="BJ713" s="47"/>
      <c r="BK713" s="47"/>
      <c r="BL713" s="47"/>
      <c r="BM713" s="47"/>
      <c r="BN713" s="47"/>
      <c r="BO713" s="47"/>
      <c r="BP713" s="47"/>
      <c r="BQ713" s="47"/>
      <c r="BR713" s="47"/>
      <c r="BS713" s="47"/>
      <c r="BT713" s="47"/>
      <c r="BU713" s="47"/>
      <c r="BV713" s="47"/>
      <c r="BW713" s="47"/>
      <c r="BX713" s="47"/>
      <c r="BY713" s="47"/>
      <c r="BZ713" s="47"/>
      <c r="CA713" s="47"/>
      <c r="CB713" s="47"/>
      <c r="CC713" s="47"/>
      <c r="CD713" s="47"/>
      <c r="CE713" s="47"/>
      <c r="CF713" s="47"/>
      <c r="CG713" s="47"/>
      <c r="CH713" s="47"/>
      <c r="CI713" s="47"/>
      <c r="CJ713" s="47"/>
      <c r="CK713" s="47"/>
      <c r="CL713" s="47"/>
      <c r="CM713" s="47"/>
      <c r="CN713" s="47"/>
      <c r="CO713" s="47"/>
      <c r="CP713" s="47"/>
      <c r="CQ713" s="47"/>
      <c r="CR713" s="47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50"/>
      <c r="DD713" s="50"/>
      <c r="DE713" s="50"/>
    </row>
    <row r="714" spans="1:109" ht="15" customHeight="1">
      <c r="A714" s="38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8"/>
      <c r="Q714" s="49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7"/>
      <c r="AC714" s="47"/>
      <c r="AD714" s="47"/>
      <c r="AE714" s="47"/>
      <c r="AF714" s="47"/>
      <c r="AG714" s="47"/>
      <c r="AH714" s="49"/>
      <c r="AI714" s="49"/>
      <c r="AJ714" s="49"/>
      <c r="AK714" s="49"/>
      <c r="AL714" s="49"/>
      <c r="AM714" s="48"/>
      <c r="AN714" s="48"/>
      <c r="AO714" s="48"/>
      <c r="AP714" s="47"/>
      <c r="AQ714" s="47"/>
      <c r="AR714" s="47"/>
      <c r="AS714" s="47"/>
      <c r="AT714" s="47"/>
      <c r="AU714" s="47"/>
      <c r="AV714" s="47"/>
      <c r="AW714" s="47"/>
      <c r="AX714" s="47"/>
      <c r="AY714" s="47"/>
      <c r="AZ714" s="47"/>
      <c r="BA714" s="47"/>
      <c r="BB714" s="47"/>
      <c r="BC714" s="47"/>
      <c r="BD714" s="47"/>
      <c r="BE714" s="47"/>
      <c r="BF714" s="47"/>
      <c r="BG714" s="47"/>
      <c r="BH714" s="47"/>
      <c r="BI714" s="47"/>
      <c r="BJ714" s="47"/>
      <c r="BK714" s="47"/>
      <c r="BL714" s="47"/>
      <c r="BM714" s="47"/>
      <c r="BN714" s="47"/>
      <c r="BO714" s="47"/>
      <c r="BP714" s="47"/>
      <c r="BQ714" s="47"/>
      <c r="BR714" s="47"/>
      <c r="BS714" s="47"/>
      <c r="BT714" s="47"/>
      <c r="BU714" s="47"/>
      <c r="BV714" s="47"/>
      <c r="BW714" s="47"/>
      <c r="BX714" s="47"/>
      <c r="BY714" s="47"/>
      <c r="BZ714" s="47"/>
      <c r="CA714" s="47"/>
      <c r="CB714" s="47"/>
      <c r="CC714" s="47"/>
      <c r="CD714" s="47"/>
      <c r="CE714" s="47"/>
      <c r="CF714" s="47"/>
      <c r="CG714" s="47"/>
      <c r="CH714" s="47"/>
      <c r="CI714" s="47"/>
      <c r="CJ714" s="47"/>
      <c r="CK714" s="47"/>
      <c r="CL714" s="47"/>
      <c r="CM714" s="47"/>
      <c r="CN714" s="47"/>
      <c r="CO714" s="47"/>
      <c r="CP714" s="47"/>
      <c r="CQ714" s="47"/>
      <c r="CR714" s="47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50"/>
      <c r="DD714" s="50"/>
      <c r="DE714" s="50"/>
    </row>
    <row r="715" spans="1:109" ht="15" customHeight="1">
      <c r="A715" s="38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8"/>
      <c r="Q715" s="49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7"/>
      <c r="AC715" s="47"/>
      <c r="AD715" s="47"/>
      <c r="AE715" s="47"/>
      <c r="AF715" s="47"/>
      <c r="AG715" s="47"/>
      <c r="AH715" s="49"/>
      <c r="AI715" s="49"/>
      <c r="AJ715" s="49"/>
      <c r="AK715" s="49"/>
      <c r="AL715" s="49"/>
      <c r="AM715" s="48"/>
      <c r="AN715" s="48"/>
      <c r="AO715" s="48"/>
      <c r="AP715" s="47"/>
      <c r="AQ715" s="47"/>
      <c r="AR715" s="47"/>
      <c r="AS715" s="47"/>
      <c r="AT715" s="47"/>
      <c r="AU715" s="47"/>
      <c r="AV715" s="47"/>
      <c r="AW715" s="47"/>
      <c r="AX715" s="47"/>
      <c r="AY715" s="47"/>
      <c r="AZ715" s="47"/>
      <c r="BA715" s="47"/>
      <c r="BB715" s="47"/>
      <c r="BC715" s="47"/>
      <c r="BD715" s="47"/>
      <c r="BE715" s="47"/>
      <c r="BF715" s="47"/>
      <c r="BG715" s="47"/>
      <c r="BH715" s="47"/>
      <c r="BI715" s="47"/>
      <c r="BJ715" s="47"/>
      <c r="BK715" s="47"/>
      <c r="BL715" s="47"/>
      <c r="BM715" s="47"/>
      <c r="BN715" s="47"/>
      <c r="BO715" s="47"/>
      <c r="BP715" s="47"/>
      <c r="BQ715" s="47"/>
      <c r="BR715" s="47"/>
      <c r="BS715" s="47"/>
      <c r="BT715" s="47"/>
      <c r="BU715" s="47"/>
      <c r="BV715" s="47"/>
      <c r="BW715" s="47"/>
      <c r="BX715" s="47"/>
      <c r="BY715" s="47"/>
      <c r="BZ715" s="47"/>
      <c r="CA715" s="47"/>
      <c r="CB715" s="47"/>
      <c r="CC715" s="47"/>
      <c r="CD715" s="47"/>
      <c r="CE715" s="47"/>
      <c r="CF715" s="47"/>
      <c r="CG715" s="47"/>
      <c r="CH715" s="47"/>
      <c r="CI715" s="47"/>
      <c r="CJ715" s="47"/>
      <c r="CK715" s="47"/>
      <c r="CL715" s="47"/>
      <c r="CM715" s="47"/>
      <c r="CN715" s="47"/>
      <c r="CO715" s="47"/>
      <c r="CP715" s="47"/>
      <c r="CQ715" s="47"/>
      <c r="CR715" s="47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50"/>
      <c r="DD715" s="50"/>
      <c r="DE715" s="50"/>
    </row>
    <row r="716" spans="1:109" ht="15" customHeight="1">
      <c r="A716" s="38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8"/>
      <c r="Q716" s="49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7"/>
      <c r="AC716" s="47"/>
      <c r="AD716" s="47"/>
      <c r="AE716" s="47"/>
      <c r="AF716" s="47"/>
      <c r="AG716" s="47"/>
      <c r="AH716" s="49"/>
      <c r="AI716" s="49"/>
      <c r="AJ716" s="49"/>
      <c r="AK716" s="49"/>
      <c r="AL716" s="49"/>
      <c r="AM716" s="48"/>
      <c r="AN716" s="48"/>
      <c r="AO716" s="48"/>
      <c r="AP716" s="47"/>
      <c r="AQ716" s="47"/>
      <c r="AR716" s="47"/>
      <c r="AS716" s="47"/>
      <c r="AT716" s="47"/>
      <c r="AU716" s="47"/>
      <c r="AV716" s="47"/>
      <c r="AW716" s="47"/>
      <c r="AX716" s="47"/>
      <c r="AY716" s="47"/>
      <c r="AZ716" s="47"/>
      <c r="BA716" s="47"/>
      <c r="BB716" s="47"/>
      <c r="BC716" s="47"/>
      <c r="BD716" s="47"/>
      <c r="BE716" s="47"/>
      <c r="BF716" s="47"/>
      <c r="BG716" s="47"/>
      <c r="BH716" s="47"/>
      <c r="BI716" s="47"/>
      <c r="BJ716" s="47"/>
      <c r="BK716" s="47"/>
      <c r="BL716" s="47"/>
      <c r="BM716" s="47"/>
      <c r="BN716" s="47"/>
      <c r="BO716" s="47"/>
      <c r="BP716" s="47"/>
      <c r="BQ716" s="47"/>
      <c r="BR716" s="47"/>
      <c r="BS716" s="47"/>
      <c r="BT716" s="47"/>
      <c r="BU716" s="47"/>
      <c r="BV716" s="47"/>
      <c r="BW716" s="47"/>
      <c r="BX716" s="47"/>
      <c r="BY716" s="47"/>
      <c r="BZ716" s="47"/>
      <c r="CA716" s="47"/>
      <c r="CB716" s="47"/>
      <c r="CC716" s="47"/>
      <c r="CD716" s="47"/>
      <c r="CE716" s="47"/>
      <c r="CF716" s="47"/>
      <c r="CG716" s="47"/>
      <c r="CH716" s="47"/>
      <c r="CI716" s="47"/>
      <c r="CJ716" s="47"/>
      <c r="CK716" s="47"/>
      <c r="CL716" s="47"/>
      <c r="CM716" s="47"/>
      <c r="CN716" s="47"/>
      <c r="CO716" s="47"/>
      <c r="CP716" s="47"/>
      <c r="CQ716" s="47"/>
      <c r="CR716" s="47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50"/>
      <c r="DD716" s="50"/>
      <c r="DE716" s="50"/>
    </row>
    <row r="717" spans="1:109" ht="15" customHeight="1">
      <c r="A717" s="38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8"/>
      <c r="Q717" s="49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7"/>
      <c r="AC717" s="47"/>
      <c r="AD717" s="47"/>
      <c r="AE717" s="47"/>
      <c r="AF717" s="47"/>
      <c r="AG717" s="47"/>
      <c r="AH717" s="49"/>
      <c r="AI717" s="49"/>
      <c r="AJ717" s="49"/>
      <c r="AK717" s="49"/>
      <c r="AL717" s="49"/>
      <c r="AM717" s="48"/>
      <c r="AN717" s="48"/>
      <c r="AO717" s="48"/>
      <c r="AP717" s="47"/>
      <c r="AQ717" s="47"/>
      <c r="AR717" s="47"/>
      <c r="AS717" s="47"/>
      <c r="AT717" s="47"/>
      <c r="AU717" s="47"/>
      <c r="AV717" s="47"/>
      <c r="AW717" s="47"/>
      <c r="AX717" s="47"/>
      <c r="AY717" s="47"/>
      <c r="AZ717" s="47"/>
      <c r="BA717" s="47"/>
      <c r="BB717" s="47"/>
      <c r="BC717" s="47"/>
      <c r="BD717" s="47"/>
      <c r="BE717" s="47"/>
      <c r="BF717" s="47"/>
      <c r="BG717" s="47"/>
      <c r="BH717" s="47"/>
      <c r="BI717" s="47"/>
      <c r="BJ717" s="47"/>
      <c r="BK717" s="47"/>
      <c r="BL717" s="47"/>
      <c r="BM717" s="47"/>
      <c r="BN717" s="47"/>
      <c r="BO717" s="47"/>
      <c r="BP717" s="47"/>
      <c r="BQ717" s="47"/>
      <c r="BR717" s="47"/>
      <c r="BS717" s="47"/>
      <c r="BT717" s="47"/>
      <c r="BU717" s="47"/>
      <c r="BV717" s="47"/>
      <c r="BW717" s="47"/>
      <c r="BX717" s="47"/>
      <c r="BY717" s="47"/>
      <c r="BZ717" s="47"/>
      <c r="CA717" s="47"/>
      <c r="CB717" s="47"/>
      <c r="CC717" s="47"/>
      <c r="CD717" s="47"/>
      <c r="CE717" s="47"/>
      <c r="CF717" s="47"/>
      <c r="CG717" s="47"/>
      <c r="CH717" s="47"/>
      <c r="CI717" s="47"/>
      <c r="CJ717" s="47"/>
      <c r="CK717" s="47"/>
      <c r="CL717" s="47"/>
      <c r="CM717" s="47"/>
      <c r="CN717" s="47"/>
      <c r="CO717" s="47"/>
      <c r="CP717" s="47"/>
      <c r="CQ717" s="47"/>
      <c r="CR717" s="47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50"/>
      <c r="DD717" s="50"/>
      <c r="DE717" s="50"/>
    </row>
    <row r="718" spans="1:109" ht="15" customHeight="1">
      <c r="A718" s="38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8"/>
      <c r="Q718" s="49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7"/>
      <c r="AC718" s="47"/>
      <c r="AD718" s="47"/>
      <c r="AE718" s="47"/>
      <c r="AF718" s="47"/>
      <c r="AG718" s="47"/>
      <c r="AH718" s="49"/>
      <c r="AI718" s="49"/>
      <c r="AJ718" s="49"/>
      <c r="AK718" s="49"/>
      <c r="AL718" s="49"/>
      <c r="AM718" s="48"/>
      <c r="AN718" s="48"/>
      <c r="AO718" s="48"/>
      <c r="AP718" s="47"/>
      <c r="AQ718" s="47"/>
      <c r="AR718" s="47"/>
      <c r="AS718" s="47"/>
      <c r="AT718" s="47"/>
      <c r="AU718" s="47"/>
      <c r="AV718" s="47"/>
      <c r="AW718" s="47"/>
      <c r="AX718" s="47"/>
      <c r="AY718" s="47"/>
      <c r="AZ718" s="47"/>
      <c r="BA718" s="47"/>
      <c r="BB718" s="47"/>
      <c r="BC718" s="47"/>
      <c r="BD718" s="47"/>
      <c r="BE718" s="47"/>
      <c r="BF718" s="47"/>
      <c r="BG718" s="47"/>
      <c r="BH718" s="47"/>
      <c r="BI718" s="47"/>
      <c r="BJ718" s="47"/>
      <c r="BK718" s="47"/>
      <c r="BL718" s="47"/>
      <c r="BM718" s="47"/>
      <c r="BN718" s="47"/>
      <c r="BO718" s="47"/>
      <c r="BP718" s="47"/>
      <c r="BQ718" s="47"/>
      <c r="BR718" s="47"/>
      <c r="BS718" s="47"/>
      <c r="BT718" s="47"/>
      <c r="BU718" s="47"/>
      <c r="BV718" s="47"/>
      <c r="BW718" s="47"/>
      <c r="BX718" s="47"/>
      <c r="BY718" s="47"/>
      <c r="BZ718" s="47"/>
      <c r="CA718" s="47"/>
      <c r="CB718" s="47"/>
      <c r="CC718" s="47"/>
      <c r="CD718" s="47"/>
      <c r="CE718" s="47"/>
      <c r="CF718" s="47"/>
      <c r="CG718" s="47"/>
      <c r="CH718" s="47"/>
      <c r="CI718" s="47"/>
      <c r="CJ718" s="47"/>
      <c r="CK718" s="47"/>
      <c r="CL718" s="47"/>
      <c r="CM718" s="47"/>
      <c r="CN718" s="47"/>
      <c r="CO718" s="47"/>
      <c r="CP718" s="47"/>
      <c r="CQ718" s="47"/>
      <c r="CR718" s="47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50"/>
      <c r="DD718" s="50"/>
      <c r="DE718" s="50"/>
    </row>
    <row r="719" spans="1:109" ht="15" customHeight="1">
      <c r="A719" s="38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8"/>
      <c r="Q719" s="49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7"/>
      <c r="AC719" s="47"/>
      <c r="AD719" s="47"/>
      <c r="AE719" s="47"/>
      <c r="AF719" s="47"/>
      <c r="AG719" s="47"/>
      <c r="AH719" s="49"/>
      <c r="AI719" s="49"/>
      <c r="AJ719" s="49"/>
      <c r="AK719" s="49"/>
      <c r="AL719" s="49"/>
      <c r="AM719" s="48"/>
      <c r="AN719" s="48"/>
      <c r="AO719" s="48"/>
      <c r="AP719" s="47"/>
      <c r="AQ719" s="47"/>
      <c r="AR719" s="47"/>
      <c r="AS719" s="47"/>
      <c r="AT719" s="47"/>
      <c r="AU719" s="47"/>
      <c r="AV719" s="47"/>
      <c r="AW719" s="47"/>
      <c r="AX719" s="47"/>
      <c r="AY719" s="47"/>
      <c r="AZ719" s="47"/>
      <c r="BA719" s="47"/>
      <c r="BB719" s="47"/>
      <c r="BC719" s="47"/>
      <c r="BD719" s="47"/>
      <c r="BE719" s="47"/>
      <c r="BF719" s="47"/>
      <c r="BG719" s="47"/>
      <c r="BH719" s="47"/>
      <c r="BI719" s="47"/>
      <c r="BJ719" s="47"/>
      <c r="BK719" s="47"/>
      <c r="BL719" s="47"/>
      <c r="BM719" s="47"/>
      <c r="BN719" s="47"/>
      <c r="BO719" s="47"/>
      <c r="BP719" s="47"/>
      <c r="BQ719" s="47"/>
      <c r="BR719" s="47"/>
      <c r="BS719" s="47"/>
      <c r="BT719" s="47"/>
      <c r="BU719" s="47"/>
      <c r="BV719" s="47"/>
      <c r="BW719" s="47"/>
      <c r="BX719" s="47"/>
      <c r="BY719" s="47"/>
      <c r="BZ719" s="47"/>
      <c r="CA719" s="47"/>
      <c r="CB719" s="47"/>
      <c r="CC719" s="47"/>
      <c r="CD719" s="47"/>
      <c r="CE719" s="47"/>
      <c r="CF719" s="47"/>
      <c r="CG719" s="47"/>
      <c r="CH719" s="47"/>
      <c r="CI719" s="47"/>
      <c r="CJ719" s="47"/>
      <c r="CK719" s="47"/>
      <c r="CL719" s="47"/>
      <c r="CM719" s="47"/>
      <c r="CN719" s="47"/>
      <c r="CO719" s="47"/>
      <c r="CP719" s="47"/>
      <c r="CQ719" s="47"/>
      <c r="CR719" s="47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50"/>
      <c r="DD719" s="50"/>
      <c r="DE719" s="50"/>
    </row>
    <row r="720" spans="1:109" ht="15" customHeight="1">
      <c r="A720" s="38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8"/>
      <c r="Q720" s="49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7"/>
      <c r="AC720" s="47"/>
      <c r="AD720" s="47"/>
      <c r="AE720" s="47"/>
      <c r="AF720" s="47"/>
      <c r="AG720" s="47"/>
      <c r="AH720" s="49"/>
      <c r="AI720" s="49"/>
      <c r="AJ720" s="49"/>
      <c r="AK720" s="49"/>
      <c r="AL720" s="49"/>
      <c r="AM720" s="48"/>
      <c r="AN720" s="48"/>
      <c r="AO720" s="48"/>
      <c r="AP720" s="47"/>
      <c r="AQ720" s="47"/>
      <c r="AR720" s="47"/>
      <c r="AS720" s="47"/>
      <c r="AT720" s="47"/>
      <c r="AU720" s="47"/>
      <c r="AV720" s="47"/>
      <c r="AW720" s="47"/>
      <c r="AX720" s="47"/>
      <c r="AY720" s="47"/>
      <c r="AZ720" s="47"/>
      <c r="BA720" s="47"/>
      <c r="BB720" s="47"/>
      <c r="BC720" s="47"/>
      <c r="BD720" s="47"/>
      <c r="BE720" s="47"/>
      <c r="BF720" s="47"/>
      <c r="BG720" s="47"/>
      <c r="BH720" s="47"/>
      <c r="BI720" s="47"/>
      <c r="BJ720" s="47"/>
      <c r="BK720" s="47"/>
      <c r="BL720" s="47"/>
      <c r="BM720" s="47"/>
      <c r="BN720" s="47"/>
      <c r="BO720" s="47"/>
      <c r="BP720" s="47"/>
      <c r="BQ720" s="47"/>
      <c r="BR720" s="47"/>
      <c r="BS720" s="47"/>
      <c r="BT720" s="47"/>
      <c r="BU720" s="47"/>
      <c r="BV720" s="47"/>
      <c r="BW720" s="47"/>
      <c r="BX720" s="47"/>
      <c r="BY720" s="47"/>
      <c r="BZ720" s="47"/>
      <c r="CA720" s="47"/>
      <c r="CB720" s="47"/>
      <c r="CC720" s="47"/>
      <c r="CD720" s="47"/>
      <c r="CE720" s="47"/>
      <c r="CF720" s="47"/>
      <c r="CG720" s="47"/>
      <c r="CH720" s="47"/>
      <c r="CI720" s="47"/>
      <c r="CJ720" s="47"/>
      <c r="CK720" s="47"/>
      <c r="CL720" s="47"/>
      <c r="CM720" s="47"/>
      <c r="CN720" s="47"/>
      <c r="CO720" s="47"/>
      <c r="CP720" s="47"/>
      <c r="CQ720" s="47"/>
      <c r="CR720" s="47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50"/>
      <c r="DD720" s="50"/>
      <c r="DE720" s="50"/>
    </row>
    <row r="721" spans="1:109" ht="15" customHeight="1">
      <c r="A721" s="38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8"/>
      <c r="Q721" s="49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7"/>
      <c r="AC721" s="47"/>
      <c r="AD721" s="47"/>
      <c r="AE721" s="47"/>
      <c r="AF721" s="47"/>
      <c r="AG721" s="47"/>
      <c r="AH721" s="49"/>
      <c r="AI721" s="49"/>
      <c r="AJ721" s="49"/>
      <c r="AK721" s="49"/>
      <c r="AL721" s="49"/>
      <c r="AM721" s="48"/>
      <c r="AN721" s="48"/>
      <c r="AO721" s="48"/>
      <c r="AP721" s="47"/>
      <c r="AQ721" s="47"/>
      <c r="AR721" s="47"/>
      <c r="AS721" s="47"/>
      <c r="AT721" s="47"/>
      <c r="AU721" s="47"/>
      <c r="AV721" s="47"/>
      <c r="AW721" s="47"/>
      <c r="AX721" s="47"/>
      <c r="AY721" s="47"/>
      <c r="AZ721" s="47"/>
      <c r="BA721" s="47"/>
      <c r="BB721" s="47"/>
      <c r="BC721" s="47"/>
      <c r="BD721" s="47"/>
      <c r="BE721" s="47"/>
      <c r="BF721" s="47"/>
      <c r="BG721" s="47"/>
      <c r="BH721" s="47"/>
      <c r="BI721" s="47"/>
      <c r="BJ721" s="47"/>
      <c r="BK721" s="47"/>
      <c r="BL721" s="47"/>
      <c r="BM721" s="47"/>
      <c r="BN721" s="47"/>
      <c r="BO721" s="47"/>
      <c r="BP721" s="47"/>
      <c r="BQ721" s="47"/>
      <c r="BR721" s="47"/>
      <c r="BS721" s="47"/>
      <c r="BT721" s="47"/>
      <c r="BU721" s="47"/>
      <c r="BV721" s="47"/>
      <c r="BW721" s="47"/>
      <c r="BX721" s="47"/>
      <c r="BY721" s="47"/>
      <c r="BZ721" s="47"/>
      <c r="CA721" s="47"/>
      <c r="CB721" s="47"/>
      <c r="CC721" s="47"/>
      <c r="CD721" s="47"/>
      <c r="CE721" s="47"/>
      <c r="CF721" s="47"/>
      <c r="CG721" s="47"/>
      <c r="CH721" s="47"/>
      <c r="CI721" s="47"/>
      <c r="CJ721" s="47"/>
      <c r="CK721" s="47"/>
      <c r="CL721" s="47"/>
      <c r="CM721" s="47"/>
      <c r="CN721" s="47"/>
      <c r="CO721" s="47"/>
      <c r="CP721" s="47"/>
      <c r="CQ721" s="47"/>
      <c r="CR721" s="47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50"/>
      <c r="DD721" s="50"/>
      <c r="DE721" s="50"/>
    </row>
    <row r="722" spans="1:109" ht="15" customHeight="1">
      <c r="A722" s="38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8"/>
      <c r="Q722" s="49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7"/>
      <c r="AC722" s="47"/>
      <c r="AD722" s="47"/>
      <c r="AE722" s="47"/>
      <c r="AF722" s="47"/>
      <c r="AG722" s="47"/>
      <c r="AH722" s="49"/>
      <c r="AI722" s="49"/>
      <c r="AJ722" s="49"/>
      <c r="AK722" s="49"/>
      <c r="AL722" s="49"/>
      <c r="AM722" s="48"/>
      <c r="AN722" s="48"/>
      <c r="AO722" s="48"/>
      <c r="AP722" s="47"/>
      <c r="AQ722" s="47"/>
      <c r="AR722" s="47"/>
      <c r="AS722" s="47"/>
      <c r="AT722" s="47"/>
      <c r="AU722" s="47"/>
      <c r="AV722" s="47"/>
      <c r="AW722" s="47"/>
      <c r="AX722" s="47"/>
      <c r="AY722" s="47"/>
      <c r="AZ722" s="47"/>
      <c r="BA722" s="47"/>
      <c r="BB722" s="47"/>
      <c r="BC722" s="47"/>
      <c r="BD722" s="47"/>
      <c r="BE722" s="47"/>
      <c r="BF722" s="47"/>
      <c r="BG722" s="47"/>
      <c r="BH722" s="47"/>
      <c r="BI722" s="47"/>
      <c r="BJ722" s="47"/>
      <c r="BK722" s="47"/>
      <c r="BL722" s="47"/>
      <c r="BM722" s="47"/>
      <c r="BN722" s="47"/>
      <c r="BO722" s="47"/>
      <c r="BP722" s="47"/>
      <c r="BQ722" s="47"/>
      <c r="BR722" s="47"/>
      <c r="BS722" s="47"/>
      <c r="BT722" s="47"/>
      <c r="BU722" s="47"/>
      <c r="BV722" s="47"/>
      <c r="BW722" s="47"/>
      <c r="BX722" s="47"/>
      <c r="BY722" s="47"/>
      <c r="BZ722" s="47"/>
      <c r="CA722" s="47"/>
      <c r="CB722" s="47"/>
      <c r="CC722" s="47"/>
      <c r="CD722" s="47"/>
      <c r="CE722" s="47"/>
      <c r="CF722" s="47"/>
      <c r="CG722" s="47"/>
      <c r="CH722" s="47"/>
      <c r="CI722" s="47"/>
      <c r="CJ722" s="47"/>
      <c r="CK722" s="47"/>
      <c r="CL722" s="47"/>
      <c r="CM722" s="47"/>
      <c r="CN722" s="47"/>
      <c r="CO722" s="47"/>
      <c r="CP722" s="47"/>
      <c r="CQ722" s="47"/>
      <c r="CR722" s="47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50"/>
      <c r="DD722" s="50"/>
      <c r="DE722" s="50"/>
    </row>
    <row r="723" spans="1:109" ht="15" customHeight="1">
      <c r="A723" s="38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8"/>
      <c r="Q723" s="49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7"/>
      <c r="AC723" s="47"/>
      <c r="AD723" s="47"/>
      <c r="AE723" s="47"/>
      <c r="AF723" s="47"/>
      <c r="AG723" s="47"/>
      <c r="AH723" s="49"/>
      <c r="AI723" s="49"/>
      <c r="AJ723" s="49"/>
      <c r="AK723" s="49"/>
      <c r="AL723" s="49"/>
      <c r="AM723" s="48"/>
      <c r="AN723" s="48"/>
      <c r="AO723" s="48"/>
      <c r="AP723" s="47"/>
      <c r="AQ723" s="47"/>
      <c r="AR723" s="47"/>
      <c r="AS723" s="47"/>
      <c r="AT723" s="47"/>
      <c r="AU723" s="47"/>
      <c r="AV723" s="47"/>
      <c r="AW723" s="47"/>
      <c r="AX723" s="47"/>
      <c r="AY723" s="47"/>
      <c r="AZ723" s="47"/>
      <c r="BA723" s="47"/>
      <c r="BB723" s="47"/>
      <c r="BC723" s="47"/>
      <c r="BD723" s="47"/>
      <c r="BE723" s="47"/>
      <c r="BF723" s="47"/>
      <c r="BG723" s="47"/>
      <c r="BH723" s="47"/>
      <c r="BI723" s="47"/>
      <c r="BJ723" s="47"/>
      <c r="BK723" s="47"/>
      <c r="BL723" s="47"/>
      <c r="BM723" s="47"/>
      <c r="BN723" s="47"/>
      <c r="BO723" s="47"/>
      <c r="BP723" s="47"/>
      <c r="BQ723" s="47"/>
      <c r="BR723" s="47"/>
      <c r="BS723" s="47"/>
      <c r="BT723" s="47"/>
      <c r="BU723" s="47"/>
      <c r="BV723" s="47"/>
      <c r="BW723" s="47"/>
      <c r="BX723" s="47"/>
      <c r="BY723" s="47"/>
      <c r="BZ723" s="47"/>
      <c r="CA723" s="47"/>
      <c r="CB723" s="47"/>
      <c r="CC723" s="47"/>
      <c r="CD723" s="47"/>
      <c r="CE723" s="47"/>
      <c r="CF723" s="47"/>
      <c r="CG723" s="47"/>
      <c r="CH723" s="47"/>
      <c r="CI723" s="47"/>
      <c r="CJ723" s="47"/>
      <c r="CK723" s="47"/>
      <c r="CL723" s="47"/>
      <c r="CM723" s="47"/>
      <c r="CN723" s="47"/>
      <c r="CO723" s="47"/>
      <c r="CP723" s="47"/>
      <c r="CQ723" s="47"/>
      <c r="CR723" s="47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50"/>
      <c r="DD723" s="50"/>
      <c r="DE723" s="50"/>
    </row>
    <row r="724" spans="1:109" ht="15" customHeight="1">
      <c r="A724" s="38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8"/>
      <c r="Q724" s="49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7"/>
      <c r="AC724" s="47"/>
      <c r="AD724" s="47"/>
      <c r="AE724" s="47"/>
      <c r="AF724" s="47"/>
      <c r="AG724" s="47"/>
      <c r="AH724" s="49"/>
      <c r="AI724" s="49"/>
      <c r="AJ724" s="49"/>
      <c r="AK724" s="49"/>
      <c r="AL724" s="49"/>
      <c r="AM724" s="48"/>
      <c r="AN724" s="48"/>
      <c r="AO724" s="48"/>
      <c r="AP724" s="47"/>
      <c r="AQ724" s="47"/>
      <c r="AR724" s="47"/>
      <c r="AS724" s="47"/>
      <c r="AT724" s="47"/>
      <c r="AU724" s="47"/>
      <c r="AV724" s="47"/>
      <c r="AW724" s="47"/>
      <c r="AX724" s="47"/>
      <c r="AY724" s="47"/>
      <c r="AZ724" s="47"/>
      <c r="BA724" s="47"/>
      <c r="BB724" s="47"/>
      <c r="BC724" s="47"/>
      <c r="BD724" s="47"/>
      <c r="BE724" s="47"/>
      <c r="BF724" s="47"/>
      <c r="BG724" s="47"/>
      <c r="BH724" s="47"/>
      <c r="BI724" s="47"/>
      <c r="BJ724" s="47"/>
      <c r="BK724" s="47"/>
      <c r="BL724" s="47"/>
      <c r="BM724" s="47"/>
      <c r="BN724" s="47"/>
      <c r="BO724" s="47"/>
      <c r="BP724" s="47"/>
      <c r="BQ724" s="47"/>
      <c r="BR724" s="47"/>
      <c r="BS724" s="47"/>
      <c r="BT724" s="47"/>
      <c r="BU724" s="47"/>
      <c r="BV724" s="47"/>
      <c r="BW724" s="47"/>
      <c r="BX724" s="47"/>
      <c r="BY724" s="47"/>
      <c r="BZ724" s="47"/>
      <c r="CA724" s="47"/>
      <c r="CB724" s="47"/>
      <c r="CC724" s="47"/>
      <c r="CD724" s="47"/>
      <c r="CE724" s="47"/>
      <c r="CF724" s="47"/>
      <c r="CG724" s="47"/>
      <c r="CH724" s="47"/>
      <c r="CI724" s="47"/>
      <c r="CJ724" s="47"/>
      <c r="CK724" s="47"/>
      <c r="CL724" s="47"/>
      <c r="CM724" s="47"/>
      <c r="CN724" s="47"/>
      <c r="CO724" s="47"/>
      <c r="CP724" s="47"/>
      <c r="CQ724" s="47"/>
      <c r="CR724" s="47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50"/>
      <c r="DD724" s="50"/>
      <c r="DE724" s="50"/>
    </row>
    <row r="725" spans="1:109" ht="15" customHeight="1">
      <c r="A725" s="38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8"/>
      <c r="Q725" s="49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7"/>
      <c r="AC725" s="47"/>
      <c r="AD725" s="47"/>
      <c r="AE725" s="47"/>
      <c r="AF725" s="47"/>
      <c r="AG725" s="47"/>
      <c r="AH725" s="49"/>
      <c r="AI725" s="49"/>
      <c r="AJ725" s="49"/>
      <c r="AK725" s="49"/>
      <c r="AL725" s="49"/>
      <c r="AM725" s="48"/>
      <c r="AN725" s="48"/>
      <c r="AO725" s="48"/>
      <c r="AP725" s="47"/>
      <c r="AQ725" s="47"/>
      <c r="AR725" s="47"/>
      <c r="AS725" s="47"/>
      <c r="AT725" s="47"/>
      <c r="AU725" s="47"/>
      <c r="AV725" s="47"/>
      <c r="AW725" s="47"/>
      <c r="AX725" s="47"/>
      <c r="AY725" s="47"/>
      <c r="AZ725" s="47"/>
      <c r="BA725" s="47"/>
      <c r="BB725" s="47"/>
      <c r="BC725" s="47"/>
      <c r="BD725" s="47"/>
      <c r="BE725" s="47"/>
      <c r="BF725" s="47"/>
      <c r="BG725" s="47"/>
      <c r="BH725" s="47"/>
      <c r="BI725" s="47"/>
      <c r="BJ725" s="47"/>
      <c r="BK725" s="47"/>
      <c r="BL725" s="47"/>
      <c r="BM725" s="47"/>
      <c r="BN725" s="47"/>
      <c r="BO725" s="47"/>
      <c r="BP725" s="47"/>
      <c r="BQ725" s="47"/>
      <c r="BR725" s="47"/>
      <c r="BS725" s="47"/>
      <c r="BT725" s="47"/>
      <c r="BU725" s="47"/>
      <c r="BV725" s="47"/>
      <c r="BW725" s="47"/>
      <c r="BX725" s="47"/>
      <c r="BY725" s="47"/>
      <c r="BZ725" s="47"/>
      <c r="CA725" s="47"/>
      <c r="CB725" s="47"/>
      <c r="CC725" s="47"/>
      <c r="CD725" s="47"/>
      <c r="CE725" s="47"/>
      <c r="CF725" s="47"/>
      <c r="CG725" s="47"/>
      <c r="CH725" s="47"/>
      <c r="CI725" s="47"/>
      <c r="CJ725" s="47"/>
      <c r="CK725" s="47"/>
      <c r="CL725" s="47"/>
      <c r="CM725" s="47"/>
      <c r="CN725" s="47"/>
      <c r="CO725" s="47"/>
      <c r="CP725" s="47"/>
      <c r="CQ725" s="47"/>
      <c r="CR725" s="47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50"/>
      <c r="DD725" s="50"/>
      <c r="DE725" s="50"/>
    </row>
    <row r="726" spans="1:109" ht="15" customHeight="1">
      <c r="A726" s="38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8"/>
      <c r="Q726" s="49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7"/>
      <c r="AC726" s="47"/>
      <c r="AD726" s="47"/>
      <c r="AE726" s="47"/>
      <c r="AF726" s="47"/>
      <c r="AG726" s="47"/>
      <c r="AH726" s="49"/>
      <c r="AI726" s="49"/>
      <c r="AJ726" s="49"/>
      <c r="AK726" s="49"/>
      <c r="AL726" s="49"/>
      <c r="AM726" s="48"/>
      <c r="AN726" s="48"/>
      <c r="AO726" s="48"/>
      <c r="AP726" s="47"/>
      <c r="AQ726" s="47"/>
      <c r="AR726" s="47"/>
      <c r="AS726" s="47"/>
      <c r="AT726" s="47"/>
      <c r="AU726" s="47"/>
      <c r="AV726" s="47"/>
      <c r="AW726" s="47"/>
      <c r="AX726" s="47"/>
      <c r="AY726" s="47"/>
      <c r="AZ726" s="47"/>
      <c r="BA726" s="47"/>
      <c r="BB726" s="47"/>
      <c r="BC726" s="47"/>
      <c r="BD726" s="47"/>
      <c r="BE726" s="47"/>
      <c r="BF726" s="47"/>
      <c r="BG726" s="47"/>
      <c r="BH726" s="47"/>
      <c r="BI726" s="47"/>
      <c r="BJ726" s="47"/>
      <c r="BK726" s="47"/>
      <c r="BL726" s="47"/>
      <c r="BM726" s="47"/>
      <c r="BN726" s="47"/>
      <c r="BO726" s="47"/>
      <c r="BP726" s="47"/>
      <c r="BQ726" s="47"/>
      <c r="BR726" s="47"/>
      <c r="BS726" s="47"/>
      <c r="BT726" s="47"/>
      <c r="BU726" s="47"/>
      <c r="BV726" s="47"/>
      <c r="BW726" s="47"/>
      <c r="BX726" s="47"/>
      <c r="BY726" s="47"/>
      <c r="BZ726" s="47"/>
      <c r="CA726" s="47"/>
      <c r="CB726" s="47"/>
      <c r="CC726" s="47"/>
      <c r="CD726" s="47"/>
      <c r="CE726" s="47"/>
      <c r="CF726" s="47"/>
      <c r="CG726" s="47"/>
      <c r="CH726" s="47"/>
      <c r="CI726" s="47"/>
      <c r="CJ726" s="47"/>
      <c r="CK726" s="47"/>
      <c r="CL726" s="47"/>
      <c r="CM726" s="47"/>
      <c r="CN726" s="47"/>
      <c r="CO726" s="47"/>
      <c r="CP726" s="47"/>
      <c r="CQ726" s="47"/>
      <c r="CR726" s="47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50"/>
      <c r="DD726" s="50"/>
      <c r="DE726" s="50"/>
    </row>
    <row r="727" spans="1:109" ht="15" customHeight="1">
      <c r="A727" s="38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8"/>
      <c r="Q727" s="49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7"/>
      <c r="AC727" s="47"/>
      <c r="AD727" s="47"/>
      <c r="AE727" s="47"/>
      <c r="AF727" s="47"/>
      <c r="AG727" s="47"/>
      <c r="AH727" s="49"/>
      <c r="AI727" s="49"/>
      <c r="AJ727" s="49"/>
      <c r="AK727" s="49"/>
      <c r="AL727" s="49"/>
      <c r="AM727" s="48"/>
      <c r="AN727" s="48"/>
      <c r="AO727" s="48"/>
      <c r="AP727" s="47"/>
      <c r="AQ727" s="47"/>
      <c r="AR727" s="47"/>
      <c r="AS727" s="47"/>
      <c r="AT727" s="47"/>
      <c r="AU727" s="47"/>
      <c r="AV727" s="47"/>
      <c r="AW727" s="47"/>
      <c r="AX727" s="47"/>
      <c r="AY727" s="47"/>
      <c r="AZ727" s="47"/>
      <c r="BA727" s="47"/>
      <c r="BB727" s="47"/>
      <c r="BC727" s="47"/>
      <c r="BD727" s="47"/>
      <c r="BE727" s="47"/>
      <c r="BF727" s="47"/>
      <c r="BG727" s="47"/>
      <c r="BH727" s="47"/>
      <c r="BI727" s="47"/>
      <c r="BJ727" s="47"/>
      <c r="BK727" s="47"/>
      <c r="BL727" s="47"/>
      <c r="BM727" s="47"/>
      <c r="BN727" s="47"/>
      <c r="BO727" s="47"/>
      <c r="BP727" s="47"/>
      <c r="BQ727" s="47"/>
      <c r="BR727" s="47"/>
      <c r="BS727" s="47"/>
      <c r="BT727" s="47"/>
      <c r="BU727" s="47"/>
      <c r="BV727" s="47"/>
      <c r="BW727" s="47"/>
      <c r="BX727" s="47"/>
      <c r="BY727" s="47"/>
      <c r="BZ727" s="47"/>
      <c r="CA727" s="47"/>
      <c r="CB727" s="47"/>
      <c r="CC727" s="47"/>
      <c r="CD727" s="47"/>
      <c r="CE727" s="47"/>
      <c r="CF727" s="47"/>
      <c r="CG727" s="47"/>
      <c r="CH727" s="47"/>
      <c r="CI727" s="47"/>
      <c r="CJ727" s="47"/>
      <c r="CK727" s="47"/>
      <c r="CL727" s="47"/>
      <c r="CM727" s="47"/>
      <c r="CN727" s="47"/>
      <c r="CO727" s="47"/>
      <c r="CP727" s="47"/>
      <c r="CQ727" s="47"/>
      <c r="CR727" s="47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50"/>
      <c r="DD727" s="50"/>
      <c r="DE727" s="50"/>
    </row>
    <row r="728" spans="1:109" ht="15" customHeight="1">
      <c r="A728" s="38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8"/>
      <c r="Q728" s="49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7"/>
      <c r="AC728" s="47"/>
      <c r="AD728" s="47"/>
      <c r="AE728" s="47"/>
      <c r="AF728" s="47"/>
      <c r="AG728" s="47"/>
      <c r="AH728" s="49"/>
      <c r="AI728" s="49"/>
      <c r="AJ728" s="49"/>
      <c r="AK728" s="49"/>
      <c r="AL728" s="49"/>
      <c r="AM728" s="48"/>
      <c r="AN728" s="48"/>
      <c r="AO728" s="48"/>
      <c r="AP728" s="47"/>
      <c r="AQ728" s="47"/>
      <c r="AR728" s="47"/>
      <c r="AS728" s="47"/>
      <c r="AT728" s="47"/>
      <c r="AU728" s="47"/>
      <c r="AV728" s="47"/>
      <c r="AW728" s="47"/>
      <c r="AX728" s="47"/>
      <c r="AY728" s="47"/>
      <c r="AZ728" s="47"/>
      <c r="BA728" s="47"/>
      <c r="BB728" s="47"/>
      <c r="BC728" s="47"/>
      <c r="BD728" s="47"/>
      <c r="BE728" s="47"/>
      <c r="BF728" s="47"/>
      <c r="BG728" s="47"/>
      <c r="BH728" s="47"/>
      <c r="BI728" s="47"/>
      <c r="BJ728" s="47"/>
      <c r="BK728" s="47"/>
      <c r="BL728" s="47"/>
      <c r="BM728" s="47"/>
      <c r="BN728" s="47"/>
      <c r="BO728" s="47"/>
      <c r="BP728" s="47"/>
      <c r="BQ728" s="47"/>
      <c r="BR728" s="47"/>
      <c r="BS728" s="47"/>
      <c r="BT728" s="47"/>
      <c r="BU728" s="47"/>
      <c r="BV728" s="47"/>
      <c r="BW728" s="47"/>
      <c r="BX728" s="47"/>
      <c r="BY728" s="47"/>
      <c r="BZ728" s="47"/>
      <c r="CA728" s="47"/>
      <c r="CB728" s="47"/>
      <c r="CC728" s="47"/>
      <c r="CD728" s="47"/>
      <c r="CE728" s="47"/>
      <c r="CF728" s="47"/>
      <c r="CG728" s="47"/>
      <c r="CH728" s="47"/>
      <c r="CI728" s="47"/>
      <c r="CJ728" s="47"/>
      <c r="CK728" s="47"/>
      <c r="CL728" s="47"/>
      <c r="CM728" s="47"/>
      <c r="CN728" s="47"/>
      <c r="CO728" s="47"/>
      <c r="CP728" s="47"/>
      <c r="CQ728" s="47"/>
      <c r="CR728" s="47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50"/>
      <c r="DD728" s="50"/>
      <c r="DE728" s="50"/>
    </row>
    <row r="729" spans="1:109" ht="15" customHeight="1">
      <c r="A729" s="38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8"/>
      <c r="Q729" s="49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7"/>
      <c r="AC729" s="47"/>
      <c r="AD729" s="47"/>
      <c r="AE729" s="47"/>
      <c r="AF729" s="47"/>
      <c r="AG729" s="47"/>
      <c r="AH729" s="49"/>
      <c r="AI729" s="49"/>
      <c r="AJ729" s="49"/>
      <c r="AK729" s="49"/>
      <c r="AL729" s="49"/>
      <c r="AM729" s="48"/>
      <c r="AN729" s="48"/>
      <c r="AO729" s="48"/>
      <c r="AP729" s="47"/>
      <c r="AQ729" s="47"/>
      <c r="AR729" s="47"/>
      <c r="AS729" s="47"/>
      <c r="AT729" s="47"/>
      <c r="AU729" s="47"/>
      <c r="AV729" s="47"/>
      <c r="AW729" s="47"/>
      <c r="AX729" s="47"/>
      <c r="AY729" s="47"/>
      <c r="AZ729" s="47"/>
      <c r="BA729" s="47"/>
      <c r="BB729" s="47"/>
      <c r="BC729" s="47"/>
      <c r="BD729" s="47"/>
      <c r="BE729" s="47"/>
      <c r="BF729" s="47"/>
      <c r="BG729" s="47"/>
      <c r="BH729" s="47"/>
      <c r="BI729" s="47"/>
      <c r="BJ729" s="47"/>
      <c r="BK729" s="47"/>
      <c r="BL729" s="47"/>
      <c r="BM729" s="47"/>
      <c r="BN729" s="47"/>
      <c r="BO729" s="47"/>
      <c r="BP729" s="47"/>
      <c r="BQ729" s="47"/>
      <c r="BR729" s="47"/>
      <c r="BS729" s="47"/>
      <c r="BT729" s="47"/>
      <c r="BU729" s="47"/>
      <c r="BV729" s="47"/>
      <c r="BW729" s="47"/>
      <c r="BX729" s="47"/>
      <c r="BY729" s="47"/>
      <c r="BZ729" s="47"/>
      <c r="CA729" s="47"/>
      <c r="CB729" s="47"/>
      <c r="CC729" s="47"/>
      <c r="CD729" s="47"/>
      <c r="CE729" s="47"/>
      <c r="CF729" s="47"/>
      <c r="CG729" s="47"/>
      <c r="CH729" s="47"/>
      <c r="CI729" s="47"/>
      <c r="CJ729" s="47"/>
      <c r="CK729" s="47"/>
      <c r="CL729" s="47"/>
      <c r="CM729" s="47"/>
      <c r="CN729" s="47"/>
      <c r="CO729" s="47"/>
      <c r="CP729" s="47"/>
      <c r="CQ729" s="47"/>
      <c r="CR729" s="47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50"/>
      <c r="DD729" s="50"/>
      <c r="DE729" s="50"/>
    </row>
    <row r="730" spans="1:109" ht="15" customHeight="1">
      <c r="A730" s="38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8"/>
      <c r="Q730" s="49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7"/>
      <c r="AC730" s="47"/>
      <c r="AD730" s="47"/>
      <c r="AE730" s="47"/>
      <c r="AF730" s="47"/>
      <c r="AG730" s="47"/>
      <c r="AH730" s="49"/>
      <c r="AI730" s="49"/>
      <c r="AJ730" s="49"/>
      <c r="AK730" s="49"/>
      <c r="AL730" s="49"/>
      <c r="AM730" s="48"/>
      <c r="AN730" s="48"/>
      <c r="AO730" s="48"/>
      <c r="AP730" s="47"/>
      <c r="AQ730" s="47"/>
      <c r="AR730" s="47"/>
      <c r="AS730" s="47"/>
      <c r="AT730" s="47"/>
      <c r="AU730" s="47"/>
      <c r="AV730" s="47"/>
      <c r="AW730" s="47"/>
      <c r="AX730" s="47"/>
      <c r="AY730" s="47"/>
      <c r="AZ730" s="47"/>
      <c r="BA730" s="47"/>
      <c r="BB730" s="47"/>
      <c r="BC730" s="47"/>
      <c r="BD730" s="47"/>
      <c r="BE730" s="47"/>
      <c r="BF730" s="47"/>
      <c r="BG730" s="47"/>
      <c r="BH730" s="47"/>
      <c r="BI730" s="47"/>
      <c r="BJ730" s="47"/>
      <c r="BK730" s="47"/>
      <c r="BL730" s="47"/>
      <c r="BM730" s="47"/>
      <c r="BN730" s="47"/>
      <c r="BO730" s="47"/>
      <c r="BP730" s="47"/>
      <c r="BQ730" s="47"/>
      <c r="BR730" s="47"/>
      <c r="BS730" s="47"/>
      <c r="BT730" s="47"/>
      <c r="BU730" s="47"/>
      <c r="BV730" s="47"/>
      <c r="BW730" s="47"/>
      <c r="BX730" s="47"/>
      <c r="BY730" s="47"/>
      <c r="BZ730" s="47"/>
      <c r="CA730" s="47"/>
      <c r="CB730" s="47"/>
      <c r="CC730" s="47"/>
      <c r="CD730" s="47"/>
      <c r="CE730" s="47"/>
      <c r="CF730" s="47"/>
      <c r="CG730" s="47"/>
      <c r="CH730" s="47"/>
      <c r="CI730" s="47"/>
      <c r="CJ730" s="47"/>
      <c r="CK730" s="47"/>
      <c r="CL730" s="47"/>
      <c r="CM730" s="47"/>
      <c r="CN730" s="47"/>
      <c r="CO730" s="47"/>
      <c r="CP730" s="47"/>
      <c r="CQ730" s="47"/>
      <c r="CR730" s="47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50"/>
      <c r="DD730" s="50"/>
      <c r="DE730" s="50"/>
    </row>
    <row r="731" spans="1:109" ht="15" customHeight="1">
      <c r="A731" s="38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8"/>
      <c r="Q731" s="49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7"/>
      <c r="AC731" s="47"/>
      <c r="AD731" s="47"/>
      <c r="AE731" s="47"/>
      <c r="AF731" s="47"/>
      <c r="AG731" s="47"/>
      <c r="AH731" s="49"/>
      <c r="AI731" s="49"/>
      <c r="AJ731" s="49"/>
      <c r="AK731" s="49"/>
      <c r="AL731" s="49"/>
      <c r="AM731" s="48"/>
      <c r="AN731" s="48"/>
      <c r="AO731" s="48"/>
      <c r="AP731" s="47"/>
      <c r="AQ731" s="47"/>
      <c r="AR731" s="47"/>
      <c r="AS731" s="47"/>
      <c r="AT731" s="47"/>
      <c r="AU731" s="47"/>
      <c r="AV731" s="47"/>
      <c r="AW731" s="47"/>
      <c r="AX731" s="47"/>
      <c r="AY731" s="47"/>
      <c r="AZ731" s="47"/>
      <c r="BA731" s="47"/>
      <c r="BB731" s="47"/>
      <c r="BC731" s="47"/>
      <c r="BD731" s="47"/>
      <c r="BE731" s="47"/>
      <c r="BF731" s="47"/>
      <c r="BG731" s="47"/>
      <c r="BH731" s="47"/>
      <c r="BI731" s="47"/>
      <c r="BJ731" s="47"/>
      <c r="BK731" s="47"/>
      <c r="BL731" s="47"/>
      <c r="BM731" s="47"/>
      <c r="BN731" s="47"/>
      <c r="BO731" s="47"/>
      <c r="BP731" s="47"/>
      <c r="BQ731" s="47"/>
      <c r="BR731" s="47"/>
      <c r="BS731" s="47"/>
      <c r="BT731" s="47"/>
      <c r="BU731" s="47"/>
      <c r="BV731" s="47"/>
      <c r="BW731" s="47"/>
      <c r="BX731" s="47"/>
      <c r="BY731" s="47"/>
      <c r="BZ731" s="47"/>
      <c r="CA731" s="47"/>
      <c r="CB731" s="47"/>
      <c r="CC731" s="47"/>
      <c r="CD731" s="47"/>
      <c r="CE731" s="47"/>
      <c r="CF731" s="47"/>
      <c r="CG731" s="47"/>
      <c r="CH731" s="47"/>
      <c r="CI731" s="47"/>
      <c r="CJ731" s="47"/>
      <c r="CK731" s="47"/>
      <c r="CL731" s="47"/>
      <c r="CM731" s="47"/>
      <c r="CN731" s="47"/>
      <c r="CO731" s="47"/>
      <c r="CP731" s="47"/>
      <c r="CQ731" s="47"/>
      <c r="CR731" s="47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50"/>
      <c r="DD731" s="50"/>
      <c r="DE731" s="50"/>
    </row>
    <row r="732" spans="1:109" ht="15" customHeight="1">
      <c r="A732" s="38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8"/>
      <c r="Q732" s="49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7"/>
      <c r="AC732" s="47"/>
      <c r="AD732" s="47"/>
      <c r="AE732" s="47"/>
      <c r="AF732" s="47"/>
      <c r="AG732" s="47"/>
      <c r="AH732" s="49"/>
      <c r="AI732" s="49"/>
      <c r="AJ732" s="49"/>
      <c r="AK732" s="49"/>
      <c r="AL732" s="49"/>
      <c r="AM732" s="48"/>
      <c r="AN732" s="48"/>
      <c r="AO732" s="48"/>
      <c r="AP732" s="47"/>
      <c r="AQ732" s="47"/>
      <c r="AR732" s="47"/>
      <c r="AS732" s="47"/>
      <c r="AT732" s="47"/>
      <c r="AU732" s="47"/>
      <c r="AV732" s="47"/>
      <c r="AW732" s="47"/>
      <c r="AX732" s="47"/>
      <c r="AY732" s="47"/>
      <c r="AZ732" s="47"/>
      <c r="BA732" s="47"/>
      <c r="BB732" s="47"/>
      <c r="BC732" s="47"/>
      <c r="BD732" s="47"/>
      <c r="BE732" s="47"/>
      <c r="BF732" s="47"/>
      <c r="BG732" s="47"/>
      <c r="BH732" s="47"/>
      <c r="BI732" s="47"/>
      <c r="BJ732" s="47"/>
      <c r="BK732" s="47"/>
      <c r="BL732" s="47"/>
      <c r="BM732" s="47"/>
      <c r="BN732" s="47"/>
      <c r="BO732" s="47"/>
      <c r="BP732" s="47"/>
      <c r="BQ732" s="47"/>
      <c r="BR732" s="47"/>
      <c r="BS732" s="47"/>
      <c r="BT732" s="47"/>
      <c r="BU732" s="47"/>
      <c r="BV732" s="47"/>
      <c r="BW732" s="47"/>
      <c r="BX732" s="47"/>
      <c r="BY732" s="47"/>
      <c r="BZ732" s="47"/>
      <c r="CA732" s="47"/>
      <c r="CB732" s="47"/>
      <c r="CC732" s="47"/>
      <c r="CD732" s="47"/>
      <c r="CE732" s="47"/>
      <c r="CF732" s="47"/>
      <c r="CG732" s="47"/>
      <c r="CH732" s="47"/>
      <c r="CI732" s="47"/>
      <c r="CJ732" s="47"/>
      <c r="CK732" s="47"/>
      <c r="CL732" s="47"/>
      <c r="CM732" s="47"/>
      <c r="CN732" s="47"/>
      <c r="CO732" s="47"/>
      <c r="CP732" s="47"/>
      <c r="CQ732" s="47"/>
      <c r="CR732" s="47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50"/>
      <c r="DD732" s="50"/>
      <c r="DE732" s="50"/>
    </row>
    <row r="733" spans="1:109" ht="15" customHeight="1">
      <c r="A733" s="38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8"/>
      <c r="Q733" s="49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7"/>
      <c r="AC733" s="47"/>
      <c r="AD733" s="47"/>
      <c r="AE733" s="47"/>
      <c r="AF733" s="47"/>
      <c r="AG733" s="47"/>
      <c r="AH733" s="49"/>
      <c r="AI733" s="49"/>
      <c r="AJ733" s="49"/>
      <c r="AK733" s="49"/>
      <c r="AL733" s="49"/>
      <c r="AM733" s="48"/>
      <c r="AN733" s="48"/>
      <c r="AO733" s="48"/>
      <c r="AP733" s="47"/>
      <c r="AQ733" s="47"/>
      <c r="AR733" s="47"/>
      <c r="AS733" s="47"/>
      <c r="AT733" s="47"/>
      <c r="AU733" s="47"/>
      <c r="AV733" s="47"/>
      <c r="AW733" s="47"/>
      <c r="AX733" s="47"/>
      <c r="AY733" s="47"/>
      <c r="AZ733" s="47"/>
      <c r="BA733" s="47"/>
      <c r="BB733" s="47"/>
      <c r="BC733" s="47"/>
      <c r="BD733" s="47"/>
      <c r="BE733" s="47"/>
      <c r="BF733" s="47"/>
      <c r="BG733" s="47"/>
      <c r="BH733" s="47"/>
      <c r="BI733" s="47"/>
      <c r="BJ733" s="47"/>
      <c r="BK733" s="47"/>
      <c r="BL733" s="47"/>
      <c r="BM733" s="47"/>
      <c r="BN733" s="47"/>
      <c r="BO733" s="47"/>
      <c r="BP733" s="47"/>
      <c r="BQ733" s="47"/>
      <c r="BR733" s="47"/>
      <c r="BS733" s="47"/>
      <c r="BT733" s="47"/>
      <c r="BU733" s="47"/>
      <c r="BV733" s="47"/>
      <c r="BW733" s="47"/>
      <c r="BX733" s="47"/>
      <c r="BY733" s="47"/>
      <c r="BZ733" s="47"/>
      <c r="CA733" s="47"/>
      <c r="CB733" s="47"/>
      <c r="CC733" s="47"/>
      <c r="CD733" s="47"/>
      <c r="CE733" s="47"/>
      <c r="CF733" s="47"/>
      <c r="CG733" s="47"/>
      <c r="CH733" s="47"/>
      <c r="CI733" s="47"/>
      <c r="CJ733" s="47"/>
      <c r="CK733" s="47"/>
      <c r="CL733" s="47"/>
      <c r="CM733" s="47"/>
      <c r="CN733" s="47"/>
      <c r="CO733" s="47"/>
      <c r="CP733" s="47"/>
      <c r="CQ733" s="47"/>
      <c r="CR733" s="47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50"/>
      <c r="DD733" s="50"/>
      <c r="DE733" s="50"/>
    </row>
    <row r="734" spans="1:109" ht="15" customHeight="1">
      <c r="A734" s="38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8"/>
      <c r="Q734" s="49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7"/>
      <c r="AC734" s="47"/>
      <c r="AD734" s="47"/>
      <c r="AE734" s="47"/>
      <c r="AF734" s="47"/>
      <c r="AG734" s="47"/>
      <c r="AH734" s="49"/>
      <c r="AI734" s="49"/>
      <c r="AJ734" s="49"/>
      <c r="AK734" s="49"/>
      <c r="AL734" s="49"/>
      <c r="AM734" s="48"/>
      <c r="AN734" s="48"/>
      <c r="AO734" s="48"/>
      <c r="AP734" s="47"/>
      <c r="AQ734" s="47"/>
      <c r="AR734" s="47"/>
      <c r="AS734" s="47"/>
      <c r="AT734" s="47"/>
      <c r="AU734" s="47"/>
      <c r="AV734" s="47"/>
      <c r="AW734" s="47"/>
      <c r="AX734" s="47"/>
      <c r="AY734" s="47"/>
      <c r="AZ734" s="47"/>
      <c r="BA734" s="47"/>
      <c r="BB734" s="47"/>
      <c r="BC734" s="47"/>
      <c r="BD734" s="47"/>
      <c r="BE734" s="47"/>
      <c r="BF734" s="47"/>
      <c r="BG734" s="47"/>
      <c r="BH734" s="47"/>
      <c r="BI734" s="47"/>
      <c r="BJ734" s="47"/>
      <c r="BK734" s="47"/>
      <c r="BL734" s="47"/>
      <c r="BM734" s="47"/>
      <c r="BN734" s="47"/>
      <c r="BO734" s="47"/>
      <c r="BP734" s="47"/>
      <c r="BQ734" s="47"/>
      <c r="BR734" s="47"/>
      <c r="BS734" s="47"/>
      <c r="BT734" s="47"/>
      <c r="BU734" s="47"/>
      <c r="BV734" s="47"/>
      <c r="BW734" s="47"/>
      <c r="BX734" s="47"/>
      <c r="BY734" s="47"/>
      <c r="BZ734" s="47"/>
      <c r="CA734" s="47"/>
      <c r="CB734" s="47"/>
      <c r="CC734" s="47"/>
      <c r="CD734" s="47"/>
      <c r="CE734" s="47"/>
      <c r="CF734" s="47"/>
      <c r="CG734" s="47"/>
      <c r="CH734" s="47"/>
      <c r="CI734" s="47"/>
      <c r="CJ734" s="47"/>
      <c r="CK734" s="47"/>
      <c r="CL734" s="47"/>
      <c r="CM734" s="47"/>
      <c r="CN734" s="47"/>
      <c r="CO734" s="47"/>
      <c r="CP734" s="47"/>
      <c r="CQ734" s="47"/>
      <c r="CR734" s="47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50"/>
      <c r="DD734" s="50"/>
      <c r="DE734" s="50"/>
    </row>
    <row r="735" spans="1:109" ht="15" customHeight="1">
      <c r="A735" s="38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8"/>
      <c r="Q735" s="49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7"/>
      <c r="AC735" s="47"/>
      <c r="AD735" s="47"/>
      <c r="AE735" s="47"/>
      <c r="AF735" s="47"/>
      <c r="AG735" s="47"/>
      <c r="AH735" s="49"/>
      <c r="AI735" s="49"/>
      <c r="AJ735" s="49"/>
      <c r="AK735" s="49"/>
      <c r="AL735" s="49"/>
      <c r="AM735" s="48"/>
      <c r="AN735" s="48"/>
      <c r="AO735" s="48"/>
      <c r="AP735" s="47"/>
      <c r="AQ735" s="47"/>
      <c r="AR735" s="47"/>
      <c r="AS735" s="47"/>
      <c r="AT735" s="47"/>
      <c r="AU735" s="47"/>
      <c r="AV735" s="47"/>
      <c r="AW735" s="47"/>
      <c r="AX735" s="47"/>
      <c r="AY735" s="47"/>
      <c r="AZ735" s="47"/>
      <c r="BA735" s="47"/>
      <c r="BB735" s="47"/>
      <c r="BC735" s="47"/>
      <c r="BD735" s="47"/>
      <c r="BE735" s="47"/>
      <c r="BF735" s="47"/>
      <c r="BG735" s="47"/>
      <c r="BH735" s="47"/>
      <c r="BI735" s="47"/>
      <c r="BJ735" s="47"/>
      <c r="BK735" s="47"/>
      <c r="BL735" s="47"/>
      <c r="BM735" s="47"/>
      <c r="BN735" s="47"/>
      <c r="BO735" s="47"/>
      <c r="BP735" s="47"/>
      <c r="BQ735" s="47"/>
      <c r="BR735" s="47"/>
      <c r="BS735" s="47"/>
      <c r="BT735" s="47"/>
      <c r="BU735" s="47"/>
      <c r="BV735" s="47"/>
      <c r="BW735" s="47"/>
      <c r="BX735" s="47"/>
      <c r="BY735" s="47"/>
      <c r="BZ735" s="47"/>
      <c r="CA735" s="47"/>
      <c r="CB735" s="47"/>
      <c r="CC735" s="47"/>
      <c r="CD735" s="47"/>
      <c r="CE735" s="47"/>
      <c r="CF735" s="47"/>
      <c r="CG735" s="47"/>
      <c r="CH735" s="47"/>
      <c r="CI735" s="47"/>
      <c r="CJ735" s="47"/>
      <c r="CK735" s="47"/>
      <c r="CL735" s="47"/>
      <c r="CM735" s="47"/>
      <c r="CN735" s="47"/>
      <c r="CO735" s="47"/>
      <c r="CP735" s="47"/>
      <c r="CQ735" s="47"/>
      <c r="CR735" s="47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50"/>
      <c r="DD735" s="50"/>
      <c r="DE735" s="50"/>
    </row>
    <row r="736" spans="1:109" ht="15" customHeight="1">
      <c r="A736" s="38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8"/>
      <c r="Q736" s="49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7"/>
      <c r="AC736" s="47"/>
      <c r="AD736" s="47"/>
      <c r="AE736" s="47"/>
      <c r="AF736" s="47"/>
      <c r="AG736" s="47"/>
      <c r="AH736" s="49"/>
      <c r="AI736" s="49"/>
      <c r="AJ736" s="49"/>
      <c r="AK736" s="49"/>
      <c r="AL736" s="49"/>
      <c r="AM736" s="48"/>
      <c r="AN736" s="48"/>
      <c r="AO736" s="48"/>
      <c r="AP736" s="47"/>
      <c r="AQ736" s="47"/>
      <c r="AR736" s="47"/>
      <c r="AS736" s="47"/>
      <c r="AT736" s="47"/>
      <c r="AU736" s="47"/>
      <c r="AV736" s="47"/>
      <c r="AW736" s="47"/>
      <c r="AX736" s="47"/>
      <c r="AY736" s="47"/>
      <c r="AZ736" s="47"/>
      <c r="BA736" s="47"/>
      <c r="BB736" s="47"/>
      <c r="BC736" s="47"/>
      <c r="BD736" s="47"/>
      <c r="BE736" s="47"/>
      <c r="BF736" s="47"/>
      <c r="BG736" s="47"/>
      <c r="BH736" s="47"/>
      <c r="BI736" s="47"/>
      <c r="BJ736" s="47"/>
      <c r="BK736" s="47"/>
      <c r="BL736" s="47"/>
      <c r="BM736" s="47"/>
      <c r="BN736" s="47"/>
      <c r="BO736" s="47"/>
      <c r="BP736" s="47"/>
      <c r="BQ736" s="47"/>
      <c r="BR736" s="47"/>
      <c r="BS736" s="47"/>
      <c r="BT736" s="47"/>
      <c r="BU736" s="47"/>
      <c r="BV736" s="47"/>
      <c r="BW736" s="47"/>
      <c r="BX736" s="47"/>
      <c r="BY736" s="47"/>
      <c r="BZ736" s="47"/>
      <c r="CA736" s="47"/>
      <c r="CB736" s="47"/>
      <c r="CC736" s="47"/>
      <c r="CD736" s="47"/>
      <c r="CE736" s="47"/>
      <c r="CF736" s="47"/>
      <c r="CG736" s="47"/>
      <c r="CH736" s="47"/>
      <c r="CI736" s="47"/>
      <c r="CJ736" s="47"/>
      <c r="CK736" s="47"/>
      <c r="CL736" s="47"/>
      <c r="CM736" s="47"/>
      <c r="CN736" s="47"/>
      <c r="CO736" s="47"/>
      <c r="CP736" s="47"/>
      <c r="CQ736" s="47"/>
      <c r="CR736" s="47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50"/>
      <c r="DD736" s="50"/>
      <c r="DE736" s="50"/>
    </row>
    <row r="737" spans="1:109" ht="15" customHeight="1">
      <c r="A737" s="38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8"/>
      <c r="Q737" s="49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7"/>
      <c r="AC737" s="47"/>
      <c r="AD737" s="47"/>
      <c r="AE737" s="47"/>
      <c r="AF737" s="47"/>
      <c r="AG737" s="47"/>
      <c r="AH737" s="49"/>
      <c r="AI737" s="49"/>
      <c r="AJ737" s="49"/>
      <c r="AK737" s="49"/>
      <c r="AL737" s="49"/>
      <c r="AM737" s="48"/>
      <c r="AN737" s="48"/>
      <c r="AO737" s="48"/>
      <c r="AP737" s="47"/>
      <c r="AQ737" s="47"/>
      <c r="AR737" s="47"/>
      <c r="AS737" s="47"/>
      <c r="AT737" s="47"/>
      <c r="AU737" s="47"/>
      <c r="AV737" s="47"/>
      <c r="AW737" s="47"/>
      <c r="AX737" s="47"/>
      <c r="AY737" s="47"/>
      <c r="AZ737" s="47"/>
      <c r="BA737" s="47"/>
      <c r="BB737" s="47"/>
      <c r="BC737" s="47"/>
      <c r="BD737" s="47"/>
      <c r="BE737" s="47"/>
      <c r="BF737" s="47"/>
      <c r="BG737" s="47"/>
      <c r="BH737" s="47"/>
      <c r="BI737" s="47"/>
      <c r="BJ737" s="47"/>
      <c r="BK737" s="47"/>
      <c r="BL737" s="47"/>
      <c r="BM737" s="47"/>
      <c r="BN737" s="47"/>
      <c r="BO737" s="47"/>
      <c r="BP737" s="47"/>
      <c r="BQ737" s="47"/>
      <c r="BR737" s="47"/>
      <c r="BS737" s="47"/>
      <c r="BT737" s="47"/>
      <c r="BU737" s="47"/>
      <c r="BV737" s="47"/>
      <c r="BW737" s="47"/>
      <c r="BX737" s="47"/>
      <c r="BY737" s="47"/>
      <c r="BZ737" s="47"/>
      <c r="CA737" s="47"/>
      <c r="CB737" s="47"/>
      <c r="CC737" s="47"/>
      <c r="CD737" s="47"/>
      <c r="CE737" s="47"/>
      <c r="CF737" s="47"/>
      <c r="CG737" s="47"/>
      <c r="CH737" s="47"/>
      <c r="CI737" s="47"/>
      <c r="CJ737" s="47"/>
      <c r="CK737" s="47"/>
      <c r="CL737" s="47"/>
      <c r="CM737" s="47"/>
      <c r="CN737" s="47"/>
      <c r="CO737" s="47"/>
      <c r="CP737" s="47"/>
      <c r="CQ737" s="47"/>
      <c r="CR737" s="47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50"/>
      <c r="DD737" s="50"/>
      <c r="DE737" s="50"/>
    </row>
    <row r="738" spans="1:109" ht="15" customHeight="1">
      <c r="A738" s="38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8"/>
      <c r="Q738" s="49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7"/>
      <c r="AC738" s="47"/>
      <c r="AD738" s="47"/>
      <c r="AE738" s="47"/>
      <c r="AF738" s="47"/>
      <c r="AG738" s="47"/>
      <c r="AH738" s="49"/>
      <c r="AI738" s="49"/>
      <c r="AJ738" s="49"/>
      <c r="AK738" s="49"/>
      <c r="AL738" s="49"/>
      <c r="AM738" s="48"/>
      <c r="AN738" s="48"/>
      <c r="AO738" s="48"/>
      <c r="AP738" s="47"/>
      <c r="AQ738" s="47"/>
      <c r="AR738" s="47"/>
      <c r="AS738" s="47"/>
      <c r="AT738" s="47"/>
      <c r="AU738" s="47"/>
      <c r="AV738" s="47"/>
      <c r="AW738" s="47"/>
      <c r="AX738" s="47"/>
      <c r="AY738" s="47"/>
      <c r="AZ738" s="47"/>
      <c r="BA738" s="47"/>
      <c r="BB738" s="47"/>
      <c r="BC738" s="47"/>
      <c r="BD738" s="47"/>
      <c r="BE738" s="47"/>
      <c r="BF738" s="47"/>
      <c r="BG738" s="47"/>
      <c r="BH738" s="47"/>
      <c r="BI738" s="47"/>
      <c r="BJ738" s="47"/>
      <c r="BK738" s="47"/>
      <c r="BL738" s="47"/>
      <c r="BM738" s="47"/>
      <c r="BN738" s="47"/>
      <c r="BO738" s="47"/>
      <c r="BP738" s="47"/>
      <c r="BQ738" s="47"/>
      <c r="BR738" s="47"/>
      <c r="BS738" s="47"/>
      <c r="BT738" s="47"/>
      <c r="BU738" s="47"/>
      <c r="BV738" s="47"/>
      <c r="BW738" s="47"/>
      <c r="BX738" s="47"/>
      <c r="BY738" s="47"/>
      <c r="BZ738" s="47"/>
      <c r="CA738" s="47"/>
      <c r="CB738" s="47"/>
      <c r="CC738" s="47"/>
      <c r="CD738" s="47"/>
      <c r="CE738" s="47"/>
      <c r="CF738" s="47"/>
      <c r="CG738" s="47"/>
      <c r="CH738" s="47"/>
      <c r="CI738" s="47"/>
      <c r="CJ738" s="47"/>
      <c r="CK738" s="47"/>
      <c r="CL738" s="47"/>
      <c r="CM738" s="47"/>
      <c r="CN738" s="47"/>
      <c r="CO738" s="47"/>
      <c r="CP738" s="47"/>
      <c r="CQ738" s="47"/>
      <c r="CR738" s="47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50"/>
      <c r="DD738" s="50"/>
      <c r="DE738" s="50"/>
    </row>
    <row r="739" spans="1:109" ht="15" customHeight="1">
      <c r="A739" s="38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8"/>
      <c r="Q739" s="49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7"/>
      <c r="AC739" s="47"/>
      <c r="AD739" s="47"/>
      <c r="AE739" s="47"/>
      <c r="AF739" s="47"/>
      <c r="AG739" s="47"/>
      <c r="AH739" s="49"/>
      <c r="AI739" s="49"/>
      <c r="AJ739" s="49"/>
      <c r="AK739" s="49"/>
      <c r="AL739" s="49"/>
      <c r="AM739" s="48"/>
      <c r="AN739" s="48"/>
      <c r="AO739" s="48"/>
      <c r="AP739" s="47"/>
      <c r="AQ739" s="47"/>
      <c r="AR739" s="47"/>
      <c r="AS739" s="47"/>
      <c r="AT739" s="47"/>
      <c r="AU739" s="47"/>
      <c r="AV739" s="47"/>
      <c r="AW739" s="47"/>
      <c r="AX739" s="47"/>
      <c r="AY739" s="47"/>
      <c r="AZ739" s="47"/>
      <c r="BA739" s="47"/>
      <c r="BB739" s="47"/>
      <c r="BC739" s="47"/>
      <c r="BD739" s="47"/>
      <c r="BE739" s="47"/>
      <c r="BF739" s="47"/>
      <c r="BG739" s="47"/>
      <c r="BH739" s="47"/>
      <c r="BI739" s="47"/>
      <c r="BJ739" s="47"/>
      <c r="BK739" s="47"/>
      <c r="BL739" s="47"/>
      <c r="BM739" s="47"/>
      <c r="BN739" s="47"/>
      <c r="BO739" s="47"/>
      <c r="BP739" s="47"/>
      <c r="BQ739" s="47"/>
      <c r="BR739" s="47"/>
      <c r="BS739" s="47"/>
      <c r="BT739" s="47"/>
      <c r="BU739" s="47"/>
      <c r="BV739" s="47"/>
      <c r="BW739" s="47"/>
      <c r="BX739" s="47"/>
      <c r="BY739" s="47"/>
      <c r="BZ739" s="47"/>
      <c r="CA739" s="47"/>
      <c r="CB739" s="47"/>
      <c r="CC739" s="47"/>
      <c r="CD739" s="47"/>
      <c r="CE739" s="47"/>
      <c r="CF739" s="47"/>
      <c r="CG739" s="47"/>
      <c r="CH739" s="47"/>
      <c r="CI739" s="47"/>
      <c r="CJ739" s="47"/>
      <c r="CK739" s="47"/>
      <c r="CL739" s="47"/>
      <c r="CM739" s="47"/>
      <c r="CN739" s="47"/>
      <c r="CO739" s="47"/>
      <c r="CP739" s="47"/>
      <c r="CQ739" s="47"/>
      <c r="CR739" s="47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50"/>
      <c r="DD739" s="50"/>
      <c r="DE739" s="50"/>
    </row>
    <row r="740" spans="1:109" ht="15" customHeight="1">
      <c r="A740" s="38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8"/>
      <c r="Q740" s="49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7"/>
      <c r="AC740" s="47"/>
      <c r="AD740" s="47"/>
      <c r="AE740" s="47"/>
      <c r="AF740" s="47"/>
      <c r="AG740" s="47"/>
      <c r="AH740" s="49"/>
      <c r="AI740" s="49"/>
      <c r="AJ740" s="49"/>
      <c r="AK740" s="49"/>
      <c r="AL740" s="49"/>
      <c r="AM740" s="48"/>
      <c r="AN740" s="48"/>
      <c r="AO740" s="48"/>
      <c r="AP740" s="47"/>
      <c r="AQ740" s="47"/>
      <c r="AR740" s="47"/>
      <c r="AS740" s="47"/>
      <c r="AT740" s="47"/>
      <c r="AU740" s="47"/>
      <c r="AV740" s="47"/>
      <c r="AW740" s="47"/>
      <c r="AX740" s="47"/>
      <c r="AY740" s="47"/>
      <c r="AZ740" s="47"/>
      <c r="BA740" s="47"/>
      <c r="BB740" s="47"/>
      <c r="BC740" s="47"/>
      <c r="BD740" s="47"/>
      <c r="BE740" s="47"/>
      <c r="BF740" s="47"/>
      <c r="BG740" s="47"/>
      <c r="BH740" s="47"/>
      <c r="BI740" s="47"/>
      <c r="BJ740" s="47"/>
      <c r="BK740" s="47"/>
      <c r="BL740" s="47"/>
      <c r="BM740" s="47"/>
      <c r="BN740" s="47"/>
      <c r="BO740" s="47"/>
      <c r="BP740" s="47"/>
      <c r="BQ740" s="47"/>
      <c r="BR740" s="47"/>
      <c r="BS740" s="47"/>
      <c r="BT740" s="47"/>
      <c r="BU740" s="47"/>
      <c r="BV740" s="47"/>
      <c r="BW740" s="47"/>
      <c r="BX740" s="47"/>
      <c r="BY740" s="47"/>
      <c r="BZ740" s="47"/>
      <c r="CA740" s="47"/>
      <c r="CB740" s="47"/>
      <c r="CC740" s="47"/>
      <c r="CD740" s="47"/>
      <c r="CE740" s="47"/>
      <c r="CF740" s="47"/>
      <c r="CG740" s="47"/>
      <c r="CH740" s="47"/>
      <c r="CI740" s="47"/>
      <c r="CJ740" s="47"/>
      <c r="CK740" s="47"/>
      <c r="CL740" s="47"/>
      <c r="CM740" s="47"/>
      <c r="CN740" s="47"/>
      <c r="CO740" s="47"/>
      <c r="CP740" s="47"/>
      <c r="CQ740" s="47"/>
      <c r="CR740" s="47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50"/>
      <c r="DD740" s="50"/>
      <c r="DE740" s="50"/>
    </row>
    <row r="741" spans="1:109" ht="15" customHeight="1">
      <c r="A741" s="38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8"/>
      <c r="Q741" s="49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7"/>
      <c r="AC741" s="47"/>
      <c r="AD741" s="47"/>
      <c r="AE741" s="47"/>
      <c r="AF741" s="47"/>
      <c r="AG741" s="47"/>
      <c r="AH741" s="49"/>
      <c r="AI741" s="49"/>
      <c r="AJ741" s="49"/>
      <c r="AK741" s="49"/>
      <c r="AL741" s="49"/>
      <c r="AM741" s="48"/>
      <c r="AN741" s="48"/>
      <c r="AO741" s="48"/>
      <c r="AP741" s="47"/>
      <c r="AQ741" s="47"/>
      <c r="AR741" s="47"/>
      <c r="AS741" s="47"/>
      <c r="AT741" s="47"/>
      <c r="AU741" s="47"/>
      <c r="AV741" s="47"/>
      <c r="AW741" s="47"/>
      <c r="AX741" s="47"/>
      <c r="AY741" s="47"/>
      <c r="AZ741" s="47"/>
      <c r="BA741" s="47"/>
      <c r="BB741" s="47"/>
      <c r="BC741" s="47"/>
      <c r="BD741" s="47"/>
      <c r="BE741" s="47"/>
      <c r="BF741" s="47"/>
      <c r="BG741" s="47"/>
      <c r="BH741" s="47"/>
      <c r="BI741" s="47"/>
      <c r="BJ741" s="47"/>
      <c r="BK741" s="47"/>
      <c r="BL741" s="47"/>
      <c r="BM741" s="47"/>
      <c r="BN741" s="47"/>
      <c r="BO741" s="47"/>
      <c r="BP741" s="47"/>
      <c r="BQ741" s="47"/>
      <c r="BR741" s="47"/>
      <c r="BS741" s="47"/>
      <c r="BT741" s="47"/>
      <c r="BU741" s="47"/>
      <c r="BV741" s="47"/>
      <c r="BW741" s="47"/>
      <c r="BX741" s="47"/>
      <c r="BY741" s="47"/>
      <c r="BZ741" s="47"/>
      <c r="CA741" s="47"/>
      <c r="CB741" s="47"/>
      <c r="CC741" s="47"/>
      <c r="CD741" s="47"/>
      <c r="CE741" s="47"/>
      <c r="CF741" s="47"/>
      <c r="CG741" s="47"/>
      <c r="CH741" s="47"/>
      <c r="CI741" s="47"/>
      <c r="CJ741" s="47"/>
      <c r="CK741" s="47"/>
      <c r="CL741" s="47"/>
      <c r="CM741" s="47"/>
      <c r="CN741" s="47"/>
      <c r="CO741" s="47"/>
      <c r="CP741" s="47"/>
      <c r="CQ741" s="47"/>
      <c r="CR741" s="47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50"/>
      <c r="DD741" s="50"/>
      <c r="DE741" s="50"/>
    </row>
    <row r="742" spans="1:109" ht="15" customHeight="1">
      <c r="A742" s="38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8"/>
      <c r="Q742" s="49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7"/>
      <c r="AC742" s="47"/>
      <c r="AD742" s="47"/>
      <c r="AE742" s="47"/>
      <c r="AF742" s="47"/>
      <c r="AG742" s="47"/>
      <c r="AH742" s="49"/>
      <c r="AI742" s="49"/>
      <c r="AJ742" s="49"/>
      <c r="AK742" s="49"/>
      <c r="AL742" s="49"/>
      <c r="AM742" s="48"/>
      <c r="AN742" s="48"/>
      <c r="AO742" s="48"/>
      <c r="AP742" s="47"/>
      <c r="AQ742" s="47"/>
      <c r="AR742" s="47"/>
      <c r="AS742" s="47"/>
      <c r="AT742" s="47"/>
      <c r="AU742" s="47"/>
      <c r="AV742" s="47"/>
      <c r="AW742" s="47"/>
      <c r="AX742" s="47"/>
      <c r="AY742" s="47"/>
      <c r="AZ742" s="47"/>
      <c r="BA742" s="47"/>
      <c r="BB742" s="47"/>
      <c r="BC742" s="47"/>
      <c r="BD742" s="47"/>
      <c r="BE742" s="47"/>
      <c r="BF742" s="47"/>
      <c r="BG742" s="47"/>
      <c r="BH742" s="47"/>
      <c r="BI742" s="47"/>
      <c r="BJ742" s="47"/>
      <c r="BK742" s="47"/>
      <c r="BL742" s="47"/>
      <c r="BM742" s="47"/>
      <c r="BN742" s="47"/>
      <c r="BO742" s="47"/>
      <c r="BP742" s="47"/>
      <c r="BQ742" s="47"/>
      <c r="BR742" s="47"/>
      <c r="BS742" s="47"/>
      <c r="BT742" s="47"/>
      <c r="BU742" s="47"/>
      <c r="BV742" s="47"/>
      <c r="BW742" s="47"/>
      <c r="BX742" s="47"/>
      <c r="BY742" s="47"/>
      <c r="BZ742" s="47"/>
      <c r="CA742" s="47"/>
      <c r="CB742" s="47"/>
      <c r="CC742" s="47"/>
      <c r="CD742" s="47"/>
      <c r="CE742" s="47"/>
      <c r="CF742" s="47"/>
      <c r="CG742" s="47"/>
      <c r="CH742" s="47"/>
      <c r="CI742" s="47"/>
      <c r="CJ742" s="47"/>
      <c r="CK742" s="47"/>
      <c r="CL742" s="47"/>
      <c r="CM742" s="47"/>
      <c r="CN742" s="47"/>
      <c r="CO742" s="47"/>
      <c r="CP742" s="47"/>
      <c r="CQ742" s="47"/>
      <c r="CR742" s="47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50"/>
      <c r="DD742" s="50"/>
      <c r="DE742" s="50"/>
    </row>
    <row r="743" spans="1:109" ht="15" customHeight="1">
      <c r="A743" s="38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8"/>
      <c r="Q743" s="49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7"/>
      <c r="AC743" s="47"/>
      <c r="AD743" s="47"/>
      <c r="AE743" s="47"/>
      <c r="AF743" s="47"/>
      <c r="AG743" s="47"/>
      <c r="AH743" s="49"/>
      <c r="AI743" s="49"/>
      <c r="AJ743" s="49"/>
      <c r="AK743" s="49"/>
      <c r="AL743" s="49"/>
      <c r="AM743" s="48"/>
      <c r="AN743" s="48"/>
      <c r="AO743" s="48"/>
      <c r="AP743" s="47"/>
      <c r="AQ743" s="47"/>
      <c r="AR743" s="47"/>
      <c r="AS743" s="47"/>
      <c r="AT743" s="47"/>
      <c r="AU743" s="47"/>
      <c r="AV743" s="47"/>
      <c r="AW743" s="47"/>
      <c r="AX743" s="47"/>
      <c r="AY743" s="47"/>
      <c r="AZ743" s="47"/>
      <c r="BA743" s="47"/>
      <c r="BB743" s="47"/>
      <c r="BC743" s="47"/>
      <c r="BD743" s="47"/>
      <c r="BE743" s="47"/>
      <c r="BF743" s="47"/>
      <c r="BG743" s="47"/>
      <c r="BH743" s="47"/>
      <c r="BI743" s="47"/>
      <c r="BJ743" s="47"/>
      <c r="BK743" s="47"/>
      <c r="BL743" s="47"/>
      <c r="BM743" s="47"/>
      <c r="BN743" s="47"/>
      <c r="BO743" s="47"/>
      <c r="BP743" s="47"/>
      <c r="BQ743" s="47"/>
      <c r="BR743" s="47"/>
      <c r="BS743" s="47"/>
      <c r="BT743" s="47"/>
      <c r="BU743" s="47"/>
      <c r="BV743" s="47"/>
      <c r="BW743" s="47"/>
      <c r="BX743" s="47"/>
      <c r="BY743" s="47"/>
      <c r="BZ743" s="47"/>
      <c r="CA743" s="47"/>
      <c r="CB743" s="47"/>
      <c r="CC743" s="47"/>
      <c r="CD743" s="47"/>
      <c r="CE743" s="47"/>
      <c r="CF743" s="47"/>
      <c r="CG743" s="47"/>
      <c r="CH743" s="47"/>
      <c r="CI743" s="47"/>
      <c r="CJ743" s="47"/>
      <c r="CK743" s="47"/>
      <c r="CL743" s="47"/>
      <c r="CM743" s="47"/>
      <c r="CN743" s="47"/>
      <c r="CO743" s="47"/>
      <c r="CP743" s="47"/>
      <c r="CQ743" s="47"/>
      <c r="CR743" s="47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50"/>
      <c r="DD743" s="50"/>
      <c r="DE743" s="50"/>
    </row>
    <row r="744" spans="1:109" ht="15" customHeight="1">
      <c r="A744" s="38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8"/>
      <c r="Q744" s="49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7"/>
      <c r="AC744" s="47"/>
      <c r="AD744" s="47"/>
      <c r="AE744" s="47"/>
      <c r="AF744" s="47"/>
      <c r="AG744" s="47"/>
      <c r="AH744" s="49"/>
      <c r="AI744" s="49"/>
      <c r="AJ744" s="49"/>
      <c r="AK744" s="49"/>
      <c r="AL744" s="49"/>
      <c r="AM744" s="48"/>
      <c r="AN744" s="48"/>
      <c r="AO744" s="48"/>
      <c r="AP744" s="47"/>
      <c r="AQ744" s="47"/>
      <c r="AR744" s="47"/>
      <c r="AS744" s="47"/>
      <c r="AT744" s="47"/>
      <c r="AU744" s="47"/>
      <c r="AV744" s="47"/>
      <c r="AW744" s="47"/>
      <c r="AX744" s="47"/>
      <c r="AY744" s="47"/>
      <c r="AZ744" s="47"/>
      <c r="BA744" s="47"/>
      <c r="BB744" s="47"/>
      <c r="BC744" s="47"/>
      <c r="BD744" s="47"/>
      <c r="BE744" s="47"/>
      <c r="BF744" s="47"/>
      <c r="BG744" s="47"/>
      <c r="BH744" s="47"/>
      <c r="BI744" s="47"/>
      <c r="BJ744" s="47"/>
      <c r="BK744" s="47"/>
      <c r="BL744" s="47"/>
      <c r="BM744" s="47"/>
      <c r="BN744" s="47"/>
      <c r="BO744" s="47"/>
      <c r="BP744" s="47"/>
      <c r="BQ744" s="47"/>
      <c r="BR744" s="47"/>
      <c r="BS744" s="47"/>
      <c r="BT744" s="47"/>
      <c r="BU744" s="47"/>
      <c r="BV744" s="47"/>
      <c r="BW744" s="47"/>
      <c r="BX744" s="47"/>
      <c r="BY744" s="47"/>
      <c r="BZ744" s="47"/>
      <c r="CA744" s="47"/>
      <c r="CB744" s="47"/>
      <c r="CC744" s="47"/>
      <c r="CD744" s="47"/>
      <c r="CE744" s="47"/>
      <c r="CF744" s="47"/>
      <c r="CG744" s="47"/>
      <c r="CH744" s="47"/>
      <c r="CI744" s="47"/>
      <c r="CJ744" s="47"/>
      <c r="CK744" s="47"/>
      <c r="CL744" s="47"/>
      <c r="CM744" s="47"/>
      <c r="CN744" s="47"/>
      <c r="CO744" s="47"/>
      <c r="CP744" s="47"/>
      <c r="CQ744" s="47"/>
      <c r="CR744" s="47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50"/>
      <c r="DD744" s="50"/>
      <c r="DE744" s="50"/>
    </row>
    <row r="745" spans="1:109" ht="15" customHeight="1">
      <c r="A745" s="38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8"/>
      <c r="Q745" s="49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7"/>
      <c r="AC745" s="47"/>
      <c r="AD745" s="47"/>
      <c r="AE745" s="47"/>
      <c r="AF745" s="47"/>
      <c r="AG745" s="47"/>
      <c r="AH745" s="49"/>
      <c r="AI745" s="49"/>
      <c r="AJ745" s="49"/>
      <c r="AK745" s="49"/>
      <c r="AL745" s="49"/>
      <c r="AM745" s="48"/>
      <c r="AN745" s="48"/>
      <c r="AO745" s="48"/>
      <c r="AP745" s="47"/>
      <c r="AQ745" s="47"/>
      <c r="AR745" s="47"/>
      <c r="AS745" s="47"/>
      <c r="AT745" s="47"/>
      <c r="AU745" s="47"/>
      <c r="AV745" s="47"/>
      <c r="AW745" s="47"/>
      <c r="AX745" s="47"/>
      <c r="AY745" s="47"/>
      <c r="AZ745" s="47"/>
      <c r="BA745" s="47"/>
      <c r="BB745" s="47"/>
      <c r="BC745" s="47"/>
      <c r="BD745" s="47"/>
      <c r="BE745" s="47"/>
      <c r="BF745" s="47"/>
      <c r="BG745" s="47"/>
      <c r="BH745" s="47"/>
      <c r="BI745" s="47"/>
      <c r="BJ745" s="47"/>
      <c r="BK745" s="47"/>
      <c r="BL745" s="47"/>
      <c r="BM745" s="47"/>
      <c r="BN745" s="47"/>
      <c r="BO745" s="47"/>
      <c r="BP745" s="47"/>
      <c r="BQ745" s="47"/>
      <c r="BR745" s="47"/>
      <c r="BS745" s="47"/>
      <c r="BT745" s="47"/>
      <c r="BU745" s="47"/>
      <c r="BV745" s="47"/>
      <c r="BW745" s="47"/>
      <c r="BX745" s="47"/>
      <c r="BY745" s="47"/>
      <c r="BZ745" s="47"/>
      <c r="CA745" s="47"/>
      <c r="CB745" s="47"/>
      <c r="CC745" s="47"/>
      <c r="CD745" s="47"/>
      <c r="CE745" s="47"/>
      <c r="CF745" s="47"/>
      <c r="CG745" s="47"/>
      <c r="CH745" s="47"/>
      <c r="CI745" s="47"/>
      <c r="CJ745" s="47"/>
      <c r="CK745" s="47"/>
      <c r="CL745" s="47"/>
      <c r="CM745" s="47"/>
      <c r="CN745" s="47"/>
      <c r="CO745" s="47"/>
      <c r="CP745" s="47"/>
      <c r="CQ745" s="47"/>
      <c r="CR745" s="47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50"/>
      <c r="DD745" s="50"/>
      <c r="DE745" s="50"/>
    </row>
    <row r="746" spans="1:109" ht="15" customHeight="1">
      <c r="A746" s="38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8"/>
      <c r="Q746" s="49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7"/>
      <c r="AC746" s="47"/>
      <c r="AD746" s="47"/>
      <c r="AE746" s="47"/>
      <c r="AF746" s="47"/>
      <c r="AG746" s="47"/>
      <c r="AH746" s="49"/>
      <c r="AI746" s="49"/>
      <c r="AJ746" s="49"/>
      <c r="AK746" s="49"/>
      <c r="AL746" s="49"/>
      <c r="AM746" s="48"/>
      <c r="AN746" s="48"/>
      <c r="AO746" s="48"/>
      <c r="AP746" s="47"/>
      <c r="AQ746" s="47"/>
      <c r="AR746" s="47"/>
      <c r="AS746" s="47"/>
      <c r="AT746" s="47"/>
      <c r="AU746" s="47"/>
      <c r="AV746" s="47"/>
      <c r="AW746" s="47"/>
      <c r="AX746" s="47"/>
      <c r="AY746" s="47"/>
      <c r="AZ746" s="47"/>
      <c r="BA746" s="47"/>
      <c r="BB746" s="47"/>
      <c r="BC746" s="47"/>
      <c r="BD746" s="47"/>
      <c r="BE746" s="47"/>
      <c r="BF746" s="47"/>
      <c r="BG746" s="47"/>
      <c r="BH746" s="47"/>
      <c r="BI746" s="47"/>
      <c r="BJ746" s="47"/>
      <c r="BK746" s="47"/>
      <c r="BL746" s="47"/>
      <c r="BM746" s="47"/>
      <c r="BN746" s="47"/>
      <c r="BO746" s="47"/>
      <c r="BP746" s="47"/>
      <c r="BQ746" s="47"/>
      <c r="BR746" s="47"/>
      <c r="BS746" s="47"/>
      <c r="BT746" s="47"/>
      <c r="BU746" s="47"/>
      <c r="BV746" s="47"/>
      <c r="BW746" s="47"/>
      <c r="BX746" s="47"/>
      <c r="BY746" s="47"/>
      <c r="BZ746" s="47"/>
      <c r="CA746" s="47"/>
      <c r="CB746" s="47"/>
      <c r="CC746" s="47"/>
      <c r="CD746" s="47"/>
      <c r="CE746" s="47"/>
      <c r="CF746" s="47"/>
      <c r="CG746" s="47"/>
      <c r="CH746" s="47"/>
      <c r="CI746" s="47"/>
      <c r="CJ746" s="47"/>
      <c r="CK746" s="47"/>
      <c r="CL746" s="47"/>
      <c r="CM746" s="47"/>
      <c r="CN746" s="47"/>
      <c r="CO746" s="47"/>
      <c r="CP746" s="47"/>
      <c r="CQ746" s="47"/>
      <c r="CR746" s="47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50"/>
      <c r="DD746" s="50"/>
      <c r="DE746" s="50"/>
    </row>
    <row r="747" spans="1:109" ht="15" customHeight="1">
      <c r="A747" s="38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8"/>
      <c r="Q747" s="49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7"/>
      <c r="AC747" s="47"/>
      <c r="AD747" s="47"/>
      <c r="AE747" s="47"/>
      <c r="AF747" s="47"/>
      <c r="AG747" s="47"/>
      <c r="AH747" s="49"/>
      <c r="AI747" s="49"/>
      <c r="AJ747" s="49"/>
      <c r="AK747" s="49"/>
      <c r="AL747" s="49"/>
      <c r="AM747" s="48"/>
      <c r="AN747" s="48"/>
      <c r="AO747" s="48"/>
      <c r="AP747" s="47"/>
      <c r="AQ747" s="47"/>
      <c r="AR747" s="47"/>
      <c r="AS747" s="47"/>
      <c r="AT747" s="47"/>
      <c r="AU747" s="47"/>
      <c r="AV747" s="47"/>
      <c r="AW747" s="47"/>
      <c r="AX747" s="47"/>
      <c r="AY747" s="47"/>
      <c r="AZ747" s="47"/>
      <c r="BA747" s="47"/>
      <c r="BB747" s="47"/>
      <c r="BC747" s="47"/>
      <c r="BD747" s="47"/>
      <c r="BE747" s="47"/>
      <c r="BF747" s="47"/>
      <c r="BG747" s="47"/>
      <c r="BH747" s="47"/>
      <c r="BI747" s="47"/>
      <c r="BJ747" s="47"/>
      <c r="BK747" s="47"/>
      <c r="BL747" s="47"/>
      <c r="BM747" s="47"/>
      <c r="BN747" s="47"/>
      <c r="BO747" s="47"/>
      <c r="BP747" s="47"/>
      <c r="BQ747" s="47"/>
      <c r="BR747" s="47"/>
      <c r="BS747" s="47"/>
      <c r="BT747" s="47"/>
      <c r="BU747" s="47"/>
      <c r="BV747" s="47"/>
      <c r="BW747" s="47"/>
      <c r="BX747" s="47"/>
      <c r="BY747" s="47"/>
      <c r="BZ747" s="47"/>
      <c r="CA747" s="47"/>
      <c r="CB747" s="47"/>
      <c r="CC747" s="47"/>
      <c r="CD747" s="47"/>
      <c r="CE747" s="47"/>
      <c r="CF747" s="47"/>
      <c r="CG747" s="47"/>
      <c r="CH747" s="47"/>
      <c r="CI747" s="47"/>
      <c r="CJ747" s="47"/>
      <c r="CK747" s="47"/>
      <c r="CL747" s="47"/>
      <c r="CM747" s="47"/>
      <c r="CN747" s="47"/>
      <c r="CO747" s="47"/>
      <c r="CP747" s="47"/>
      <c r="CQ747" s="47"/>
      <c r="CR747" s="47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50"/>
      <c r="DD747" s="50"/>
      <c r="DE747" s="50"/>
    </row>
    <row r="748" spans="1:109" ht="15" customHeight="1">
      <c r="A748" s="38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8"/>
      <c r="Q748" s="49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7"/>
      <c r="AC748" s="47"/>
      <c r="AD748" s="47"/>
      <c r="AE748" s="47"/>
      <c r="AF748" s="47"/>
      <c r="AG748" s="47"/>
      <c r="AH748" s="49"/>
      <c r="AI748" s="49"/>
      <c r="AJ748" s="49"/>
      <c r="AK748" s="49"/>
      <c r="AL748" s="49"/>
      <c r="AM748" s="48"/>
      <c r="AN748" s="48"/>
      <c r="AO748" s="48"/>
      <c r="AP748" s="47"/>
      <c r="AQ748" s="47"/>
      <c r="AR748" s="47"/>
      <c r="AS748" s="47"/>
      <c r="AT748" s="47"/>
      <c r="AU748" s="47"/>
      <c r="AV748" s="47"/>
      <c r="AW748" s="47"/>
      <c r="AX748" s="47"/>
      <c r="AY748" s="47"/>
      <c r="AZ748" s="47"/>
      <c r="BA748" s="47"/>
      <c r="BB748" s="47"/>
      <c r="BC748" s="47"/>
      <c r="BD748" s="47"/>
      <c r="BE748" s="47"/>
      <c r="BF748" s="47"/>
      <c r="BG748" s="47"/>
      <c r="BH748" s="47"/>
      <c r="BI748" s="47"/>
      <c r="BJ748" s="47"/>
      <c r="BK748" s="47"/>
      <c r="BL748" s="47"/>
      <c r="BM748" s="47"/>
      <c r="BN748" s="47"/>
      <c r="BO748" s="47"/>
      <c r="BP748" s="47"/>
      <c r="BQ748" s="47"/>
      <c r="BR748" s="47"/>
      <c r="BS748" s="47"/>
      <c r="BT748" s="47"/>
      <c r="BU748" s="47"/>
      <c r="BV748" s="47"/>
      <c r="BW748" s="47"/>
      <c r="BX748" s="47"/>
      <c r="BY748" s="47"/>
      <c r="BZ748" s="47"/>
      <c r="CA748" s="47"/>
      <c r="CB748" s="47"/>
      <c r="CC748" s="47"/>
      <c r="CD748" s="47"/>
      <c r="CE748" s="47"/>
      <c r="CF748" s="47"/>
      <c r="CG748" s="47"/>
      <c r="CH748" s="47"/>
      <c r="CI748" s="47"/>
      <c r="CJ748" s="47"/>
      <c r="CK748" s="47"/>
      <c r="CL748" s="47"/>
      <c r="CM748" s="47"/>
      <c r="CN748" s="47"/>
      <c r="CO748" s="47"/>
      <c r="CP748" s="47"/>
      <c r="CQ748" s="47"/>
      <c r="CR748" s="47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50"/>
      <c r="DD748" s="50"/>
      <c r="DE748" s="50"/>
    </row>
    <row r="749" spans="1:109" ht="15" customHeight="1">
      <c r="A749" s="38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8"/>
      <c r="Q749" s="49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7"/>
      <c r="AC749" s="47"/>
      <c r="AD749" s="47"/>
      <c r="AE749" s="47"/>
      <c r="AF749" s="47"/>
      <c r="AG749" s="47"/>
      <c r="AH749" s="49"/>
      <c r="AI749" s="49"/>
      <c r="AJ749" s="49"/>
      <c r="AK749" s="49"/>
      <c r="AL749" s="49"/>
      <c r="AM749" s="48"/>
      <c r="AN749" s="48"/>
      <c r="AO749" s="48"/>
      <c r="AP749" s="47"/>
      <c r="AQ749" s="47"/>
      <c r="AR749" s="47"/>
      <c r="AS749" s="47"/>
      <c r="AT749" s="47"/>
      <c r="AU749" s="47"/>
      <c r="AV749" s="47"/>
      <c r="AW749" s="47"/>
      <c r="AX749" s="47"/>
      <c r="AY749" s="47"/>
      <c r="AZ749" s="47"/>
      <c r="BA749" s="47"/>
      <c r="BB749" s="47"/>
      <c r="BC749" s="47"/>
      <c r="BD749" s="47"/>
      <c r="BE749" s="47"/>
      <c r="BF749" s="47"/>
      <c r="BG749" s="47"/>
      <c r="BH749" s="47"/>
      <c r="BI749" s="47"/>
      <c r="BJ749" s="47"/>
      <c r="BK749" s="47"/>
      <c r="BL749" s="47"/>
      <c r="BM749" s="47"/>
      <c r="BN749" s="47"/>
      <c r="BO749" s="47"/>
      <c r="BP749" s="47"/>
      <c r="BQ749" s="47"/>
      <c r="BR749" s="47"/>
      <c r="BS749" s="47"/>
      <c r="BT749" s="47"/>
      <c r="BU749" s="47"/>
      <c r="BV749" s="47"/>
      <c r="BW749" s="47"/>
      <c r="BX749" s="47"/>
      <c r="BY749" s="47"/>
      <c r="BZ749" s="47"/>
      <c r="CA749" s="47"/>
      <c r="CB749" s="47"/>
      <c r="CC749" s="47"/>
      <c r="CD749" s="47"/>
      <c r="CE749" s="47"/>
      <c r="CF749" s="47"/>
      <c r="CG749" s="47"/>
      <c r="CH749" s="47"/>
      <c r="CI749" s="47"/>
      <c r="CJ749" s="47"/>
      <c r="CK749" s="47"/>
      <c r="CL749" s="47"/>
      <c r="CM749" s="47"/>
      <c r="CN749" s="47"/>
      <c r="CO749" s="47"/>
      <c r="CP749" s="47"/>
      <c r="CQ749" s="47"/>
      <c r="CR749" s="47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50"/>
      <c r="DD749" s="50"/>
      <c r="DE749" s="50"/>
    </row>
    <row r="750" spans="1:109" ht="15" customHeight="1">
      <c r="A750" s="38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8"/>
      <c r="Q750" s="49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7"/>
      <c r="AC750" s="47"/>
      <c r="AD750" s="47"/>
      <c r="AE750" s="47"/>
      <c r="AF750" s="47"/>
      <c r="AG750" s="47"/>
      <c r="AH750" s="49"/>
      <c r="AI750" s="49"/>
      <c r="AJ750" s="49"/>
      <c r="AK750" s="49"/>
      <c r="AL750" s="49"/>
      <c r="AM750" s="48"/>
      <c r="AN750" s="48"/>
      <c r="AO750" s="48"/>
      <c r="AP750" s="47"/>
      <c r="AQ750" s="47"/>
      <c r="AR750" s="47"/>
      <c r="AS750" s="47"/>
      <c r="AT750" s="47"/>
      <c r="AU750" s="47"/>
      <c r="AV750" s="47"/>
      <c r="AW750" s="47"/>
      <c r="AX750" s="47"/>
      <c r="AY750" s="47"/>
      <c r="AZ750" s="47"/>
      <c r="BA750" s="47"/>
      <c r="BB750" s="47"/>
      <c r="BC750" s="47"/>
      <c r="BD750" s="47"/>
      <c r="BE750" s="47"/>
      <c r="BF750" s="47"/>
      <c r="BG750" s="47"/>
      <c r="BH750" s="47"/>
      <c r="BI750" s="47"/>
      <c r="BJ750" s="47"/>
      <c r="BK750" s="47"/>
      <c r="BL750" s="47"/>
      <c r="BM750" s="47"/>
      <c r="BN750" s="47"/>
      <c r="BO750" s="47"/>
      <c r="BP750" s="47"/>
      <c r="BQ750" s="47"/>
      <c r="BR750" s="47"/>
      <c r="BS750" s="47"/>
      <c r="BT750" s="47"/>
      <c r="BU750" s="47"/>
      <c r="BV750" s="47"/>
      <c r="BW750" s="47"/>
      <c r="BX750" s="47"/>
      <c r="BY750" s="47"/>
      <c r="BZ750" s="47"/>
      <c r="CA750" s="47"/>
      <c r="CB750" s="47"/>
      <c r="CC750" s="47"/>
      <c r="CD750" s="47"/>
      <c r="CE750" s="47"/>
      <c r="CF750" s="47"/>
      <c r="CG750" s="47"/>
      <c r="CH750" s="47"/>
      <c r="CI750" s="47"/>
      <c r="CJ750" s="47"/>
      <c r="CK750" s="47"/>
      <c r="CL750" s="47"/>
      <c r="CM750" s="47"/>
      <c r="CN750" s="47"/>
      <c r="CO750" s="47"/>
      <c r="CP750" s="47"/>
      <c r="CQ750" s="47"/>
      <c r="CR750" s="47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50"/>
      <c r="DD750" s="50"/>
      <c r="DE750" s="50"/>
    </row>
    <row r="751" spans="1:109" ht="15" customHeight="1">
      <c r="A751" s="38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8"/>
      <c r="Q751" s="49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7"/>
      <c r="AC751" s="47"/>
      <c r="AD751" s="47"/>
      <c r="AE751" s="47"/>
      <c r="AF751" s="47"/>
      <c r="AG751" s="47"/>
      <c r="AH751" s="49"/>
      <c r="AI751" s="49"/>
      <c r="AJ751" s="49"/>
      <c r="AK751" s="49"/>
      <c r="AL751" s="49"/>
      <c r="AM751" s="48"/>
      <c r="AN751" s="48"/>
      <c r="AO751" s="48"/>
      <c r="AP751" s="47"/>
      <c r="AQ751" s="47"/>
      <c r="AR751" s="47"/>
      <c r="AS751" s="47"/>
      <c r="AT751" s="47"/>
      <c r="AU751" s="47"/>
      <c r="AV751" s="47"/>
      <c r="AW751" s="47"/>
      <c r="AX751" s="47"/>
      <c r="AY751" s="47"/>
      <c r="AZ751" s="47"/>
      <c r="BA751" s="47"/>
      <c r="BB751" s="47"/>
      <c r="BC751" s="47"/>
      <c r="BD751" s="47"/>
      <c r="BE751" s="47"/>
      <c r="BF751" s="47"/>
      <c r="BG751" s="47"/>
      <c r="BH751" s="47"/>
      <c r="BI751" s="47"/>
      <c r="BJ751" s="47"/>
      <c r="BK751" s="47"/>
      <c r="BL751" s="47"/>
      <c r="BM751" s="47"/>
      <c r="BN751" s="47"/>
      <c r="BO751" s="47"/>
      <c r="BP751" s="47"/>
      <c r="BQ751" s="47"/>
      <c r="BR751" s="47"/>
      <c r="BS751" s="47"/>
      <c r="BT751" s="47"/>
      <c r="BU751" s="47"/>
      <c r="BV751" s="47"/>
      <c r="BW751" s="47"/>
      <c r="BX751" s="47"/>
      <c r="BY751" s="47"/>
      <c r="BZ751" s="47"/>
      <c r="CA751" s="47"/>
      <c r="CB751" s="47"/>
      <c r="CC751" s="47"/>
      <c r="CD751" s="47"/>
      <c r="CE751" s="47"/>
      <c r="CF751" s="47"/>
      <c r="CG751" s="47"/>
      <c r="CH751" s="47"/>
      <c r="CI751" s="47"/>
      <c r="CJ751" s="47"/>
      <c r="CK751" s="47"/>
      <c r="CL751" s="47"/>
      <c r="CM751" s="47"/>
      <c r="CN751" s="47"/>
      <c r="CO751" s="47"/>
      <c r="CP751" s="47"/>
      <c r="CQ751" s="47"/>
      <c r="CR751" s="47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50"/>
      <c r="DD751" s="50"/>
      <c r="DE751" s="50"/>
    </row>
    <row r="752" spans="1:109" ht="15" customHeight="1">
      <c r="A752" s="38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8"/>
      <c r="Q752" s="49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7"/>
      <c r="AC752" s="47"/>
      <c r="AD752" s="47"/>
      <c r="AE752" s="47"/>
      <c r="AF752" s="47"/>
      <c r="AG752" s="47"/>
      <c r="AH752" s="49"/>
      <c r="AI752" s="49"/>
      <c r="AJ752" s="49"/>
      <c r="AK752" s="49"/>
      <c r="AL752" s="49"/>
      <c r="AM752" s="48"/>
      <c r="AN752" s="48"/>
      <c r="AO752" s="48"/>
      <c r="AP752" s="47"/>
      <c r="AQ752" s="47"/>
      <c r="AR752" s="47"/>
      <c r="AS752" s="47"/>
      <c r="AT752" s="47"/>
      <c r="AU752" s="47"/>
      <c r="AV752" s="47"/>
      <c r="AW752" s="47"/>
      <c r="AX752" s="47"/>
      <c r="AY752" s="47"/>
      <c r="AZ752" s="47"/>
      <c r="BA752" s="47"/>
      <c r="BB752" s="47"/>
      <c r="BC752" s="47"/>
      <c r="BD752" s="47"/>
      <c r="BE752" s="47"/>
      <c r="BF752" s="47"/>
      <c r="BG752" s="47"/>
      <c r="BH752" s="47"/>
      <c r="BI752" s="47"/>
      <c r="BJ752" s="47"/>
      <c r="BK752" s="47"/>
      <c r="BL752" s="47"/>
      <c r="BM752" s="47"/>
      <c r="BN752" s="47"/>
      <c r="BO752" s="47"/>
      <c r="BP752" s="47"/>
      <c r="BQ752" s="47"/>
      <c r="BR752" s="47"/>
      <c r="BS752" s="47"/>
      <c r="BT752" s="47"/>
      <c r="BU752" s="47"/>
      <c r="BV752" s="47"/>
      <c r="BW752" s="47"/>
      <c r="BX752" s="47"/>
      <c r="BY752" s="47"/>
      <c r="BZ752" s="47"/>
      <c r="CA752" s="47"/>
      <c r="CB752" s="47"/>
      <c r="CC752" s="47"/>
      <c r="CD752" s="47"/>
      <c r="CE752" s="47"/>
      <c r="CF752" s="47"/>
      <c r="CG752" s="47"/>
      <c r="CH752" s="47"/>
      <c r="CI752" s="47"/>
      <c r="CJ752" s="47"/>
      <c r="CK752" s="47"/>
      <c r="CL752" s="47"/>
      <c r="CM752" s="47"/>
      <c r="CN752" s="47"/>
      <c r="CO752" s="47"/>
      <c r="CP752" s="47"/>
      <c r="CQ752" s="47"/>
      <c r="CR752" s="47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50"/>
      <c r="DD752" s="50"/>
      <c r="DE752" s="50"/>
    </row>
    <row r="753" spans="1:109" ht="15" customHeight="1">
      <c r="A753" s="38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8"/>
      <c r="Q753" s="49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7"/>
      <c r="AC753" s="47"/>
      <c r="AD753" s="47"/>
      <c r="AE753" s="47"/>
      <c r="AF753" s="47"/>
      <c r="AG753" s="47"/>
      <c r="AH753" s="49"/>
      <c r="AI753" s="49"/>
      <c r="AJ753" s="49"/>
      <c r="AK753" s="49"/>
      <c r="AL753" s="49"/>
      <c r="AM753" s="48"/>
      <c r="AN753" s="48"/>
      <c r="AO753" s="48"/>
      <c r="AP753" s="47"/>
      <c r="AQ753" s="47"/>
      <c r="AR753" s="47"/>
      <c r="AS753" s="47"/>
      <c r="AT753" s="47"/>
      <c r="AU753" s="47"/>
      <c r="AV753" s="47"/>
      <c r="AW753" s="47"/>
      <c r="AX753" s="47"/>
      <c r="AY753" s="47"/>
      <c r="AZ753" s="47"/>
      <c r="BA753" s="47"/>
      <c r="BB753" s="47"/>
      <c r="BC753" s="47"/>
      <c r="BD753" s="47"/>
      <c r="BE753" s="47"/>
      <c r="BF753" s="47"/>
      <c r="BG753" s="47"/>
      <c r="BH753" s="47"/>
      <c r="BI753" s="47"/>
      <c r="BJ753" s="47"/>
      <c r="BK753" s="47"/>
      <c r="BL753" s="47"/>
      <c r="BM753" s="47"/>
      <c r="BN753" s="47"/>
      <c r="BO753" s="47"/>
      <c r="BP753" s="47"/>
      <c r="BQ753" s="47"/>
      <c r="BR753" s="47"/>
      <c r="BS753" s="47"/>
      <c r="BT753" s="47"/>
      <c r="BU753" s="47"/>
      <c r="BV753" s="47"/>
      <c r="BW753" s="47"/>
      <c r="BX753" s="47"/>
      <c r="BY753" s="47"/>
      <c r="BZ753" s="47"/>
      <c r="CA753" s="47"/>
      <c r="CB753" s="47"/>
      <c r="CC753" s="47"/>
      <c r="CD753" s="47"/>
      <c r="CE753" s="47"/>
      <c r="CF753" s="47"/>
      <c r="CG753" s="47"/>
      <c r="CH753" s="47"/>
      <c r="CI753" s="47"/>
      <c r="CJ753" s="47"/>
      <c r="CK753" s="47"/>
      <c r="CL753" s="47"/>
      <c r="CM753" s="47"/>
      <c r="CN753" s="47"/>
      <c r="CO753" s="47"/>
      <c r="CP753" s="47"/>
      <c r="CQ753" s="47"/>
      <c r="CR753" s="47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50"/>
      <c r="DD753" s="50"/>
      <c r="DE753" s="50"/>
    </row>
    <row r="754" spans="1:109" ht="15" customHeight="1">
      <c r="A754" s="38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8"/>
      <c r="Q754" s="49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7"/>
      <c r="AC754" s="47"/>
      <c r="AD754" s="47"/>
      <c r="AE754" s="47"/>
      <c r="AF754" s="47"/>
      <c r="AG754" s="47"/>
      <c r="AH754" s="49"/>
      <c r="AI754" s="49"/>
      <c r="AJ754" s="49"/>
      <c r="AK754" s="49"/>
      <c r="AL754" s="49"/>
      <c r="AM754" s="48"/>
      <c r="AN754" s="48"/>
      <c r="AO754" s="48"/>
      <c r="AP754" s="47"/>
      <c r="AQ754" s="47"/>
      <c r="AR754" s="47"/>
      <c r="AS754" s="47"/>
      <c r="AT754" s="47"/>
      <c r="AU754" s="47"/>
      <c r="AV754" s="47"/>
      <c r="AW754" s="47"/>
      <c r="AX754" s="47"/>
      <c r="AY754" s="47"/>
      <c r="AZ754" s="47"/>
      <c r="BA754" s="47"/>
      <c r="BB754" s="47"/>
      <c r="BC754" s="47"/>
      <c r="BD754" s="47"/>
      <c r="BE754" s="47"/>
      <c r="BF754" s="47"/>
      <c r="BG754" s="47"/>
      <c r="BH754" s="47"/>
      <c r="BI754" s="47"/>
      <c r="BJ754" s="47"/>
      <c r="BK754" s="47"/>
      <c r="BL754" s="47"/>
      <c r="BM754" s="47"/>
      <c r="BN754" s="47"/>
      <c r="BO754" s="47"/>
      <c r="BP754" s="47"/>
      <c r="BQ754" s="47"/>
      <c r="BR754" s="47"/>
      <c r="BS754" s="47"/>
      <c r="BT754" s="47"/>
      <c r="BU754" s="47"/>
      <c r="BV754" s="47"/>
      <c r="BW754" s="47"/>
      <c r="BX754" s="47"/>
      <c r="BY754" s="47"/>
      <c r="BZ754" s="47"/>
      <c r="CA754" s="47"/>
      <c r="CB754" s="47"/>
      <c r="CC754" s="47"/>
      <c r="CD754" s="47"/>
      <c r="CE754" s="47"/>
      <c r="CF754" s="47"/>
      <c r="CG754" s="47"/>
      <c r="CH754" s="47"/>
      <c r="CI754" s="47"/>
      <c r="CJ754" s="47"/>
      <c r="CK754" s="47"/>
      <c r="CL754" s="47"/>
      <c r="CM754" s="47"/>
      <c r="CN754" s="47"/>
      <c r="CO754" s="47"/>
      <c r="CP754" s="47"/>
      <c r="CQ754" s="47"/>
      <c r="CR754" s="47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50"/>
      <c r="DD754" s="50"/>
      <c r="DE754" s="50"/>
    </row>
    <row r="755" spans="1:109" ht="15" customHeight="1">
      <c r="A755" s="38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8"/>
      <c r="Q755" s="49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7"/>
      <c r="AC755" s="47"/>
      <c r="AD755" s="47"/>
      <c r="AE755" s="47"/>
      <c r="AF755" s="47"/>
      <c r="AG755" s="47"/>
      <c r="AH755" s="49"/>
      <c r="AI755" s="49"/>
      <c r="AJ755" s="49"/>
      <c r="AK755" s="49"/>
      <c r="AL755" s="49"/>
      <c r="AM755" s="48"/>
      <c r="AN755" s="48"/>
      <c r="AO755" s="48"/>
      <c r="AP755" s="47"/>
      <c r="AQ755" s="47"/>
      <c r="AR755" s="47"/>
      <c r="AS755" s="47"/>
      <c r="AT755" s="47"/>
      <c r="AU755" s="47"/>
      <c r="AV755" s="47"/>
      <c r="AW755" s="47"/>
      <c r="AX755" s="47"/>
      <c r="AY755" s="47"/>
      <c r="AZ755" s="47"/>
      <c r="BA755" s="47"/>
      <c r="BB755" s="47"/>
      <c r="BC755" s="47"/>
      <c r="BD755" s="47"/>
      <c r="BE755" s="47"/>
      <c r="BF755" s="47"/>
      <c r="BG755" s="47"/>
      <c r="BH755" s="47"/>
      <c r="BI755" s="47"/>
      <c r="BJ755" s="47"/>
      <c r="BK755" s="47"/>
      <c r="BL755" s="47"/>
      <c r="BM755" s="47"/>
      <c r="BN755" s="47"/>
      <c r="BO755" s="47"/>
      <c r="BP755" s="47"/>
      <c r="BQ755" s="47"/>
      <c r="BR755" s="47"/>
      <c r="BS755" s="47"/>
      <c r="BT755" s="47"/>
      <c r="BU755" s="47"/>
      <c r="BV755" s="47"/>
      <c r="BW755" s="47"/>
      <c r="BX755" s="47"/>
      <c r="BY755" s="47"/>
      <c r="BZ755" s="47"/>
      <c r="CA755" s="47"/>
      <c r="CB755" s="47"/>
      <c r="CC755" s="47"/>
      <c r="CD755" s="47"/>
      <c r="CE755" s="47"/>
      <c r="CF755" s="47"/>
      <c r="CG755" s="47"/>
      <c r="CH755" s="47"/>
      <c r="CI755" s="47"/>
      <c r="CJ755" s="47"/>
      <c r="CK755" s="47"/>
      <c r="CL755" s="47"/>
      <c r="CM755" s="47"/>
      <c r="CN755" s="47"/>
      <c r="CO755" s="47"/>
      <c r="CP755" s="47"/>
      <c r="CQ755" s="47"/>
      <c r="CR755" s="47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50"/>
      <c r="DD755" s="50"/>
      <c r="DE755" s="50"/>
    </row>
    <row r="756" spans="1:109" ht="15" customHeight="1">
      <c r="A756" s="38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8"/>
      <c r="Q756" s="49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7"/>
      <c r="AC756" s="47"/>
      <c r="AD756" s="47"/>
      <c r="AE756" s="47"/>
      <c r="AF756" s="47"/>
      <c r="AG756" s="47"/>
      <c r="AH756" s="49"/>
      <c r="AI756" s="49"/>
      <c r="AJ756" s="49"/>
      <c r="AK756" s="49"/>
      <c r="AL756" s="49"/>
      <c r="AM756" s="48"/>
      <c r="AN756" s="48"/>
      <c r="AO756" s="48"/>
      <c r="AP756" s="47"/>
      <c r="AQ756" s="47"/>
      <c r="AR756" s="47"/>
      <c r="AS756" s="47"/>
      <c r="AT756" s="47"/>
      <c r="AU756" s="47"/>
      <c r="AV756" s="47"/>
      <c r="AW756" s="47"/>
      <c r="AX756" s="47"/>
      <c r="AY756" s="47"/>
      <c r="AZ756" s="47"/>
      <c r="BA756" s="47"/>
      <c r="BB756" s="47"/>
      <c r="BC756" s="47"/>
      <c r="BD756" s="47"/>
      <c r="BE756" s="47"/>
      <c r="BF756" s="47"/>
      <c r="BG756" s="47"/>
      <c r="BH756" s="47"/>
      <c r="BI756" s="47"/>
      <c r="BJ756" s="47"/>
      <c r="BK756" s="47"/>
      <c r="BL756" s="47"/>
      <c r="BM756" s="47"/>
      <c r="BN756" s="47"/>
      <c r="BO756" s="47"/>
      <c r="BP756" s="47"/>
      <c r="BQ756" s="47"/>
      <c r="BR756" s="47"/>
      <c r="BS756" s="47"/>
      <c r="BT756" s="47"/>
      <c r="BU756" s="47"/>
      <c r="BV756" s="47"/>
      <c r="BW756" s="47"/>
      <c r="BX756" s="47"/>
      <c r="BY756" s="47"/>
      <c r="BZ756" s="47"/>
      <c r="CA756" s="47"/>
      <c r="CB756" s="47"/>
      <c r="CC756" s="47"/>
      <c r="CD756" s="47"/>
      <c r="CE756" s="47"/>
      <c r="CF756" s="47"/>
      <c r="CG756" s="47"/>
      <c r="CH756" s="47"/>
      <c r="CI756" s="47"/>
      <c r="CJ756" s="47"/>
      <c r="CK756" s="47"/>
      <c r="CL756" s="47"/>
      <c r="CM756" s="47"/>
      <c r="CN756" s="47"/>
      <c r="CO756" s="47"/>
      <c r="CP756" s="47"/>
      <c r="CQ756" s="47"/>
      <c r="CR756" s="47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50"/>
      <c r="DD756" s="50"/>
      <c r="DE756" s="50"/>
    </row>
    <row r="757" spans="1:109" ht="15" customHeight="1">
      <c r="A757" s="38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8"/>
      <c r="Q757" s="49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7"/>
      <c r="AC757" s="47"/>
      <c r="AD757" s="47"/>
      <c r="AE757" s="47"/>
      <c r="AF757" s="47"/>
      <c r="AG757" s="47"/>
      <c r="AH757" s="49"/>
      <c r="AI757" s="49"/>
      <c r="AJ757" s="49"/>
      <c r="AK757" s="49"/>
      <c r="AL757" s="49"/>
      <c r="AM757" s="48"/>
      <c r="AN757" s="48"/>
      <c r="AO757" s="48"/>
      <c r="AP757" s="47"/>
      <c r="AQ757" s="47"/>
      <c r="AR757" s="47"/>
      <c r="AS757" s="47"/>
      <c r="AT757" s="47"/>
      <c r="AU757" s="47"/>
      <c r="AV757" s="47"/>
      <c r="AW757" s="47"/>
      <c r="AX757" s="47"/>
      <c r="AY757" s="47"/>
      <c r="AZ757" s="47"/>
      <c r="BA757" s="47"/>
      <c r="BB757" s="47"/>
      <c r="BC757" s="47"/>
      <c r="BD757" s="47"/>
      <c r="BE757" s="47"/>
      <c r="BF757" s="47"/>
      <c r="BG757" s="47"/>
      <c r="BH757" s="47"/>
      <c r="BI757" s="47"/>
      <c r="BJ757" s="47"/>
      <c r="BK757" s="47"/>
      <c r="BL757" s="47"/>
      <c r="BM757" s="47"/>
      <c r="BN757" s="47"/>
      <c r="BO757" s="47"/>
      <c r="BP757" s="47"/>
      <c r="BQ757" s="47"/>
      <c r="BR757" s="47"/>
      <c r="BS757" s="47"/>
      <c r="BT757" s="47"/>
      <c r="BU757" s="47"/>
      <c r="BV757" s="47"/>
      <c r="BW757" s="47"/>
      <c r="BX757" s="47"/>
      <c r="BY757" s="47"/>
      <c r="BZ757" s="47"/>
      <c r="CA757" s="47"/>
      <c r="CB757" s="47"/>
      <c r="CC757" s="47"/>
      <c r="CD757" s="47"/>
      <c r="CE757" s="47"/>
      <c r="CF757" s="47"/>
      <c r="CG757" s="47"/>
      <c r="CH757" s="47"/>
      <c r="CI757" s="47"/>
      <c r="CJ757" s="47"/>
      <c r="CK757" s="47"/>
      <c r="CL757" s="47"/>
      <c r="CM757" s="47"/>
      <c r="CN757" s="47"/>
      <c r="CO757" s="47"/>
      <c r="CP757" s="47"/>
      <c r="CQ757" s="47"/>
      <c r="CR757" s="47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50"/>
      <c r="DD757" s="50"/>
      <c r="DE757" s="50"/>
    </row>
    <row r="758" spans="1:109" ht="15" customHeight="1">
      <c r="A758" s="38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8"/>
      <c r="Q758" s="49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7"/>
      <c r="AC758" s="47"/>
      <c r="AD758" s="47"/>
      <c r="AE758" s="47"/>
      <c r="AF758" s="47"/>
      <c r="AG758" s="47"/>
      <c r="AH758" s="49"/>
      <c r="AI758" s="49"/>
      <c r="AJ758" s="49"/>
      <c r="AK758" s="49"/>
      <c r="AL758" s="49"/>
      <c r="AM758" s="48"/>
      <c r="AN758" s="48"/>
      <c r="AO758" s="48"/>
      <c r="AP758" s="47"/>
      <c r="AQ758" s="47"/>
      <c r="AR758" s="47"/>
      <c r="AS758" s="47"/>
      <c r="AT758" s="47"/>
      <c r="AU758" s="47"/>
      <c r="AV758" s="47"/>
      <c r="AW758" s="47"/>
      <c r="AX758" s="47"/>
      <c r="AY758" s="47"/>
      <c r="AZ758" s="47"/>
      <c r="BA758" s="47"/>
      <c r="BB758" s="47"/>
      <c r="BC758" s="47"/>
      <c r="BD758" s="47"/>
      <c r="BE758" s="47"/>
      <c r="BF758" s="47"/>
      <c r="BG758" s="47"/>
      <c r="BH758" s="47"/>
      <c r="BI758" s="47"/>
      <c r="BJ758" s="47"/>
      <c r="BK758" s="47"/>
      <c r="BL758" s="47"/>
      <c r="BM758" s="47"/>
      <c r="BN758" s="47"/>
      <c r="BO758" s="47"/>
      <c r="BP758" s="47"/>
      <c r="BQ758" s="47"/>
      <c r="BR758" s="47"/>
      <c r="BS758" s="47"/>
      <c r="BT758" s="47"/>
      <c r="BU758" s="47"/>
      <c r="BV758" s="47"/>
      <c r="BW758" s="47"/>
      <c r="BX758" s="47"/>
      <c r="BY758" s="47"/>
      <c r="BZ758" s="47"/>
      <c r="CA758" s="47"/>
      <c r="CB758" s="47"/>
      <c r="CC758" s="47"/>
      <c r="CD758" s="47"/>
      <c r="CE758" s="47"/>
      <c r="CF758" s="47"/>
      <c r="CG758" s="47"/>
      <c r="CH758" s="47"/>
      <c r="CI758" s="47"/>
      <c r="CJ758" s="47"/>
      <c r="CK758" s="47"/>
      <c r="CL758" s="47"/>
      <c r="CM758" s="47"/>
      <c r="CN758" s="47"/>
      <c r="CO758" s="47"/>
      <c r="CP758" s="47"/>
      <c r="CQ758" s="47"/>
      <c r="CR758" s="47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50"/>
      <c r="DD758" s="50"/>
      <c r="DE758" s="50"/>
    </row>
    <row r="759" spans="1:109" ht="15" customHeight="1">
      <c r="A759" s="38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8"/>
      <c r="Q759" s="49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7"/>
      <c r="AC759" s="47"/>
      <c r="AD759" s="47"/>
      <c r="AE759" s="47"/>
      <c r="AF759" s="47"/>
      <c r="AG759" s="47"/>
      <c r="AH759" s="49"/>
      <c r="AI759" s="49"/>
      <c r="AJ759" s="49"/>
      <c r="AK759" s="49"/>
      <c r="AL759" s="49"/>
      <c r="AM759" s="48"/>
      <c r="AN759" s="48"/>
      <c r="AO759" s="48"/>
      <c r="AP759" s="47"/>
      <c r="AQ759" s="47"/>
      <c r="AR759" s="47"/>
      <c r="AS759" s="47"/>
      <c r="AT759" s="47"/>
      <c r="AU759" s="47"/>
      <c r="AV759" s="47"/>
      <c r="AW759" s="47"/>
      <c r="AX759" s="47"/>
      <c r="AY759" s="47"/>
      <c r="AZ759" s="47"/>
      <c r="BA759" s="47"/>
      <c r="BB759" s="47"/>
      <c r="BC759" s="47"/>
      <c r="BD759" s="47"/>
      <c r="BE759" s="47"/>
      <c r="BF759" s="47"/>
      <c r="BG759" s="47"/>
      <c r="BH759" s="47"/>
      <c r="BI759" s="47"/>
      <c r="BJ759" s="47"/>
      <c r="BK759" s="47"/>
      <c r="BL759" s="47"/>
      <c r="BM759" s="47"/>
      <c r="BN759" s="47"/>
      <c r="BO759" s="47"/>
      <c r="BP759" s="47"/>
      <c r="BQ759" s="47"/>
      <c r="BR759" s="47"/>
      <c r="BS759" s="47"/>
      <c r="BT759" s="47"/>
      <c r="BU759" s="47"/>
      <c r="BV759" s="47"/>
      <c r="BW759" s="47"/>
      <c r="BX759" s="47"/>
      <c r="BY759" s="47"/>
      <c r="BZ759" s="47"/>
      <c r="CA759" s="47"/>
      <c r="CB759" s="47"/>
      <c r="CC759" s="47"/>
      <c r="CD759" s="47"/>
      <c r="CE759" s="47"/>
      <c r="CF759" s="47"/>
      <c r="CG759" s="47"/>
      <c r="CH759" s="47"/>
      <c r="CI759" s="47"/>
      <c r="CJ759" s="47"/>
      <c r="CK759" s="47"/>
      <c r="CL759" s="47"/>
      <c r="CM759" s="47"/>
      <c r="CN759" s="47"/>
      <c r="CO759" s="47"/>
      <c r="CP759" s="47"/>
      <c r="CQ759" s="47"/>
      <c r="CR759" s="47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50"/>
      <c r="DD759" s="50"/>
      <c r="DE759" s="50"/>
    </row>
    <row r="760" spans="1:109" ht="15" customHeight="1">
      <c r="A760" s="38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8"/>
      <c r="Q760" s="49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7"/>
      <c r="AC760" s="47"/>
      <c r="AD760" s="47"/>
      <c r="AE760" s="47"/>
      <c r="AF760" s="47"/>
      <c r="AG760" s="47"/>
      <c r="AH760" s="49"/>
      <c r="AI760" s="49"/>
      <c r="AJ760" s="49"/>
      <c r="AK760" s="49"/>
      <c r="AL760" s="49"/>
      <c r="AM760" s="48"/>
      <c r="AN760" s="48"/>
      <c r="AO760" s="48"/>
      <c r="AP760" s="47"/>
      <c r="AQ760" s="47"/>
      <c r="AR760" s="47"/>
      <c r="AS760" s="47"/>
      <c r="AT760" s="47"/>
      <c r="AU760" s="47"/>
      <c r="AV760" s="47"/>
      <c r="AW760" s="47"/>
      <c r="AX760" s="47"/>
      <c r="AY760" s="47"/>
      <c r="AZ760" s="47"/>
      <c r="BA760" s="47"/>
      <c r="BB760" s="47"/>
      <c r="BC760" s="47"/>
      <c r="BD760" s="47"/>
      <c r="BE760" s="47"/>
      <c r="BF760" s="47"/>
      <c r="BG760" s="47"/>
      <c r="BH760" s="47"/>
      <c r="BI760" s="47"/>
      <c r="BJ760" s="47"/>
      <c r="BK760" s="47"/>
      <c r="BL760" s="47"/>
      <c r="BM760" s="47"/>
      <c r="BN760" s="47"/>
      <c r="BO760" s="47"/>
      <c r="BP760" s="47"/>
      <c r="BQ760" s="47"/>
      <c r="BR760" s="47"/>
      <c r="BS760" s="47"/>
      <c r="BT760" s="47"/>
      <c r="BU760" s="47"/>
      <c r="BV760" s="47"/>
      <c r="BW760" s="47"/>
      <c r="BX760" s="47"/>
      <c r="BY760" s="47"/>
      <c r="BZ760" s="47"/>
      <c r="CA760" s="47"/>
      <c r="CB760" s="47"/>
      <c r="CC760" s="47"/>
      <c r="CD760" s="47"/>
      <c r="CE760" s="47"/>
      <c r="CF760" s="47"/>
      <c r="CG760" s="47"/>
      <c r="CH760" s="47"/>
      <c r="CI760" s="47"/>
      <c r="CJ760" s="47"/>
      <c r="CK760" s="47"/>
      <c r="CL760" s="47"/>
      <c r="CM760" s="47"/>
      <c r="CN760" s="47"/>
      <c r="CO760" s="47"/>
      <c r="CP760" s="47"/>
      <c r="CQ760" s="47"/>
      <c r="CR760" s="47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50"/>
      <c r="DD760" s="50"/>
      <c r="DE760" s="50"/>
    </row>
    <row r="761" spans="1:109" ht="15" customHeight="1">
      <c r="A761" s="38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8"/>
      <c r="Q761" s="49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7"/>
      <c r="AC761" s="47"/>
      <c r="AD761" s="47"/>
      <c r="AE761" s="47"/>
      <c r="AF761" s="47"/>
      <c r="AG761" s="47"/>
      <c r="AH761" s="49"/>
      <c r="AI761" s="49"/>
      <c r="AJ761" s="49"/>
      <c r="AK761" s="49"/>
      <c r="AL761" s="49"/>
      <c r="AM761" s="48"/>
      <c r="AN761" s="48"/>
      <c r="AO761" s="48"/>
      <c r="AP761" s="47"/>
      <c r="AQ761" s="47"/>
      <c r="AR761" s="47"/>
      <c r="AS761" s="47"/>
      <c r="AT761" s="47"/>
      <c r="AU761" s="47"/>
      <c r="AV761" s="47"/>
      <c r="AW761" s="47"/>
      <c r="AX761" s="47"/>
      <c r="AY761" s="47"/>
      <c r="AZ761" s="47"/>
      <c r="BA761" s="47"/>
      <c r="BB761" s="47"/>
      <c r="BC761" s="47"/>
      <c r="BD761" s="47"/>
      <c r="BE761" s="47"/>
      <c r="BF761" s="47"/>
      <c r="BG761" s="47"/>
      <c r="BH761" s="47"/>
      <c r="BI761" s="47"/>
      <c r="BJ761" s="47"/>
      <c r="BK761" s="47"/>
      <c r="BL761" s="47"/>
      <c r="BM761" s="47"/>
      <c r="BN761" s="47"/>
      <c r="BO761" s="47"/>
      <c r="BP761" s="47"/>
      <c r="BQ761" s="47"/>
      <c r="BR761" s="47"/>
      <c r="BS761" s="47"/>
      <c r="BT761" s="47"/>
      <c r="BU761" s="47"/>
      <c r="BV761" s="47"/>
      <c r="BW761" s="47"/>
      <c r="BX761" s="47"/>
      <c r="BY761" s="47"/>
      <c r="BZ761" s="47"/>
      <c r="CA761" s="47"/>
      <c r="CB761" s="47"/>
      <c r="CC761" s="47"/>
      <c r="CD761" s="47"/>
      <c r="CE761" s="47"/>
      <c r="CF761" s="47"/>
      <c r="CG761" s="47"/>
      <c r="CH761" s="47"/>
      <c r="CI761" s="47"/>
      <c r="CJ761" s="47"/>
      <c r="CK761" s="47"/>
      <c r="CL761" s="47"/>
      <c r="CM761" s="47"/>
      <c r="CN761" s="47"/>
      <c r="CO761" s="47"/>
      <c r="CP761" s="47"/>
      <c r="CQ761" s="47"/>
      <c r="CR761" s="47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50"/>
      <c r="DD761" s="50"/>
      <c r="DE761" s="50"/>
    </row>
    <row r="762" spans="1:109" ht="15" customHeight="1">
      <c r="A762" s="38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8"/>
      <c r="Q762" s="49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7"/>
      <c r="AC762" s="47"/>
      <c r="AD762" s="47"/>
      <c r="AE762" s="47"/>
      <c r="AF762" s="47"/>
      <c r="AG762" s="47"/>
      <c r="AH762" s="49"/>
      <c r="AI762" s="49"/>
      <c r="AJ762" s="49"/>
      <c r="AK762" s="49"/>
      <c r="AL762" s="49"/>
      <c r="AM762" s="48"/>
      <c r="AN762" s="48"/>
      <c r="AO762" s="48"/>
      <c r="AP762" s="47"/>
      <c r="AQ762" s="47"/>
      <c r="AR762" s="47"/>
      <c r="AS762" s="47"/>
      <c r="AT762" s="47"/>
      <c r="AU762" s="47"/>
      <c r="AV762" s="47"/>
      <c r="AW762" s="47"/>
      <c r="AX762" s="47"/>
      <c r="AY762" s="47"/>
      <c r="AZ762" s="47"/>
      <c r="BA762" s="47"/>
      <c r="BB762" s="47"/>
      <c r="BC762" s="47"/>
      <c r="BD762" s="47"/>
      <c r="BE762" s="47"/>
      <c r="BF762" s="47"/>
      <c r="BG762" s="47"/>
      <c r="BH762" s="47"/>
      <c r="BI762" s="47"/>
      <c r="BJ762" s="47"/>
      <c r="BK762" s="47"/>
      <c r="BL762" s="47"/>
      <c r="BM762" s="47"/>
      <c r="BN762" s="47"/>
      <c r="BO762" s="47"/>
      <c r="BP762" s="47"/>
      <c r="BQ762" s="47"/>
      <c r="BR762" s="47"/>
      <c r="BS762" s="47"/>
      <c r="BT762" s="47"/>
      <c r="BU762" s="47"/>
      <c r="BV762" s="47"/>
      <c r="BW762" s="47"/>
      <c r="BX762" s="47"/>
      <c r="BY762" s="47"/>
      <c r="BZ762" s="47"/>
      <c r="CA762" s="47"/>
      <c r="CB762" s="47"/>
      <c r="CC762" s="47"/>
      <c r="CD762" s="47"/>
      <c r="CE762" s="47"/>
      <c r="CF762" s="47"/>
      <c r="CG762" s="47"/>
      <c r="CH762" s="47"/>
      <c r="CI762" s="47"/>
      <c r="CJ762" s="47"/>
      <c r="CK762" s="47"/>
      <c r="CL762" s="47"/>
      <c r="CM762" s="47"/>
      <c r="CN762" s="47"/>
      <c r="CO762" s="47"/>
      <c r="CP762" s="47"/>
      <c r="CQ762" s="47"/>
      <c r="CR762" s="47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50"/>
      <c r="DD762" s="50"/>
      <c r="DE762" s="50"/>
    </row>
    <row r="763" spans="1:109" ht="15" customHeight="1">
      <c r="A763" s="38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8"/>
      <c r="Q763" s="49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7"/>
      <c r="AC763" s="47"/>
      <c r="AD763" s="47"/>
      <c r="AE763" s="47"/>
      <c r="AF763" s="47"/>
      <c r="AG763" s="47"/>
      <c r="AH763" s="49"/>
      <c r="AI763" s="49"/>
      <c r="AJ763" s="49"/>
      <c r="AK763" s="49"/>
      <c r="AL763" s="49"/>
      <c r="AM763" s="48"/>
      <c r="AN763" s="48"/>
      <c r="AO763" s="48"/>
      <c r="AP763" s="47"/>
      <c r="AQ763" s="47"/>
      <c r="AR763" s="47"/>
      <c r="AS763" s="47"/>
      <c r="AT763" s="47"/>
      <c r="AU763" s="47"/>
      <c r="AV763" s="47"/>
      <c r="AW763" s="47"/>
      <c r="AX763" s="47"/>
      <c r="AY763" s="47"/>
      <c r="AZ763" s="47"/>
      <c r="BA763" s="47"/>
      <c r="BB763" s="47"/>
      <c r="BC763" s="47"/>
      <c r="BD763" s="47"/>
      <c r="BE763" s="47"/>
      <c r="BF763" s="47"/>
      <c r="BG763" s="47"/>
      <c r="BH763" s="47"/>
      <c r="BI763" s="47"/>
      <c r="BJ763" s="47"/>
      <c r="BK763" s="47"/>
      <c r="BL763" s="47"/>
      <c r="BM763" s="47"/>
      <c r="BN763" s="47"/>
      <c r="BO763" s="47"/>
      <c r="BP763" s="47"/>
      <c r="BQ763" s="47"/>
      <c r="BR763" s="47"/>
      <c r="BS763" s="47"/>
      <c r="BT763" s="47"/>
      <c r="BU763" s="47"/>
      <c r="BV763" s="47"/>
      <c r="BW763" s="47"/>
      <c r="BX763" s="47"/>
      <c r="BY763" s="47"/>
      <c r="BZ763" s="47"/>
      <c r="CA763" s="47"/>
      <c r="CB763" s="47"/>
      <c r="CC763" s="47"/>
      <c r="CD763" s="47"/>
      <c r="CE763" s="47"/>
      <c r="CF763" s="47"/>
      <c r="CG763" s="47"/>
      <c r="CH763" s="47"/>
      <c r="CI763" s="47"/>
      <c r="CJ763" s="47"/>
      <c r="CK763" s="47"/>
      <c r="CL763" s="47"/>
      <c r="CM763" s="47"/>
      <c r="CN763" s="47"/>
      <c r="CO763" s="47"/>
      <c r="CP763" s="47"/>
      <c r="CQ763" s="47"/>
      <c r="CR763" s="47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50"/>
      <c r="DD763" s="50"/>
      <c r="DE763" s="50"/>
    </row>
    <row r="764" spans="1:109" ht="15" customHeight="1">
      <c r="A764" s="38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8"/>
      <c r="Q764" s="49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7"/>
      <c r="AC764" s="47"/>
      <c r="AD764" s="47"/>
      <c r="AE764" s="47"/>
      <c r="AF764" s="47"/>
      <c r="AG764" s="47"/>
      <c r="AH764" s="49"/>
      <c r="AI764" s="49"/>
      <c r="AJ764" s="49"/>
      <c r="AK764" s="49"/>
      <c r="AL764" s="49"/>
      <c r="AM764" s="48"/>
      <c r="AN764" s="48"/>
      <c r="AO764" s="48"/>
      <c r="AP764" s="47"/>
      <c r="AQ764" s="47"/>
      <c r="AR764" s="47"/>
      <c r="AS764" s="47"/>
      <c r="AT764" s="47"/>
      <c r="AU764" s="47"/>
      <c r="AV764" s="47"/>
      <c r="AW764" s="47"/>
      <c r="AX764" s="47"/>
      <c r="AY764" s="47"/>
      <c r="AZ764" s="47"/>
      <c r="BA764" s="47"/>
      <c r="BB764" s="47"/>
      <c r="BC764" s="47"/>
      <c r="BD764" s="47"/>
      <c r="BE764" s="47"/>
      <c r="BF764" s="47"/>
      <c r="BG764" s="47"/>
      <c r="BH764" s="47"/>
      <c r="BI764" s="47"/>
      <c r="BJ764" s="47"/>
      <c r="BK764" s="47"/>
      <c r="BL764" s="47"/>
      <c r="BM764" s="47"/>
      <c r="BN764" s="47"/>
      <c r="BO764" s="47"/>
      <c r="BP764" s="47"/>
      <c r="BQ764" s="47"/>
      <c r="BR764" s="47"/>
      <c r="BS764" s="47"/>
      <c r="BT764" s="47"/>
      <c r="BU764" s="47"/>
      <c r="BV764" s="47"/>
      <c r="BW764" s="47"/>
      <c r="BX764" s="47"/>
      <c r="BY764" s="47"/>
      <c r="BZ764" s="47"/>
      <c r="CA764" s="47"/>
      <c r="CB764" s="47"/>
      <c r="CC764" s="47"/>
      <c r="CD764" s="47"/>
      <c r="CE764" s="47"/>
      <c r="CF764" s="47"/>
      <c r="CG764" s="47"/>
      <c r="CH764" s="47"/>
      <c r="CI764" s="47"/>
      <c r="CJ764" s="47"/>
      <c r="CK764" s="47"/>
      <c r="CL764" s="47"/>
      <c r="CM764" s="47"/>
      <c r="CN764" s="47"/>
      <c r="CO764" s="47"/>
      <c r="CP764" s="47"/>
      <c r="CQ764" s="47"/>
      <c r="CR764" s="47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50"/>
      <c r="DD764" s="50"/>
      <c r="DE764" s="50"/>
    </row>
    <row r="765" spans="1:109" ht="15" customHeight="1">
      <c r="A765" s="38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8"/>
      <c r="Q765" s="49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7"/>
      <c r="AC765" s="47"/>
      <c r="AD765" s="47"/>
      <c r="AE765" s="47"/>
      <c r="AF765" s="47"/>
      <c r="AG765" s="47"/>
      <c r="AH765" s="49"/>
      <c r="AI765" s="49"/>
      <c r="AJ765" s="49"/>
      <c r="AK765" s="49"/>
      <c r="AL765" s="49"/>
      <c r="AM765" s="48"/>
      <c r="AN765" s="48"/>
      <c r="AO765" s="48"/>
      <c r="AP765" s="47"/>
      <c r="AQ765" s="47"/>
      <c r="AR765" s="47"/>
      <c r="AS765" s="47"/>
      <c r="AT765" s="47"/>
      <c r="AU765" s="47"/>
      <c r="AV765" s="47"/>
      <c r="AW765" s="47"/>
      <c r="AX765" s="47"/>
      <c r="AY765" s="47"/>
      <c r="AZ765" s="47"/>
      <c r="BA765" s="47"/>
      <c r="BB765" s="47"/>
      <c r="BC765" s="47"/>
      <c r="BD765" s="47"/>
      <c r="BE765" s="47"/>
      <c r="BF765" s="47"/>
      <c r="BG765" s="47"/>
      <c r="BH765" s="47"/>
      <c r="BI765" s="47"/>
      <c r="BJ765" s="47"/>
      <c r="BK765" s="47"/>
      <c r="BL765" s="47"/>
      <c r="BM765" s="47"/>
      <c r="BN765" s="47"/>
      <c r="BO765" s="47"/>
      <c r="BP765" s="47"/>
      <c r="BQ765" s="47"/>
      <c r="BR765" s="47"/>
      <c r="BS765" s="47"/>
      <c r="BT765" s="47"/>
      <c r="BU765" s="47"/>
      <c r="BV765" s="47"/>
      <c r="BW765" s="47"/>
      <c r="BX765" s="47"/>
      <c r="BY765" s="47"/>
      <c r="BZ765" s="47"/>
      <c r="CA765" s="47"/>
      <c r="CB765" s="47"/>
      <c r="CC765" s="47"/>
      <c r="CD765" s="47"/>
      <c r="CE765" s="47"/>
      <c r="CF765" s="47"/>
      <c r="CG765" s="47"/>
      <c r="CH765" s="47"/>
      <c r="CI765" s="47"/>
      <c r="CJ765" s="47"/>
      <c r="CK765" s="47"/>
      <c r="CL765" s="47"/>
      <c r="CM765" s="47"/>
      <c r="CN765" s="47"/>
      <c r="CO765" s="47"/>
      <c r="CP765" s="47"/>
      <c r="CQ765" s="47"/>
      <c r="CR765" s="47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50"/>
      <c r="DD765" s="50"/>
      <c r="DE765" s="50"/>
    </row>
    <row r="766" spans="1:109" ht="15" customHeight="1">
      <c r="A766" s="38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8"/>
      <c r="Q766" s="49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7"/>
      <c r="AC766" s="47"/>
      <c r="AD766" s="47"/>
      <c r="AE766" s="47"/>
      <c r="AF766" s="47"/>
      <c r="AG766" s="47"/>
      <c r="AH766" s="49"/>
      <c r="AI766" s="49"/>
      <c r="AJ766" s="49"/>
      <c r="AK766" s="49"/>
      <c r="AL766" s="49"/>
      <c r="AM766" s="48"/>
      <c r="AN766" s="48"/>
      <c r="AO766" s="48"/>
      <c r="AP766" s="47"/>
      <c r="AQ766" s="47"/>
      <c r="AR766" s="47"/>
      <c r="AS766" s="47"/>
      <c r="AT766" s="47"/>
      <c r="AU766" s="47"/>
      <c r="AV766" s="47"/>
      <c r="AW766" s="47"/>
      <c r="AX766" s="47"/>
      <c r="AY766" s="47"/>
      <c r="AZ766" s="47"/>
      <c r="BA766" s="47"/>
      <c r="BB766" s="47"/>
      <c r="BC766" s="47"/>
      <c r="BD766" s="47"/>
      <c r="BE766" s="47"/>
      <c r="BF766" s="47"/>
      <c r="BG766" s="47"/>
      <c r="BH766" s="47"/>
      <c r="BI766" s="47"/>
      <c r="BJ766" s="47"/>
      <c r="BK766" s="47"/>
      <c r="BL766" s="47"/>
      <c r="BM766" s="47"/>
      <c r="BN766" s="47"/>
      <c r="BO766" s="47"/>
      <c r="BP766" s="47"/>
      <c r="BQ766" s="47"/>
      <c r="BR766" s="47"/>
      <c r="BS766" s="47"/>
      <c r="BT766" s="47"/>
      <c r="BU766" s="47"/>
      <c r="BV766" s="47"/>
      <c r="BW766" s="47"/>
      <c r="BX766" s="47"/>
      <c r="BY766" s="47"/>
      <c r="BZ766" s="47"/>
      <c r="CA766" s="47"/>
      <c r="CB766" s="47"/>
      <c r="CC766" s="47"/>
      <c r="CD766" s="47"/>
      <c r="CE766" s="47"/>
      <c r="CF766" s="47"/>
      <c r="CG766" s="47"/>
      <c r="CH766" s="47"/>
      <c r="CI766" s="47"/>
      <c r="CJ766" s="47"/>
      <c r="CK766" s="47"/>
      <c r="CL766" s="47"/>
      <c r="CM766" s="47"/>
      <c r="CN766" s="47"/>
      <c r="CO766" s="47"/>
      <c r="CP766" s="47"/>
      <c r="CQ766" s="47"/>
      <c r="CR766" s="47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50"/>
      <c r="DD766" s="50"/>
      <c r="DE766" s="50"/>
    </row>
    <row r="767" spans="1:109" ht="15" customHeight="1">
      <c r="A767" s="38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8"/>
      <c r="Q767" s="49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7"/>
      <c r="AC767" s="47"/>
      <c r="AD767" s="47"/>
      <c r="AE767" s="47"/>
      <c r="AF767" s="47"/>
      <c r="AG767" s="47"/>
      <c r="AH767" s="49"/>
      <c r="AI767" s="49"/>
      <c r="AJ767" s="49"/>
      <c r="AK767" s="49"/>
      <c r="AL767" s="49"/>
      <c r="AM767" s="48"/>
      <c r="AN767" s="48"/>
      <c r="AO767" s="48"/>
      <c r="AP767" s="47"/>
      <c r="AQ767" s="47"/>
      <c r="AR767" s="47"/>
      <c r="AS767" s="47"/>
      <c r="AT767" s="47"/>
      <c r="AU767" s="47"/>
      <c r="AV767" s="47"/>
      <c r="AW767" s="47"/>
      <c r="AX767" s="47"/>
      <c r="AY767" s="47"/>
      <c r="AZ767" s="47"/>
      <c r="BA767" s="47"/>
      <c r="BB767" s="47"/>
      <c r="BC767" s="47"/>
      <c r="BD767" s="47"/>
      <c r="BE767" s="47"/>
      <c r="BF767" s="47"/>
      <c r="BG767" s="47"/>
      <c r="BH767" s="47"/>
      <c r="BI767" s="47"/>
      <c r="BJ767" s="47"/>
      <c r="BK767" s="47"/>
      <c r="BL767" s="47"/>
      <c r="BM767" s="47"/>
      <c r="BN767" s="47"/>
      <c r="BO767" s="47"/>
      <c r="BP767" s="47"/>
      <c r="BQ767" s="47"/>
      <c r="BR767" s="47"/>
      <c r="BS767" s="47"/>
      <c r="BT767" s="47"/>
      <c r="BU767" s="47"/>
      <c r="BV767" s="47"/>
      <c r="BW767" s="47"/>
      <c r="BX767" s="47"/>
      <c r="BY767" s="47"/>
      <c r="BZ767" s="47"/>
      <c r="CA767" s="47"/>
      <c r="CB767" s="47"/>
      <c r="CC767" s="47"/>
      <c r="CD767" s="47"/>
      <c r="CE767" s="47"/>
      <c r="CF767" s="47"/>
      <c r="CG767" s="47"/>
      <c r="CH767" s="47"/>
      <c r="CI767" s="47"/>
      <c r="CJ767" s="47"/>
      <c r="CK767" s="47"/>
      <c r="CL767" s="47"/>
      <c r="CM767" s="47"/>
      <c r="CN767" s="47"/>
      <c r="CO767" s="47"/>
      <c r="CP767" s="47"/>
      <c r="CQ767" s="47"/>
      <c r="CR767" s="47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50"/>
      <c r="DD767" s="50"/>
      <c r="DE767" s="50"/>
    </row>
    <row r="768" spans="1:109" ht="15" customHeight="1">
      <c r="A768" s="38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8"/>
      <c r="Q768" s="49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7"/>
      <c r="AC768" s="47"/>
      <c r="AD768" s="47"/>
      <c r="AE768" s="47"/>
      <c r="AF768" s="47"/>
      <c r="AG768" s="47"/>
      <c r="AH768" s="49"/>
      <c r="AI768" s="49"/>
      <c r="AJ768" s="49"/>
      <c r="AK768" s="49"/>
      <c r="AL768" s="49"/>
      <c r="AM768" s="48"/>
      <c r="AN768" s="48"/>
      <c r="AO768" s="48"/>
      <c r="AP768" s="47"/>
      <c r="AQ768" s="47"/>
      <c r="AR768" s="47"/>
      <c r="AS768" s="47"/>
      <c r="AT768" s="47"/>
      <c r="AU768" s="47"/>
      <c r="AV768" s="47"/>
      <c r="AW768" s="47"/>
      <c r="AX768" s="47"/>
      <c r="AY768" s="47"/>
      <c r="AZ768" s="47"/>
      <c r="BA768" s="47"/>
      <c r="BB768" s="47"/>
      <c r="BC768" s="47"/>
      <c r="BD768" s="47"/>
      <c r="BE768" s="47"/>
      <c r="BF768" s="47"/>
      <c r="BG768" s="47"/>
      <c r="BH768" s="47"/>
      <c r="BI768" s="47"/>
      <c r="BJ768" s="47"/>
      <c r="BK768" s="47"/>
      <c r="BL768" s="47"/>
      <c r="BM768" s="47"/>
      <c r="BN768" s="47"/>
      <c r="BO768" s="47"/>
      <c r="BP768" s="47"/>
      <c r="BQ768" s="47"/>
      <c r="BR768" s="47"/>
      <c r="BS768" s="47"/>
      <c r="BT768" s="47"/>
      <c r="BU768" s="47"/>
      <c r="BV768" s="47"/>
      <c r="BW768" s="47"/>
      <c r="BX768" s="47"/>
      <c r="BY768" s="47"/>
      <c r="BZ768" s="47"/>
      <c r="CA768" s="47"/>
      <c r="CB768" s="47"/>
      <c r="CC768" s="47"/>
      <c r="CD768" s="47"/>
      <c r="CE768" s="47"/>
      <c r="CF768" s="47"/>
      <c r="CG768" s="47"/>
      <c r="CH768" s="47"/>
      <c r="CI768" s="47"/>
      <c r="CJ768" s="47"/>
      <c r="CK768" s="47"/>
      <c r="CL768" s="47"/>
      <c r="CM768" s="47"/>
      <c r="CN768" s="47"/>
      <c r="CO768" s="47"/>
      <c r="CP768" s="47"/>
      <c r="CQ768" s="47"/>
      <c r="CR768" s="47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50"/>
      <c r="DD768" s="50"/>
      <c r="DE768" s="50"/>
    </row>
    <row r="769" spans="1:109" ht="15" customHeight="1">
      <c r="A769" s="38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8"/>
      <c r="Q769" s="49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7"/>
      <c r="AC769" s="47"/>
      <c r="AD769" s="47"/>
      <c r="AE769" s="47"/>
      <c r="AF769" s="47"/>
      <c r="AG769" s="47"/>
      <c r="AH769" s="49"/>
      <c r="AI769" s="49"/>
      <c r="AJ769" s="49"/>
      <c r="AK769" s="49"/>
      <c r="AL769" s="49"/>
      <c r="AM769" s="48"/>
      <c r="AN769" s="48"/>
      <c r="AO769" s="48"/>
      <c r="AP769" s="47"/>
      <c r="AQ769" s="47"/>
      <c r="AR769" s="47"/>
      <c r="AS769" s="47"/>
      <c r="AT769" s="47"/>
      <c r="AU769" s="47"/>
      <c r="AV769" s="47"/>
      <c r="AW769" s="47"/>
      <c r="AX769" s="47"/>
      <c r="AY769" s="47"/>
      <c r="AZ769" s="47"/>
      <c r="BA769" s="47"/>
      <c r="BB769" s="47"/>
      <c r="BC769" s="47"/>
      <c r="BD769" s="47"/>
      <c r="BE769" s="47"/>
      <c r="BF769" s="47"/>
      <c r="BG769" s="47"/>
      <c r="BH769" s="47"/>
      <c r="BI769" s="47"/>
      <c r="BJ769" s="47"/>
      <c r="BK769" s="47"/>
      <c r="BL769" s="47"/>
      <c r="BM769" s="47"/>
      <c r="BN769" s="47"/>
      <c r="BO769" s="47"/>
      <c r="BP769" s="47"/>
      <c r="BQ769" s="47"/>
      <c r="BR769" s="47"/>
      <c r="BS769" s="47"/>
      <c r="BT769" s="47"/>
      <c r="BU769" s="47"/>
      <c r="BV769" s="47"/>
      <c r="BW769" s="47"/>
      <c r="BX769" s="47"/>
      <c r="BY769" s="47"/>
      <c r="BZ769" s="47"/>
      <c r="CA769" s="47"/>
      <c r="CB769" s="47"/>
      <c r="CC769" s="47"/>
      <c r="CD769" s="47"/>
      <c r="CE769" s="47"/>
      <c r="CF769" s="47"/>
      <c r="CG769" s="47"/>
      <c r="CH769" s="47"/>
      <c r="CI769" s="47"/>
      <c r="CJ769" s="47"/>
      <c r="CK769" s="47"/>
      <c r="CL769" s="47"/>
      <c r="CM769" s="47"/>
      <c r="CN769" s="47"/>
      <c r="CO769" s="47"/>
      <c r="CP769" s="47"/>
      <c r="CQ769" s="47"/>
      <c r="CR769" s="47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50"/>
      <c r="DD769" s="50"/>
      <c r="DE769" s="50"/>
    </row>
    <row r="770" spans="1:109" ht="15" customHeight="1">
      <c r="A770" s="38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8"/>
      <c r="Q770" s="49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7"/>
      <c r="AC770" s="47"/>
      <c r="AD770" s="47"/>
      <c r="AE770" s="47"/>
      <c r="AF770" s="47"/>
      <c r="AG770" s="47"/>
      <c r="AH770" s="49"/>
      <c r="AI770" s="49"/>
      <c r="AJ770" s="49"/>
      <c r="AK770" s="49"/>
      <c r="AL770" s="49"/>
      <c r="AM770" s="48"/>
      <c r="AN770" s="48"/>
      <c r="AO770" s="48"/>
      <c r="AP770" s="47"/>
      <c r="AQ770" s="47"/>
      <c r="AR770" s="47"/>
      <c r="AS770" s="47"/>
      <c r="AT770" s="47"/>
      <c r="AU770" s="47"/>
      <c r="AV770" s="47"/>
      <c r="AW770" s="47"/>
      <c r="AX770" s="47"/>
      <c r="AY770" s="47"/>
      <c r="AZ770" s="47"/>
      <c r="BA770" s="47"/>
      <c r="BB770" s="47"/>
      <c r="BC770" s="47"/>
      <c r="BD770" s="47"/>
      <c r="BE770" s="47"/>
      <c r="BF770" s="47"/>
      <c r="BG770" s="47"/>
      <c r="BH770" s="47"/>
      <c r="BI770" s="47"/>
      <c r="BJ770" s="47"/>
      <c r="BK770" s="47"/>
      <c r="BL770" s="47"/>
      <c r="BM770" s="47"/>
      <c r="BN770" s="47"/>
      <c r="BO770" s="47"/>
      <c r="BP770" s="47"/>
      <c r="BQ770" s="47"/>
      <c r="BR770" s="47"/>
      <c r="BS770" s="47"/>
      <c r="BT770" s="47"/>
      <c r="BU770" s="47"/>
      <c r="BV770" s="47"/>
      <c r="BW770" s="47"/>
      <c r="BX770" s="47"/>
      <c r="BY770" s="47"/>
      <c r="BZ770" s="47"/>
      <c r="CA770" s="47"/>
      <c r="CB770" s="47"/>
      <c r="CC770" s="47"/>
      <c r="CD770" s="47"/>
      <c r="CE770" s="47"/>
      <c r="CF770" s="47"/>
      <c r="CG770" s="47"/>
      <c r="CH770" s="47"/>
      <c r="CI770" s="47"/>
      <c r="CJ770" s="47"/>
      <c r="CK770" s="47"/>
      <c r="CL770" s="47"/>
      <c r="CM770" s="47"/>
      <c r="CN770" s="47"/>
      <c r="CO770" s="47"/>
      <c r="CP770" s="47"/>
      <c r="CQ770" s="47"/>
      <c r="CR770" s="47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50"/>
      <c r="DD770" s="50"/>
      <c r="DE770" s="50"/>
    </row>
    <row r="771" spans="1:109" ht="15" customHeight="1">
      <c r="A771" s="38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8"/>
      <c r="Q771" s="49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7"/>
      <c r="AC771" s="47"/>
      <c r="AD771" s="47"/>
      <c r="AE771" s="47"/>
      <c r="AF771" s="47"/>
      <c r="AG771" s="47"/>
      <c r="AH771" s="49"/>
      <c r="AI771" s="49"/>
      <c r="AJ771" s="49"/>
      <c r="AK771" s="49"/>
      <c r="AL771" s="49"/>
      <c r="AM771" s="48"/>
      <c r="AN771" s="48"/>
      <c r="AO771" s="48"/>
      <c r="AP771" s="47"/>
      <c r="AQ771" s="47"/>
      <c r="AR771" s="47"/>
      <c r="AS771" s="47"/>
      <c r="AT771" s="47"/>
      <c r="AU771" s="47"/>
      <c r="AV771" s="47"/>
      <c r="AW771" s="47"/>
      <c r="AX771" s="47"/>
      <c r="AY771" s="47"/>
      <c r="AZ771" s="47"/>
      <c r="BA771" s="47"/>
      <c r="BB771" s="47"/>
      <c r="BC771" s="47"/>
      <c r="BD771" s="47"/>
      <c r="BE771" s="47"/>
      <c r="BF771" s="47"/>
      <c r="BG771" s="47"/>
      <c r="BH771" s="47"/>
      <c r="BI771" s="47"/>
      <c r="BJ771" s="47"/>
      <c r="BK771" s="47"/>
      <c r="BL771" s="47"/>
      <c r="BM771" s="47"/>
      <c r="BN771" s="47"/>
      <c r="BO771" s="47"/>
      <c r="BP771" s="47"/>
      <c r="BQ771" s="47"/>
      <c r="BR771" s="47"/>
      <c r="BS771" s="47"/>
      <c r="BT771" s="47"/>
      <c r="BU771" s="47"/>
      <c r="BV771" s="47"/>
      <c r="BW771" s="47"/>
      <c r="BX771" s="47"/>
      <c r="BY771" s="47"/>
      <c r="BZ771" s="47"/>
      <c r="CA771" s="47"/>
      <c r="CB771" s="47"/>
      <c r="CC771" s="47"/>
      <c r="CD771" s="47"/>
      <c r="CE771" s="47"/>
      <c r="CF771" s="47"/>
      <c r="CG771" s="47"/>
      <c r="CH771" s="47"/>
      <c r="CI771" s="47"/>
      <c r="CJ771" s="47"/>
      <c r="CK771" s="47"/>
      <c r="CL771" s="47"/>
      <c r="CM771" s="47"/>
      <c r="CN771" s="47"/>
      <c r="CO771" s="47"/>
      <c r="CP771" s="47"/>
      <c r="CQ771" s="47"/>
      <c r="CR771" s="47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50"/>
      <c r="DD771" s="50"/>
      <c r="DE771" s="50"/>
    </row>
    <row r="772" spans="1:109" ht="15" customHeight="1">
      <c r="A772" s="38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8"/>
      <c r="Q772" s="49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7"/>
      <c r="AC772" s="47"/>
      <c r="AD772" s="47"/>
      <c r="AE772" s="47"/>
      <c r="AF772" s="47"/>
      <c r="AG772" s="47"/>
      <c r="AH772" s="49"/>
      <c r="AI772" s="49"/>
      <c r="AJ772" s="49"/>
      <c r="AK772" s="49"/>
      <c r="AL772" s="49"/>
      <c r="AM772" s="48"/>
      <c r="AN772" s="48"/>
      <c r="AO772" s="48"/>
      <c r="AP772" s="47"/>
      <c r="AQ772" s="47"/>
      <c r="AR772" s="47"/>
      <c r="AS772" s="47"/>
      <c r="AT772" s="47"/>
      <c r="AU772" s="47"/>
      <c r="AV772" s="47"/>
      <c r="AW772" s="47"/>
      <c r="AX772" s="47"/>
      <c r="AY772" s="47"/>
      <c r="AZ772" s="47"/>
      <c r="BA772" s="47"/>
      <c r="BB772" s="47"/>
      <c r="BC772" s="47"/>
      <c r="BD772" s="47"/>
      <c r="BE772" s="47"/>
      <c r="BF772" s="47"/>
      <c r="BG772" s="47"/>
      <c r="BH772" s="47"/>
      <c r="BI772" s="47"/>
      <c r="BJ772" s="47"/>
      <c r="BK772" s="47"/>
      <c r="BL772" s="47"/>
      <c r="BM772" s="47"/>
      <c r="BN772" s="47"/>
      <c r="BO772" s="47"/>
      <c r="BP772" s="47"/>
      <c r="BQ772" s="47"/>
      <c r="BR772" s="47"/>
      <c r="BS772" s="47"/>
      <c r="BT772" s="47"/>
      <c r="BU772" s="47"/>
      <c r="BV772" s="47"/>
      <c r="BW772" s="47"/>
      <c r="BX772" s="47"/>
      <c r="BY772" s="47"/>
      <c r="BZ772" s="47"/>
      <c r="CA772" s="47"/>
      <c r="CB772" s="47"/>
      <c r="CC772" s="47"/>
      <c r="CD772" s="47"/>
      <c r="CE772" s="47"/>
      <c r="CF772" s="47"/>
      <c r="CG772" s="47"/>
      <c r="CH772" s="47"/>
      <c r="CI772" s="47"/>
      <c r="CJ772" s="47"/>
      <c r="CK772" s="47"/>
      <c r="CL772" s="47"/>
      <c r="CM772" s="47"/>
      <c r="CN772" s="47"/>
      <c r="CO772" s="47"/>
      <c r="CP772" s="47"/>
      <c r="CQ772" s="47"/>
      <c r="CR772" s="47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50"/>
      <c r="DD772" s="50"/>
      <c r="DE772" s="50"/>
    </row>
    <row r="773" spans="1:109" ht="15" customHeight="1">
      <c r="A773" s="38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8"/>
      <c r="Q773" s="49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7"/>
      <c r="AC773" s="47"/>
      <c r="AD773" s="47"/>
      <c r="AE773" s="47"/>
      <c r="AF773" s="47"/>
      <c r="AG773" s="47"/>
      <c r="AH773" s="49"/>
      <c r="AI773" s="49"/>
      <c r="AJ773" s="49"/>
      <c r="AK773" s="49"/>
      <c r="AL773" s="49"/>
      <c r="AM773" s="48"/>
      <c r="AN773" s="48"/>
      <c r="AO773" s="48"/>
      <c r="AP773" s="47"/>
      <c r="AQ773" s="47"/>
      <c r="AR773" s="47"/>
      <c r="AS773" s="47"/>
      <c r="AT773" s="47"/>
      <c r="AU773" s="47"/>
      <c r="AV773" s="47"/>
      <c r="AW773" s="47"/>
      <c r="AX773" s="47"/>
      <c r="AY773" s="47"/>
      <c r="AZ773" s="47"/>
      <c r="BA773" s="47"/>
      <c r="BB773" s="47"/>
      <c r="BC773" s="47"/>
      <c r="BD773" s="47"/>
      <c r="BE773" s="47"/>
      <c r="BF773" s="47"/>
      <c r="BG773" s="47"/>
      <c r="BH773" s="47"/>
      <c r="BI773" s="47"/>
      <c r="BJ773" s="47"/>
      <c r="BK773" s="47"/>
      <c r="BL773" s="47"/>
      <c r="BM773" s="47"/>
      <c r="BN773" s="47"/>
      <c r="BO773" s="47"/>
      <c r="BP773" s="47"/>
      <c r="BQ773" s="47"/>
      <c r="BR773" s="47"/>
      <c r="BS773" s="47"/>
      <c r="BT773" s="47"/>
      <c r="BU773" s="47"/>
      <c r="BV773" s="47"/>
      <c r="BW773" s="47"/>
      <c r="BX773" s="47"/>
      <c r="BY773" s="47"/>
      <c r="BZ773" s="47"/>
      <c r="CA773" s="47"/>
      <c r="CB773" s="47"/>
      <c r="CC773" s="47"/>
      <c r="CD773" s="47"/>
      <c r="CE773" s="47"/>
      <c r="CF773" s="47"/>
      <c r="CG773" s="47"/>
      <c r="CH773" s="47"/>
      <c r="CI773" s="47"/>
      <c r="CJ773" s="47"/>
      <c r="CK773" s="47"/>
      <c r="CL773" s="47"/>
      <c r="CM773" s="47"/>
      <c r="CN773" s="47"/>
      <c r="CO773" s="47"/>
      <c r="CP773" s="47"/>
      <c r="CQ773" s="47"/>
      <c r="CR773" s="47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50"/>
      <c r="DD773" s="50"/>
      <c r="DE773" s="50"/>
    </row>
    <row r="774" spans="1:109" ht="15" customHeight="1">
      <c r="A774" s="38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8"/>
      <c r="Q774" s="49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7"/>
      <c r="AC774" s="47"/>
      <c r="AD774" s="47"/>
      <c r="AE774" s="47"/>
      <c r="AF774" s="47"/>
      <c r="AG774" s="47"/>
      <c r="AH774" s="49"/>
      <c r="AI774" s="49"/>
      <c r="AJ774" s="49"/>
      <c r="AK774" s="49"/>
      <c r="AL774" s="49"/>
      <c r="AM774" s="48"/>
      <c r="AN774" s="48"/>
      <c r="AO774" s="48"/>
      <c r="AP774" s="47"/>
      <c r="AQ774" s="47"/>
      <c r="AR774" s="47"/>
      <c r="AS774" s="47"/>
      <c r="AT774" s="47"/>
      <c r="AU774" s="47"/>
      <c r="AV774" s="47"/>
      <c r="AW774" s="47"/>
      <c r="AX774" s="47"/>
      <c r="AY774" s="47"/>
      <c r="AZ774" s="47"/>
      <c r="BA774" s="47"/>
      <c r="BB774" s="47"/>
      <c r="BC774" s="47"/>
      <c r="BD774" s="47"/>
      <c r="BE774" s="47"/>
      <c r="BF774" s="47"/>
      <c r="BG774" s="47"/>
      <c r="BH774" s="47"/>
      <c r="BI774" s="47"/>
      <c r="BJ774" s="47"/>
      <c r="BK774" s="47"/>
      <c r="BL774" s="47"/>
      <c r="BM774" s="47"/>
      <c r="BN774" s="47"/>
      <c r="BO774" s="47"/>
      <c r="BP774" s="47"/>
      <c r="BQ774" s="47"/>
      <c r="BR774" s="47"/>
      <c r="BS774" s="47"/>
      <c r="BT774" s="47"/>
      <c r="BU774" s="47"/>
      <c r="BV774" s="47"/>
      <c r="BW774" s="47"/>
      <c r="BX774" s="47"/>
      <c r="BY774" s="47"/>
      <c r="BZ774" s="47"/>
      <c r="CA774" s="47"/>
      <c r="CB774" s="47"/>
      <c r="CC774" s="47"/>
      <c r="CD774" s="47"/>
      <c r="CE774" s="47"/>
      <c r="CF774" s="47"/>
      <c r="CG774" s="47"/>
      <c r="CH774" s="47"/>
      <c r="CI774" s="47"/>
      <c r="CJ774" s="47"/>
      <c r="CK774" s="47"/>
      <c r="CL774" s="47"/>
      <c r="CM774" s="47"/>
      <c r="CN774" s="47"/>
      <c r="CO774" s="47"/>
      <c r="CP774" s="47"/>
      <c r="CQ774" s="47"/>
      <c r="CR774" s="47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50"/>
      <c r="DD774" s="50"/>
      <c r="DE774" s="50"/>
    </row>
    <row r="775" spans="1:109" ht="15" customHeight="1">
      <c r="A775" s="38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8"/>
      <c r="Q775" s="49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7"/>
      <c r="AC775" s="47"/>
      <c r="AD775" s="47"/>
      <c r="AE775" s="47"/>
      <c r="AF775" s="47"/>
      <c r="AG775" s="47"/>
      <c r="AH775" s="49"/>
      <c r="AI775" s="49"/>
      <c r="AJ775" s="49"/>
      <c r="AK775" s="49"/>
      <c r="AL775" s="49"/>
      <c r="AM775" s="48"/>
      <c r="AN775" s="48"/>
      <c r="AO775" s="48"/>
      <c r="AP775" s="47"/>
      <c r="AQ775" s="47"/>
      <c r="AR775" s="47"/>
      <c r="AS775" s="47"/>
      <c r="AT775" s="47"/>
      <c r="AU775" s="47"/>
      <c r="AV775" s="47"/>
      <c r="AW775" s="47"/>
      <c r="AX775" s="47"/>
      <c r="AY775" s="47"/>
      <c r="AZ775" s="47"/>
      <c r="BA775" s="47"/>
      <c r="BB775" s="47"/>
      <c r="BC775" s="47"/>
      <c r="BD775" s="47"/>
      <c r="BE775" s="47"/>
      <c r="BF775" s="47"/>
      <c r="BG775" s="47"/>
      <c r="BH775" s="47"/>
      <c r="BI775" s="47"/>
      <c r="BJ775" s="47"/>
      <c r="BK775" s="47"/>
      <c r="BL775" s="47"/>
      <c r="BM775" s="47"/>
      <c r="BN775" s="47"/>
      <c r="BO775" s="47"/>
      <c r="BP775" s="47"/>
      <c r="BQ775" s="47"/>
      <c r="BR775" s="47"/>
      <c r="BS775" s="47"/>
      <c r="BT775" s="47"/>
      <c r="BU775" s="47"/>
      <c r="BV775" s="47"/>
      <c r="BW775" s="47"/>
      <c r="BX775" s="47"/>
      <c r="BY775" s="47"/>
      <c r="BZ775" s="47"/>
      <c r="CA775" s="47"/>
      <c r="CB775" s="47"/>
      <c r="CC775" s="47"/>
      <c r="CD775" s="47"/>
      <c r="CE775" s="47"/>
      <c r="CF775" s="47"/>
      <c r="CG775" s="47"/>
      <c r="CH775" s="47"/>
      <c r="CI775" s="47"/>
      <c r="CJ775" s="47"/>
      <c r="CK775" s="47"/>
      <c r="CL775" s="47"/>
      <c r="CM775" s="47"/>
      <c r="CN775" s="47"/>
      <c r="CO775" s="47"/>
      <c r="CP775" s="47"/>
      <c r="CQ775" s="47"/>
      <c r="CR775" s="47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50"/>
      <c r="DD775" s="50"/>
      <c r="DE775" s="50"/>
    </row>
    <row r="776" spans="1:109" ht="15" customHeight="1">
      <c r="A776" s="38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8"/>
      <c r="Q776" s="49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7"/>
      <c r="AC776" s="47"/>
      <c r="AD776" s="47"/>
      <c r="AE776" s="47"/>
      <c r="AF776" s="47"/>
      <c r="AG776" s="47"/>
      <c r="AH776" s="49"/>
      <c r="AI776" s="49"/>
      <c r="AJ776" s="49"/>
      <c r="AK776" s="49"/>
      <c r="AL776" s="49"/>
      <c r="AM776" s="48"/>
      <c r="AN776" s="48"/>
      <c r="AO776" s="48"/>
      <c r="AP776" s="47"/>
      <c r="AQ776" s="47"/>
      <c r="AR776" s="47"/>
      <c r="AS776" s="47"/>
      <c r="AT776" s="47"/>
      <c r="AU776" s="47"/>
      <c r="AV776" s="47"/>
      <c r="AW776" s="47"/>
      <c r="AX776" s="47"/>
      <c r="AY776" s="47"/>
      <c r="AZ776" s="47"/>
      <c r="BA776" s="47"/>
      <c r="BB776" s="47"/>
      <c r="BC776" s="47"/>
      <c r="BD776" s="47"/>
      <c r="BE776" s="47"/>
      <c r="BF776" s="47"/>
      <c r="BG776" s="47"/>
      <c r="BH776" s="47"/>
      <c r="BI776" s="47"/>
      <c r="BJ776" s="47"/>
      <c r="BK776" s="47"/>
      <c r="BL776" s="47"/>
      <c r="BM776" s="47"/>
      <c r="BN776" s="47"/>
      <c r="BO776" s="47"/>
      <c r="BP776" s="47"/>
      <c r="BQ776" s="47"/>
      <c r="BR776" s="47"/>
      <c r="BS776" s="47"/>
      <c r="BT776" s="47"/>
      <c r="BU776" s="47"/>
      <c r="BV776" s="47"/>
      <c r="BW776" s="47"/>
      <c r="BX776" s="47"/>
      <c r="BY776" s="47"/>
      <c r="BZ776" s="47"/>
      <c r="CA776" s="47"/>
      <c r="CB776" s="47"/>
      <c r="CC776" s="47"/>
      <c r="CD776" s="47"/>
      <c r="CE776" s="47"/>
      <c r="CF776" s="47"/>
      <c r="CG776" s="47"/>
      <c r="CH776" s="47"/>
      <c r="CI776" s="47"/>
      <c r="CJ776" s="47"/>
      <c r="CK776" s="47"/>
      <c r="CL776" s="47"/>
      <c r="CM776" s="47"/>
      <c r="CN776" s="47"/>
      <c r="CO776" s="47"/>
      <c r="CP776" s="47"/>
      <c r="CQ776" s="47"/>
      <c r="CR776" s="47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50"/>
      <c r="DD776" s="50"/>
      <c r="DE776" s="50"/>
    </row>
    <row r="777" spans="1:109" ht="15" customHeight="1">
      <c r="A777" s="38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8"/>
      <c r="Q777" s="49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7"/>
      <c r="AC777" s="47"/>
      <c r="AD777" s="47"/>
      <c r="AE777" s="47"/>
      <c r="AF777" s="47"/>
      <c r="AG777" s="47"/>
      <c r="AH777" s="49"/>
      <c r="AI777" s="49"/>
      <c r="AJ777" s="49"/>
      <c r="AK777" s="49"/>
      <c r="AL777" s="49"/>
      <c r="AM777" s="48"/>
      <c r="AN777" s="48"/>
      <c r="AO777" s="48"/>
      <c r="AP777" s="47"/>
      <c r="AQ777" s="47"/>
      <c r="AR777" s="47"/>
      <c r="AS777" s="47"/>
      <c r="AT777" s="47"/>
      <c r="AU777" s="47"/>
      <c r="AV777" s="47"/>
      <c r="AW777" s="47"/>
      <c r="AX777" s="47"/>
      <c r="AY777" s="47"/>
      <c r="AZ777" s="47"/>
      <c r="BA777" s="47"/>
      <c r="BB777" s="47"/>
      <c r="BC777" s="47"/>
      <c r="BD777" s="47"/>
      <c r="BE777" s="47"/>
      <c r="BF777" s="47"/>
      <c r="BG777" s="47"/>
      <c r="BH777" s="47"/>
      <c r="BI777" s="47"/>
      <c r="BJ777" s="47"/>
      <c r="BK777" s="47"/>
      <c r="BL777" s="47"/>
      <c r="BM777" s="47"/>
      <c r="BN777" s="47"/>
      <c r="BO777" s="47"/>
      <c r="BP777" s="47"/>
      <c r="BQ777" s="47"/>
      <c r="BR777" s="47"/>
      <c r="BS777" s="47"/>
      <c r="BT777" s="47"/>
      <c r="BU777" s="47"/>
      <c r="BV777" s="47"/>
      <c r="BW777" s="47"/>
      <c r="BX777" s="47"/>
      <c r="BY777" s="47"/>
      <c r="BZ777" s="47"/>
      <c r="CA777" s="47"/>
      <c r="CB777" s="47"/>
      <c r="CC777" s="47"/>
      <c r="CD777" s="47"/>
      <c r="CE777" s="47"/>
      <c r="CF777" s="47"/>
      <c r="CG777" s="47"/>
      <c r="CH777" s="47"/>
      <c r="CI777" s="47"/>
      <c r="CJ777" s="47"/>
      <c r="CK777" s="47"/>
      <c r="CL777" s="47"/>
      <c r="CM777" s="47"/>
      <c r="CN777" s="47"/>
      <c r="CO777" s="47"/>
      <c r="CP777" s="47"/>
      <c r="CQ777" s="47"/>
      <c r="CR777" s="47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50"/>
      <c r="DD777" s="50"/>
      <c r="DE777" s="50"/>
    </row>
    <row r="778" spans="1:109" ht="15" customHeight="1">
      <c r="A778" s="38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8"/>
      <c r="Q778" s="49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7"/>
      <c r="AC778" s="47"/>
      <c r="AD778" s="47"/>
      <c r="AE778" s="47"/>
      <c r="AF778" s="47"/>
      <c r="AG778" s="47"/>
      <c r="AH778" s="49"/>
      <c r="AI778" s="49"/>
      <c r="AJ778" s="49"/>
      <c r="AK778" s="49"/>
      <c r="AL778" s="49"/>
      <c r="AM778" s="48"/>
      <c r="AN778" s="48"/>
      <c r="AO778" s="48"/>
      <c r="AP778" s="47"/>
      <c r="AQ778" s="47"/>
      <c r="AR778" s="47"/>
      <c r="AS778" s="47"/>
      <c r="AT778" s="47"/>
      <c r="AU778" s="47"/>
      <c r="AV778" s="47"/>
      <c r="AW778" s="47"/>
      <c r="AX778" s="47"/>
      <c r="AY778" s="47"/>
      <c r="AZ778" s="47"/>
      <c r="BA778" s="47"/>
      <c r="BB778" s="47"/>
      <c r="BC778" s="47"/>
      <c r="BD778" s="47"/>
      <c r="BE778" s="47"/>
      <c r="BF778" s="47"/>
      <c r="BG778" s="47"/>
      <c r="BH778" s="47"/>
      <c r="BI778" s="47"/>
      <c r="BJ778" s="47"/>
      <c r="BK778" s="47"/>
      <c r="BL778" s="47"/>
      <c r="BM778" s="47"/>
      <c r="BN778" s="47"/>
      <c r="BO778" s="47"/>
      <c r="BP778" s="47"/>
      <c r="BQ778" s="47"/>
      <c r="BR778" s="47"/>
      <c r="BS778" s="47"/>
      <c r="BT778" s="47"/>
      <c r="BU778" s="47"/>
      <c r="BV778" s="47"/>
      <c r="BW778" s="47"/>
      <c r="BX778" s="47"/>
      <c r="BY778" s="47"/>
      <c r="BZ778" s="47"/>
      <c r="CA778" s="47"/>
      <c r="CB778" s="47"/>
      <c r="CC778" s="47"/>
      <c r="CD778" s="47"/>
      <c r="CE778" s="47"/>
      <c r="CF778" s="47"/>
      <c r="CG778" s="47"/>
      <c r="CH778" s="47"/>
      <c r="CI778" s="47"/>
      <c r="CJ778" s="47"/>
      <c r="CK778" s="47"/>
      <c r="CL778" s="47"/>
      <c r="CM778" s="47"/>
      <c r="CN778" s="47"/>
      <c r="CO778" s="47"/>
      <c r="CP778" s="47"/>
      <c r="CQ778" s="47"/>
      <c r="CR778" s="47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50"/>
      <c r="DD778" s="50"/>
      <c r="DE778" s="50"/>
    </row>
    <row r="779" spans="1:109" ht="15" customHeight="1">
      <c r="A779" s="38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8"/>
      <c r="Q779" s="49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7"/>
      <c r="AC779" s="47"/>
      <c r="AD779" s="47"/>
      <c r="AE779" s="47"/>
      <c r="AF779" s="47"/>
      <c r="AG779" s="47"/>
      <c r="AH779" s="49"/>
      <c r="AI779" s="49"/>
      <c r="AJ779" s="49"/>
      <c r="AK779" s="49"/>
      <c r="AL779" s="49"/>
      <c r="AM779" s="48"/>
      <c r="AN779" s="48"/>
      <c r="AO779" s="48"/>
      <c r="AP779" s="47"/>
      <c r="AQ779" s="47"/>
      <c r="AR779" s="47"/>
      <c r="AS779" s="47"/>
      <c r="AT779" s="47"/>
      <c r="AU779" s="47"/>
      <c r="AV779" s="47"/>
      <c r="AW779" s="47"/>
      <c r="AX779" s="47"/>
      <c r="AY779" s="47"/>
      <c r="AZ779" s="47"/>
      <c r="BA779" s="47"/>
      <c r="BB779" s="47"/>
      <c r="BC779" s="47"/>
      <c r="BD779" s="47"/>
      <c r="BE779" s="47"/>
      <c r="BF779" s="47"/>
      <c r="BG779" s="47"/>
      <c r="BH779" s="47"/>
      <c r="BI779" s="47"/>
      <c r="BJ779" s="47"/>
      <c r="BK779" s="47"/>
      <c r="BL779" s="47"/>
      <c r="BM779" s="47"/>
      <c r="BN779" s="47"/>
      <c r="BO779" s="47"/>
      <c r="BP779" s="47"/>
      <c r="BQ779" s="47"/>
      <c r="BR779" s="47"/>
      <c r="BS779" s="47"/>
      <c r="BT779" s="47"/>
      <c r="BU779" s="47"/>
      <c r="BV779" s="47"/>
      <c r="BW779" s="47"/>
      <c r="BX779" s="47"/>
      <c r="BY779" s="47"/>
      <c r="BZ779" s="47"/>
      <c r="CA779" s="47"/>
      <c r="CB779" s="47"/>
      <c r="CC779" s="47"/>
      <c r="CD779" s="47"/>
      <c r="CE779" s="47"/>
      <c r="CF779" s="47"/>
      <c r="CG779" s="47"/>
      <c r="CH779" s="47"/>
      <c r="CI779" s="47"/>
      <c r="CJ779" s="47"/>
      <c r="CK779" s="47"/>
      <c r="CL779" s="47"/>
      <c r="CM779" s="47"/>
      <c r="CN779" s="47"/>
      <c r="CO779" s="47"/>
      <c r="CP779" s="47"/>
      <c r="CQ779" s="47"/>
      <c r="CR779" s="47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50"/>
      <c r="DD779" s="50"/>
      <c r="DE779" s="50"/>
    </row>
    <row r="780" spans="1:109" ht="15" customHeight="1">
      <c r="A780" s="38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8"/>
      <c r="Q780" s="49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7"/>
      <c r="AC780" s="47"/>
      <c r="AD780" s="47"/>
      <c r="AE780" s="47"/>
      <c r="AF780" s="47"/>
      <c r="AG780" s="47"/>
      <c r="AH780" s="49"/>
      <c r="AI780" s="49"/>
      <c r="AJ780" s="49"/>
      <c r="AK780" s="49"/>
      <c r="AL780" s="49"/>
      <c r="AM780" s="48"/>
      <c r="AN780" s="48"/>
      <c r="AO780" s="48"/>
      <c r="AP780" s="47"/>
      <c r="AQ780" s="47"/>
      <c r="AR780" s="47"/>
      <c r="AS780" s="47"/>
      <c r="AT780" s="47"/>
      <c r="AU780" s="47"/>
      <c r="AV780" s="47"/>
      <c r="AW780" s="47"/>
      <c r="AX780" s="47"/>
      <c r="AY780" s="47"/>
      <c r="AZ780" s="47"/>
      <c r="BA780" s="47"/>
      <c r="BB780" s="47"/>
      <c r="BC780" s="47"/>
      <c r="BD780" s="47"/>
      <c r="BE780" s="47"/>
      <c r="BF780" s="47"/>
      <c r="BG780" s="47"/>
      <c r="BH780" s="47"/>
      <c r="BI780" s="47"/>
      <c r="BJ780" s="47"/>
      <c r="BK780" s="47"/>
      <c r="BL780" s="47"/>
      <c r="BM780" s="47"/>
      <c r="BN780" s="47"/>
      <c r="BO780" s="47"/>
      <c r="BP780" s="47"/>
      <c r="BQ780" s="47"/>
      <c r="BR780" s="47"/>
      <c r="BS780" s="47"/>
      <c r="BT780" s="47"/>
      <c r="BU780" s="47"/>
      <c r="BV780" s="47"/>
      <c r="BW780" s="47"/>
      <c r="BX780" s="47"/>
      <c r="BY780" s="47"/>
      <c r="BZ780" s="47"/>
      <c r="CA780" s="47"/>
      <c r="CB780" s="47"/>
      <c r="CC780" s="47"/>
      <c r="CD780" s="47"/>
      <c r="CE780" s="47"/>
      <c r="CF780" s="47"/>
      <c r="CG780" s="47"/>
      <c r="CH780" s="47"/>
      <c r="CI780" s="47"/>
      <c r="CJ780" s="47"/>
      <c r="CK780" s="47"/>
      <c r="CL780" s="47"/>
      <c r="CM780" s="47"/>
      <c r="CN780" s="47"/>
      <c r="CO780" s="47"/>
      <c r="CP780" s="47"/>
      <c r="CQ780" s="47"/>
      <c r="CR780" s="47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50"/>
      <c r="DD780" s="50"/>
      <c r="DE780" s="50"/>
    </row>
    <row r="781" spans="1:109" ht="15" customHeight="1">
      <c r="A781" s="38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8"/>
      <c r="Q781" s="49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7"/>
      <c r="AC781" s="47"/>
      <c r="AD781" s="47"/>
      <c r="AE781" s="47"/>
      <c r="AF781" s="47"/>
      <c r="AG781" s="47"/>
      <c r="AH781" s="49"/>
      <c r="AI781" s="49"/>
      <c r="AJ781" s="49"/>
      <c r="AK781" s="49"/>
      <c r="AL781" s="49"/>
      <c r="AM781" s="48"/>
      <c r="AN781" s="48"/>
      <c r="AO781" s="48"/>
      <c r="AP781" s="47"/>
      <c r="AQ781" s="47"/>
      <c r="AR781" s="47"/>
      <c r="AS781" s="47"/>
      <c r="AT781" s="47"/>
      <c r="AU781" s="47"/>
      <c r="AV781" s="47"/>
      <c r="AW781" s="47"/>
      <c r="AX781" s="47"/>
      <c r="AY781" s="47"/>
      <c r="AZ781" s="47"/>
      <c r="BA781" s="47"/>
      <c r="BB781" s="47"/>
      <c r="BC781" s="47"/>
      <c r="BD781" s="47"/>
      <c r="BE781" s="47"/>
      <c r="BF781" s="47"/>
      <c r="BG781" s="47"/>
      <c r="BH781" s="47"/>
      <c r="BI781" s="47"/>
      <c r="BJ781" s="47"/>
      <c r="BK781" s="47"/>
      <c r="BL781" s="47"/>
      <c r="BM781" s="47"/>
      <c r="BN781" s="47"/>
      <c r="BO781" s="47"/>
      <c r="BP781" s="47"/>
      <c r="BQ781" s="47"/>
      <c r="BR781" s="47"/>
      <c r="BS781" s="47"/>
      <c r="BT781" s="47"/>
      <c r="BU781" s="47"/>
      <c r="BV781" s="47"/>
      <c r="BW781" s="47"/>
      <c r="BX781" s="47"/>
      <c r="BY781" s="47"/>
      <c r="BZ781" s="47"/>
      <c r="CA781" s="47"/>
      <c r="CB781" s="47"/>
      <c r="CC781" s="47"/>
      <c r="CD781" s="47"/>
      <c r="CE781" s="47"/>
      <c r="CF781" s="47"/>
      <c r="CG781" s="47"/>
      <c r="CH781" s="47"/>
      <c r="CI781" s="47"/>
      <c r="CJ781" s="47"/>
      <c r="CK781" s="47"/>
      <c r="CL781" s="47"/>
      <c r="CM781" s="47"/>
      <c r="CN781" s="47"/>
      <c r="CO781" s="47"/>
      <c r="CP781" s="47"/>
      <c r="CQ781" s="47"/>
      <c r="CR781" s="47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50"/>
      <c r="DD781" s="50"/>
      <c r="DE781" s="50"/>
    </row>
    <row r="782" spans="1:109" ht="15" customHeight="1">
      <c r="A782" s="38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8"/>
      <c r="Q782" s="49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7"/>
      <c r="AC782" s="47"/>
      <c r="AD782" s="47"/>
      <c r="AE782" s="47"/>
      <c r="AF782" s="47"/>
      <c r="AG782" s="47"/>
      <c r="AH782" s="49"/>
      <c r="AI782" s="49"/>
      <c r="AJ782" s="49"/>
      <c r="AK782" s="49"/>
      <c r="AL782" s="49"/>
      <c r="AM782" s="48"/>
      <c r="AN782" s="48"/>
      <c r="AO782" s="48"/>
      <c r="AP782" s="47"/>
      <c r="AQ782" s="47"/>
      <c r="AR782" s="47"/>
      <c r="AS782" s="47"/>
      <c r="AT782" s="47"/>
      <c r="AU782" s="47"/>
      <c r="AV782" s="47"/>
      <c r="AW782" s="47"/>
      <c r="AX782" s="47"/>
      <c r="AY782" s="47"/>
      <c r="AZ782" s="47"/>
      <c r="BA782" s="47"/>
      <c r="BB782" s="47"/>
      <c r="BC782" s="47"/>
      <c r="BD782" s="47"/>
      <c r="BE782" s="47"/>
      <c r="BF782" s="47"/>
      <c r="BG782" s="47"/>
      <c r="BH782" s="47"/>
      <c r="BI782" s="47"/>
      <c r="BJ782" s="47"/>
      <c r="BK782" s="47"/>
      <c r="BL782" s="47"/>
      <c r="BM782" s="47"/>
      <c r="BN782" s="47"/>
      <c r="BO782" s="47"/>
      <c r="BP782" s="47"/>
      <c r="BQ782" s="47"/>
      <c r="BR782" s="47"/>
      <c r="BS782" s="47"/>
      <c r="BT782" s="47"/>
      <c r="BU782" s="47"/>
      <c r="BV782" s="47"/>
      <c r="BW782" s="47"/>
      <c r="BX782" s="47"/>
      <c r="BY782" s="47"/>
      <c r="BZ782" s="47"/>
      <c r="CA782" s="47"/>
      <c r="CB782" s="47"/>
      <c r="CC782" s="47"/>
      <c r="CD782" s="47"/>
      <c r="CE782" s="47"/>
      <c r="CF782" s="47"/>
      <c r="CG782" s="47"/>
      <c r="CH782" s="47"/>
      <c r="CI782" s="47"/>
      <c r="CJ782" s="47"/>
      <c r="CK782" s="47"/>
      <c r="CL782" s="47"/>
      <c r="CM782" s="47"/>
      <c r="CN782" s="47"/>
      <c r="CO782" s="47"/>
      <c r="CP782" s="47"/>
      <c r="CQ782" s="47"/>
      <c r="CR782" s="47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50"/>
      <c r="DD782" s="50"/>
      <c r="DE782" s="50"/>
    </row>
    <row r="783" spans="1:109" ht="15" customHeight="1">
      <c r="A783" s="38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8"/>
      <c r="Q783" s="49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7"/>
      <c r="AC783" s="47"/>
      <c r="AD783" s="47"/>
      <c r="AE783" s="47"/>
      <c r="AF783" s="47"/>
      <c r="AG783" s="47"/>
      <c r="AH783" s="49"/>
      <c r="AI783" s="49"/>
      <c r="AJ783" s="49"/>
      <c r="AK783" s="49"/>
      <c r="AL783" s="49"/>
      <c r="AM783" s="48"/>
      <c r="AN783" s="48"/>
      <c r="AO783" s="48"/>
      <c r="AP783" s="47"/>
      <c r="AQ783" s="47"/>
      <c r="AR783" s="47"/>
      <c r="AS783" s="47"/>
      <c r="AT783" s="47"/>
      <c r="AU783" s="47"/>
      <c r="AV783" s="47"/>
      <c r="AW783" s="47"/>
      <c r="AX783" s="47"/>
      <c r="AY783" s="47"/>
      <c r="AZ783" s="47"/>
      <c r="BA783" s="47"/>
      <c r="BB783" s="47"/>
      <c r="BC783" s="47"/>
      <c r="BD783" s="47"/>
      <c r="BE783" s="47"/>
      <c r="BF783" s="47"/>
      <c r="BG783" s="47"/>
      <c r="BH783" s="47"/>
      <c r="BI783" s="47"/>
      <c r="BJ783" s="47"/>
      <c r="BK783" s="47"/>
      <c r="BL783" s="47"/>
      <c r="BM783" s="47"/>
      <c r="BN783" s="47"/>
      <c r="BO783" s="47"/>
      <c r="BP783" s="47"/>
      <c r="BQ783" s="47"/>
      <c r="BR783" s="47"/>
      <c r="BS783" s="47"/>
      <c r="BT783" s="47"/>
      <c r="BU783" s="47"/>
      <c r="BV783" s="47"/>
      <c r="BW783" s="47"/>
      <c r="BX783" s="47"/>
      <c r="BY783" s="47"/>
      <c r="BZ783" s="47"/>
      <c r="CA783" s="47"/>
      <c r="CB783" s="47"/>
      <c r="CC783" s="47"/>
      <c r="CD783" s="47"/>
      <c r="CE783" s="47"/>
      <c r="CF783" s="47"/>
      <c r="CG783" s="47"/>
      <c r="CH783" s="47"/>
      <c r="CI783" s="47"/>
      <c r="CJ783" s="47"/>
      <c r="CK783" s="47"/>
      <c r="CL783" s="47"/>
      <c r="CM783" s="47"/>
      <c r="CN783" s="47"/>
      <c r="CO783" s="47"/>
      <c r="CP783" s="47"/>
      <c r="CQ783" s="47"/>
      <c r="CR783" s="47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50"/>
      <c r="DD783" s="50"/>
      <c r="DE783" s="50"/>
    </row>
    <row r="784" spans="1:109" ht="15" customHeight="1">
      <c r="A784" s="38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8"/>
      <c r="Q784" s="49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7"/>
      <c r="AC784" s="47"/>
      <c r="AD784" s="47"/>
      <c r="AE784" s="47"/>
      <c r="AF784" s="47"/>
      <c r="AG784" s="47"/>
      <c r="AH784" s="49"/>
      <c r="AI784" s="49"/>
      <c r="AJ784" s="49"/>
      <c r="AK784" s="49"/>
      <c r="AL784" s="49"/>
      <c r="AM784" s="48"/>
      <c r="AN784" s="48"/>
      <c r="AO784" s="48"/>
      <c r="AP784" s="47"/>
      <c r="AQ784" s="47"/>
      <c r="AR784" s="47"/>
      <c r="AS784" s="47"/>
      <c r="AT784" s="47"/>
      <c r="AU784" s="47"/>
      <c r="AV784" s="47"/>
      <c r="AW784" s="47"/>
      <c r="AX784" s="47"/>
      <c r="AY784" s="47"/>
      <c r="AZ784" s="47"/>
      <c r="BA784" s="47"/>
      <c r="BB784" s="47"/>
      <c r="BC784" s="47"/>
      <c r="BD784" s="47"/>
      <c r="BE784" s="47"/>
      <c r="BF784" s="47"/>
      <c r="BG784" s="47"/>
      <c r="BH784" s="47"/>
      <c r="BI784" s="47"/>
      <c r="BJ784" s="47"/>
      <c r="BK784" s="47"/>
      <c r="BL784" s="47"/>
      <c r="BM784" s="47"/>
      <c r="BN784" s="47"/>
      <c r="BO784" s="47"/>
      <c r="BP784" s="47"/>
      <c r="BQ784" s="47"/>
      <c r="BR784" s="47"/>
      <c r="BS784" s="47"/>
      <c r="BT784" s="47"/>
      <c r="BU784" s="47"/>
      <c r="BV784" s="47"/>
      <c r="BW784" s="47"/>
      <c r="BX784" s="47"/>
      <c r="BY784" s="47"/>
      <c r="BZ784" s="47"/>
      <c r="CA784" s="47"/>
      <c r="CB784" s="47"/>
      <c r="CC784" s="47"/>
      <c r="CD784" s="47"/>
      <c r="CE784" s="47"/>
      <c r="CF784" s="47"/>
      <c r="CG784" s="47"/>
      <c r="CH784" s="47"/>
      <c r="CI784" s="47"/>
      <c r="CJ784" s="47"/>
      <c r="CK784" s="47"/>
      <c r="CL784" s="47"/>
      <c r="CM784" s="47"/>
      <c r="CN784" s="47"/>
      <c r="CO784" s="47"/>
      <c r="CP784" s="47"/>
      <c r="CQ784" s="47"/>
      <c r="CR784" s="47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50"/>
      <c r="DD784" s="50"/>
      <c r="DE784" s="50"/>
    </row>
    <row r="785" spans="1:109" ht="15" customHeight="1">
      <c r="A785" s="38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8"/>
      <c r="Q785" s="49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7"/>
      <c r="AC785" s="47"/>
      <c r="AD785" s="47"/>
      <c r="AE785" s="47"/>
      <c r="AF785" s="47"/>
      <c r="AG785" s="47"/>
      <c r="AH785" s="49"/>
      <c r="AI785" s="49"/>
      <c r="AJ785" s="49"/>
      <c r="AK785" s="49"/>
      <c r="AL785" s="49"/>
      <c r="AM785" s="48"/>
      <c r="AN785" s="48"/>
      <c r="AO785" s="48"/>
      <c r="AP785" s="47"/>
      <c r="AQ785" s="47"/>
      <c r="AR785" s="47"/>
      <c r="AS785" s="47"/>
      <c r="AT785" s="47"/>
      <c r="AU785" s="47"/>
      <c r="AV785" s="47"/>
      <c r="AW785" s="47"/>
      <c r="AX785" s="47"/>
      <c r="AY785" s="47"/>
      <c r="AZ785" s="47"/>
      <c r="BA785" s="47"/>
      <c r="BB785" s="47"/>
      <c r="BC785" s="47"/>
      <c r="BD785" s="47"/>
      <c r="BE785" s="47"/>
      <c r="BF785" s="47"/>
      <c r="BG785" s="47"/>
      <c r="BH785" s="47"/>
      <c r="BI785" s="47"/>
      <c r="BJ785" s="47"/>
      <c r="BK785" s="47"/>
      <c r="BL785" s="47"/>
      <c r="BM785" s="47"/>
      <c r="BN785" s="47"/>
      <c r="BO785" s="47"/>
      <c r="BP785" s="47"/>
      <c r="BQ785" s="47"/>
      <c r="BR785" s="47"/>
      <c r="BS785" s="47"/>
      <c r="BT785" s="47"/>
      <c r="BU785" s="47"/>
      <c r="BV785" s="47"/>
      <c r="BW785" s="47"/>
      <c r="BX785" s="47"/>
      <c r="BY785" s="47"/>
      <c r="BZ785" s="47"/>
      <c r="CA785" s="47"/>
      <c r="CB785" s="47"/>
      <c r="CC785" s="47"/>
      <c r="CD785" s="47"/>
      <c r="CE785" s="47"/>
      <c r="CF785" s="47"/>
      <c r="CG785" s="47"/>
      <c r="CH785" s="47"/>
      <c r="CI785" s="47"/>
      <c r="CJ785" s="47"/>
      <c r="CK785" s="47"/>
      <c r="CL785" s="47"/>
      <c r="CM785" s="47"/>
      <c r="CN785" s="47"/>
      <c r="CO785" s="47"/>
      <c r="CP785" s="47"/>
      <c r="CQ785" s="47"/>
      <c r="CR785" s="47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50"/>
      <c r="DD785" s="50"/>
      <c r="DE785" s="50"/>
    </row>
    <row r="786" spans="1:109" ht="15" customHeight="1">
      <c r="A786" s="38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8"/>
      <c r="Q786" s="49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7"/>
      <c r="AC786" s="47"/>
      <c r="AD786" s="47"/>
      <c r="AE786" s="47"/>
      <c r="AF786" s="47"/>
      <c r="AG786" s="47"/>
      <c r="AH786" s="49"/>
      <c r="AI786" s="49"/>
      <c r="AJ786" s="49"/>
      <c r="AK786" s="49"/>
      <c r="AL786" s="49"/>
      <c r="AM786" s="48"/>
      <c r="AN786" s="48"/>
      <c r="AO786" s="48"/>
      <c r="AP786" s="47"/>
      <c r="AQ786" s="47"/>
      <c r="AR786" s="47"/>
      <c r="AS786" s="47"/>
      <c r="AT786" s="47"/>
      <c r="AU786" s="47"/>
      <c r="AV786" s="47"/>
      <c r="AW786" s="47"/>
      <c r="AX786" s="47"/>
      <c r="AY786" s="47"/>
      <c r="AZ786" s="47"/>
      <c r="BA786" s="47"/>
      <c r="BB786" s="47"/>
      <c r="BC786" s="47"/>
      <c r="BD786" s="47"/>
      <c r="BE786" s="47"/>
      <c r="BF786" s="47"/>
      <c r="BG786" s="47"/>
      <c r="BH786" s="47"/>
      <c r="BI786" s="47"/>
      <c r="BJ786" s="47"/>
      <c r="BK786" s="47"/>
      <c r="BL786" s="47"/>
      <c r="BM786" s="47"/>
      <c r="BN786" s="47"/>
      <c r="BO786" s="47"/>
      <c r="BP786" s="47"/>
      <c r="BQ786" s="47"/>
      <c r="BR786" s="47"/>
      <c r="BS786" s="47"/>
      <c r="BT786" s="47"/>
      <c r="BU786" s="47"/>
      <c r="BV786" s="47"/>
      <c r="BW786" s="47"/>
      <c r="BX786" s="47"/>
      <c r="BY786" s="47"/>
      <c r="BZ786" s="47"/>
      <c r="CA786" s="47"/>
      <c r="CB786" s="47"/>
      <c r="CC786" s="47"/>
      <c r="CD786" s="47"/>
      <c r="CE786" s="47"/>
      <c r="CF786" s="47"/>
      <c r="CG786" s="47"/>
      <c r="CH786" s="47"/>
      <c r="CI786" s="47"/>
      <c r="CJ786" s="47"/>
      <c r="CK786" s="47"/>
      <c r="CL786" s="47"/>
      <c r="CM786" s="47"/>
      <c r="CN786" s="47"/>
      <c r="CO786" s="47"/>
      <c r="CP786" s="47"/>
      <c r="CQ786" s="47"/>
      <c r="CR786" s="47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50"/>
      <c r="DD786" s="50"/>
      <c r="DE786" s="50"/>
    </row>
    <row r="787" spans="1:109" ht="15" customHeight="1">
      <c r="A787" s="38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8"/>
      <c r="Q787" s="49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7"/>
      <c r="AC787" s="47"/>
      <c r="AD787" s="47"/>
      <c r="AE787" s="47"/>
      <c r="AF787" s="47"/>
      <c r="AG787" s="47"/>
      <c r="AH787" s="49"/>
      <c r="AI787" s="49"/>
      <c r="AJ787" s="49"/>
      <c r="AK787" s="49"/>
      <c r="AL787" s="49"/>
      <c r="AM787" s="48"/>
      <c r="AN787" s="48"/>
      <c r="AO787" s="48"/>
      <c r="AP787" s="47"/>
      <c r="AQ787" s="47"/>
      <c r="AR787" s="47"/>
      <c r="AS787" s="47"/>
      <c r="AT787" s="47"/>
      <c r="AU787" s="47"/>
      <c r="AV787" s="47"/>
      <c r="AW787" s="47"/>
      <c r="AX787" s="47"/>
      <c r="AY787" s="47"/>
      <c r="AZ787" s="47"/>
      <c r="BA787" s="47"/>
      <c r="BB787" s="47"/>
      <c r="BC787" s="47"/>
      <c r="BD787" s="47"/>
      <c r="BE787" s="47"/>
      <c r="BF787" s="47"/>
      <c r="BG787" s="47"/>
      <c r="BH787" s="47"/>
      <c r="BI787" s="47"/>
      <c r="BJ787" s="47"/>
      <c r="BK787" s="47"/>
      <c r="BL787" s="47"/>
      <c r="BM787" s="47"/>
      <c r="BN787" s="47"/>
      <c r="BO787" s="47"/>
      <c r="BP787" s="47"/>
      <c r="BQ787" s="47"/>
      <c r="BR787" s="47"/>
      <c r="BS787" s="47"/>
      <c r="BT787" s="47"/>
      <c r="BU787" s="47"/>
      <c r="BV787" s="47"/>
      <c r="BW787" s="47"/>
      <c r="BX787" s="47"/>
      <c r="BY787" s="47"/>
      <c r="BZ787" s="47"/>
      <c r="CA787" s="47"/>
      <c r="CB787" s="47"/>
      <c r="CC787" s="47"/>
      <c r="CD787" s="47"/>
      <c r="CE787" s="47"/>
      <c r="CF787" s="47"/>
      <c r="CG787" s="47"/>
      <c r="CH787" s="47"/>
      <c r="CI787" s="47"/>
      <c r="CJ787" s="47"/>
      <c r="CK787" s="47"/>
      <c r="CL787" s="47"/>
      <c r="CM787" s="47"/>
      <c r="CN787" s="47"/>
      <c r="CO787" s="47"/>
      <c r="CP787" s="47"/>
      <c r="CQ787" s="47"/>
      <c r="CR787" s="47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50"/>
      <c r="DD787" s="50"/>
      <c r="DE787" s="50"/>
    </row>
    <row r="788" spans="1:109" ht="15" customHeight="1">
      <c r="A788" s="38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8"/>
      <c r="Q788" s="49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7"/>
      <c r="AC788" s="47"/>
      <c r="AD788" s="47"/>
      <c r="AE788" s="47"/>
      <c r="AF788" s="47"/>
      <c r="AG788" s="47"/>
      <c r="AH788" s="49"/>
      <c r="AI788" s="49"/>
      <c r="AJ788" s="49"/>
      <c r="AK788" s="49"/>
      <c r="AL788" s="49"/>
      <c r="AM788" s="48"/>
      <c r="AN788" s="48"/>
      <c r="AO788" s="48"/>
      <c r="AP788" s="47"/>
      <c r="AQ788" s="47"/>
      <c r="AR788" s="47"/>
      <c r="AS788" s="47"/>
      <c r="AT788" s="47"/>
      <c r="AU788" s="47"/>
      <c r="AV788" s="47"/>
      <c r="AW788" s="47"/>
      <c r="AX788" s="47"/>
      <c r="AY788" s="47"/>
      <c r="AZ788" s="47"/>
      <c r="BA788" s="47"/>
      <c r="BB788" s="47"/>
      <c r="BC788" s="47"/>
      <c r="BD788" s="47"/>
      <c r="BE788" s="47"/>
      <c r="BF788" s="47"/>
      <c r="BG788" s="47"/>
      <c r="BH788" s="47"/>
      <c r="BI788" s="47"/>
      <c r="BJ788" s="47"/>
      <c r="BK788" s="47"/>
      <c r="BL788" s="47"/>
      <c r="BM788" s="47"/>
      <c r="BN788" s="47"/>
      <c r="BO788" s="47"/>
      <c r="BP788" s="47"/>
      <c r="BQ788" s="47"/>
      <c r="BR788" s="47"/>
      <c r="BS788" s="47"/>
      <c r="BT788" s="47"/>
      <c r="BU788" s="47"/>
      <c r="BV788" s="47"/>
      <c r="BW788" s="47"/>
      <c r="BX788" s="47"/>
      <c r="BY788" s="47"/>
      <c r="BZ788" s="47"/>
      <c r="CA788" s="47"/>
      <c r="CB788" s="47"/>
      <c r="CC788" s="47"/>
      <c r="CD788" s="47"/>
      <c r="CE788" s="47"/>
      <c r="CF788" s="47"/>
      <c r="CG788" s="47"/>
      <c r="CH788" s="47"/>
      <c r="CI788" s="47"/>
      <c r="CJ788" s="47"/>
      <c r="CK788" s="47"/>
      <c r="CL788" s="47"/>
      <c r="CM788" s="47"/>
      <c r="CN788" s="47"/>
      <c r="CO788" s="47"/>
      <c r="CP788" s="47"/>
      <c r="CQ788" s="47"/>
      <c r="CR788" s="47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50"/>
      <c r="DD788" s="50"/>
      <c r="DE788" s="50"/>
    </row>
    <row r="789" spans="1:109" ht="15" customHeight="1">
      <c r="A789" s="38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8"/>
      <c r="Q789" s="49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7"/>
      <c r="AC789" s="47"/>
      <c r="AD789" s="47"/>
      <c r="AE789" s="47"/>
      <c r="AF789" s="47"/>
      <c r="AG789" s="47"/>
      <c r="AH789" s="49"/>
      <c r="AI789" s="49"/>
      <c r="AJ789" s="49"/>
      <c r="AK789" s="49"/>
      <c r="AL789" s="49"/>
      <c r="AM789" s="48"/>
      <c r="AN789" s="48"/>
      <c r="AO789" s="48"/>
      <c r="AP789" s="47"/>
      <c r="AQ789" s="47"/>
      <c r="AR789" s="47"/>
      <c r="AS789" s="47"/>
      <c r="AT789" s="47"/>
      <c r="AU789" s="47"/>
      <c r="AV789" s="47"/>
      <c r="AW789" s="47"/>
      <c r="AX789" s="47"/>
      <c r="AY789" s="47"/>
      <c r="AZ789" s="47"/>
      <c r="BA789" s="47"/>
      <c r="BB789" s="47"/>
      <c r="BC789" s="47"/>
      <c r="BD789" s="47"/>
      <c r="BE789" s="47"/>
      <c r="BF789" s="47"/>
      <c r="BG789" s="47"/>
      <c r="BH789" s="47"/>
      <c r="BI789" s="47"/>
      <c r="BJ789" s="47"/>
      <c r="BK789" s="47"/>
      <c r="BL789" s="47"/>
      <c r="BM789" s="47"/>
      <c r="BN789" s="47"/>
      <c r="BO789" s="47"/>
      <c r="BP789" s="47"/>
      <c r="BQ789" s="47"/>
      <c r="BR789" s="47"/>
      <c r="BS789" s="47"/>
      <c r="BT789" s="47"/>
      <c r="BU789" s="47"/>
      <c r="BV789" s="47"/>
      <c r="BW789" s="47"/>
      <c r="BX789" s="47"/>
      <c r="BY789" s="47"/>
      <c r="BZ789" s="47"/>
      <c r="CA789" s="47"/>
      <c r="CB789" s="47"/>
      <c r="CC789" s="47"/>
      <c r="CD789" s="47"/>
      <c r="CE789" s="47"/>
      <c r="CF789" s="47"/>
      <c r="CG789" s="47"/>
      <c r="CH789" s="47"/>
      <c r="CI789" s="47"/>
      <c r="CJ789" s="47"/>
      <c r="CK789" s="47"/>
      <c r="CL789" s="47"/>
      <c r="CM789" s="47"/>
      <c r="CN789" s="47"/>
      <c r="CO789" s="47"/>
      <c r="CP789" s="47"/>
      <c r="CQ789" s="47"/>
      <c r="CR789" s="47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50"/>
      <c r="DD789" s="50"/>
      <c r="DE789" s="50"/>
    </row>
    <row r="790" spans="1:109" ht="15" customHeight="1">
      <c r="A790" s="38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8"/>
      <c r="Q790" s="49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7"/>
      <c r="AC790" s="47"/>
      <c r="AD790" s="47"/>
      <c r="AE790" s="47"/>
      <c r="AF790" s="47"/>
      <c r="AG790" s="47"/>
      <c r="AH790" s="49"/>
      <c r="AI790" s="49"/>
      <c r="AJ790" s="49"/>
      <c r="AK790" s="49"/>
      <c r="AL790" s="49"/>
      <c r="AM790" s="48"/>
      <c r="AN790" s="48"/>
      <c r="AO790" s="48"/>
      <c r="AP790" s="47"/>
      <c r="AQ790" s="47"/>
      <c r="AR790" s="47"/>
      <c r="AS790" s="47"/>
      <c r="AT790" s="47"/>
      <c r="AU790" s="47"/>
      <c r="AV790" s="47"/>
      <c r="AW790" s="47"/>
      <c r="AX790" s="47"/>
      <c r="AY790" s="47"/>
      <c r="AZ790" s="47"/>
      <c r="BA790" s="47"/>
      <c r="BB790" s="47"/>
      <c r="BC790" s="47"/>
      <c r="BD790" s="47"/>
      <c r="BE790" s="47"/>
      <c r="BF790" s="47"/>
      <c r="BG790" s="47"/>
      <c r="BH790" s="47"/>
      <c r="BI790" s="47"/>
      <c r="BJ790" s="47"/>
      <c r="BK790" s="47"/>
      <c r="BL790" s="47"/>
      <c r="BM790" s="47"/>
      <c r="BN790" s="47"/>
      <c r="BO790" s="47"/>
      <c r="BP790" s="47"/>
      <c r="BQ790" s="47"/>
      <c r="BR790" s="47"/>
      <c r="BS790" s="47"/>
      <c r="BT790" s="47"/>
      <c r="BU790" s="47"/>
      <c r="BV790" s="47"/>
      <c r="BW790" s="47"/>
      <c r="BX790" s="47"/>
      <c r="BY790" s="47"/>
      <c r="BZ790" s="47"/>
      <c r="CA790" s="47"/>
      <c r="CB790" s="47"/>
      <c r="CC790" s="47"/>
      <c r="CD790" s="47"/>
      <c r="CE790" s="47"/>
      <c r="CF790" s="47"/>
      <c r="CG790" s="47"/>
      <c r="CH790" s="47"/>
      <c r="CI790" s="47"/>
      <c r="CJ790" s="47"/>
      <c r="CK790" s="47"/>
      <c r="CL790" s="47"/>
      <c r="CM790" s="47"/>
      <c r="CN790" s="47"/>
      <c r="CO790" s="47"/>
      <c r="CP790" s="47"/>
      <c r="CQ790" s="47"/>
      <c r="CR790" s="47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50"/>
      <c r="DD790" s="50"/>
      <c r="DE790" s="50"/>
    </row>
    <row r="791" spans="1:109" ht="15" customHeight="1">
      <c r="A791" s="38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8"/>
      <c r="Q791" s="49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7"/>
      <c r="AC791" s="47"/>
      <c r="AD791" s="47"/>
      <c r="AE791" s="47"/>
      <c r="AF791" s="47"/>
      <c r="AG791" s="47"/>
      <c r="AH791" s="49"/>
      <c r="AI791" s="49"/>
      <c r="AJ791" s="49"/>
      <c r="AK791" s="49"/>
      <c r="AL791" s="49"/>
      <c r="AM791" s="48"/>
      <c r="AN791" s="48"/>
      <c r="AO791" s="48"/>
      <c r="AP791" s="47"/>
      <c r="AQ791" s="47"/>
      <c r="AR791" s="47"/>
      <c r="AS791" s="47"/>
      <c r="AT791" s="47"/>
      <c r="AU791" s="47"/>
      <c r="AV791" s="47"/>
      <c r="AW791" s="47"/>
      <c r="AX791" s="47"/>
      <c r="AY791" s="47"/>
      <c r="AZ791" s="47"/>
      <c r="BA791" s="47"/>
      <c r="BB791" s="47"/>
      <c r="BC791" s="47"/>
      <c r="BD791" s="47"/>
      <c r="BE791" s="47"/>
      <c r="BF791" s="47"/>
      <c r="BG791" s="47"/>
      <c r="BH791" s="47"/>
      <c r="BI791" s="47"/>
      <c r="BJ791" s="47"/>
      <c r="BK791" s="47"/>
      <c r="BL791" s="47"/>
      <c r="BM791" s="47"/>
      <c r="BN791" s="47"/>
      <c r="BO791" s="47"/>
      <c r="BP791" s="47"/>
      <c r="BQ791" s="47"/>
      <c r="BR791" s="47"/>
      <c r="BS791" s="47"/>
      <c r="BT791" s="47"/>
      <c r="BU791" s="47"/>
      <c r="BV791" s="47"/>
      <c r="BW791" s="47"/>
      <c r="BX791" s="47"/>
      <c r="BY791" s="47"/>
      <c r="BZ791" s="47"/>
      <c r="CA791" s="47"/>
      <c r="CB791" s="47"/>
      <c r="CC791" s="47"/>
      <c r="CD791" s="47"/>
      <c r="CE791" s="47"/>
      <c r="CF791" s="47"/>
      <c r="CG791" s="47"/>
      <c r="CH791" s="47"/>
      <c r="CI791" s="47"/>
      <c r="CJ791" s="47"/>
      <c r="CK791" s="47"/>
      <c r="CL791" s="47"/>
      <c r="CM791" s="47"/>
      <c r="CN791" s="47"/>
      <c r="CO791" s="47"/>
      <c r="CP791" s="47"/>
      <c r="CQ791" s="47"/>
      <c r="CR791" s="47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50"/>
      <c r="DD791" s="50"/>
      <c r="DE791" s="50"/>
    </row>
    <row r="792" spans="1:109" ht="15" customHeight="1">
      <c r="A792" s="38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8"/>
      <c r="Q792" s="49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7"/>
      <c r="AC792" s="47"/>
      <c r="AD792" s="47"/>
      <c r="AE792" s="47"/>
      <c r="AF792" s="47"/>
      <c r="AG792" s="47"/>
      <c r="AH792" s="49"/>
      <c r="AI792" s="49"/>
      <c r="AJ792" s="49"/>
      <c r="AK792" s="49"/>
      <c r="AL792" s="49"/>
      <c r="AM792" s="48"/>
      <c r="AN792" s="48"/>
      <c r="AO792" s="48"/>
      <c r="AP792" s="47"/>
      <c r="AQ792" s="47"/>
      <c r="AR792" s="47"/>
      <c r="AS792" s="47"/>
      <c r="AT792" s="47"/>
      <c r="AU792" s="47"/>
      <c r="AV792" s="47"/>
      <c r="AW792" s="47"/>
      <c r="AX792" s="47"/>
      <c r="AY792" s="47"/>
      <c r="AZ792" s="47"/>
      <c r="BA792" s="47"/>
      <c r="BB792" s="47"/>
      <c r="BC792" s="47"/>
      <c r="BD792" s="47"/>
      <c r="BE792" s="47"/>
      <c r="BF792" s="47"/>
      <c r="BG792" s="47"/>
      <c r="BH792" s="47"/>
      <c r="BI792" s="47"/>
      <c r="BJ792" s="47"/>
      <c r="BK792" s="47"/>
      <c r="BL792" s="47"/>
      <c r="BM792" s="47"/>
      <c r="BN792" s="47"/>
      <c r="BO792" s="47"/>
      <c r="BP792" s="47"/>
      <c r="BQ792" s="47"/>
      <c r="BR792" s="47"/>
      <c r="BS792" s="47"/>
      <c r="BT792" s="47"/>
      <c r="BU792" s="47"/>
      <c r="BV792" s="47"/>
      <c r="BW792" s="47"/>
      <c r="BX792" s="47"/>
      <c r="BY792" s="47"/>
      <c r="BZ792" s="47"/>
      <c r="CA792" s="47"/>
      <c r="CB792" s="47"/>
      <c r="CC792" s="47"/>
      <c r="CD792" s="47"/>
      <c r="CE792" s="47"/>
      <c r="CF792" s="47"/>
      <c r="CG792" s="47"/>
      <c r="CH792" s="47"/>
      <c r="CI792" s="47"/>
      <c r="CJ792" s="47"/>
      <c r="CK792" s="47"/>
      <c r="CL792" s="47"/>
      <c r="CM792" s="47"/>
      <c r="CN792" s="47"/>
      <c r="CO792" s="47"/>
      <c r="CP792" s="47"/>
      <c r="CQ792" s="47"/>
      <c r="CR792" s="47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50"/>
      <c r="DD792" s="50"/>
      <c r="DE792" s="50"/>
    </row>
    <row r="793" spans="1:109" ht="15" customHeight="1">
      <c r="A793" s="38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8"/>
      <c r="Q793" s="49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7"/>
      <c r="AC793" s="47"/>
      <c r="AD793" s="47"/>
      <c r="AE793" s="47"/>
      <c r="AF793" s="47"/>
      <c r="AG793" s="47"/>
      <c r="AH793" s="49"/>
      <c r="AI793" s="49"/>
      <c r="AJ793" s="49"/>
      <c r="AK793" s="49"/>
      <c r="AL793" s="49"/>
      <c r="AM793" s="48"/>
      <c r="AN793" s="48"/>
      <c r="AO793" s="48"/>
      <c r="AP793" s="47"/>
      <c r="AQ793" s="47"/>
      <c r="AR793" s="47"/>
      <c r="AS793" s="47"/>
      <c r="AT793" s="47"/>
      <c r="AU793" s="47"/>
      <c r="AV793" s="47"/>
      <c r="AW793" s="47"/>
      <c r="AX793" s="47"/>
      <c r="AY793" s="47"/>
      <c r="AZ793" s="47"/>
      <c r="BA793" s="47"/>
      <c r="BB793" s="47"/>
      <c r="BC793" s="47"/>
      <c r="BD793" s="47"/>
      <c r="BE793" s="47"/>
      <c r="BF793" s="47"/>
      <c r="BG793" s="47"/>
      <c r="BH793" s="47"/>
      <c r="BI793" s="47"/>
      <c r="BJ793" s="47"/>
      <c r="BK793" s="47"/>
      <c r="BL793" s="47"/>
      <c r="BM793" s="47"/>
      <c r="BN793" s="47"/>
      <c r="BO793" s="47"/>
      <c r="BP793" s="47"/>
      <c r="BQ793" s="47"/>
      <c r="BR793" s="47"/>
      <c r="BS793" s="47"/>
      <c r="BT793" s="47"/>
      <c r="BU793" s="47"/>
      <c r="BV793" s="47"/>
      <c r="BW793" s="47"/>
      <c r="BX793" s="47"/>
      <c r="BY793" s="47"/>
      <c r="BZ793" s="47"/>
      <c r="CA793" s="47"/>
      <c r="CB793" s="47"/>
      <c r="CC793" s="47"/>
      <c r="CD793" s="47"/>
      <c r="CE793" s="47"/>
      <c r="CF793" s="47"/>
      <c r="CG793" s="47"/>
      <c r="CH793" s="47"/>
      <c r="CI793" s="47"/>
      <c r="CJ793" s="47"/>
      <c r="CK793" s="47"/>
      <c r="CL793" s="47"/>
      <c r="CM793" s="47"/>
      <c r="CN793" s="47"/>
      <c r="CO793" s="47"/>
      <c r="CP793" s="47"/>
      <c r="CQ793" s="47"/>
      <c r="CR793" s="47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50"/>
      <c r="DD793" s="50"/>
      <c r="DE793" s="50"/>
    </row>
    <row r="794" spans="1:109" ht="15" customHeight="1">
      <c r="A794" s="38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8"/>
      <c r="Q794" s="49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7"/>
      <c r="AC794" s="47"/>
      <c r="AD794" s="47"/>
      <c r="AE794" s="47"/>
      <c r="AF794" s="47"/>
      <c r="AG794" s="47"/>
      <c r="AH794" s="49"/>
      <c r="AI794" s="49"/>
      <c r="AJ794" s="49"/>
      <c r="AK794" s="49"/>
      <c r="AL794" s="49"/>
      <c r="AM794" s="48"/>
      <c r="AN794" s="48"/>
      <c r="AO794" s="48"/>
      <c r="AP794" s="47"/>
      <c r="AQ794" s="47"/>
      <c r="AR794" s="47"/>
      <c r="AS794" s="47"/>
      <c r="AT794" s="47"/>
      <c r="AU794" s="47"/>
      <c r="AV794" s="47"/>
      <c r="AW794" s="47"/>
      <c r="AX794" s="47"/>
      <c r="AY794" s="47"/>
      <c r="AZ794" s="47"/>
      <c r="BA794" s="47"/>
      <c r="BB794" s="47"/>
      <c r="BC794" s="47"/>
      <c r="BD794" s="47"/>
      <c r="BE794" s="47"/>
      <c r="BF794" s="47"/>
      <c r="BG794" s="47"/>
      <c r="BH794" s="47"/>
      <c r="BI794" s="47"/>
      <c r="BJ794" s="47"/>
      <c r="BK794" s="47"/>
      <c r="BL794" s="47"/>
      <c r="BM794" s="47"/>
      <c r="BN794" s="47"/>
      <c r="BO794" s="47"/>
      <c r="BP794" s="47"/>
      <c r="BQ794" s="47"/>
      <c r="BR794" s="47"/>
      <c r="BS794" s="47"/>
      <c r="BT794" s="47"/>
      <c r="BU794" s="47"/>
      <c r="BV794" s="47"/>
      <c r="BW794" s="47"/>
      <c r="BX794" s="47"/>
      <c r="BY794" s="47"/>
      <c r="BZ794" s="47"/>
      <c r="CA794" s="47"/>
      <c r="CB794" s="47"/>
      <c r="CC794" s="47"/>
      <c r="CD794" s="47"/>
      <c r="CE794" s="47"/>
      <c r="CF794" s="47"/>
      <c r="CG794" s="47"/>
      <c r="CH794" s="47"/>
      <c r="CI794" s="47"/>
      <c r="CJ794" s="47"/>
      <c r="CK794" s="47"/>
      <c r="CL794" s="47"/>
      <c r="CM794" s="47"/>
      <c r="CN794" s="47"/>
      <c r="CO794" s="47"/>
      <c r="CP794" s="47"/>
      <c r="CQ794" s="47"/>
      <c r="CR794" s="47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50"/>
      <c r="DD794" s="50"/>
      <c r="DE794" s="50"/>
    </row>
    <row r="795" spans="1:109" ht="15" customHeight="1">
      <c r="A795" s="38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8"/>
      <c r="Q795" s="49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7"/>
      <c r="AC795" s="47"/>
      <c r="AD795" s="47"/>
      <c r="AE795" s="47"/>
      <c r="AF795" s="47"/>
      <c r="AG795" s="47"/>
      <c r="AH795" s="49"/>
      <c r="AI795" s="49"/>
      <c r="AJ795" s="49"/>
      <c r="AK795" s="49"/>
      <c r="AL795" s="49"/>
      <c r="AM795" s="48"/>
      <c r="AN795" s="48"/>
      <c r="AO795" s="48"/>
      <c r="AP795" s="47"/>
      <c r="AQ795" s="47"/>
      <c r="AR795" s="47"/>
      <c r="AS795" s="47"/>
      <c r="AT795" s="47"/>
      <c r="AU795" s="47"/>
      <c r="AV795" s="47"/>
      <c r="AW795" s="47"/>
      <c r="AX795" s="47"/>
      <c r="AY795" s="47"/>
      <c r="AZ795" s="47"/>
      <c r="BA795" s="47"/>
      <c r="BB795" s="47"/>
      <c r="BC795" s="47"/>
      <c r="BD795" s="47"/>
      <c r="BE795" s="47"/>
      <c r="BF795" s="47"/>
      <c r="BG795" s="47"/>
      <c r="BH795" s="47"/>
      <c r="BI795" s="47"/>
      <c r="BJ795" s="47"/>
      <c r="BK795" s="47"/>
      <c r="BL795" s="47"/>
      <c r="BM795" s="47"/>
      <c r="BN795" s="47"/>
      <c r="BO795" s="47"/>
      <c r="BP795" s="47"/>
      <c r="BQ795" s="47"/>
      <c r="BR795" s="47"/>
      <c r="BS795" s="47"/>
      <c r="BT795" s="47"/>
      <c r="BU795" s="47"/>
      <c r="BV795" s="47"/>
      <c r="BW795" s="47"/>
      <c r="BX795" s="47"/>
      <c r="BY795" s="47"/>
      <c r="BZ795" s="47"/>
      <c r="CA795" s="47"/>
      <c r="CB795" s="47"/>
      <c r="CC795" s="47"/>
      <c r="CD795" s="47"/>
      <c r="CE795" s="47"/>
      <c r="CF795" s="47"/>
      <c r="CG795" s="47"/>
      <c r="CH795" s="47"/>
      <c r="CI795" s="47"/>
      <c r="CJ795" s="47"/>
      <c r="CK795" s="47"/>
      <c r="CL795" s="47"/>
      <c r="CM795" s="47"/>
      <c r="CN795" s="47"/>
      <c r="CO795" s="47"/>
      <c r="CP795" s="47"/>
      <c r="CQ795" s="47"/>
      <c r="CR795" s="47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50"/>
      <c r="DD795" s="50"/>
      <c r="DE795" s="50"/>
    </row>
    <row r="796" spans="1:109" ht="15" customHeight="1">
      <c r="A796" s="38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8"/>
      <c r="Q796" s="49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7"/>
      <c r="AC796" s="47"/>
      <c r="AD796" s="47"/>
      <c r="AE796" s="47"/>
      <c r="AF796" s="47"/>
      <c r="AG796" s="47"/>
      <c r="AH796" s="49"/>
      <c r="AI796" s="49"/>
      <c r="AJ796" s="49"/>
      <c r="AK796" s="49"/>
      <c r="AL796" s="49"/>
      <c r="AM796" s="48"/>
      <c r="AN796" s="48"/>
      <c r="AO796" s="48"/>
      <c r="AP796" s="47"/>
      <c r="AQ796" s="47"/>
      <c r="AR796" s="47"/>
      <c r="AS796" s="47"/>
      <c r="AT796" s="47"/>
      <c r="AU796" s="47"/>
      <c r="AV796" s="47"/>
      <c r="AW796" s="47"/>
      <c r="AX796" s="47"/>
      <c r="AY796" s="47"/>
      <c r="AZ796" s="47"/>
      <c r="BA796" s="47"/>
      <c r="BB796" s="47"/>
      <c r="BC796" s="47"/>
      <c r="BD796" s="47"/>
      <c r="BE796" s="47"/>
      <c r="BF796" s="47"/>
      <c r="BG796" s="47"/>
      <c r="BH796" s="47"/>
      <c r="BI796" s="47"/>
      <c r="BJ796" s="47"/>
      <c r="BK796" s="47"/>
      <c r="BL796" s="47"/>
      <c r="BM796" s="47"/>
      <c r="BN796" s="47"/>
      <c r="BO796" s="47"/>
      <c r="BP796" s="47"/>
      <c r="BQ796" s="47"/>
      <c r="BR796" s="47"/>
      <c r="BS796" s="47"/>
      <c r="BT796" s="47"/>
      <c r="BU796" s="47"/>
      <c r="BV796" s="47"/>
      <c r="BW796" s="47"/>
      <c r="BX796" s="47"/>
      <c r="BY796" s="47"/>
      <c r="BZ796" s="47"/>
      <c r="CA796" s="47"/>
      <c r="CB796" s="47"/>
      <c r="CC796" s="47"/>
      <c r="CD796" s="47"/>
      <c r="CE796" s="47"/>
      <c r="CF796" s="47"/>
      <c r="CG796" s="47"/>
      <c r="CH796" s="47"/>
      <c r="CI796" s="47"/>
      <c r="CJ796" s="47"/>
      <c r="CK796" s="47"/>
      <c r="CL796" s="47"/>
      <c r="CM796" s="47"/>
      <c r="CN796" s="47"/>
      <c r="CO796" s="47"/>
      <c r="CP796" s="47"/>
      <c r="CQ796" s="47"/>
      <c r="CR796" s="47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50"/>
      <c r="DD796" s="50"/>
      <c r="DE796" s="50"/>
    </row>
    <row r="797" spans="1:109" ht="15" customHeight="1">
      <c r="A797" s="38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8"/>
      <c r="Q797" s="49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7"/>
      <c r="AC797" s="47"/>
      <c r="AD797" s="47"/>
      <c r="AE797" s="47"/>
      <c r="AF797" s="47"/>
      <c r="AG797" s="47"/>
      <c r="AH797" s="49"/>
      <c r="AI797" s="49"/>
      <c r="AJ797" s="49"/>
      <c r="AK797" s="49"/>
      <c r="AL797" s="49"/>
      <c r="AM797" s="48"/>
      <c r="AN797" s="48"/>
      <c r="AO797" s="48"/>
      <c r="AP797" s="47"/>
      <c r="AQ797" s="47"/>
      <c r="AR797" s="47"/>
      <c r="AS797" s="47"/>
      <c r="AT797" s="47"/>
      <c r="AU797" s="47"/>
      <c r="AV797" s="47"/>
      <c r="AW797" s="47"/>
      <c r="AX797" s="47"/>
      <c r="AY797" s="47"/>
      <c r="AZ797" s="47"/>
      <c r="BA797" s="47"/>
      <c r="BB797" s="47"/>
      <c r="BC797" s="47"/>
      <c r="BD797" s="47"/>
      <c r="BE797" s="47"/>
      <c r="BF797" s="47"/>
      <c r="BG797" s="47"/>
      <c r="BH797" s="47"/>
      <c r="BI797" s="47"/>
      <c r="BJ797" s="47"/>
      <c r="BK797" s="47"/>
      <c r="BL797" s="47"/>
      <c r="BM797" s="47"/>
      <c r="BN797" s="47"/>
      <c r="BO797" s="47"/>
      <c r="BP797" s="47"/>
      <c r="BQ797" s="47"/>
      <c r="BR797" s="47"/>
      <c r="BS797" s="47"/>
      <c r="BT797" s="47"/>
      <c r="BU797" s="47"/>
      <c r="BV797" s="47"/>
      <c r="BW797" s="47"/>
      <c r="BX797" s="47"/>
      <c r="BY797" s="47"/>
      <c r="BZ797" s="47"/>
      <c r="CA797" s="47"/>
      <c r="CB797" s="47"/>
      <c r="CC797" s="47"/>
      <c r="CD797" s="47"/>
      <c r="CE797" s="47"/>
      <c r="CF797" s="47"/>
      <c r="CG797" s="47"/>
      <c r="CH797" s="47"/>
      <c r="CI797" s="47"/>
      <c r="CJ797" s="47"/>
      <c r="CK797" s="47"/>
      <c r="CL797" s="47"/>
      <c r="CM797" s="47"/>
      <c r="CN797" s="47"/>
      <c r="CO797" s="47"/>
      <c r="CP797" s="47"/>
      <c r="CQ797" s="47"/>
      <c r="CR797" s="47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50"/>
      <c r="DD797" s="50"/>
      <c r="DE797" s="50"/>
    </row>
    <row r="798" spans="1:109" ht="15" customHeight="1">
      <c r="A798" s="38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8"/>
      <c r="Q798" s="49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7"/>
      <c r="AC798" s="47"/>
      <c r="AD798" s="47"/>
      <c r="AE798" s="47"/>
      <c r="AF798" s="47"/>
      <c r="AG798" s="47"/>
      <c r="AH798" s="49"/>
      <c r="AI798" s="49"/>
      <c r="AJ798" s="49"/>
      <c r="AK798" s="49"/>
      <c r="AL798" s="49"/>
      <c r="AM798" s="48"/>
      <c r="AN798" s="48"/>
      <c r="AO798" s="48"/>
      <c r="AP798" s="47"/>
      <c r="AQ798" s="47"/>
      <c r="AR798" s="47"/>
      <c r="AS798" s="47"/>
      <c r="AT798" s="47"/>
      <c r="AU798" s="47"/>
      <c r="AV798" s="47"/>
      <c r="AW798" s="47"/>
      <c r="AX798" s="47"/>
      <c r="AY798" s="47"/>
      <c r="AZ798" s="47"/>
      <c r="BA798" s="47"/>
      <c r="BB798" s="47"/>
      <c r="BC798" s="47"/>
      <c r="BD798" s="47"/>
      <c r="BE798" s="47"/>
      <c r="BF798" s="47"/>
      <c r="BG798" s="47"/>
      <c r="BH798" s="47"/>
      <c r="BI798" s="47"/>
      <c r="BJ798" s="47"/>
      <c r="BK798" s="47"/>
      <c r="BL798" s="47"/>
      <c r="BM798" s="47"/>
      <c r="BN798" s="47"/>
      <c r="BO798" s="47"/>
      <c r="BP798" s="47"/>
      <c r="BQ798" s="47"/>
      <c r="BR798" s="47"/>
      <c r="BS798" s="47"/>
      <c r="BT798" s="47"/>
      <c r="BU798" s="47"/>
      <c r="BV798" s="47"/>
      <c r="BW798" s="47"/>
      <c r="BX798" s="47"/>
      <c r="BY798" s="47"/>
      <c r="BZ798" s="47"/>
      <c r="CA798" s="47"/>
      <c r="CB798" s="47"/>
      <c r="CC798" s="47"/>
      <c r="CD798" s="47"/>
      <c r="CE798" s="47"/>
      <c r="CF798" s="47"/>
      <c r="CG798" s="47"/>
      <c r="CH798" s="47"/>
      <c r="CI798" s="47"/>
      <c r="CJ798" s="47"/>
      <c r="CK798" s="47"/>
      <c r="CL798" s="47"/>
      <c r="CM798" s="47"/>
      <c r="CN798" s="47"/>
      <c r="CO798" s="47"/>
      <c r="CP798" s="47"/>
      <c r="CQ798" s="47"/>
      <c r="CR798" s="47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50"/>
      <c r="DD798" s="50"/>
      <c r="DE798" s="50"/>
    </row>
    <row r="799" spans="1:109" ht="15" customHeight="1">
      <c r="A799" s="38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8"/>
      <c r="Q799" s="49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7"/>
      <c r="AC799" s="47"/>
      <c r="AD799" s="47"/>
      <c r="AE799" s="47"/>
      <c r="AF799" s="47"/>
      <c r="AG799" s="47"/>
      <c r="AH799" s="49"/>
      <c r="AI799" s="49"/>
      <c r="AJ799" s="49"/>
      <c r="AK799" s="49"/>
      <c r="AL799" s="49"/>
      <c r="AM799" s="48"/>
      <c r="AN799" s="48"/>
      <c r="AO799" s="48"/>
      <c r="AP799" s="47"/>
      <c r="AQ799" s="47"/>
      <c r="AR799" s="47"/>
      <c r="AS799" s="47"/>
      <c r="AT799" s="47"/>
      <c r="AU799" s="47"/>
      <c r="AV799" s="47"/>
      <c r="AW799" s="47"/>
      <c r="AX799" s="47"/>
      <c r="AY799" s="47"/>
      <c r="AZ799" s="47"/>
      <c r="BA799" s="47"/>
      <c r="BB799" s="47"/>
      <c r="BC799" s="47"/>
      <c r="BD799" s="47"/>
      <c r="BE799" s="47"/>
      <c r="BF799" s="47"/>
      <c r="BG799" s="47"/>
      <c r="BH799" s="47"/>
      <c r="BI799" s="47"/>
      <c r="BJ799" s="47"/>
      <c r="BK799" s="47"/>
      <c r="BL799" s="47"/>
      <c r="BM799" s="47"/>
      <c r="BN799" s="47"/>
      <c r="BO799" s="47"/>
      <c r="BP799" s="47"/>
      <c r="BQ799" s="47"/>
      <c r="BR799" s="47"/>
      <c r="BS799" s="47"/>
      <c r="BT799" s="47"/>
      <c r="BU799" s="47"/>
      <c r="BV799" s="47"/>
      <c r="BW799" s="47"/>
      <c r="BX799" s="47"/>
      <c r="BY799" s="47"/>
      <c r="BZ799" s="47"/>
      <c r="CA799" s="47"/>
      <c r="CB799" s="47"/>
      <c r="CC799" s="47"/>
      <c r="CD799" s="47"/>
      <c r="CE799" s="47"/>
      <c r="CF799" s="47"/>
      <c r="CG799" s="47"/>
      <c r="CH799" s="47"/>
      <c r="CI799" s="47"/>
      <c r="CJ799" s="47"/>
      <c r="CK799" s="47"/>
      <c r="CL799" s="47"/>
      <c r="CM799" s="47"/>
      <c r="CN799" s="47"/>
      <c r="CO799" s="47"/>
      <c r="CP799" s="47"/>
      <c r="CQ799" s="47"/>
      <c r="CR799" s="47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50"/>
      <c r="DD799" s="50"/>
      <c r="DE799" s="50"/>
    </row>
    <row r="800" spans="1:109" ht="15" customHeight="1">
      <c r="A800" s="38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8"/>
      <c r="Q800" s="49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7"/>
      <c r="AC800" s="47"/>
      <c r="AD800" s="47"/>
      <c r="AE800" s="47"/>
      <c r="AF800" s="47"/>
      <c r="AG800" s="47"/>
      <c r="AH800" s="49"/>
      <c r="AI800" s="49"/>
      <c r="AJ800" s="49"/>
      <c r="AK800" s="49"/>
      <c r="AL800" s="49"/>
      <c r="AM800" s="48"/>
      <c r="AN800" s="48"/>
      <c r="AO800" s="48"/>
      <c r="AP800" s="47"/>
      <c r="AQ800" s="47"/>
      <c r="AR800" s="47"/>
      <c r="AS800" s="47"/>
      <c r="AT800" s="47"/>
      <c r="AU800" s="47"/>
      <c r="AV800" s="47"/>
      <c r="AW800" s="47"/>
      <c r="AX800" s="47"/>
      <c r="AY800" s="47"/>
      <c r="AZ800" s="47"/>
      <c r="BA800" s="47"/>
      <c r="BB800" s="47"/>
      <c r="BC800" s="47"/>
      <c r="BD800" s="47"/>
      <c r="BE800" s="47"/>
      <c r="BF800" s="47"/>
      <c r="BG800" s="47"/>
      <c r="BH800" s="47"/>
      <c r="BI800" s="47"/>
      <c r="BJ800" s="47"/>
      <c r="BK800" s="47"/>
      <c r="BL800" s="47"/>
      <c r="BM800" s="47"/>
      <c r="BN800" s="47"/>
      <c r="BO800" s="47"/>
      <c r="BP800" s="47"/>
      <c r="BQ800" s="47"/>
      <c r="BR800" s="47"/>
      <c r="BS800" s="47"/>
      <c r="BT800" s="47"/>
      <c r="BU800" s="47"/>
      <c r="BV800" s="47"/>
      <c r="BW800" s="47"/>
      <c r="BX800" s="47"/>
      <c r="BY800" s="47"/>
      <c r="BZ800" s="47"/>
      <c r="CA800" s="47"/>
      <c r="CB800" s="47"/>
      <c r="CC800" s="47"/>
      <c r="CD800" s="47"/>
      <c r="CE800" s="47"/>
      <c r="CF800" s="47"/>
      <c r="CG800" s="47"/>
      <c r="CH800" s="47"/>
      <c r="CI800" s="47"/>
      <c r="CJ800" s="47"/>
      <c r="CK800" s="47"/>
      <c r="CL800" s="47"/>
      <c r="CM800" s="47"/>
      <c r="CN800" s="47"/>
      <c r="CO800" s="47"/>
      <c r="CP800" s="47"/>
      <c r="CQ800" s="47"/>
      <c r="CR800" s="47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50"/>
      <c r="DD800" s="50"/>
      <c r="DE800" s="50"/>
    </row>
    <row r="801" spans="1:109" ht="15" customHeight="1">
      <c r="A801" s="38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8"/>
      <c r="Q801" s="49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7"/>
      <c r="AC801" s="47"/>
      <c r="AD801" s="47"/>
      <c r="AE801" s="47"/>
      <c r="AF801" s="47"/>
      <c r="AG801" s="47"/>
      <c r="AH801" s="49"/>
      <c r="AI801" s="49"/>
      <c r="AJ801" s="49"/>
      <c r="AK801" s="49"/>
      <c r="AL801" s="49"/>
      <c r="AM801" s="48"/>
      <c r="AN801" s="48"/>
      <c r="AO801" s="48"/>
      <c r="AP801" s="47"/>
      <c r="AQ801" s="47"/>
      <c r="AR801" s="47"/>
      <c r="AS801" s="47"/>
      <c r="AT801" s="47"/>
      <c r="AU801" s="47"/>
      <c r="AV801" s="47"/>
      <c r="AW801" s="47"/>
      <c r="AX801" s="47"/>
      <c r="AY801" s="47"/>
      <c r="AZ801" s="47"/>
      <c r="BA801" s="47"/>
      <c r="BB801" s="47"/>
      <c r="BC801" s="47"/>
      <c r="BD801" s="47"/>
      <c r="BE801" s="47"/>
      <c r="BF801" s="47"/>
      <c r="BG801" s="47"/>
      <c r="BH801" s="47"/>
      <c r="BI801" s="47"/>
      <c r="BJ801" s="47"/>
      <c r="BK801" s="47"/>
      <c r="BL801" s="47"/>
      <c r="BM801" s="47"/>
      <c r="BN801" s="47"/>
      <c r="BO801" s="47"/>
      <c r="BP801" s="47"/>
      <c r="BQ801" s="47"/>
      <c r="BR801" s="47"/>
      <c r="BS801" s="47"/>
      <c r="BT801" s="47"/>
      <c r="BU801" s="47"/>
      <c r="BV801" s="47"/>
      <c r="BW801" s="47"/>
      <c r="BX801" s="47"/>
      <c r="BY801" s="47"/>
      <c r="BZ801" s="47"/>
      <c r="CA801" s="47"/>
      <c r="CB801" s="47"/>
      <c r="CC801" s="47"/>
      <c r="CD801" s="47"/>
      <c r="CE801" s="47"/>
      <c r="CF801" s="47"/>
      <c r="CG801" s="47"/>
      <c r="CH801" s="47"/>
      <c r="CI801" s="47"/>
      <c r="CJ801" s="47"/>
      <c r="CK801" s="47"/>
      <c r="CL801" s="47"/>
      <c r="CM801" s="47"/>
      <c r="CN801" s="47"/>
      <c r="CO801" s="47"/>
      <c r="CP801" s="47"/>
      <c r="CQ801" s="47"/>
      <c r="CR801" s="47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50"/>
      <c r="DD801" s="50"/>
      <c r="DE801" s="50"/>
    </row>
    <row r="802" spans="1:109" ht="15" customHeight="1">
      <c r="A802" s="38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8"/>
      <c r="Q802" s="49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7"/>
      <c r="AC802" s="47"/>
      <c r="AD802" s="47"/>
      <c r="AE802" s="47"/>
      <c r="AF802" s="47"/>
      <c r="AG802" s="47"/>
      <c r="AH802" s="49"/>
      <c r="AI802" s="49"/>
      <c r="AJ802" s="49"/>
      <c r="AK802" s="49"/>
      <c r="AL802" s="49"/>
      <c r="AM802" s="48"/>
      <c r="AN802" s="48"/>
      <c r="AO802" s="48"/>
      <c r="AP802" s="47"/>
      <c r="AQ802" s="47"/>
      <c r="AR802" s="47"/>
      <c r="AS802" s="47"/>
      <c r="AT802" s="47"/>
      <c r="AU802" s="47"/>
      <c r="AV802" s="47"/>
      <c r="AW802" s="47"/>
      <c r="AX802" s="47"/>
      <c r="AY802" s="47"/>
      <c r="AZ802" s="47"/>
      <c r="BA802" s="47"/>
      <c r="BB802" s="47"/>
      <c r="BC802" s="47"/>
      <c r="BD802" s="47"/>
      <c r="BE802" s="47"/>
      <c r="BF802" s="47"/>
      <c r="BG802" s="47"/>
      <c r="BH802" s="47"/>
      <c r="BI802" s="47"/>
      <c r="BJ802" s="47"/>
      <c r="BK802" s="47"/>
      <c r="BL802" s="47"/>
      <c r="BM802" s="47"/>
      <c r="BN802" s="47"/>
      <c r="BO802" s="47"/>
      <c r="BP802" s="47"/>
      <c r="BQ802" s="47"/>
      <c r="BR802" s="47"/>
      <c r="BS802" s="47"/>
      <c r="BT802" s="47"/>
      <c r="BU802" s="47"/>
      <c r="BV802" s="47"/>
      <c r="BW802" s="47"/>
      <c r="BX802" s="47"/>
      <c r="BY802" s="47"/>
      <c r="BZ802" s="47"/>
      <c r="CA802" s="47"/>
      <c r="CB802" s="47"/>
      <c r="CC802" s="47"/>
      <c r="CD802" s="47"/>
      <c r="CE802" s="47"/>
      <c r="CF802" s="47"/>
      <c r="CG802" s="47"/>
      <c r="CH802" s="47"/>
      <c r="CI802" s="47"/>
      <c r="CJ802" s="47"/>
      <c r="CK802" s="47"/>
      <c r="CL802" s="47"/>
      <c r="CM802" s="47"/>
      <c r="CN802" s="47"/>
      <c r="CO802" s="47"/>
      <c r="CP802" s="47"/>
      <c r="CQ802" s="47"/>
      <c r="CR802" s="47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50"/>
      <c r="DD802" s="50"/>
      <c r="DE802" s="50"/>
    </row>
    <row r="803" spans="1:109" ht="15" customHeight="1">
      <c r="A803" s="38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8"/>
      <c r="Q803" s="49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7"/>
      <c r="AC803" s="47"/>
      <c r="AD803" s="47"/>
      <c r="AE803" s="47"/>
      <c r="AF803" s="47"/>
      <c r="AG803" s="47"/>
      <c r="AH803" s="49"/>
      <c r="AI803" s="49"/>
      <c r="AJ803" s="49"/>
      <c r="AK803" s="49"/>
      <c r="AL803" s="49"/>
      <c r="AM803" s="48"/>
      <c r="AN803" s="48"/>
      <c r="AO803" s="48"/>
      <c r="AP803" s="47"/>
      <c r="AQ803" s="47"/>
      <c r="AR803" s="47"/>
      <c r="AS803" s="47"/>
      <c r="AT803" s="47"/>
      <c r="AU803" s="47"/>
      <c r="AV803" s="47"/>
      <c r="AW803" s="47"/>
      <c r="AX803" s="47"/>
      <c r="AY803" s="47"/>
      <c r="AZ803" s="47"/>
      <c r="BA803" s="47"/>
      <c r="BB803" s="47"/>
      <c r="BC803" s="47"/>
      <c r="BD803" s="47"/>
      <c r="BE803" s="47"/>
      <c r="BF803" s="47"/>
      <c r="BG803" s="47"/>
      <c r="BH803" s="47"/>
      <c r="BI803" s="47"/>
      <c r="BJ803" s="47"/>
      <c r="BK803" s="47"/>
      <c r="BL803" s="47"/>
      <c r="BM803" s="47"/>
      <c r="BN803" s="47"/>
      <c r="BO803" s="47"/>
      <c r="BP803" s="47"/>
      <c r="BQ803" s="47"/>
      <c r="BR803" s="47"/>
      <c r="BS803" s="47"/>
      <c r="BT803" s="47"/>
      <c r="BU803" s="47"/>
      <c r="BV803" s="47"/>
      <c r="BW803" s="47"/>
      <c r="BX803" s="47"/>
      <c r="BY803" s="47"/>
      <c r="BZ803" s="47"/>
      <c r="CA803" s="47"/>
      <c r="CB803" s="47"/>
      <c r="CC803" s="47"/>
      <c r="CD803" s="47"/>
      <c r="CE803" s="47"/>
      <c r="CF803" s="47"/>
      <c r="CG803" s="47"/>
      <c r="CH803" s="47"/>
      <c r="CI803" s="47"/>
      <c r="CJ803" s="47"/>
      <c r="CK803" s="47"/>
      <c r="CL803" s="47"/>
      <c r="CM803" s="47"/>
      <c r="CN803" s="47"/>
      <c r="CO803" s="47"/>
      <c r="CP803" s="47"/>
      <c r="CQ803" s="47"/>
      <c r="CR803" s="47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50"/>
      <c r="DD803" s="50"/>
      <c r="DE803" s="50"/>
    </row>
    <row r="804" spans="1:109" ht="15" customHeight="1">
      <c r="A804" s="38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8"/>
      <c r="Q804" s="49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7"/>
      <c r="AC804" s="47"/>
      <c r="AD804" s="47"/>
      <c r="AE804" s="47"/>
      <c r="AF804" s="47"/>
      <c r="AG804" s="47"/>
      <c r="AH804" s="49"/>
      <c r="AI804" s="49"/>
      <c r="AJ804" s="49"/>
      <c r="AK804" s="49"/>
      <c r="AL804" s="49"/>
      <c r="AM804" s="48"/>
      <c r="AN804" s="48"/>
      <c r="AO804" s="48"/>
      <c r="AP804" s="47"/>
      <c r="AQ804" s="47"/>
      <c r="AR804" s="47"/>
      <c r="AS804" s="47"/>
      <c r="AT804" s="47"/>
      <c r="AU804" s="47"/>
      <c r="AV804" s="47"/>
      <c r="AW804" s="47"/>
      <c r="AX804" s="47"/>
      <c r="AY804" s="47"/>
      <c r="AZ804" s="47"/>
      <c r="BA804" s="47"/>
      <c r="BB804" s="47"/>
      <c r="BC804" s="47"/>
      <c r="BD804" s="47"/>
      <c r="BE804" s="47"/>
      <c r="BF804" s="47"/>
      <c r="BG804" s="47"/>
      <c r="BH804" s="47"/>
      <c r="BI804" s="47"/>
      <c r="BJ804" s="47"/>
      <c r="BK804" s="47"/>
      <c r="BL804" s="47"/>
      <c r="BM804" s="47"/>
      <c r="BN804" s="47"/>
      <c r="BO804" s="47"/>
      <c r="BP804" s="47"/>
      <c r="BQ804" s="47"/>
      <c r="BR804" s="47"/>
      <c r="BS804" s="47"/>
      <c r="BT804" s="47"/>
      <c r="BU804" s="47"/>
      <c r="BV804" s="47"/>
      <c r="BW804" s="47"/>
      <c r="BX804" s="47"/>
      <c r="BY804" s="47"/>
      <c r="BZ804" s="47"/>
      <c r="CA804" s="47"/>
      <c r="CB804" s="47"/>
      <c r="CC804" s="47"/>
      <c r="CD804" s="47"/>
      <c r="CE804" s="47"/>
      <c r="CF804" s="47"/>
      <c r="CG804" s="47"/>
      <c r="CH804" s="47"/>
      <c r="CI804" s="47"/>
      <c r="CJ804" s="47"/>
      <c r="CK804" s="47"/>
      <c r="CL804" s="47"/>
      <c r="CM804" s="47"/>
      <c r="CN804" s="47"/>
      <c r="CO804" s="47"/>
      <c r="CP804" s="47"/>
      <c r="CQ804" s="47"/>
      <c r="CR804" s="47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50"/>
      <c r="DD804" s="50"/>
      <c r="DE804" s="50"/>
    </row>
    <row r="805" spans="1:109" ht="15" customHeight="1">
      <c r="A805" s="38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8"/>
      <c r="Q805" s="49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7"/>
      <c r="AC805" s="47"/>
      <c r="AD805" s="47"/>
      <c r="AE805" s="47"/>
      <c r="AF805" s="47"/>
      <c r="AG805" s="47"/>
      <c r="AH805" s="49"/>
      <c r="AI805" s="49"/>
      <c r="AJ805" s="49"/>
      <c r="AK805" s="49"/>
      <c r="AL805" s="49"/>
      <c r="AM805" s="48"/>
      <c r="AN805" s="48"/>
      <c r="AO805" s="48"/>
      <c r="AP805" s="47"/>
      <c r="AQ805" s="47"/>
      <c r="AR805" s="47"/>
      <c r="AS805" s="47"/>
      <c r="AT805" s="47"/>
      <c r="AU805" s="47"/>
      <c r="AV805" s="47"/>
      <c r="AW805" s="47"/>
      <c r="AX805" s="47"/>
      <c r="AY805" s="47"/>
      <c r="AZ805" s="47"/>
      <c r="BA805" s="47"/>
      <c r="BB805" s="47"/>
      <c r="BC805" s="47"/>
      <c r="BD805" s="47"/>
      <c r="BE805" s="47"/>
      <c r="BF805" s="47"/>
      <c r="BG805" s="47"/>
      <c r="BH805" s="47"/>
      <c r="BI805" s="47"/>
      <c r="BJ805" s="47"/>
      <c r="BK805" s="47"/>
      <c r="BL805" s="47"/>
      <c r="BM805" s="47"/>
      <c r="BN805" s="47"/>
      <c r="BO805" s="47"/>
      <c r="BP805" s="47"/>
      <c r="BQ805" s="47"/>
      <c r="BR805" s="47"/>
      <c r="BS805" s="47"/>
      <c r="BT805" s="47"/>
      <c r="BU805" s="47"/>
      <c r="BV805" s="47"/>
      <c r="BW805" s="47"/>
      <c r="BX805" s="47"/>
      <c r="BY805" s="47"/>
      <c r="BZ805" s="47"/>
      <c r="CA805" s="47"/>
      <c r="CB805" s="47"/>
      <c r="CC805" s="47"/>
      <c r="CD805" s="47"/>
      <c r="CE805" s="47"/>
      <c r="CF805" s="47"/>
      <c r="CG805" s="47"/>
      <c r="CH805" s="47"/>
      <c r="CI805" s="47"/>
      <c r="CJ805" s="47"/>
      <c r="CK805" s="47"/>
      <c r="CL805" s="47"/>
      <c r="CM805" s="47"/>
      <c r="CN805" s="47"/>
      <c r="CO805" s="47"/>
      <c r="CP805" s="47"/>
      <c r="CQ805" s="47"/>
      <c r="CR805" s="47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50"/>
      <c r="DD805" s="50"/>
      <c r="DE805" s="50"/>
    </row>
    <row r="806" spans="1:109" ht="15" customHeight="1">
      <c r="A806" s="38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8"/>
      <c r="Q806" s="49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7"/>
      <c r="AC806" s="47"/>
      <c r="AD806" s="47"/>
      <c r="AE806" s="47"/>
      <c r="AF806" s="47"/>
      <c r="AG806" s="47"/>
      <c r="AH806" s="49"/>
      <c r="AI806" s="49"/>
      <c r="AJ806" s="49"/>
      <c r="AK806" s="49"/>
      <c r="AL806" s="49"/>
      <c r="AM806" s="48"/>
      <c r="AN806" s="48"/>
      <c r="AO806" s="48"/>
      <c r="AP806" s="47"/>
      <c r="AQ806" s="47"/>
      <c r="AR806" s="47"/>
      <c r="AS806" s="47"/>
      <c r="AT806" s="47"/>
      <c r="AU806" s="47"/>
      <c r="AV806" s="47"/>
      <c r="AW806" s="47"/>
      <c r="AX806" s="47"/>
      <c r="AY806" s="47"/>
      <c r="AZ806" s="47"/>
      <c r="BA806" s="47"/>
      <c r="BB806" s="47"/>
      <c r="BC806" s="47"/>
      <c r="BD806" s="47"/>
      <c r="BE806" s="47"/>
      <c r="BF806" s="47"/>
      <c r="BG806" s="47"/>
      <c r="BH806" s="47"/>
      <c r="BI806" s="47"/>
      <c r="BJ806" s="47"/>
      <c r="BK806" s="47"/>
      <c r="BL806" s="47"/>
      <c r="BM806" s="47"/>
      <c r="BN806" s="47"/>
      <c r="BO806" s="47"/>
      <c r="BP806" s="47"/>
      <c r="BQ806" s="47"/>
      <c r="BR806" s="47"/>
      <c r="BS806" s="47"/>
      <c r="BT806" s="47"/>
      <c r="BU806" s="47"/>
      <c r="BV806" s="47"/>
      <c r="BW806" s="47"/>
      <c r="BX806" s="47"/>
      <c r="BY806" s="47"/>
      <c r="BZ806" s="47"/>
      <c r="CA806" s="47"/>
      <c r="CB806" s="47"/>
      <c r="CC806" s="47"/>
      <c r="CD806" s="47"/>
      <c r="CE806" s="47"/>
      <c r="CF806" s="47"/>
      <c r="CG806" s="47"/>
      <c r="CH806" s="47"/>
      <c r="CI806" s="47"/>
      <c r="CJ806" s="47"/>
      <c r="CK806" s="47"/>
      <c r="CL806" s="47"/>
      <c r="CM806" s="47"/>
      <c r="CN806" s="47"/>
      <c r="CO806" s="47"/>
      <c r="CP806" s="47"/>
      <c r="CQ806" s="47"/>
      <c r="CR806" s="47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50"/>
      <c r="DD806" s="50"/>
      <c r="DE806" s="50"/>
    </row>
    <row r="807" spans="1:109" ht="15" customHeight="1">
      <c r="A807" s="38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8"/>
      <c r="Q807" s="49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7"/>
      <c r="AC807" s="47"/>
      <c r="AD807" s="47"/>
      <c r="AE807" s="47"/>
      <c r="AF807" s="47"/>
      <c r="AG807" s="47"/>
      <c r="AH807" s="49"/>
      <c r="AI807" s="49"/>
      <c r="AJ807" s="49"/>
      <c r="AK807" s="49"/>
      <c r="AL807" s="49"/>
      <c r="AM807" s="48"/>
      <c r="AN807" s="48"/>
      <c r="AO807" s="48"/>
      <c r="AP807" s="47"/>
      <c r="AQ807" s="47"/>
      <c r="AR807" s="47"/>
      <c r="AS807" s="47"/>
      <c r="AT807" s="47"/>
      <c r="AU807" s="47"/>
      <c r="AV807" s="47"/>
      <c r="AW807" s="47"/>
      <c r="AX807" s="47"/>
      <c r="AY807" s="47"/>
      <c r="AZ807" s="47"/>
      <c r="BA807" s="47"/>
      <c r="BB807" s="47"/>
      <c r="BC807" s="47"/>
      <c r="BD807" s="47"/>
      <c r="BE807" s="47"/>
      <c r="BF807" s="47"/>
      <c r="BG807" s="47"/>
      <c r="BH807" s="47"/>
      <c r="BI807" s="47"/>
      <c r="BJ807" s="47"/>
      <c r="BK807" s="47"/>
      <c r="BL807" s="47"/>
      <c r="BM807" s="47"/>
      <c r="BN807" s="47"/>
      <c r="BO807" s="47"/>
      <c r="BP807" s="47"/>
      <c r="BQ807" s="47"/>
      <c r="BR807" s="47"/>
      <c r="BS807" s="47"/>
      <c r="BT807" s="47"/>
      <c r="BU807" s="47"/>
      <c r="BV807" s="47"/>
      <c r="BW807" s="47"/>
      <c r="BX807" s="47"/>
      <c r="BY807" s="47"/>
      <c r="BZ807" s="47"/>
      <c r="CA807" s="47"/>
      <c r="CB807" s="47"/>
      <c r="CC807" s="47"/>
      <c r="CD807" s="47"/>
      <c r="CE807" s="47"/>
      <c r="CF807" s="47"/>
      <c r="CG807" s="47"/>
      <c r="CH807" s="47"/>
      <c r="CI807" s="47"/>
      <c r="CJ807" s="47"/>
      <c r="CK807" s="47"/>
      <c r="CL807" s="47"/>
      <c r="CM807" s="47"/>
      <c r="CN807" s="47"/>
      <c r="CO807" s="47"/>
      <c r="CP807" s="47"/>
      <c r="CQ807" s="47"/>
      <c r="CR807" s="47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50"/>
      <c r="DD807" s="50"/>
      <c r="DE807" s="50"/>
    </row>
    <row r="808" spans="1:109" ht="15" customHeight="1">
      <c r="A808" s="38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8"/>
      <c r="Q808" s="49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7"/>
      <c r="AC808" s="47"/>
      <c r="AD808" s="47"/>
      <c r="AE808" s="47"/>
      <c r="AF808" s="47"/>
      <c r="AG808" s="47"/>
      <c r="AH808" s="49"/>
      <c r="AI808" s="49"/>
      <c r="AJ808" s="49"/>
      <c r="AK808" s="49"/>
      <c r="AL808" s="49"/>
      <c r="AM808" s="48"/>
      <c r="AN808" s="48"/>
      <c r="AO808" s="48"/>
      <c r="AP808" s="47"/>
      <c r="AQ808" s="47"/>
      <c r="AR808" s="47"/>
      <c r="AS808" s="47"/>
      <c r="AT808" s="47"/>
      <c r="AU808" s="47"/>
      <c r="AV808" s="47"/>
      <c r="AW808" s="47"/>
      <c r="AX808" s="47"/>
      <c r="AY808" s="47"/>
      <c r="AZ808" s="47"/>
      <c r="BA808" s="47"/>
      <c r="BB808" s="47"/>
      <c r="BC808" s="47"/>
      <c r="BD808" s="47"/>
      <c r="BE808" s="47"/>
      <c r="BF808" s="47"/>
      <c r="BG808" s="47"/>
      <c r="BH808" s="47"/>
      <c r="BI808" s="47"/>
      <c r="BJ808" s="47"/>
      <c r="BK808" s="47"/>
      <c r="BL808" s="47"/>
      <c r="BM808" s="47"/>
      <c r="BN808" s="47"/>
      <c r="BO808" s="47"/>
      <c r="BP808" s="47"/>
      <c r="BQ808" s="47"/>
      <c r="BR808" s="47"/>
      <c r="BS808" s="47"/>
      <c r="BT808" s="47"/>
      <c r="BU808" s="47"/>
      <c r="BV808" s="47"/>
      <c r="BW808" s="47"/>
      <c r="BX808" s="47"/>
      <c r="BY808" s="47"/>
      <c r="BZ808" s="47"/>
      <c r="CA808" s="47"/>
      <c r="CB808" s="47"/>
      <c r="CC808" s="47"/>
      <c r="CD808" s="47"/>
      <c r="CE808" s="47"/>
      <c r="CF808" s="47"/>
      <c r="CG808" s="47"/>
      <c r="CH808" s="47"/>
      <c r="CI808" s="47"/>
      <c r="CJ808" s="47"/>
      <c r="CK808" s="47"/>
      <c r="CL808" s="47"/>
      <c r="CM808" s="47"/>
      <c r="CN808" s="47"/>
      <c r="CO808" s="47"/>
      <c r="CP808" s="47"/>
      <c r="CQ808" s="47"/>
      <c r="CR808" s="47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50"/>
      <c r="DD808" s="50"/>
      <c r="DE808" s="50"/>
    </row>
    <row r="809" spans="1:109" ht="15" customHeight="1">
      <c r="A809" s="38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8"/>
      <c r="Q809" s="49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7"/>
      <c r="AC809" s="47"/>
      <c r="AD809" s="47"/>
      <c r="AE809" s="47"/>
      <c r="AF809" s="47"/>
      <c r="AG809" s="47"/>
      <c r="AH809" s="49"/>
      <c r="AI809" s="49"/>
      <c r="AJ809" s="49"/>
      <c r="AK809" s="49"/>
      <c r="AL809" s="49"/>
      <c r="AM809" s="48"/>
      <c r="AN809" s="48"/>
      <c r="AO809" s="48"/>
      <c r="AP809" s="47"/>
      <c r="AQ809" s="47"/>
      <c r="AR809" s="47"/>
      <c r="AS809" s="47"/>
      <c r="AT809" s="47"/>
      <c r="AU809" s="47"/>
      <c r="AV809" s="47"/>
      <c r="AW809" s="47"/>
      <c r="AX809" s="47"/>
      <c r="AY809" s="47"/>
      <c r="AZ809" s="47"/>
      <c r="BA809" s="47"/>
      <c r="BB809" s="47"/>
      <c r="BC809" s="47"/>
      <c r="BD809" s="47"/>
      <c r="BE809" s="47"/>
      <c r="BF809" s="47"/>
      <c r="BG809" s="47"/>
      <c r="BH809" s="47"/>
      <c r="BI809" s="47"/>
      <c r="BJ809" s="47"/>
      <c r="BK809" s="47"/>
      <c r="BL809" s="47"/>
      <c r="BM809" s="47"/>
      <c r="BN809" s="47"/>
      <c r="BO809" s="47"/>
      <c r="BP809" s="47"/>
      <c r="BQ809" s="47"/>
      <c r="BR809" s="47"/>
      <c r="BS809" s="47"/>
      <c r="BT809" s="47"/>
      <c r="BU809" s="47"/>
      <c r="BV809" s="47"/>
      <c r="BW809" s="47"/>
      <c r="BX809" s="47"/>
      <c r="BY809" s="47"/>
      <c r="BZ809" s="47"/>
      <c r="CA809" s="47"/>
      <c r="CB809" s="47"/>
      <c r="CC809" s="47"/>
      <c r="CD809" s="47"/>
      <c r="CE809" s="47"/>
      <c r="CF809" s="47"/>
      <c r="CG809" s="47"/>
      <c r="CH809" s="47"/>
      <c r="CI809" s="47"/>
      <c r="CJ809" s="47"/>
      <c r="CK809" s="47"/>
      <c r="CL809" s="47"/>
      <c r="CM809" s="47"/>
      <c r="CN809" s="47"/>
      <c r="CO809" s="47"/>
      <c r="CP809" s="47"/>
      <c r="CQ809" s="47"/>
      <c r="CR809" s="47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50"/>
      <c r="DD809" s="50"/>
      <c r="DE809" s="50"/>
    </row>
    <row r="810" spans="1:109" ht="15" customHeight="1">
      <c r="A810" s="38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8"/>
      <c r="Q810" s="49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7"/>
      <c r="AC810" s="47"/>
      <c r="AD810" s="47"/>
      <c r="AE810" s="47"/>
      <c r="AF810" s="47"/>
      <c r="AG810" s="47"/>
      <c r="AH810" s="49"/>
      <c r="AI810" s="49"/>
      <c r="AJ810" s="49"/>
      <c r="AK810" s="49"/>
      <c r="AL810" s="49"/>
      <c r="AM810" s="48"/>
      <c r="AN810" s="48"/>
      <c r="AO810" s="48"/>
      <c r="AP810" s="47"/>
      <c r="AQ810" s="47"/>
      <c r="AR810" s="47"/>
      <c r="AS810" s="47"/>
      <c r="AT810" s="47"/>
      <c r="AU810" s="47"/>
      <c r="AV810" s="47"/>
      <c r="AW810" s="47"/>
      <c r="AX810" s="47"/>
      <c r="AY810" s="47"/>
      <c r="AZ810" s="47"/>
      <c r="BA810" s="47"/>
      <c r="BB810" s="47"/>
      <c r="BC810" s="47"/>
      <c r="BD810" s="47"/>
      <c r="BE810" s="47"/>
      <c r="BF810" s="47"/>
      <c r="BG810" s="47"/>
      <c r="BH810" s="47"/>
      <c r="BI810" s="47"/>
      <c r="BJ810" s="47"/>
      <c r="BK810" s="47"/>
      <c r="BL810" s="47"/>
      <c r="BM810" s="47"/>
      <c r="BN810" s="47"/>
      <c r="BO810" s="47"/>
      <c r="BP810" s="47"/>
      <c r="BQ810" s="47"/>
      <c r="BR810" s="47"/>
      <c r="BS810" s="47"/>
      <c r="BT810" s="47"/>
      <c r="BU810" s="47"/>
      <c r="BV810" s="47"/>
      <c r="BW810" s="47"/>
      <c r="BX810" s="47"/>
      <c r="BY810" s="47"/>
      <c r="BZ810" s="47"/>
      <c r="CA810" s="47"/>
      <c r="CB810" s="47"/>
      <c r="CC810" s="47"/>
      <c r="CD810" s="47"/>
      <c r="CE810" s="47"/>
      <c r="CF810" s="47"/>
      <c r="CG810" s="47"/>
      <c r="CH810" s="47"/>
      <c r="CI810" s="47"/>
      <c r="CJ810" s="47"/>
      <c r="CK810" s="47"/>
      <c r="CL810" s="47"/>
      <c r="CM810" s="47"/>
      <c r="CN810" s="47"/>
      <c r="CO810" s="47"/>
      <c r="CP810" s="47"/>
      <c r="CQ810" s="47"/>
      <c r="CR810" s="47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50"/>
      <c r="DD810" s="50"/>
      <c r="DE810" s="50"/>
    </row>
    <row r="811" spans="1:109" ht="15" customHeight="1">
      <c r="A811" s="38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8"/>
      <c r="Q811" s="49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7"/>
      <c r="AC811" s="47"/>
      <c r="AD811" s="47"/>
      <c r="AE811" s="47"/>
      <c r="AF811" s="47"/>
      <c r="AG811" s="47"/>
      <c r="AH811" s="49"/>
      <c r="AI811" s="49"/>
      <c r="AJ811" s="49"/>
      <c r="AK811" s="49"/>
      <c r="AL811" s="49"/>
      <c r="AM811" s="48"/>
      <c r="AN811" s="48"/>
      <c r="AO811" s="48"/>
      <c r="AP811" s="47"/>
      <c r="AQ811" s="47"/>
      <c r="AR811" s="47"/>
      <c r="AS811" s="47"/>
      <c r="AT811" s="47"/>
      <c r="AU811" s="47"/>
      <c r="AV811" s="47"/>
      <c r="AW811" s="47"/>
      <c r="AX811" s="47"/>
      <c r="AY811" s="47"/>
      <c r="AZ811" s="47"/>
      <c r="BA811" s="47"/>
      <c r="BB811" s="47"/>
      <c r="BC811" s="47"/>
      <c r="BD811" s="47"/>
      <c r="BE811" s="47"/>
      <c r="BF811" s="47"/>
      <c r="BG811" s="47"/>
      <c r="BH811" s="47"/>
      <c r="BI811" s="47"/>
      <c r="BJ811" s="47"/>
      <c r="BK811" s="47"/>
      <c r="BL811" s="47"/>
      <c r="BM811" s="47"/>
      <c r="BN811" s="47"/>
      <c r="BO811" s="47"/>
      <c r="BP811" s="47"/>
      <c r="BQ811" s="47"/>
      <c r="BR811" s="47"/>
      <c r="BS811" s="47"/>
      <c r="BT811" s="47"/>
      <c r="BU811" s="47"/>
      <c r="BV811" s="47"/>
      <c r="BW811" s="47"/>
      <c r="BX811" s="47"/>
      <c r="BY811" s="47"/>
      <c r="BZ811" s="47"/>
      <c r="CA811" s="47"/>
      <c r="CB811" s="47"/>
      <c r="CC811" s="47"/>
      <c r="CD811" s="47"/>
      <c r="CE811" s="47"/>
      <c r="CF811" s="47"/>
      <c r="CG811" s="47"/>
      <c r="CH811" s="47"/>
      <c r="CI811" s="47"/>
      <c r="CJ811" s="47"/>
      <c r="CK811" s="47"/>
      <c r="CL811" s="47"/>
      <c r="CM811" s="47"/>
      <c r="CN811" s="47"/>
      <c r="CO811" s="47"/>
      <c r="CP811" s="47"/>
      <c r="CQ811" s="47"/>
      <c r="CR811" s="47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50"/>
      <c r="DD811" s="50"/>
      <c r="DE811" s="50"/>
    </row>
    <row r="812" spans="1:109" ht="15" customHeight="1">
      <c r="A812" s="38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8"/>
      <c r="Q812" s="49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7"/>
      <c r="AC812" s="47"/>
      <c r="AD812" s="47"/>
      <c r="AE812" s="47"/>
      <c r="AF812" s="47"/>
      <c r="AG812" s="47"/>
      <c r="AH812" s="49"/>
      <c r="AI812" s="49"/>
      <c r="AJ812" s="49"/>
      <c r="AK812" s="49"/>
      <c r="AL812" s="49"/>
      <c r="AM812" s="48"/>
      <c r="AN812" s="48"/>
      <c r="AO812" s="48"/>
      <c r="AP812" s="47"/>
      <c r="AQ812" s="47"/>
      <c r="AR812" s="47"/>
      <c r="AS812" s="47"/>
      <c r="AT812" s="47"/>
      <c r="AU812" s="47"/>
      <c r="AV812" s="47"/>
      <c r="AW812" s="47"/>
      <c r="AX812" s="47"/>
      <c r="AY812" s="47"/>
      <c r="AZ812" s="47"/>
      <c r="BA812" s="47"/>
      <c r="BB812" s="47"/>
      <c r="BC812" s="47"/>
      <c r="BD812" s="47"/>
      <c r="BE812" s="47"/>
      <c r="BF812" s="47"/>
      <c r="BG812" s="47"/>
      <c r="BH812" s="47"/>
      <c r="BI812" s="47"/>
      <c r="BJ812" s="47"/>
      <c r="BK812" s="47"/>
      <c r="BL812" s="47"/>
      <c r="BM812" s="47"/>
      <c r="BN812" s="47"/>
      <c r="BO812" s="47"/>
      <c r="BP812" s="47"/>
      <c r="BQ812" s="47"/>
      <c r="BR812" s="47"/>
      <c r="BS812" s="47"/>
      <c r="BT812" s="47"/>
      <c r="BU812" s="47"/>
      <c r="BV812" s="47"/>
      <c r="BW812" s="47"/>
      <c r="BX812" s="47"/>
      <c r="BY812" s="47"/>
      <c r="BZ812" s="47"/>
      <c r="CA812" s="47"/>
      <c r="CB812" s="47"/>
      <c r="CC812" s="47"/>
      <c r="CD812" s="47"/>
      <c r="CE812" s="47"/>
      <c r="CF812" s="47"/>
      <c r="CG812" s="47"/>
      <c r="CH812" s="47"/>
      <c r="CI812" s="47"/>
      <c r="CJ812" s="47"/>
      <c r="CK812" s="47"/>
      <c r="CL812" s="47"/>
      <c r="CM812" s="47"/>
      <c r="CN812" s="47"/>
      <c r="CO812" s="47"/>
      <c r="CP812" s="47"/>
      <c r="CQ812" s="47"/>
      <c r="CR812" s="47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50"/>
      <c r="DD812" s="50"/>
      <c r="DE812" s="50"/>
    </row>
    <row r="813" spans="1:109" ht="15" customHeight="1">
      <c r="A813" s="38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8"/>
      <c r="Q813" s="49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7"/>
      <c r="AC813" s="47"/>
      <c r="AD813" s="47"/>
      <c r="AE813" s="47"/>
      <c r="AF813" s="47"/>
      <c r="AG813" s="47"/>
      <c r="AH813" s="49"/>
      <c r="AI813" s="49"/>
      <c r="AJ813" s="49"/>
      <c r="AK813" s="49"/>
      <c r="AL813" s="49"/>
      <c r="AM813" s="48"/>
      <c r="AN813" s="48"/>
      <c r="AO813" s="48"/>
      <c r="AP813" s="47"/>
      <c r="AQ813" s="47"/>
      <c r="AR813" s="47"/>
      <c r="AS813" s="47"/>
      <c r="AT813" s="47"/>
      <c r="AU813" s="47"/>
      <c r="AV813" s="47"/>
      <c r="AW813" s="47"/>
      <c r="AX813" s="47"/>
      <c r="AY813" s="47"/>
      <c r="AZ813" s="47"/>
      <c r="BA813" s="47"/>
      <c r="BB813" s="47"/>
      <c r="BC813" s="47"/>
      <c r="BD813" s="47"/>
      <c r="BE813" s="47"/>
      <c r="BF813" s="47"/>
      <c r="BG813" s="47"/>
      <c r="BH813" s="47"/>
      <c r="BI813" s="47"/>
      <c r="BJ813" s="47"/>
      <c r="BK813" s="47"/>
      <c r="BL813" s="47"/>
      <c r="BM813" s="47"/>
      <c r="BN813" s="47"/>
      <c r="BO813" s="47"/>
      <c r="BP813" s="47"/>
      <c r="BQ813" s="47"/>
      <c r="BR813" s="47"/>
      <c r="BS813" s="47"/>
      <c r="BT813" s="47"/>
      <c r="BU813" s="47"/>
      <c r="BV813" s="47"/>
      <c r="BW813" s="47"/>
      <c r="BX813" s="47"/>
      <c r="BY813" s="47"/>
      <c r="BZ813" s="47"/>
      <c r="CA813" s="47"/>
      <c r="CB813" s="47"/>
      <c r="CC813" s="47"/>
      <c r="CD813" s="47"/>
      <c r="CE813" s="47"/>
      <c r="CF813" s="47"/>
      <c r="CG813" s="47"/>
      <c r="CH813" s="47"/>
      <c r="CI813" s="47"/>
      <c r="CJ813" s="47"/>
      <c r="CK813" s="47"/>
      <c r="CL813" s="47"/>
      <c r="CM813" s="47"/>
      <c r="CN813" s="47"/>
      <c r="CO813" s="47"/>
      <c r="CP813" s="47"/>
      <c r="CQ813" s="47"/>
      <c r="CR813" s="47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50"/>
      <c r="DD813" s="50"/>
      <c r="DE813" s="50"/>
    </row>
    <row r="814" spans="1:109" ht="15" customHeight="1">
      <c r="A814" s="38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8"/>
      <c r="Q814" s="49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7"/>
      <c r="AC814" s="47"/>
      <c r="AD814" s="47"/>
      <c r="AE814" s="47"/>
      <c r="AF814" s="47"/>
      <c r="AG814" s="47"/>
      <c r="AH814" s="49"/>
      <c r="AI814" s="49"/>
      <c r="AJ814" s="49"/>
      <c r="AK814" s="49"/>
      <c r="AL814" s="49"/>
      <c r="AM814" s="48"/>
      <c r="AN814" s="48"/>
      <c r="AO814" s="48"/>
      <c r="AP814" s="47"/>
      <c r="AQ814" s="47"/>
      <c r="AR814" s="47"/>
      <c r="AS814" s="47"/>
      <c r="AT814" s="47"/>
      <c r="AU814" s="47"/>
      <c r="AV814" s="47"/>
      <c r="AW814" s="47"/>
      <c r="AX814" s="47"/>
      <c r="AY814" s="47"/>
      <c r="AZ814" s="47"/>
      <c r="BA814" s="47"/>
      <c r="BB814" s="47"/>
      <c r="BC814" s="47"/>
      <c r="BD814" s="47"/>
      <c r="BE814" s="47"/>
      <c r="BF814" s="47"/>
      <c r="BG814" s="47"/>
      <c r="BH814" s="47"/>
      <c r="BI814" s="47"/>
      <c r="BJ814" s="47"/>
      <c r="BK814" s="47"/>
      <c r="BL814" s="47"/>
      <c r="BM814" s="47"/>
      <c r="BN814" s="47"/>
      <c r="BO814" s="47"/>
      <c r="BP814" s="47"/>
      <c r="BQ814" s="47"/>
      <c r="BR814" s="47"/>
      <c r="BS814" s="47"/>
      <c r="BT814" s="47"/>
      <c r="BU814" s="47"/>
      <c r="BV814" s="47"/>
      <c r="BW814" s="47"/>
      <c r="BX814" s="47"/>
      <c r="BY814" s="47"/>
      <c r="BZ814" s="47"/>
      <c r="CA814" s="47"/>
      <c r="CB814" s="47"/>
      <c r="CC814" s="47"/>
      <c r="CD814" s="47"/>
      <c r="CE814" s="47"/>
      <c r="CF814" s="47"/>
      <c r="CG814" s="47"/>
      <c r="CH814" s="47"/>
      <c r="CI814" s="47"/>
      <c r="CJ814" s="47"/>
      <c r="CK814" s="47"/>
      <c r="CL814" s="47"/>
      <c r="CM814" s="47"/>
      <c r="CN814" s="47"/>
      <c r="CO814" s="47"/>
      <c r="CP814" s="47"/>
      <c r="CQ814" s="47"/>
      <c r="CR814" s="47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50"/>
      <c r="DD814" s="50"/>
      <c r="DE814" s="50"/>
    </row>
    <row r="815" spans="1:109" ht="15" customHeight="1">
      <c r="A815" s="38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8"/>
      <c r="Q815" s="49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7"/>
      <c r="AC815" s="47"/>
      <c r="AD815" s="47"/>
      <c r="AE815" s="47"/>
      <c r="AF815" s="47"/>
      <c r="AG815" s="47"/>
      <c r="AH815" s="49"/>
      <c r="AI815" s="49"/>
      <c r="AJ815" s="49"/>
      <c r="AK815" s="49"/>
      <c r="AL815" s="49"/>
      <c r="AM815" s="48"/>
      <c r="AN815" s="48"/>
      <c r="AO815" s="48"/>
      <c r="AP815" s="47"/>
      <c r="AQ815" s="47"/>
      <c r="AR815" s="47"/>
      <c r="AS815" s="47"/>
      <c r="AT815" s="47"/>
      <c r="AU815" s="47"/>
      <c r="AV815" s="47"/>
      <c r="AW815" s="47"/>
      <c r="AX815" s="47"/>
      <c r="AY815" s="47"/>
      <c r="AZ815" s="47"/>
      <c r="BA815" s="47"/>
      <c r="BB815" s="47"/>
      <c r="BC815" s="47"/>
      <c r="BD815" s="47"/>
      <c r="BE815" s="47"/>
      <c r="BF815" s="47"/>
      <c r="BG815" s="47"/>
      <c r="BH815" s="47"/>
      <c r="BI815" s="47"/>
      <c r="BJ815" s="47"/>
      <c r="BK815" s="47"/>
      <c r="BL815" s="47"/>
      <c r="BM815" s="47"/>
      <c r="BN815" s="47"/>
      <c r="BO815" s="47"/>
      <c r="BP815" s="47"/>
      <c r="BQ815" s="47"/>
      <c r="BR815" s="47"/>
      <c r="BS815" s="47"/>
      <c r="BT815" s="47"/>
      <c r="BU815" s="47"/>
      <c r="BV815" s="47"/>
      <c r="BW815" s="47"/>
      <c r="BX815" s="47"/>
      <c r="BY815" s="47"/>
      <c r="BZ815" s="47"/>
      <c r="CA815" s="47"/>
      <c r="CB815" s="47"/>
      <c r="CC815" s="47"/>
      <c r="CD815" s="47"/>
      <c r="CE815" s="47"/>
      <c r="CF815" s="47"/>
      <c r="CG815" s="47"/>
      <c r="CH815" s="47"/>
      <c r="CI815" s="47"/>
      <c r="CJ815" s="47"/>
      <c r="CK815" s="47"/>
      <c r="CL815" s="47"/>
      <c r="CM815" s="47"/>
      <c r="CN815" s="47"/>
      <c r="CO815" s="47"/>
      <c r="CP815" s="47"/>
      <c r="CQ815" s="47"/>
      <c r="CR815" s="47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50"/>
      <c r="DD815" s="50"/>
      <c r="DE815" s="50"/>
    </row>
    <row r="816" spans="1:109" ht="15" customHeight="1">
      <c r="A816" s="38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8"/>
      <c r="Q816" s="49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7"/>
      <c r="AC816" s="47"/>
      <c r="AD816" s="47"/>
      <c r="AE816" s="47"/>
      <c r="AF816" s="47"/>
      <c r="AG816" s="47"/>
      <c r="AH816" s="49"/>
      <c r="AI816" s="49"/>
      <c r="AJ816" s="49"/>
      <c r="AK816" s="49"/>
      <c r="AL816" s="49"/>
      <c r="AM816" s="48"/>
      <c r="AN816" s="48"/>
      <c r="AO816" s="48"/>
      <c r="AP816" s="47"/>
      <c r="AQ816" s="47"/>
      <c r="AR816" s="47"/>
      <c r="AS816" s="47"/>
      <c r="AT816" s="47"/>
      <c r="AU816" s="47"/>
      <c r="AV816" s="47"/>
      <c r="AW816" s="47"/>
      <c r="AX816" s="47"/>
      <c r="AY816" s="47"/>
      <c r="AZ816" s="47"/>
      <c r="BA816" s="47"/>
      <c r="BB816" s="47"/>
      <c r="BC816" s="47"/>
      <c r="BD816" s="47"/>
      <c r="BE816" s="47"/>
      <c r="BF816" s="47"/>
      <c r="BG816" s="47"/>
      <c r="BH816" s="47"/>
      <c r="BI816" s="47"/>
      <c r="BJ816" s="47"/>
      <c r="BK816" s="47"/>
      <c r="BL816" s="47"/>
      <c r="BM816" s="47"/>
      <c r="BN816" s="47"/>
      <c r="BO816" s="47"/>
      <c r="BP816" s="47"/>
      <c r="BQ816" s="47"/>
      <c r="BR816" s="47"/>
      <c r="BS816" s="47"/>
      <c r="BT816" s="47"/>
      <c r="BU816" s="47"/>
      <c r="BV816" s="47"/>
      <c r="BW816" s="47"/>
      <c r="BX816" s="47"/>
      <c r="BY816" s="47"/>
      <c r="BZ816" s="47"/>
      <c r="CA816" s="47"/>
      <c r="CB816" s="47"/>
      <c r="CC816" s="47"/>
      <c r="CD816" s="47"/>
      <c r="CE816" s="47"/>
      <c r="CF816" s="47"/>
      <c r="CG816" s="47"/>
      <c r="CH816" s="47"/>
      <c r="CI816" s="47"/>
      <c r="CJ816" s="47"/>
      <c r="CK816" s="47"/>
      <c r="CL816" s="47"/>
      <c r="CM816" s="47"/>
      <c r="CN816" s="47"/>
      <c r="CO816" s="47"/>
      <c r="CP816" s="47"/>
      <c r="CQ816" s="47"/>
      <c r="CR816" s="47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50"/>
      <c r="DD816" s="50"/>
      <c r="DE816" s="50"/>
    </row>
    <row r="817" spans="1:109" ht="15" customHeight="1">
      <c r="A817" s="38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8"/>
      <c r="Q817" s="49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7"/>
      <c r="AC817" s="47"/>
      <c r="AD817" s="47"/>
      <c r="AE817" s="47"/>
      <c r="AF817" s="47"/>
      <c r="AG817" s="47"/>
      <c r="AH817" s="49"/>
      <c r="AI817" s="49"/>
      <c r="AJ817" s="49"/>
      <c r="AK817" s="49"/>
      <c r="AL817" s="49"/>
      <c r="AM817" s="48"/>
      <c r="AN817" s="48"/>
      <c r="AO817" s="48"/>
      <c r="AP817" s="47"/>
      <c r="AQ817" s="47"/>
      <c r="AR817" s="47"/>
      <c r="AS817" s="47"/>
      <c r="AT817" s="47"/>
      <c r="AU817" s="47"/>
      <c r="AV817" s="47"/>
      <c r="AW817" s="47"/>
      <c r="AX817" s="47"/>
      <c r="AY817" s="47"/>
      <c r="AZ817" s="47"/>
      <c r="BA817" s="47"/>
      <c r="BB817" s="47"/>
      <c r="BC817" s="47"/>
      <c r="BD817" s="47"/>
      <c r="BE817" s="47"/>
      <c r="BF817" s="47"/>
      <c r="BG817" s="47"/>
      <c r="BH817" s="47"/>
      <c r="BI817" s="47"/>
      <c r="BJ817" s="47"/>
      <c r="BK817" s="47"/>
      <c r="BL817" s="47"/>
      <c r="BM817" s="47"/>
      <c r="BN817" s="47"/>
      <c r="BO817" s="47"/>
      <c r="BP817" s="47"/>
      <c r="BQ817" s="47"/>
      <c r="BR817" s="47"/>
      <c r="BS817" s="47"/>
      <c r="BT817" s="47"/>
      <c r="BU817" s="47"/>
      <c r="BV817" s="47"/>
      <c r="BW817" s="47"/>
      <c r="BX817" s="47"/>
      <c r="BY817" s="47"/>
      <c r="BZ817" s="47"/>
      <c r="CA817" s="47"/>
      <c r="CB817" s="47"/>
      <c r="CC817" s="47"/>
      <c r="CD817" s="47"/>
      <c r="CE817" s="47"/>
      <c r="CF817" s="47"/>
      <c r="CG817" s="47"/>
      <c r="CH817" s="47"/>
      <c r="CI817" s="47"/>
      <c r="CJ817" s="47"/>
      <c r="CK817" s="47"/>
      <c r="CL817" s="47"/>
      <c r="CM817" s="47"/>
      <c r="CN817" s="47"/>
      <c r="CO817" s="47"/>
      <c r="CP817" s="47"/>
      <c r="CQ817" s="47"/>
      <c r="CR817" s="47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50"/>
      <c r="DD817" s="50"/>
      <c r="DE817" s="50"/>
    </row>
    <row r="818" spans="1:109" ht="15" customHeight="1">
      <c r="A818" s="38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8"/>
      <c r="Q818" s="49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7"/>
      <c r="AC818" s="47"/>
      <c r="AD818" s="47"/>
      <c r="AE818" s="47"/>
      <c r="AF818" s="47"/>
      <c r="AG818" s="47"/>
      <c r="AH818" s="49"/>
      <c r="AI818" s="49"/>
      <c r="AJ818" s="49"/>
      <c r="AK818" s="49"/>
      <c r="AL818" s="49"/>
      <c r="AM818" s="48"/>
      <c r="AN818" s="48"/>
      <c r="AO818" s="48"/>
      <c r="AP818" s="47"/>
      <c r="AQ818" s="47"/>
      <c r="AR818" s="47"/>
      <c r="AS818" s="47"/>
      <c r="AT818" s="47"/>
      <c r="AU818" s="47"/>
      <c r="AV818" s="47"/>
      <c r="AW818" s="47"/>
      <c r="AX818" s="47"/>
      <c r="AY818" s="47"/>
      <c r="AZ818" s="47"/>
      <c r="BA818" s="47"/>
      <c r="BB818" s="47"/>
      <c r="BC818" s="47"/>
      <c r="BD818" s="47"/>
      <c r="BE818" s="47"/>
      <c r="BF818" s="47"/>
      <c r="BG818" s="47"/>
      <c r="BH818" s="47"/>
      <c r="BI818" s="47"/>
      <c r="BJ818" s="47"/>
      <c r="BK818" s="47"/>
      <c r="BL818" s="47"/>
      <c r="BM818" s="47"/>
      <c r="BN818" s="47"/>
      <c r="BO818" s="47"/>
      <c r="BP818" s="47"/>
      <c r="BQ818" s="47"/>
      <c r="BR818" s="47"/>
      <c r="BS818" s="47"/>
      <c r="BT818" s="47"/>
      <c r="BU818" s="47"/>
      <c r="BV818" s="47"/>
      <c r="BW818" s="47"/>
      <c r="BX818" s="47"/>
      <c r="BY818" s="47"/>
      <c r="BZ818" s="47"/>
      <c r="CA818" s="47"/>
      <c r="CB818" s="47"/>
      <c r="CC818" s="47"/>
      <c r="CD818" s="47"/>
      <c r="CE818" s="47"/>
      <c r="CF818" s="47"/>
      <c r="CG818" s="47"/>
      <c r="CH818" s="47"/>
      <c r="CI818" s="47"/>
      <c r="CJ818" s="47"/>
      <c r="CK818" s="47"/>
      <c r="CL818" s="47"/>
      <c r="CM818" s="47"/>
      <c r="CN818" s="47"/>
      <c r="CO818" s="47"/>
      <c r="CP818" s="47"/>
      <c r="CQ818" s="47"/>
      <c r="CR818" s="47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50"/>
      <c r="DD818" s="50"/>
      <c r="DE818" s="50"/>
    </row>
    <row r="819" spans="1:109" ht="15" customHeight="1">
      <c r="A819" s="38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8"/>
      <c r="Q819" s="49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7"/>
      <c r="AC819" s="47"/>
      <c r="AD819" s="47"/>
      <c r="AE819" s="47"/>
      <c r="AF819" s="47"/>
      <c r="AG819" s="47"/>
      <c r="AH819" s="49"/>
      <c r="AI819" s="49"/>
      <c r="AJ819" s="49"/>
      <c r="AK819" s="49"/>
      <c r="AL819" s="49"/>
      <c r="AM819" s="48"/>
      <c r="AN819" s="48"/>
      <c r="AO819" s="48"/>
      <c r="AP819" s="47"/>
      <c r="AQ819" s="47"/>
      <c r="AR819" s="47"/>
      <c r="AS819" s="47"/>
      <c r="AT819" s="47"/>
      <c r="AU819" s="47"/>
      <c r="AV819" s="47"/>
      <c r="AW819" s="47"/>
      <c r="AX819" s="47"/>
      <c r="AY819" s="47"/>
      <c r="AZ819" s="47"/>
      <c r="BA819" s="47"/>
      <c r="BB819" s="47"/>
      <c r="BC819" s="47"/>
      <c r="BD819" s="47"/>
      <c r="BE819" s="47"/>
      <c r="BF819" s="47"/>
      <c r="BG819" s="47"/>
      <c r="BH819" s="47"/>
      <c r="BI819" s="47"/>
      <c r="BJ819" s="47"/>
      <c r="BK819" s="47"/>
      <c r="BL819" s="47"/>
      <c r="BM819" s="47"/>
      <c r="BN819" s="47"/>
      <c r="BO819" s="47"/>
      <c r="BP819" s="47"/>
      <c r="BQ819" s="47"/>
      <c r="BR819" s="47"/>
      <c r="BS819" s="47"/>
      <c r="BT819" s="47"/>
      <c r="BU819" s="47"/>
      <c r="BV819" s="47"/>
      <c r="BW819" s="47"/>
      <c r="BX819" s="47"/>
      <c r="BY819" s="47"/>
      <c r="BZ819" s="47"/>
      <c r="CA819" s="47"/>
      <c r="CB819" s="47"/>
      <c r="CC819" s="47"/>
      <c r="CD819" s="47"/>
      <c r="CE819" s="47"/>
      <c r="CF819" s="47"/>
      <c r="CG819" s="47"/>
      <c r="CH819" s="47"/>
      <c r="CI819" s="47"/>
      <c r="CJ819" s="47"/>
      <c r="CK819" s="47"/>
      <c r="CL819" s="47"/>
      <c r="CM819" s="47"/>
      <c r="CN819" s="47"/>
      <c r="CO819" s="47"/>
      <c r="CP819" s="47"/>
      <c r="CQ819" s="47"/>
      <c r="CR819" s="47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50"/>
      <c r="DD819" s="50"/>
      <c r="DE819" s="50"/>
    </row>
    <row r="820" spans="1:109" ht="15" customHeight="1">
      <c r="A820" s="38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8"/>
      <c r="Q820" s="49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7"/>
      <c r="AC820" s="47"/>
      <c r="AD820" s="47"/>
      <c r="AE820" s="47"/>
      <c r="AF820" s="47"/>
      <c r="AG820" s="47"/>
      <c r="AH820" s="49"/>
      <c r="AI820" s="49"/>
      <c r="AJ820" s="49"/>
      <c r="AK820" s="49"/>
      <c r="AL820" s="49"/>
      <c r="AM820" s="48"/>
      <c r="AN820" s="48"/>
      <c r="AO820" s="48"/>
      <c r="AP820" s="47"/>
      <c r="AQ820" s="47"/>
      <c r="AR820" s="47"/>
      <c r="AS820" s="47"/>
      <c r="AT820" s="47"/>
      <c r="AU820" s="47"/>
      <c r="AV820" s="47"/>
      <c r="AW820" s="47"/>
      <c r="AX820" s="47"/>
      <c r="AY820" s="47"/>
      <c r="AZ820" s="47"/>
      <c r="BA820" s="47"/>
      <c r="BB820" s="47"/>
      <c r="BC820" s="47"/>
      <c r="BD820" s="47"/>
      <c r="BE820" s="47"/>
      <c r="BF820" s="47"/>
      <c r="BG820" s="47"/>
      <c r="BH820" s="47"/>
      <c r="BI820" s="47"/>
      <c r="BJ820" s="47"/>
      <c r="BK820" s="47"/>
      <c r="BL820" s="47"/>
      <c r="BM820" s="47"/>
      <c r="BN820" s="47"/>
      <c r="BO820" s="47"/>
      <c r="BP820" s="47"/>
      <c r="BQ820" s="47"/>
      <c r="BR820" s="47"/>
      <c r="BS820" s="47"/>
      <c r="BT820" s="47"/>
      <c r="BU820" s="47"/>
      <c r="BV820" s="47"/>
      <c r="BW820" s="47"/>
      <c r="BX820" s="47"/>
      <c r="BY820" s="47"/>
      <c r="BZ820" s="47"/>
      <c r="CA820" s="47"/>
      <c r="CB820" s="47"/>
      <c r="CC820" s="47"/>
      <c r="CD820" s="47"/>
      <c r="CE820" s="47"/>
      <c r="CF820" s="47"/>
      <c r="CG820" s="47"/>
      <c r="CH820" s="47"/>
      <c r="CI820" s="47"/>
      <c r="CJ820" s="47"/>
      <c r="CK820" s="47"/>
      <c r="CL820" s="47"/>
      <c r="CM820" s="47"/>
      <c r="CN820" s="47"/>
      <c r="CO820" s="47"/>
      <c r="CP820" s="47"/>
      <c r="CQ820" s="47"/>
      <c r="CR820" s="47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50"/>
      <c r="DD820" s="50"/>
      <c r="DE820" s="50"/>
    </row>
    <row r="821" spans="1:109" ht="15" customHeight="1">
      <c r="A821" s="38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8"/>
      <c r="Q821" s="49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7"/>
      <c r="AC821" s="47"/>
      <c r="AD821" s="47"/>
      <c r="AE821" s="47"/>
      <c r="AF821" s="47"/>
      <c r="AG821" s="47"/>
      <c r="AH821" s="49"/>
      <c r="AI821" s="49"/>
      <c r="AJ821" s="49"/>
      <c r="AK821" s="49"/>
      <c r="AL821" s="49"/>
      <c r="AM821" s="48"/>
      <c r="AN821" s="48"/>
      <c r="AO821" s="48"/>
      <c r="AP821" s="47"/>
      <c r="AQ821" s="47"/>
      <c r="AR821" s="47"/>
      <c r="AS821" s="47"/>
      <c r="AT821" s="47"/>
      <c r="AU821" s="47"/>
      <c r="AV821" s="47"/>
      <c r="AW821" s="47"/>
      <c r="AX821" s="47"/>
      <c r="AY821" s="47"/>
      <c r="AZ821" s="47"/>
      <c r="BA821" s="47"/>
      <c r="BB821" s="47"/>
      <c r="BC821" s="47"/>
      <c r="BD821" s="47"/>
      <c r="BE821" s="47"/>
      <c r="BF821" s="47"/>
      <c r="BG821" s="47"/>
      <c r="BH821" s="47"/>
      <c r="BI821" s="47"/>
      <c r="BJ821" s="47"/>
      <c r="BK821" s="47"/>
      <c r="BL821" s="47"/>
      <c r="BM821" s="47"/>
      <c r="BN821" s="47"/>
      <c r="BO821" s="47"/>
      <c r="BP821" s="47"/>
      <c r="BQ821" s="47"/>
      <c r="BR821" s="47"/>
      <c r="BS821" s="47"/>
      <c r="BT821" s="47"/>
      <c r="BU821" s="47"/>
      <c r="BV821" s="47"/>
      <c r="BW821" s="47"/>
      <c r="BX821" s="47"/>
      <c r="BY821" s="47"/>
      <c r="BZ821" s="47"/>
      <c r="CA821" s="47"/>
      <c r="CB821" s="47"/>
      <c r="CC821" s="47"/>
      <c r="CD821" s="47"/>
      <c r="CE821" s="47"/>
      <c r="CF821" s="47"/>
      <c r="CG821" s="47"/>
      <c r="CH821" s="47"/>
      <c r="CI821" s="47"/>
      <c r="CJ821" s="47"/>
      <c r="CK821" s="47"/>
      <c r="CL821" s="47"/>
      <c r="CM821" s="47"/>
      <c r="CN821" s="47"/>
      <c r="CO821" s="47"/>
      <c r="CP821" s="47"/>
      <c r="CQ821" s="47"/>
      <c r="CR821" s="47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50"/>
      <c r="DD821" s="50"/>
      <c r="DE821" s="50"/>
    </row>
    <row r="822" spans="1:109" ht="15" customHeight="1">
      <c r="A822" s="38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8"/>
      <c r="Q822" s="49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7"/>
      <c r="AC822" s="47"/>
      <c r="AD822" s="47"/>
      <c r="AE822" s="47"/>
      <c r="AF822" s="47"/>
      <c r="AG822" s="47"/>
      <c r="AH822" s="49"/>
      <c r="AI822" s="49"/>
      <c r="AJ822" s="49"/>
      <c r="AK822" s="49"/>
      <c r="AL822" s="49"/>
      <c r="AM822" s="48"/>
      <c r="AN822" s="48"/>
      <c r="AO822" s="48"/>
      <c r="AP822" s="47"/>
      <c r="AQ822" s="47"/>
      <c r="AR822" s="47"/>
      <c r="AS822" s="47"/>
      <c r="AT822" s="47"/>
      <c r="AU822" s="47"/>
      <c r="AV822" s="47"/>
      <c r="AW822" s="47"/>
      <c r="AX822" s="47"/>
      <c r="AY822" s="47"/>
      <c r="AZ822" s="47"/>
      <c r="BA822" s="47"/>
      <c r="BB822" s="47"/>
      <c r="BC822" s="47"/>
      <c r="BD822" s="47"/>
      <c r="BE822" s="47"/>
      <c r="BF822" s="47"/>
      <c r="BG822" s="47"/>
      <c r="BH822" s="47"/>
      <c r="BI822" s="47"/>
      <c r="BJ822" s="47"/>
      <c r="BK822" s="47"/>
      <c r="BL822" s="47"/>
      <c r="BM822" s="47"/>
      <c r="BN822" s="47"/>
      <c r="BO822" s="47"/>
      <c r="BP822" s="47"/>
      <c r="BQ822" s="47"/>
      <c r="BR822" s="47"/>
      <c r="BS822" s="47"/>
      <c r="BT822" s="47"/>
      <c r="BU822" s="47"/>
      <c r="BV822" s="47"/>
      <c r="BW822" s="47"/>
      <c r="BX822" s="47"/>
      <c r="BY822" s="47"/>
      <c r="BZ822" s="47"/>
      <c r="CA822" s="47"/>
      <c r="CB822" s="47"/>
      <c r="CC822" s="47"/>
      <c r="CD822" s="47"/>
      <c r="CE822" s="47"/>
      <c r="CF822" s="47"/>
      <c r="CG822" s="47"/>
      <c r="CH822" s="47"/>
      <c r="CI822" s="47"/>
      <c r="CJ822" s="47"/>
      <c r="CK822" s="47"/>
      <c r="CL822" s="47"/>
      <c r="CM822" s="47"/>
      <c r="CN822" s="47"/>
      <c r="CO822" s="47"/>
      <c r="CP822" s="47"/>
      <c r="CQ822" s="47"/>
      <c r="CR822" s="47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50"/>
      <c r="DD822" s="50"/>
      <c r="DE822" s="50"/>
    </row>
    <row r="823" spans="1:109" ht="15" customHeight="1">
      <c r="A823" s="38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8"/>
      <c r="Q823" s="49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7"/>
      <c r="AC823" s="47"/>
      <c r="AD823" s="47"/>
      <c r="AE823" s="47"/>
      <c r="AF823" s="47"/>
      <c r="AG823" s="47"/>
      <c r="AH823" s="49"/>
      <c r="AI823" s="49"/>
      <c r="AJ823" s="49"/>
      <c r="AK823" s="49"/>
      <c r="AL823" s="49"/>
      <c r="AM823" s="48"/>
      <c r="AN823" s="48"/>
      <c r="AO823" s="48"/>
      <c r="AP823" s="47"/>
      <c r="AQ823" s="47"/>
      <c r="AR823" s="47"/>
      <c r="AS823" s="47"/>
      <c r="AT823" s="47"/>
      <c r="AU823" s="47"/>
      <c r="AV823" s="47"/>
      <c r="AW823" s="47"/>
      <c r="AX823" s="47"/>
      <c r="AY823" s="47"/>
      <c r="AZ823" s="47"/>
      <c r="BA823" s="47"/>
      <c r="BB823" s="47"/>
      <c r="BC823" s="47"/>
      <c r="BD823" s="47"/>
      <c r="BE823" s="47"/>
      <c r="BF823" s="47"/>
      <c r="BG823" s="47"/>
      <c r="BH823" s="47"/>
      <c r="BI823" s="47"/>
      <c r="BJ823" s="47"/>
      <c r="BK823" s="47"/>
      <c r="BL823" s="47"/>
      <c r="BM823" s="47"/>
      <c r="BN823" s="47"/>
      <c r="BO823" s="47"/>
      <c r="BP823" s="47"/>
      <c r="BQ823" s="47"/>
      <c r="BR823" s="47"/>
      <c r="BS823" s="47"/>
      <c r="BT823" s="47"/>
      <c r="BU823" s="47"/>
      <c r="BV823" s="47"/>
      <c r="BW823" s="47"/>
      <c r="BX823" s="47"/>
      <c r="BY823" s="47"/>
      <c r="BZ823" s="47"/>
      <c r="CA823" s="47"/>
      <c r="CB823" s="47"/>
      <c r="CC823" s="47"/>
      <c r="CD823" s="47"/>
      <c r="CE823" s="47"/>
      <c r="CF823" s="47"/>
      <c r="CG823" s="47"/>
      <c r="CH823" s="47"/>
      <c r="CI823" s="47"/>
      <c r="CJ823" s="47"/>
      <c r="CK823" s="47"/>
      <c r="CL823" s="47"/>
      <c r="CM823" s="47"/>
      <c r="CN823" s="47"/>
      <c r="CO823" s="47"/>
      <c r="CP823" s="47"/>
      <c r="CQ823" s="47"/>
      <c r="CR823" s="47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50"/>
      <c r="DD823" s="50"/>
      <c r="DE823" s="50"/>
    </row>
    <row r="824" spans="1:109" ht="15" customHeight="1">
      <c r="A824" s="38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8"/>
      <c r="Q824" s="49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7"/>
      <c r="AC824" s="47"/>
      <c r="AD824" s="47"/>
      <c r="AE824" s="47"/>
      <c r="AF824" s="47"/>
      <c r="AG824" s="47"/>
      <c r="AH824" s="49"/>
      <c r="AI824" s="49"/>
      <c r="AJ824" s="49"/>
      <c r="AK824" s="49"/>
      <c r="AL824" s="49"/>
      <c r="AM824" s="48"/>
      <c r="AN824" s="48"/>
      <c r="AO824" s="48"/>
      <c r="AP824" s="47"/>
      <c r="AQ824" s="47"/>
      <c r="AR824" s="47"/>
      <c r="AS824" s="47"/>
      <c r="AT824" s="47"/>
      <c r="AU824" s="47"/>
      <c r="AV824" s="47"/>
      <c r="AW824" s="47"/>
      <c r="AX824" s="47"/>
      <c r="AY824" s="47"/>
      <c r="AZ824" s="47"/>
      <c r="BA824" s="47"/>
      <c r="BB824" s="47"/>
      <c r="BC824" s="47"/>
      <c r="BD824" s="47"/>
      <c r="BE824" s="47"/>
      <c r="BF824" s="47"/>
      <c r="BG824" s="47"/>
      <c r="BH824" s="47"/>
      <c r="BI824" s="47"/>
      <c r="BJ824" s="47"/>
      <c r="BK824" s="47"/>
      <c r="BL824" s="47"/>
      <c r="BM824" s="47"/>
      <c r="BN824" s="47"/>
      <c r="BO824" s="47"/>
      <c r="BP824" s="47"/>
      <c r="BQ824" s="47"/>
      <c r="BR824" s="47"/>
      <c r="BS824" s="47"/>
      <c r="BT824" s="47"/>
      <c r="BU824" s="47"/>
      <c r="BV824" s="47"/>
      <c r="BW824" s="47"/>
      <c r="BX824" s="47"/>
      <c r="BY824" s="47"/>
      <c r="BZ824" s="47"/>
      <c r="CA824" s="47"/>
      <c r="CB824" s="47"/>
      <c r="CC824" s="47"/>
      <c r="CD824" s="47"/>
      <c r="CE824" s="47"/>
      <c r="CF824" s="47"/>
      <c r="CG824" s="47"/>
      <c r="CH824" s="47"/>
      <c r="CI824" s="47"/>
      <c r="CJ824" s="47"/>
      <c r="CK824" s="47"/>
      <c r="CL824" s="47"/>
      <c r="CM824" s="47"/>
      <c r="CN824" s="47"/>
      <c r="CO824" s="47"/>
      <c r="CP824" s="47"/>
      <c r="CQ824" s="47"/>
      <c r="CR824" s="47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50"/>
      <c r="DD824" s="50"/>
      <c r="DE824" s="50"/>
    </row>
    <row r="825" spans="1:109" ht="15" customHeight="1">
      <c r="A825" s="38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8"/>
      <c r="Q825" s="49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7"/>
      <c r="AC825" s="47"/>
      <c r="AD825" s="47"/>
      <c r="AE825" s="47"/>
      <c r="AF825" s="47"/>
      <c r="AG825" s="47"/>
      <c r="AH825" s="49"/>
      <c r="AI825" s="49"/>
      <c r="AJ825" s="49"/>
      <c r="AK825" s="49"/>
      <c r="AL825" s="49"/>
      <c r="AM825" s="48"/>
      <c r="AN825" s="48"/>
      <c r="AO825" s="48"/>
      <c r="AP825" s="47"/>
      <c r="AQ825" s="47"/>
      <c r="AR825" s="47"/>
      <c r="AS825" s="47"/>
      <c r="AT825" s="47"/>
      <c r="AU825" s="47"/>
      <c r="AV825" s="47"/>
      <c r="AW825" s="47"/>
      <c r="AX825" s="47"/>
      <c r="AY825" s="47"/>
      <c r="AZ825" s="47"/>
      <c r="BA825" s="47"/>
      <c r="BB825" s="47"/>
      <c r="BC825" s="47"/>
      <c r="BD825" s="47"/>
      <c r="BE825" s="47"/>
      <c r="BF825" s="47"/>
      <c r="BG825" s="47"/>
      <c r="BH825" s="47"/>
      <c r="BI825" s="47"/>
      <c r="BJ825" s="47"/>
      <c r="BK825" s="47"/>
      <c r="BL825" s="47"/>
      <c r="BM825" s="47"/>
      <c r="BN825" s="47"/>
      <c r="BO825" s="47"/>
      <c r="BP825" s="47"/>
      <c r="BQ825" s="47"/>
      <c r="BR825" s="47"/>
      <c r="BS825" s="47"/>
      <c r="BT825" s="47"/>
      <c r="BU825" s="47"/>
      <c r="BV825" s="47"/>
      <c r="BW825" s="47"/>
      <c r="BX825" s="47"/>
      <c r="BY825" s="47"/>
      <c r="BZ825" s="47"/>
      <c r="CA825" s="47"/>
      <c r="CB825" s="47"/>
      <c r="CC825" s="47"/>
      <c r="CD825" s="47"/>
      <c r="CE825" s="47"/>
      <c r="CF825" s="47"/>
      <c r="CG825" s="47"/>
      <c r="CH825" s="47"/>
      <c r="CI825" s="47"/>
      <c r="CJ825" s="47"/>
      <c r="CK825" s="47"/>
      <c r="CL825" s="47"/>
      <c r="CM825" s="47"/>
      <c r="CN825" s="47"/>
      <c r="CO825" s="47"/>
      <c r="CP825" s="47"/>
      <c r="CQ825" s="47"/>
      <c r="CR825" s="47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50"/>
      <c r="DD825" s="50"/>
      <c r="DE825" s="50"/>
    </row>
    <row r="826" spans="1:109" ht="15" customHeight="1">
      <c r="A826" s="38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8"/>
      <c r="Q826" s="49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7"/>
      <c r="AC826" s="47"/>
      <c r="AD826" s="47"/>
      <c r="AE826" s="47"/>
      <c r="AF826" s="47"/>
      <c r="AG826" s="47"/>
      <c r="AH826" s="49"/>
      <c r="AI826" s="49"/>
      <c r="AJ826" s="49"/>
      <c r="AK826" s="49"/>
      <c r="AL826" s="49"/>
      <c r="AM826" s="48"/>
      <c r="AN826" s="48"/>
      <c r="AO826" s="48"/>
      <c r="AP826" s="47"/>
      <c r="AQ826" s="47"/>
      <c r="AR826" s="47"/>
      <c r="AS826" s="47"/>
      <c r="AT826" s="47"/>
      <c r="AU826" s="47"/>
      <c r="AV826" s="47"/>
      <c r="AW826" s="47"/>
      <c r="AX826" s="47"/>
      <c r="AY826" s="47"/>
      <c r="AZ826" s="47"/>
      <c r="BA826" s="47"/>
      <c r="BB826" s="47"/>
      <c r="BC826" s="47"/>
      <c r="BD826" s="47"/>
      <c r="BE826" s="47"/>
      <c r="BF826" s="47"/>
      <c r="BG826" s="47"/>
      <c r="BH826" s="47"/>
      <c r="BI826" s="47"/>
      <c r="BJ826" s="47"/>
      <c r="BK826" s="47"/>
      <c r="BL826" s="47"/>
      <c r="BM826" s="47"/>
      <c r="BN826" s="47"/>
      <c r="BO826" s="47"/>
      <c r="BP826" s="47"/>
      <c r="BQ826" s="47"/>
      <c r="BR826" s="47"/>
      <c r="BS826" s="47"/>
      <c r="BT826" s="47"/>
      <c r="BU826" s="47"/>
      <c r="BV826" s="47"/>
      <c r="BW826" s="47"/>
      <c r="BX826" s="47"/>
      <c r="BY826" s="47"/>
      <c r="BZ826" s="47"/>
      <c r="CA826" s="47"/>
      <c r="CB826" s="47"/>
      <c r="CC826" s="47"/>
      <c r="CD826" s="47"/>
      <c r="CE826" s="47"/>
      <c r="CF826" s="47"/>
      <c r="CG826" s="47"/>
      <c r="CH826" s="47"/>
      <c r="CI826" s="47"/>
      <c r="CJ826" s="47"/>
      <c r="CK826" s="47"/>
      <c r="CL826" s="47"/>
      <c r="CM826" s="47"/>
      <c r="CN826" s="47"/>
      <c r="CO826" s="47"/>
      <c r="CP826" s="47"/>
      <c r="CQ826" s="47"/>
      <c r="CR826" s="47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50"/>
      <c r="DD826" s="50"/>
      <c r="DE826" s="50"/>
    </row>
    <row r="827" spans="1:109" ht="15" customHeight="1">
      <c r="A827" s="38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8"/>
      <c r="Q827" s="49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7"/>
      <c r="AC827" s="47"/>
      <c r="AD827" s="47"/>
      <c r="AE827" s="47"/>
      <c r="AF827" s="47"/>
      <c r="AG827" s="47"/>
      <c r="AH827" s="49"/>
      <c r="AI827" s="49"/>
      <c r="AJ827" s="49"/>
      <c r="AK827" s="49"/>
      <c r="AL827" s="49"/>
      <c r="AM827" s="48"/>
      <c r="AN827" s="48"/>
      <c r="AO827" s="48"/>
      <c r="AP827" s="47"/>
      <c r="AQ827" s="47"/>
      <c r="AR827" s="47"/>
      <c r="AS827" s="47"/>
      <c r="AT827" s="47"/>
      <c r="AU827" s="47"/>
      <c r="AV827" s="47"/>
      <c r="AW827" s="47"/>
      <c r="AX827" s="47"/>
      <c r="AY827" s="47"/>
      <c r="AZ827" s="47"/>
      <c r="BA827" s="47"/>
      <c r="BB827" s="47"/>
      <c r="BC827" s="47"/>
      <c r="BD827" s="47"/>
      <c r="BE827" s="47"/>
      <c r="BF827" s="47"/>
      <c r="BG827" s="47"/>
      <c r="BH827" s="47"/>
      <c r="BI827" s="47"/>
      <c r="BJ827" s="47"/>
      <c r="BK827" s="47"/>
      <c r="BL827" s="47"/>
      <c r="BM827" s="47"/>
      <c r="BN827" s="47"/>
      <c r="BO827" s="47"/>
      <c r="BP827" s="47"/>
      <c r="BQ827" s="47"/>
      <c r="BR827" s="47"/>
      <c r="BS827" s="47"/>
      <c r="BT827" s="47"/>
      <c r="BU827" s="47"/>
      <c r="BV827" s="47"/>
      <c r="BW827" s="47"/>
      <c r="BX827" s="47"/>
      <c r="BY827" s="47"/>
      <c r="BZ827" s="47"/>
      <c r="CA827" s="47"/>
      <c r="CB827" s="47"/>
      <c r="CC827" s="47"/>
      <c r="CD827" s="47"/>
      <c r="CE827" s="47"/>
      <c r="CF827" s="47"/>
      <c r="CG827" s="47"/>
      <c r="CH827" s="47"/>
      <c r="CI827" s="47"/>
      <c r="CJ827" s="47"/>
      <c r="CK827" s="47"/>
      <c r="CL827" s="47"/>
      <c r="CM827" s="47"/>
      <c r="CN827" s="47"/>
      <c r="CO827" s="47"/>
      <c r="CP827" s="47"/>
      <c r="CQ827" s="47"/>
      <c r="CR827" s="47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50"/>
      <c r="DD827" s="50"/>
      <c r="DE827" s="50"/>
    </row>
    <row r="828" spans="1:109" ht="15" customHeight="1">
      <c r="A828" s="38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8"/>
      <c r="Q828" s="49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7"/>
      <c r="AC828" s="47"/>
      <c r="AD828" s="47"/>
      <c r="AE828" s="47"/>
      <c r="AF828" s="47"/>
      <c r="AG828" s="47"/>
      <c r="AH828" s="49"/>
      <c r="AI828" s="49"/>
      <c r="AJ828" s="49"/>
      <c r="AK828" s="49"/>
      <c r="AL828" s="49"/>
      <c r="AM828" s="48"/>
      <c r="AN828" s="48"/>
      <c r="AO828" s="48"/>
      <c r="AP828" s="47"/>
      <c r="AQ828" s="47"/>
      <c r="AR828" s="47"/>
      <c r="AS828" s="47"/>
      <c r="AT828" s="47"/>
      <c r="AU828" s="47"/>
      <c r="AV828" s="47"/>
      <c r="AW828" s="47"/>
      <c r="AX828" s="47"/>
      <c r="AY828" s="47"/>
      <c r="AZ828" s="47"/>
      <c r="BA828" s="47"/>
      <c r="BB828" s="47"/>
      <c r="BC828" s="47"/>
      <c r="BD828" s="47"/>
      <c r="BE828" s="47"/>
      <c r="BF828" s="47"/>
      <c r="BG828" s="47"/>
      <c r="BH828" s="47"/>
      <c r="BI828" s="47"/>
      <c r="BJ828" s="47"/>
      <c r="BK828" s="47"/>
      <c r="BL828" s="47"/>
      <c r="BM828" s="47"/>
      <c r="BN828" s="47"/>
      <c r="BO828" s="47"/>
      <c r="BP828" s="47"/>
      <c r="BQ828" s="47"/>
      <c r="BR828" s="47"/>
      <c r="BS828" s="47"/>
      <c r="BT828" s="47"/>
      <c r="BU828" s="47"/>
      <c r="BV828" s="47"/>
      <c r="BW828" s="47"/>
      <c r="BX828" s="47"/>
      <c r="BY828" s="47"/>
      <c r="BZ828" s="47"/>
      <c r="CA828" s="47"/>
      <c r="CB828" s="47"/>
      <c r="CC828" s="47"/>
      <c r="CD828" s="47"/>
      <c r="CE828" s="47"/>
      <c r="CF828" s="47"/>
      <c r="CG828" s="47"/>
      <c r="CH828" s="47"/>
      <c r="CI828" s="47"/>
      <c r="CJ828" s="47"/>
      <c r="CK828" s="47"/>
      <c r="CL828" s="47"/>
      <c r="CM828" s="47"/>
      <c r="CN828" s="47"/>
      <c r="CO828" s="47"/>
      <c r="CP828" s="47"/>
      <c r="CQ828" s="47"/>
      <c r="CR828" s="47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50"/>
      <c r="DD828" s="50"/>
      <c r="DE828" s="50"/>
    </row>
    <row r="829" spans="1:109" ht="15" customHeight="1">
      <c r="A829" s="38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8"/>
      <c r="Q829" s="49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7"/>
      <c r="AC829" s="47"/>
      <c r="AD829" s="47"/>
      <c r="AE829" s="47"/>
      <c r="AF829" s="47"/>
      <c r="AG829" s="47"/>
      <c r="AH829" s="49"/>
      <c r="AI829" s="49"/>
      <c r="AJ829" s="49"/>
      <c r="AK829" s="49"/>
      <c r="AL829" s="49"/>
      <c r="AM829" s="48"/>
      <c r="AN829" s="48"/>
      <c r="AO829" s="48"/>
      <c r="AP829" s="47"/>
      <c r="AQ829" s="47"/>
      <c r="AR829" s="47"/>
      <c r="AS829" s="47"/>
      <c r="AT829" s="47"/>
      <c r="AU829" s="47"/>
      <c r="AV829" s="47"/>
      <c r="AW829" s="47"/>
      <c r="AX829" s="47"/>
      <c r="AY829" s="47"/>
      <c r="AZ829" s="47"/>
      <c r="BA829" s="47"/>
      <c r="BB829" s="47"/>
      <c r="BC829" s="47"/>
      <c r="BD829" s="47"/>
      <c r="BE829" s="47"/>
      <c r="BF829" s="47"/>
      <c r="BG829" s="47"/>
      <c r="BH829" s="47"/>
      <c r="BI829" s="47"/>
      <c r="BJ829" s="47"/>
      <c r="BK829" s="47"/>
      <c r="BL829" s="47"/>
      <c r="BM829" s="47"/>
      <c r="BN829" s="47"/>
      <c r="BO829" s="47"/>
      <c r="BP829" s="47"/>
      <c r="BQ829" s="47"/>
      <c r="BR829" s="47"/>
      <c r="BS829" s="47"/>
      <c r="BT829" s="47"/>
      <c r="BU829" s="47"/>
      <c r="BV829" s="47"/>
      <c r="BW829" s="47"/>
      <c r="BX829" s="47"/>
      <c r="BY829" s="47"/>
      <c r="BZ829" s="47"/>
      <c r="CA829" s="47"/>
      <c r="CB829" s="47"/>
      <c r="CC829" s="47"/>
      <c r="CD829" s="47"/>
      <c r="CE829" s="47"/>
      <c r="CF829" s="47"/>
      <c r="CG829" s="47"/>
      <c r="CH829" s="47"/>
      <c r="CI829" s="47"/>
      <c r="CJ829" s="47"/>
      <c r="CK829" s="47"/>
      <c r="CL829" s="47"/>
      <c r="CM829" s="47"/>
      <c r="CN829" s="47"/>
      <c r="CO829" s="47"/>
      <c r="CP829" s="47"/>
      <c r="CQ829" s="47"/>
      <c r="CR829" s="47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50"/>
      <c r="DD829" s="50"/>
      <c r="DE829" s="50"/>
    </row>
    <row r="830" spans="1:109" ht="15" customHeight="1">
      <c r="A830" s="38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8"/>
      <c r="Q830" s="49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7"/>
      <c r="AC830" s="47"/>
      <c r="AD830" s="47"/>
      <c r="AE830" s="47"/>
      <c r="AF830" s="47"/>
      <c r="AG830" s="47"/>
      <c r="AH830" s="49"/>
      <c r="AI830" s="49"/>
      <c r="AJ830" s="49"/>
      <c r="AK830" s="49"/>
      <c r="AL830" s="49"/>
      <c r="AM830" s="48"/>
      <c r="AN830" s="48"/>
      <c r="AO830" s="48"/>
      <c r="AP830" s="47"/>
      <c r="AQ830" s="47"/>
      <c r="AR830" s="47"/>
      <c r="AS830" s="47"/>
      <c r="AT830" s="47"/>
      <c r="AU830" s="47"/>
      <c r="AV830" s="47"/>
      <c r="AW830" s="47"/>
      <c r="AX830" s="47"/>
      <c r="AY830" s="47"/>
      <c r="AZ830" s="47"/>
      <c r="BA830" s="47"/>
      <c r="BB830" s="47"/>
      <c r="BC830" s="47"/>
      <c r="BD830" s="47"/>
      <c r="BE830" s="47"/>
      <c r="BF830" s="47"/>
      <c r="BG830" s="47"/>
      <c r="BH830" s="47"/>
      <c r="BI830" s="47"/>
      <c r="BJ830" s="47"/>
      <c r="BK830" s="47"/>
      <c r="BL830" s="47"/>
      <c r="BM830" s="47"/>
      <c r="BN830" s="47"/>
      <c r="BO830" s="47"/>
      <c r="BP830" s="47"/>
      <c r="BQ830" s="47"/>
      <c r="BR830" s="47"/>
      <c r="BS830" s="47"/>
      <c r="BT830" s="47"/>
      <c r="BU830" s="47"/>
      <c r="BV830" s="47"/>
      <c r="BW830" s="47"/>
      <c r="BX830" s="47"/>
      <c r="BY830" s="47"/>
      <c r="BZ830" s="47"/>
      <c r="CA830" s="47"/>
      <c r="CB830" s="47"/>
      <c r="CC830" s="47"/>
      <c r="CD830" s="47"/>
      <c r="CE830" s="47"/>
      <c r="CF830" s="47"/>
      <c r="CG830" s="47"/>
      <c r="CH830" s="47"/>
      <c r="CI830" s="47"/>
      <c r="CJ830" s="47"/>
      <c r="CK830" s="47"/>
      <c r="CL830" s="47"/>
      <c r="CM830" s="47"/>
      <c r="CN830" s="47"/>
      <c r="CO830" s="47"/>
      <c r="CP830" s="47"/>
      <c r="CQ830" s="47"/>
      <c r="CR830" s="47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50"/>
      <c r="DD830" s="50"/>
      <c r="DE830" s="50"/>
    </row>
    <row r="831" spans="1:109" ht="15" customHeight="1">
      <c r="A831" s="38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8"/>
      <c r="Q831" s="49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7"/>
      <c r="AC831" s="47"/>
      <c r="AD831" s="47"/>
      <c r="AE831" s="47"/>
      <c r="AF831" s="47"/>
      <c r="AG831" s="47"/>
      <c r="AH831" s="49"/>
      <c r="AI831" s="49"/>
      <c r="AJ831" s="49"/>
      <c r="AK831" s="49"/>
      <c r="AL831" s="49"/>
      <c r="AM831" s="48"/>
      <c r="AN831" s="48"/>
      <c r="AO831" s="48"/>
      <c r="AP831" s="47"/>
      <c r="AQ831" s="47"/>
      <c r="AR831" s="47"/>
      <c r="AS831" s="47"/>
      <c r="AT831" s="47"/>
      <c r="AU831" s="47"/>
      <c r="AV831" s="47"/>
      <c r="AW831" s="47"/>
      <c r="AX831" s="47"/>
      <c r="AY831" s="47"/>
      <c r="AZ831" s="47"/>
      <c r="BA831" s="47"/>
      <c r="BB831" s="47"/>
      <c r="BC831" s="47"/>
      <c r="BD831" s="47"/>
      <c r="BE831" s="47"/>
      <c r="BF831" s="47"/>
      <c r="BG831" s="47"/>
      <c r="BH831" s="47"/>
      <c r="BI831" s="47"/>
      <c r="BJ831" s="47"/>
      <c r="BK831" s="47"/>
      <c r="BL831" s="47"/>
      <c r="BM831" s="47"/>
      <c r="BN831" s="47"/>
      <c r="BO831" s="47"/>
      <c r="BP831" s="47"/>
      <c r="BQ831" s="47"/>
      <c r="BR831" s="47"/>
      <c r="BS831" s="47"/>
      <c r="BT831" s="47"/>
      <c r="BU831" s="47"/>
      <c r="BV831" s="47"/>
      <c r="BW831" s="47"/>
      <c r="BX831" s="47"/>
      <c r="BY831" s="47"/>
      <c r="BZ831" s="47"/>
      <c r="CA831" s="47"/>
      <c r="CB831" s="47"/>
      <c r="CC831" s="47"/>
      <c r="CD831" s="47"/>
      <c r="CE831" s="47"/>
      <c r="CF831" s="47"/>
      <c r="CG831" s="47"/>
      <c r="CH831" s="47"/>
      <c r="CI831" s="47"/>
      <c r="CJ831" s="47"/>
      <c r="CK831" s="47"/>
      <c r="CL831" s="47"/>
      <c r="CM831" s="47"/>
      <c r="CN831" s="47"/>
      <c r="CO831" s="47"/>
      <c r="CP831" s="47"/>
      <c r="CQ831" s="47"/>
      <c r="CR831" s="47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50"/>
      <c r="DD831" s="50"/>
      <c r="DE831" s="50"/>
    </row>
    <row r="832" spans="1:109" ht="15" customHeight="1">
      <c r="A832" s="38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8"/>
      <c r="Q832" s="49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7"/>
      <c r="AC832" s="47"/>
      <c r="AD832" s="47"/>
      <c r="AE832" s="47"/>
      <c r="AF832" s="47"/>
      <c r="AG832" s="47"/>
      <c r="AH832" s="49"/>
      <c r="AI832" s="49"/>
      <c r="AJ832" s="49"/>
      <c r="AK832" s="49"/>
      <c r="AL832" s="49"/>
      <c r="AM832" s="48"/>
      <c r="AN832" s="48"/>
      <c r="AO832" s="48"/>
      <c r="AP832" s="47"/>
      <c r="AQ832" s="47"/>
      <c r="AR832" s="47"/>
      <c r="AS832" s="47"/>
      <c r="AT832" s="47"/>
      <c r="AU832" s="47"/>
      <c r="AV832" s="47"/>
      <c r="AW832" s="47"/>
      <c r="AX832" s="47"/>
      <c r="AY832" s="47"/>
      <c r="AZ832" s="47"/>
      <c r="BA832" s="47"/>
      <c r="BB832" s="47"/>
      <c r="BC832" s="47"/>
      <c r="BD832" s="47"/>
      <c r="BE832" s="47"/>
      <c r="BF832" s="47"/>
      <c r="BG832" s="47"/>
      <c r="BH832" s="47"/>
      <c r="BI832" s="47"/>
      <c r="BJ832" s="47"/>
      <c r="BK832" s="47"/>
      <c r="BL832" s="47"/>
      <c r="BM832" s="47"/>
      <c r="BN832" s="47"/>
      <c r="BO832" s="47"/>
      <c r="BP832" s="47"/>
      <c r="BQ832" s="47"/>
      <c r="BR832" s="47"/>
      <c r="BS832" s="47"/>
      <c r="BT832" s="47"/>
      <c r="BU832" s="47"/>
      <c r="BV832" s="47"/>
      <c r="BW832" s="47"/>
      <c r="BX832" s="47"/>
      <c r="BY832" s="47"/>
      <c r="BZ832" s="47"/>
      <c r="CA832" s="47"/>
      <c r="CB832" s="47"/>
      <c r="CC832" s="47"/>
      <c r="CD832" s="47"/>
      <c r="CE832" s="47"/>
      <c r="CF832" s="47"/>
      <c r="CG832" s="47"/>
      <c r="CH832" s="47"/>
      <c r="CI832" s="47"/>
      <c r="CJ832" s="47"/>
      <c r="CK832" s="47"/>
      <c r="CL832" s="47"/>
      <c r="CM832" s="47"/>
      <c r="CN832" s="47"/>
      <c r="CO832" s="47"/>
      <c r="CP832" s="47"/>
      <c r="CQ832" s="47"/>
      <c r="CR832" s="47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50"/>
      <c r="DD832" s="50"/>
      <c r="DE832" s="50"/>
    </row>
    <row r="833" spans="1:109" ht="15" customHeight="1">
      <c r="A833" s="38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8"/>
      <c r="Q833" s="49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7"/>
      <c r="AC833" s="47"/>
      <c r="AD833" s="47"/>
      <c r="AE833" s="47"/>
      <c r="AF833" s="47"/>
      <c r="AG833" s="47"/>
      <c r="AH833" s="49"/>
      <c r="AI833" s="49"/>
      <c r="AJ833" s="49"/>
      <c r="AK833" s="49"/>
      <c r="AL833" s="49"/>
      <c r="AM833" s="48"/>
      <c r="AN833" s="48"/>
      <c r="AO833" s="48"/>
      <c r="AP833" s="47"/>
      <c r="AQ833" s="47"/>
      <c r="AR833" s="47"/>
      <c r="AS833" s="47"/>
      <c r="AT833" s="47"/>
      <c r="AU833" s="47"/>
      <c r="AV833" s="47"/>
      <c r="AW833" s="47"/>
      <c r="AX833" s="47"/>
      <c r="AY833" s="47"/>
      <c r="AZ833" s="47"/>
      <c r="BA833" s="47"/>
      <c r="BB833" s="47"/>
      <c r="BC833" s="47"/>
      <c r="BD833" s="47"/>
      <c r="BE833" s="47"/>
      <c r="BF833" s="47"/>
      <c r="BG833" s="47"/>
      <c r="BH833" s="47"/>
      <c r="BI833" s="47"/>
      <c r="BJ833" s="47"/>
      <c r="BK833" s="47"/>
      <c r="BL833" s="47"/>
      <c r="BM833" s="47"/>
      <c r="BN833" s="47"/>
      <c r="BO833" s="47"/>
      <c r="BP833" s="47"/>
      <c r="BQ833" s="47"/>
      <c r="BR833" s="47"/>
      <c r="BS833" s="47"/>
      <c r="BT833" s="47"/>
      <c r="BU833" s="47"/>
      <c r="BV833" s="47"/>
      <c r="BW833" s="47"/>
      <c r="BX833" s="47"/>
      <c r="BY833" s="47"/>
      <c r="BZ833" s="47"/>
      <c r="CA833" s="47"/>
      <c r="CB833" s="47"/>
      <c r="CC833" s="47"/>
      <c r="CD833" s="47"/>
      <c r="CE833" s="47"/>
      <c r="CF833" s="47"/>
      <c r="CG833" s="47"/>
      <c r="CH833" s="47"/>
      <c r="CI833" s="47"/>
      <c r="CJ833" s="47"/>
      <c r="CK833" s="47"/>
      <c r="CL833" s="47"/>
      <c r="CM833" s="47"/>
      <c r="CN833" s="47"/>
      <c r="CO833" s="47"/>
      <c r="CP833" s="47"/>
      <c r="CQ833" s="47"/>
      <c r="CR833" s="47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50"/>
      <c r="DD833" s="50"/>
      <c r="DE833" s="50"/>
    </row>
    <row r="834" spans="1:109" ht="15" customHeight="1">
      <c r="A834" s="38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8"/>
      <c r="Q834" s="49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7"/>
      <c r="AC834" s="47"/>
      <c r="AD834" s="47"/>
      <c r="AE834" s="47"/>
      <c r="AF834" s="47"/>
      <c r="AG834" s="47"/>
      <c r="AH834" s="49"/>
      <c r="AI834" s="49"/>
      <c r="AJ834" s="49"/>
      <c r="AK834" s="49"/>
      <c r="AL834" s="49"/>
      <c r="AM834" s="48"/>
      <c r="AN834" s="48"/>
      <c r="AO834" s="48"/>
      <c r="AP834" s="47"/>
      <c r="AQ834" s="47"/>
      <c r="AR834" s="47"/>
      <c r="AS834" s="47"/>
      <c r="AT834" s="47"/>
      <c r="AU834" s="47"/>
      <c r="AV834" s="47"/>
      <c r="AW834" s="47"/>
      <c r="AX834" s="47"/>
      <c r="AY834" s="47"/>
      <c r="AZ834" s="47"/>
      <c r="BA834" s="47"/>
      <c r="BB834" s="47"/>
      <c r="BC834" s="47"/>
      <c r="BD834" s="47"/>
      <c r="BE834" s="47"/>
      <c r="BF834" s="47"/>
      <c r="BG834" s="47"/>
      <c r="BH834" s="47"/>
      <c r="BI834" s="47"/>
      <c r="BJ834" s="47"/>
      <c r="BK834" s="47"/>
      <c r="BL834" s="47"/>
      <c r="BM834" s="47"/>
      <c r="BN834" s="47"/>
      <c r="BO834" s="47"/>
      <c r="BP834" s="47"/>
      <c r="BQ834" s="47"/>
      <c r="BR834" s="47"/>
      <c r="BS834" s="47"/>
      <c r="BT834" s="47"/>
      <c r="BU834" s="47"/>
      <c r="BV834" s="47"/>
      <c r="BW834" s="47"/>
      <c r="BX834" s="47"/>
      <c r="BY834" s="47"/>
      <c r="BZ834" s="47"/>
      <c r="CA834" s="47"/>
      <c r="CB834" s="47"/>
      <c r="CC834" s="47"/>
      <c r="CD834" s="47"/>
      <c r="CE834" s="47"/>
      <c r="CF834" s="47"/>
      <c r="CG834" s="47"/>
      <c r="CH834" s="47"/>
      <c r="CI834" s="47"/>
      <c r="CJ834" s="47"/>
      <c r="CK834" s="47"/>
      <c r="CL834" s="47"/>
      <c r="CM834" s="47"/>
      <c r="CN834" s="47"/>
      <c r="CO834" s="47"/>
      <c r="CP834" s="47"/>
      <c r="CQ834" s="47"/>
      <c r="CR834" s="47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50"/>
      <c r="DD834" s="50"/>
      <c r="DE834" s="50"/>
    </row>
    <row r="835" spans="1:109" ht="15" customHeight="1">
      <c r="A835" s="38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8"/>
      <c r="Q835" s="49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7"/>
      <c r="AC835" s="47"/>
      <c r="AD835" s="47"/>
      <c r="AE835" s="47"/>
      <c r="AF835" s="47"/>
      <c r="AG835" s="47"/>
      <c r="AH835" s="49"/>
      <c r="AI835" s="49"/>
      <c r="AJ835" s="49"/>
      <c r="AK835" s="49"/>
      <c r="AL835" s="49"/>
      <c r="AM835" s="48"/>
      <c r="AN835" s="48"/>
      <c r="AO835" s="48"/>
      <c r="AP835" s="47"/>
      <c r="AQ835" s="47"/>
      <c r="AR835" s="47"/>
      <c r="AS835" s="47"/>
      <c r="AT835" s="47"/>
      <c r="AU835" s="47"/>
      <c r="AV835" s="47"/>
      <c r="AW835" s="47"/>
      <c r="AX835" s="47"/>
      <c r="AY835" s="47"/>
      <c r="AZ835" s="47"/>
      <c r="BA835" s="47"/>
      <c r="BB835" s="47"/>
      <c r="BC835" s="47"/>
      <c r="BD835" s="47"/>
      <c r="BE835" s="47"/>
      <c r="BF835" s="47"/>
      <c r="BG835" s="47"/>
      <c r="BH835" s="47"/>
      <c r="BI835" s="47"/>
      <c r="BJ835" s="47"/>
      <c r="BK835" s="47"/>
      <c r="BL835" s="47"/>
      <c r="BM835" s="47"/>
      <c r="BN835" s="47"/>
      <c r="BO835" s="47"/>
      <c r="BP835" s="47"/>
      <c r="BQ835" s="47"/>
      <c r="BR835" s="47"/>
      <c r="BS835" s="47"/>
      <c r="BT835" s="47"/>
      <c r="BU835" s="47"/>
      <c r="BV835" s="47"/>
      <c r="BW835" s="47"/>
      <c r="BX835" s="47"/>
      <c r="BY835" s="47"/>
      <c r="BZ835" s="47"/>
      <c r="CA835" s="47"/>
      <c r="CB835" s="47"/>
      <c r="CC835" s="47"/>
      <c r="CD835" s="47"/>
      <c r="CE835" s="47"/>
      <c r="CF835" s="47"/>
      <c r="CG835" s="47"/>
      <c r="CH835" s="47"/>
      <c r="CI835" s="47"/>
      <c r="CJ835" s="47"/>
      <c r="CK835" s="47"/>
      <c r="CL835" s="47"/>
      <c r="CM835" s="47"/>
      <c r="CN835" s="47"/>
      <c r="CO835" s="47"/>
      <c r="CP835" s="47"/>
      <c r="CQ835" s="47"/>
      <c r="CR835" s="47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50"/>
      <c r="DD835" s="50"/>
      <c r="DE835" s="50"/>
    </row>
    <row r="836" spans="1:109" ht="15" customHeight="1">
      <c r="A836" s="38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8"/>
      <c r="Q836" s="49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7"/>
      <c r="AC836" s="47"/>
      <c r="AD836" s="47"/>
      <c r="AE836" s="47"/>
      <c r="AF836" s="47"/>
      <c r="AG836" s="47"/>
      <c r="AH836" s="49"/>
      <c r="AI836" s="49"/>
      <c r="AJ836" s="49"/>
      <c r="AK836" s="49"/>
      <c r="AL836" s="49"/>
      <c r="AM836" s="48"/>
      <c r="AN836" s="48"/>
      <c r="AO836" s="48"/>
      <c r="AP836" s="47"/>
      <c r="AQ836" s="47"/>
      <c r="AR836" s="47"/>
      <c r="AS836" s="47"/>
      <c r="AT836" s="47"/>
      <c r="AU836" s="47"/>
      <c r="AV836" s="47"/>
      <c r="AW836" s="47"/>
      <c r="AX836" s="47"/>
      <c r="AY836" s="47"/>
      <c r="AZ836" s="47"/>
      <c r="BA836" s="47"/>
      <c r="BB836" s="47"/>
      <c r="BC836" s="47"/>
      <c r="BD836" s="47"/>
      <c r="BE836" s="47"/>
      <c r="BF836" s="47"/>
      <c r="BG836" s="47"/>
      <c r="BH836" s="47"/>
      <c r="BI836" s="47"/>
      <c r="BJ836" s="47"/>
      <c r="BK836" s="47"/>
      <c r="BL836" s="47"/>
      <c r="BM836" s="47"/>
      <c r="BN836" s="47"/>
      <c r="BO836" s="47"/>
      <c r="BP836" s="47"/>
      <c r="BQ836" s="47"/>
      <c r="BR836" s="47"/>
      <c r="BS836" s="47"/>
      <c r="BT836" s="47"/>
      <c r="BU836" s="47"/>
      <c r="BV836" s="47"/>
      <c r="BW836" s="47"/>
      <c r="BX836" s="47"/>
      <c r="BY836" s="47"/>
      <c r="BZ836" s="47"/>
      <c r="CA836" s="47"/>
      <c r="CB836" s="47"/>
      <c r="CC836" s="47"/>
      <c r="CD836" s="47"/>
      <c r="CE836" s="47"/>
      <c r="CF836" s="47"/>
      <c r="CG836" s="47"/>
      <c r="CH836" s="47"/>
      <c r="CI836" s="47"/>
      <c r="CJ836" s="47"/>
      <c r="CK836" s="47"/>
      <c r="CL836" s="47"/>
      <c r="CM836" s="47"/>
      <c r="CN836" s="47"/>
      <c r="CO836" s="47"/>
      <c r="CP836" s="47"/>
      <c r="CQ836" s="47"/>
      <c r="CR836" s="47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50"/>
      <c r="DD836" s="50"/>
      <c r="DE836" s="50"/>
    </row>
    <row r="837" spans="1:109" ht="15" customHeight="1">
      <c r="A837" s="38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8"/>
      <c r="Q837" s="49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7"/>
      <c r="AC837" s="47"/>
      <c r="AD837" s="47"/>
      <c r="AE837" s="47"/>
      <c r="AF837" s="47"/>
      <c r="AG837" s="47"/>
      <c r="AH837" s="49"/>
      <c r="AI837" s="49"/>
      <c r="AJ837" s="49"/>
      <c r="AK837" s="49"/>
      <c r="AL837" s="49"/>
      <c r="AM837" s="48"/>
      <c r="AN837" s="48"/>
      <c r="AO837" s="48"/>
      <c r="AP837" s="47"/>
      <c r="AQ837" s="47"/>
      <c r="AR837" s="47"/>
      <c r="AS837" s="47"/>
      <c r="AT837" s="47"/>
      <c r="AU837" s="47"/>
      <c r="AV837" s="47"/>
      <c r="AW837" s="47"/>
      <c r="AX837" s="47"/>
      <c r="AY837" s="47"/>
      <c r="AZ837" s="47"/>
      <c r="BA837" s="47"/>
      <c r="BB837" s="47"/>
      <c r="BC837" s="47"/>
      <c r="BD837" s="47"/>
      <c r="BE837" s="47"/>
      <c r="BF837" s="47"/>
      <c r="BG837" s="47"/>
      <c r="BH837" s="47"/>
      <c r="BI837" s="47"/>
      <c r="BJ837" s="47"/>
      <c r="BK837" s="47"/>
      <c r="BL837" s="47"/>
      <c r="BM837" s="47"/>
      <c r="BN837" s="47"/>
      <c r="BO837" s="47"/>
      <c r="BP837" s="47"/>
      <c r="BQ837" s="47"/>
      <c r="BR837" s="47"/>
      <c r="BS837" s="47"/>
      <c r="BT837" s="47"/>
      <c r="BU837" s="47"/>
      <c r="BV837" s="47"/>
      <c r="BW837" s="47"/>
      <c r="BX837" s="47"/>
      <c r="BY837" s="47"/>
      <c r="BZ837" s="47"/>
      <c r="CA837" s="47"/>
      <c r="CB837" s="47"/>
      <c r="CC837" s="47"/>
      <c r="CD837" s="47"/>
      <c r="CE837" s="47"/>
      <c r="CF837" s="47"/>
      <c r="CG837" s="47"/>
      <c r="CH837" s="47"/>
      <c r="CI837" s="47"/>
      <c r="CJ837" s="47"/>
      <c r="CK837" s="47"/>
      <c r="CL837" s="47"/>
      <c r="CM837" s="47"/>
      <c r="CN837" s="47"/>
      <c r="CO837" s="47"/>
      <c r="CP837" s="47"/>
      <c r="CQ837" s="47"/>
      <c r="CR837" s="47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50"/>
      <c r="DD837" s="50"/>
      <c r="DE837" s="50"/>
    </row>
    <row r="838" spans="1:109" ht="15" customHeight="1">
      <c r="A838" s="38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8"/>
      <c r="Q838" s="49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7"/>
      <c r="AC838" s="47"/>
      <c r="AD838" s="47"/>
      <c r="AE838" s="47"/>
      <c r="AF838" s="47"/>
      <c r="AG838" s="47"/>
      <c r="AH838" s="49"/>
      <c r="AI838" s="49"/>
      <c r="AJ838" s="49"/>
      <c r="AK838" s="49"/>
      <c r="AL838" s="49"/>
      <c r="AM838" s="48"/>
      <c r="AN838" s="48"/>
      <c r="AO838" s="48"/>
      <c r="AP838" s="47"/>
      <c r="AQ838" s="47"/>
      <c r="AR838" s="47"/>
      <c r="AS838" s="47"/>
      <c r="AT838" s="47"/>
      <c r="AU838" s="47"/>
      <c r="AV838" s="47"/>
      <c r="AW838" s="47"/>
      <c r="AX838" s="47"/>
      <c r="AY838" s="47"/>
      <c r="AZ838" s="47"/>
      <c r="BA838" s="47"/>
      <c r="BB838" s="47"/>
      <c r="BC838" s="47"/>
      <c r="BD838" s="47"/>
      <c r="BE838" s="47"/>
      <c r="BF838" s="47"/>
      <c r="BG838" s="47"/>
      <c r="BH838" s="47"/>
      <c r="BI838" s="47"/>
      <c r="BJ838" s="47"/>
      <c r="BK838" s="47"/>
      <c r="BL838" s="47"/>
      <c r="BM838" s="47"/>
      <c r="BN838" s="47"/>
      <c r="BO838" s="47"/>
      <c r="BP838" s="47"/>
      <c r="BQ838" s="47"/>
      <c r="BR838" s="47"/>
      <c r="BS838" s="47"/>
      <c r="BT838" s="47"/>
      <c r="BU838" s="47"/>
      <c r="BV838" s="47"/>
      <c r="BW838" s="47"/>
      <c r="BX838" s="47"/>
      <c r="BY838" s="47"/>
      <c r="BZ838" s="47"/>
      <c r="CA838" s="47"/>
      <c r="CB838" s="47"/>
      <c r="CC838" s="47"/>
      <c r="CD838" s="47"/>
      <c r="CE838" s="47"/>
      <c r="CF838" s="47"/>
      <c r="CG838" s="47"/>
      <c r="CH838" s="47"/>
      <c r="CI838" s="47"/>
      <c r="CJ838" s="47"/>
      <c r="CK838" s="47"/>
      <c r="CL838" s="47"/>
      <c r="CM838" s="47"/>
      <c r="CN838" s="47"/>
      <c r="CO838" s="47"/>
      <c r="CP838" s="47"/>
      <c r="CQ838" s="47"/>
      <c r="CR838" s="47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50"/>
      <c r="DD838" s="50"/>
      <c r="DE838" s="50"/>
    </row>
    <row r="839" spans="1:109" ht="15" customHeight="1">
      <c r="A839" s="38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8"/>
      <c r="Q839" s="49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7"/>
      <c r="AC839" s="47"/>
      <c r="AD839" s="47"/>
      <c r="AE839" s="47"/>
      <c r="AF839" s="47"/>
      <c r="AG839" s="47"/>
      <c r="AH839" s="49"/>
      <c r="AI839" s="49"/>
      <c r="AJ839" s="49"/>
      <c r="AK839" s="49"/>
      <c r="AL839" s="49"/>
      <c r="AM839" s="48"/>
      <c r="AN839" s="48"/>
      <c r="AO839" s="48"/>
      <c r="AP839" s="47"/>
      <c r="AQ839" s="47"/>
      <c r="AR839" s="47"/>
      <c r="AS839" s="47"/>
      <c r="AT839" s="47"/>
      <c r="AU839" s="47"/>
      <c r="AV839" s="47"/>
      <c r="AW839" s="47"/>
      <c r="AX839" s="47"/>
      <c r="AY839" s="47"/>
      <c r="AZ839" s="47"/>
      <c r="BA839" s="47"/>
      <c r="BB839" s="47"/>
      <c r="BC839" s="47"/>
      <c r="BD839" s="47"/>
      <c r="BE839" s="47"/>
      <c r="BF839" s="47"/>
      <c r="BG839" s="47"/>
      <c r="BH839" s="47"/>
      <c r="BI839" s="47"/>
      <c r="BJ839" s="47"/>
      <c r="BK839" s="47"/>
      <c r="BL839" s="47"/>
      <c r="BM839" s="47"/>
      <c r="BN839" s="47"/>
      <c r="BO839" s="47"/>
      <c r="BP839" s="47"/>
      <c r="BQ839" s="47"/>
      <c r="BR839" s="47"/>
      <c r="BS839" s="47"/>
      <c r="BT839" s="47"/>
      <c r="BU839" s="47"/>
      <c r="BV839" s="47"/>
      <c r="BW839" s="47"/>
      <c r="BX839" s="47"/>
      <c r="BY839" s="47"/>
      <c r="BZ839" s="47"/>
      <c r="CA839" s="47"/>
      <c r="CB839" s="47"/>
      <c r="CC839" s="47"/>
      <c r="CD839" s="47"/>
      <c r="CE839" s="47"/>
      <c r="CF839" s="47"/>
      <c r="CG839" s="47"/>
      <c r="CH839" s="47"/>
      <c r="CI839" s="47"/>
      <c r="CJ839" s="47"/>
      <c r="CK839" s="47"/>
      <c r="CL839" s="47"/>
      <c r="CM839" s="47"/>
      <c r="CN839" s="47"/>
      <c r="CO839" s="47"/>
      <c r="CP839" s="47"/>
      <c r="CQ839" s="47"/>
      <c r="CR839" s="47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50"/>
      <c r="DD839" s="50"/>
      <c r="DE839" s="50"/>
    </row>
    <row r="840" spans="1:109" ht="15" customHeight="1">
      <c r="A840" s="38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8"/>
      <c r="Q840" s="49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7"/>
      <c r="AC840" s="47"/>
      <c r="AD840" s="47"/>
      <c r="AE840" s="47"/>
      <c r="AF840" s="47"/>
      <c r="AG840" s="47"/>
      <c r="AH840" s="49"/>
      <c r="AI840" s="49"/>
      <c r="AJ840" s="49"/>
      <c r="AK840" s="49"/>
      <c r="AL840" s="49"/>
      <c r="AM840" s="48"/>
      <c r="AN840" s="48"/>
      <c r="AO840" s="48"/>
      <c r="AP840" s="47"/>
      <c r="AQ840" s="47"/>
      <c r="AR840" s="47"/>
      <c r="AS840" s="47"/>
      <c r="AT840" s="47"/>
      <c r="AU840" s="47"/>
      <c r="AV840" s="47"/>
      <c r="AW840" s="47"/>
      <c r="AX840" s="47"/>
      <c r="AY840" s="47"/>
      <c r="AZ840" s="47"/>
      <c r="BA840" s="47"/>
      <c r="BB840" s="47"/>
      <c r="BC840" s="47"/>
      <c r="BD840" s="47"/>
      <c r="BE840" s="47"/>
      <c r="BF840" s="47"/>
      <c r="BG840" s="47"/>
      <c r="BH840" s="47"/>
      <c r="BI840" s="47"/>
      <c r="BJ840" s="47"/>
      <c r="BK840" s="47"/>
      <c r="BL840" s="47"/>
      <c r="BM840" s="47"/>
      <c r="BN840" s="47"/>
      <c r="BO840" s="47"/>
      <c r="BP840" s="47"/>
      <c r="BQ840" s="47"/>
      <c r="BR840" s="47"/>
      <c r="BS840" s="47"/>
      <c r="BT840" s="47"/>
      <c r="BU840" s="47"/>
      <c r="BV840" s="47"/>
      <c r="BW840" s="47"/>
      <c r="BX840" s="47"/>
      <c r="BY840" s="47"/>
      <c r="BZ840" s="47"/>
      <c r="CA840" s="47"/>
      <c r="CB840" s="47"/>
      <c r="CC840" s="47"/>
      <c r="CD840" s="47"/>
      <c r="CE840" s="47"/>
      <c r="CF840" s="47"/>
      <c r="CG840" s="47"/>
      <c r="CH840" s="47"/>
      <c r="CI840" s="47"/>
      <c r="CJ840" s="47"/>
      <c r="CK840" s="47"/>
      <c r="CL840" s="47"/>
      <c r="CM840" s="47"/>
      <c r="CN840" s="47"/>
      <c r="CO840" s="47"/>
      <c r="CP840" s="47"/>
      <c r="CQ840" s="47"/>
      <c r="CR840" s="47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50"/>
      <c r="DD840" s="50"/>
      <c r="DE840" s="50"/>
    </row>
    <row r="841" spans="1:109" ht="15" customHeight="1">
      <c r="A841" s="38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8"/>
      <c r="Q841" s="49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7"/>
      <c r="AC841" s="47"/>
      <c r="AD841" s="47"/>
      <c r="AE841" s="47"/>
      <c r="AF841" s="47"/>
      <c r="AG841" s="47"/>
      <c r="AH841" s="49"/>
      <c r="AI841" s="49"/>
      <c r="AJ841" s="49"/>
      <c r="AK841" s="49"/>
      <c r="AL841" s="49"/>
      <c r="AM841" s="48"/>
      <c r="AN841" s="48"/>
      <c r="AO841" s="48"/>
      <c r="AP841" s="47"/>
      <c r="AQ841" s="47"/>
      <c r="AR841" s="47"/>
      <c r="AS841" s="47"/>
      <c r="AT841" s="47"/>
      <c r="AU841" s="47"/>
      <c r="AV841" s="47"/>
      <c r="AW841" s="47"/>
      <c r="AX841" s="47"/>
      <c r="AY841" s="47"/>
      <c r="AZ841" s="47"/>
      <c r="BA841" s="47"/>
      <c r="BB841" s="47"/>
      <c r="BC841" s="47"/>
      <c r="BD841" s="47"/>
      <c r="BE841" s="47"/>
      <c r="BF841" s="47"/>
      <c r="BG841" s="47"/>
      <c r="BH841" s="47"/>
      <c r="BI841" s="47"/>
      <c r="BJ841" s="47"/>
      <c r="BK841" s="47"/>
      <c r="BL841" s="47"/>
      <c r="BM841" s="47"/>
      <c r="BN841" s="47"/>
      <c r="BO841" s="47"/>
      <c r="BP841" s="47"/>
      <c r="BQ841" s="47"/>
      <c r="BR841" s="47"/>
      <c r="BS841" s="47"/>
      <c r="BT841" s="47"/>
      <c r="BU841" s="47"/>
      <c r="BV841" s="47"/>
      <c r="BW841" s="47"/>
      <c r="BX841" s="47"/>
      <c r="BY841" s="47"/>
      <c r="BZ841" s="47"/>
      <c r="CA841" s="47"/>
      <c r="CB841" s="47"/>
      <c r="CC841" s="47"/>
      <c r="CD841" s="47"/>
      <c r="CE841" s="47"/>
      <c r="CF841" s="47"/>
      <c r="CG841" s="47"/>
      <c r="CH841" s="47"/>
      <c r="CI841" s="47"/>
      <c r="CJ841" s="47"/>
      <c r="CK841" s="47"/>
      <c r="CL841" s="47"/>
      <c r="CM841" s="47"/>
      <c r="CN841" s="47"/>
      <c r="CO841" s="47"/>
      <c r="CP841" s="47"/>
      <c r="CQ841" s="47"/>
      <c r="CR841" s="47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50"/>
      <c r="DD841" s="50"/>
      <c r="DE841" s="50"/>
    </row>
    <row r="842" spans="1:109" ht="15" customHeight="1">
      <c r="A842" s="38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8"/>
      <c r="Q842" s="49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7"/>
      <c r="AC842" s="47"/>
      <c r="AD842" s="47"/>
      <c r="AE842" s="47"/>
      <c r="AF842" s="47"/>
      <c r="AG842" s="47"/>
      <c r="AH842" s="49"/>
      <c r="AI842" s="49"/>
      <c r="AJ842" s="49"/>
      <c r="AK842" s="49"/>
      <c r="AL842" s="49"/>
      <c r="AM842" s="48"/>
      <c r="AN842" s="48"/>
      <c r="AO842" s="48"/>
      <c r="AP842" s="47"/>
      <c r="AQ842" s="47"/>
      <c r="AR842" s="47"/>
      <c r="AS842" s="47"/>
      <c r="AT842" s="47"/>
      <c r="AU842" s="47"/>
      <c r="AV842" s="47"/>
      <c r="AW842" s="47"/>
      <c r="AX842" s="47"/>
      <c r="AY842" s="47"/>
      <c r="AZ842" s="47"/>
      <c r="BA842" s="47"/>
      <c r="BB842" s="47"/>
      <c r="BC842" s="47"/>
      <c r="BD842" s="47"/>
      <c r="BE842" s="47"/>
      <c r="BF842" s="47"/>
      <c r="BG842" s="47"/>
      <c r="BH842" s="47"/>
      <c r="BI842" s="47"/>
      <c r="BJ842" s="47"/>
      <c r="BK842" s="47"/>
      <c r="BL842" s="47"/>
      <c r="BM842" s="47"/>
      <c r="BN842" s="47"/>
      <c r="BO842" s="47"/>
      <c r="BP842" s="47"/>
      <c r="BQ842" s="47"/>
      <c r="BR842" s="47"/>
      <c r="BS842" s="47"/>
      <c r="BT842" s="47"/>
      <c r="BU842" s="47"/>
      <c r="BV842" s="47"/>
      <c r="BW842" s="47"/>
      <c r="BX842" s="47"/>
      <c r="BY842" s="47"/>
      <c r="BZ842" s="47"/>
      <c r="CA842" s="47"/>
      <c r="CB842" s="47"/>
      <c r="CC842" s="47"/>
      <c r="CD842" s="47"/>
      <c r="CE842" s="47"/>
      <c r="CF842" s="47"/>
      <c r="CG842" s="47"/>
      <c r="CH842" s="47"/>
      <c r="CI842" s="47"/>
      <c r="CJ842" s="47"/>
      <c r="CK842" s="47"/>
      <c r="CL842" s="47"/>
      <c r="CM842" s="47"/>
      <c r="CN842" s="47"/>
      <c r="CO842" s="47"/>
      <c r="CP842" s="47"/>
      <c r="CQ842" s="47"/>
      <c r="CR842" s="47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50"/>
      <c r="DD842" s="50"/>
      <c r="DE842" s="50"/>
    </row>
    <row r="843" spans="1:109" ht="15" customHeight="1">
      <c r="A843" s="38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8"/>
      <c r="Q843" s="49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7"/>
      <c r="AC843" s="47"/>
      <c r="AD843" s="47"/>
      <c r="AE843" s="47"/>
      <c r="AF843" s="47"/>
      <c r="AG843" s="47"/>
      <c r="AH843" s="49"/>
      <c r="AI843" s="49"/>
      <c r="AJ843" s="49"/>
      <c r="AK843" s="49"/>
      <c r="AL843" s="49"/>
      <c r="AM843" s="48"/>
      <c r="AN843" s="48"/>
      <c r="AO843" s="48"/>
      <c r="AP843" s="47"/>
      <c r="AQ843" s="47"/>
      <c r="AR843" s="47"/>
      <c r="AS843" s="47"/>
      <c r="AT843" s="47"/>
      <c r="AU843" s="47"/>
      <c r="AV843" s="47"/>
      <c r="AW843" s="47"/>
      <c r="AX843" s="47"/>
      <c r="AY843" s="47"/>
      <c r="AZ843" s="47"/>
      <c r="BA843" s="47"/>
      <c r="BB843" s="47"/>
      <c r="BC843" s="47"/>
      <c r="BD843" s="47"/>
      <c r="BE843" s="47"/>
      <c r="BF843" s="47"/>
      <c r="BG843" s="47"/>
      <c r="BH843" s="47"/>
      <c r="BI843" s="47"/>
      <c r="BJ843" s="47"/>
      <c r="BK843" s="47"/>
      <c r="BL843" s="47"/>
      <c r="BM843" s="47"/>
      <c r="BN843" s="47"/>
      <c r="BO843" s="47"/>
      <c r="BP843" s="47"/>
      <c r="BQ843" s="47"/>
      <c r="BR843" s="47"/>
      <c r="BS843" s="47"/>
      <c r="BT843" s="47"/>
      <c r="BU843" s="47"/>
      <c r="BV843" s="47"/>
      <c r="BW843" s="47"/>
      <c r="BX843" s="47"/>
      <c r="BY843" s="47"/>
      <c r="BZ843" s="47"/>
      <c r="CA843" s="47"/>
      <c r="CB843" s="47"/>
      <c r="CC843" s="47"/>
      <c r="CD843" s="47"/>
      <c r="CE843" s="47"/>
      <c r="CF843" s="47"/>
      <c r="CG843" s="47"/>
      <c r="CH843" s="47"/>
      <c r="CI843" s="47"/>
      <c r="CJ843" s="47"/>
      <c r="CK843" s="47"/>
      <c r="CL843" s="47"/>
      <c r="CM843" s="47"/>
      <c r="CN843" s="47"/>
      <c r="CO843" s="47"/>
      <c r="CP843" s="47"/>
      <c r="CQ843" s="47"/>
      <c r="CR843" s="47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50"/>
      <c r="DD843" s="50"/>
      <c r="DE843" s="50"/>
    </row>
    <row r="844" spans="1:109" ht="15" customHeight="1">
      <c r="A844" s="38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8"/>
      <c r="Q844" s="49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7"/>
      <c r="AC844" s="47"/>
      <c r="AD844" s="47"/>
      <c r="AE844" s="47"/>
      <c r="AF844" s="47"/>
      <c r="AG844" s="47"/>
      <c r="AH844" s="49"/>
      <c r="AI844" s="49"/>
      <c r="AJ844" s="49"/>
      <c r="AK844" s="49"/>
      <c r="AL844" s="49"/>
      <c r="AM844" s="48"/>
      <c r="AN844" s="48"/>
      <c r="AO844" s="48"/>
      <c r="AP844" s="47"/>
      <c r="AQ844" s="47"/>
      <c r="AR844" s="47"/>
      <c r="AS844" s="47"/>
      <c r="AT844" s="47"/>
      <c r="AU844" s="47"/>
      <c r="AV844" s="47"/>
      <c r="AW844" s="47"/>
      <c r="AX844" s="47"/>
      <c r="AY844" s="47"/>
      <c r="AZ844" s="47"/>
      <c r="BA844" s="47"/>
      <c r="BB844" s="47"/>
      <c r="BC844" s="47"/>
      <c r="BD844" s="47"/>
      <c r="BE844" s="47"/>
      <c r="BF844" s="47"/>
      <c r="BG844" s="47"/>
      <c r="BH844" s="47"/>
      <c r="BI844" s="47"/>
      <c r="BJ844" s="47"/>
      <c r="BK844" s="47"/>
      <c r="BL844" s="47"/>
      <c r="BM844" s="47"/>
      <c r="BN844" s="47"/>
      <c r="BO844" s="47"/>
      <c r="BP844" s="47"/>
      <c r="BQ844" s="47"/>
      <c r="BR844" s="47"/>
      <c r="BS844" s="47"/>
      <c r="BT844" s="47"/>
      <c r="BU844" s="47"/>
      <c r="BV844" s="47"/>
      <c r="BW844" s="47"/>
      <c r="BX844" s="47"/>
      <c r="BY844" s="47"/>
      <c r="BZ844" s="47"/>
      <c r="CA844" s="47"/>
      <c r="CB844" s="47"/>
      <c r="CC844" s="47"/>
      <c r="CD844" s="47"/>
      <c r="CE844" s="47"/>
      <c r="CF844" s="47"/>
      <c r="CG844" s="47"/>
      <c r="CH844" s="47"/>
      <c r="CI844" s="47"/>
      <c r="CJ844" s="47"/>
      <c r="CK844" s="47"/>
      <c r="CL844" s="47"/>
      <c r="CM844" s="47"/>
      <c r="CN844" s="47"/>
      <c r="CO844" s="47"/>
      <c r="CP844" s="47"/>
      <c r="CQ844" s="47"/>
      <c r="CR844" s="47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50"/>
      <c r="DD844" s="50"/>
      <c r="DE844" s="50"/>
    </row>
    <row r="845" spans="1:109" ht="15" customHeight="1">
      <c r="A845" s="38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8"/>
      <c r="Q845" s="49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7"/>
      <c r="AC845" s="47"/>
      <c r="AD845" s="47"/>
      <c r="AE845" s="47"/>
      <c r="AF845" s="47"/>
      <c r="AG845" s="47"/>
      <c r="AH845" s="49"/>
      <c r="AI845" s="49"/>
      <c r="AJ845" s="49"/>
      <c r="AK845" s="49"/>
      <c r="AL845" s="49"/>
      <c r="AM845" s="48"/>
      <c r="AN845" s="48"/>
      <c r="AO845" s="48"/>
      <c r="AP845" s="47"/>
      <c r="AQ845" s="47"/>
      <c r="AR845" s="47"/>
      <c r="AS845" s="47"/>
      <c r="AT845" s="47"/>
      <c r="AU845" s="47"/>
      <c r="AV845" s="47"/>
      <c r="AW845" s="47"/>
      <c r="AX845" s="47"/>
      <c r="AY845" s="47"/>
      <c r="AZ845" s="47"/>
      <c r="BA845" s="47"/>
      <c r="BB845" s="47"/>
      <c r="BC845" s="47"/>
      <c r="BD845" s="47"/>
      <c r="BE845" s="47"/>
      <c r="BF845" s="47"/>
      <c r="BG845" s="47"/>
      <c r="BH845" s="47"/>
      <c r="BI845" s="47"/>
      <c r="BJ845" s="47"/>
      <c r="BK845" s="47"/>
      <c r="BL845" s="47"/>
      <c r="BM845" s="47"/>
      <c r="BN845" s="47"/>
      <c r="BO845" s="47"/>
      <c r="BP845" s="47"/>
      <c r="BQ845" s="47"/>
      <c r="BR845" s="47"/>
      <c r="BS845" s="47"/>
      <c r="BT845" s="47"/>
      <c r="BU845" s="47"/>
      <c r="BV845" s="47"/>
      <c r="BW845" s="47"/>
      <c r="BX845" s="47"/>
      <c r="BY845" s="47"/>
      <c r="BZ845" s="47"/>
      <c r="CA845" s="47"/>
      <c r="CB845" s="47"/>
      <c r="CC845" s="47"/>
      <c r="CD845" s="47"/>
      <c r="CE845" s="47"/>
      <c r="CF845" s="47"/>
      <c r="CG845" s="47"/>
      <c r="CH845" s="47"/>
      <c r="CI845" s="47"/>
      <c r="CJ845" s="47"/>
      <c r="CK845" s="47"/>
      <c r="CL845" s="47"/>
      <c r="CM845" s="47"/>
      <c r="CN845" s="47"/>
      <c r="CO845" s="47"/>
      <c r="CP845" s="47"/>
      <c r="CQ845" s="47"/>
      <c r="CR845" s="47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50"/>
      <c r="DD845" s="50"/>
      <c r="DE845" s="50"/>
    </row>
    <row r="846" spans="1:109" ht="15" customHeight="1">
      <c r="A846" s="38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8"/>
      <c r="Q846" s="49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7"/>
      <c r="AC846" s="47"/>
      <c r="AD846" s="47"/>
      <c r="AE846" s="47"/>
      <c r="AF846" s="47"/>
      <c r="AG846" s="47"/>
      <c r="AH846" s="49"/>
      <c r="AI846" s="49"/>
      <c r="AJ846" s="49"/>
      <c r="AK846" s="49"/>
      <c r="AL846" s="49"/>
      <c r="AM846" s="48"/>
      <c r="AN846" s="48"/>
      <c r="AO846" s="48"/>
      <c r="AP846" s="47"/>
      <c r="AQ846" s="47"/>
      <c r="AR846" s="47"/>
      <c r="AS846" s="47"/>
      <c r="AT846" s="47"/>
      <c r="AU846" s="47"/>
      <c r="AV846" s="47"/>
      <c r="AW846" s="47"/>
      <c r="AX846" s="47"/>
      <c r="AY846" s="47"/>
      <c r="AZ846" s="47"/>
      <c r="BA846" s="47"/>
      <c r="BB846" s="47"/>
      <c r="BC846" s="47"/>
      <c r="BD846" s="47"/>
      <c r="BE846" s="47"/>
      <c r="BF846" s="47"/>
      <c r="BG846" s="47"/>
      <c r="BH846" s="47"/>
      <c r="BI846" s="47"/>
      <c r="BJ846" s="47"/>
      <c r="BK846" s="47"/>
      <c r="BL846" s="47"/>
      <c r="BM846" s="47"/>
      <c r="BN846" s="47"/>
      <c r="BO846" s="47"/>
      <c r="BP846" s="47"/>
      <c r="BQ846" s="47"/>
      <c r="BR846" s="47"/>
      <c r="BS846" s="47"/>
      <c r="BT846" s="47"/>
      <c r="BU846" s="47"/>
      <c r="BV846" s="47"/>
      <c r="BW846" s="47"/>
      <c r="BX846" s="47"/>
      <c r="BY846" s="47"/>
      <c r="BZ846" s="47"/>
      <c r="CA846" s="47"/>
      <c r="CB846" s="47"/>
      <c r="CC846" s="47"/>
      <c r="CD846" s="47"/>
      <c r="CE846" s="47"/>
      <c r="CF846" s="47"/>
      <c r="CG846" s="47"/>
      <c r="CH846" s="47"/>
      <c r="CI846" s="47"/>
      <c r="CJ846" s="47"/>
      <c r="CK846" s="47"/>
      <c r="CL846" s="47"/>
      <c r="CM846" s="47"/>
      <c r="CN846" s="47"/>
      <c r="CO846" s="47"/>
      <c r="CP846" s="47"/>
      <c r="CQ846" s="47"/>
      <c r="CR846" s="47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50"/>
      <c r="DD846" s="50"/>
      <c r="DE846" s="50"/>
    </row>
    <row r="847" spans="1:109" ht="15" customHeight="1">
      <c r="A847" s="38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8"/>
      <c r="Q847" s="49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7"/>
      <c r="AC847" s="47"/>
      <c r="AD847" s="47"/>
      <c r="AE847" s="47"/>
      <c r="AF847" s="47"/>
      <c r="AG847" s="47"/>
      <c r="AH847" s="49"/>
      <c r="AI847" s="49"/>
      <c r="AJ847" s="49"/>
      <c r="AK847" s="49"/>
      <c r="AL847" s="49"/>
      <c r="AM847" s="48"/>
      <c r="AN847" s="48"/>
      <c r="AO847" s="48"/>
      <c r="AP847" s="47"/>
      <c r="AQ847" s="47"/>
      <c r="AR847" s="47"/>
      <c r="AS847" s="47"/>
      <c r="AT847" s="47"/>
      <c r="AU847" s="47"/>
      <c r="AV847" s="47"/>
      <c r="AW847" s="47"/>
      <c r="AX847" s="47"/>
      <c r="AY847" s="47"/>
      <c r="AZ847" s="47"/>
      <c r="BA847" s="47"/>
      <c r="BB847" s="47"/>
      <c r="BC847" s="47"/>
      <c r="BD847" s="47"/>
      <c r="BE847" s="47"/>
      <c r="BF847" s="47"/>
      <c r="BG847" s="47"/>
      <c r="BH847" s="47"/>
      <c r="BI847" s="47"/>
      <c r="BJ847" s="47"/>
      <c r="BK847" s="47"/>
      <c r="BL847" s="47"/>
      <c r="BM847" s="47"/>
      <c r="BN847" s="47"/>
      <c r="BO847" s="47"/>
      <c r="BP847" s="47"/>
      <c r="BQ847" s="47"/>
      <c r="BR847" s="47"/>
      <c r="BS847" s="47"/>
      <c r="BT847" s="47"/>
      <c r="BU847" s="47"/>
      <c r="BV847" s="47"/>
      <c r="BW847" s="47"/>
      <c r="BX847" s="47"/>
      <c r="BY847" s="47"/>
      <c r="BZ847" s="47"/>
      <c r="CA847" s="47"/>
      <c r="CB847" s="47"/>
      <c r="CC847" s="47"/>
      <c r="CD847" s="47"/>
      <c r="CE847" s="47"/>
      <c r="CF847" s="47"/>
      <c r="CG847" s="47"/>
      <c r="CH847" s="47"/>
      <c r="CI847" s="47"/>
      <c r="CJ847" s="47"/>
      <c r="CK847" s="47"/>
      <c r="CL847" s="47"/>
      <c r="CM847" s="47"/>
      <c r="CN847" s="47"/>
      <c r="CO847" s="47"/>
      <c r="CP847" s="47"/>
      <c r="CQ847" s="47"/>
      <c r="CR847" s="47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50"/>
      <c r="DD847" s="50"/>
      <c r="DE847" s="50"/>
    </row>
    <row r="848" spans="1:109" ht="15" customHeight="1">
      <c r="A848" s="38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8"/>
      <c r="Q848" s="49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7"/>
      <c r="AC848" s="47"/>
      <c r="AD848" s="47"/>
      <c r="AE848" s="47"/>
      <c r="AF848" s="47"/>
      <c r="AG848" s="47"/>
      <c r="AH848" s="49"/>
      <c r="AI848" s="49"/>
      <c r="AJ848" s="49"/>
      <c r="AK848" s="49"/>
      <c r="AL848" s="49"/>
      <c r="AM848" s="48"/>
      <c r="AN848" s="48"/>
      <c r="AO848" s="48"/>
      <c r="AP848" s="47"/>
      <c r="AQ848" s="47"/>
      <c r="AR848" s="47"/>
      <c r="AS848" s="47"/>
      <c r="AT848" s="47"/>
      <c r="AU848" s="47"/>
      <c r="AV848" s="47"/>
      <c r="AW848" s="47"/>
      <c r="AX848" s="47"/>
      <c r="AY848" s="47"/>
      <c r="AZ848" s="47"/>
      <c r="BA848" s="47"/>
      <c r="BB848" s="47"/>
      <c r="BC848" s="47"/>
      <c r="BD848" s="47"/>
      <c r="BE848" s="47"/>
      <c r="BF848" s="47"/>
      <c r="BG848" s="47"/>
      <c r="BH848" s="47"/>
      <c r="BI848" s="47"/>
      <c r="BJ848" s="47"/>
      <c r="BK848" s="47"/>
      <c r="BL848" s="47"/>
      <c r="BM848" s="47"/>
      <c r="BN848" s="47"/>
      <c r="BO848" s="47"/>
      <c r="BP848" s="47"/>
      <c r="BQ848" s="47"/>
      <c r="BR848" s="47"/>
      <c r="BS848" s="47"/>
      <c r="BT848" s="47"/>
      <c r="BU848" s="47"/>
      <c r="BV848" s="47"/>
      <c r="BW848" s="47"/>
      <c r="BX848" s="47"/>
      <c r="BY848" s="47"/>
      <c r="BZ848" s="47"/>
      <c r="CA848" s="47"/>
      <c r="CB848" s="47"/>
      <c r="CC848" s="47"/>
      <c r="CD848" s="47"/>
      <c r="CE848" s="47"/>
      <c r="CF848" s="47"/>
      <c r="CG848" s="47"/>
      <c r="CH848" s="47"/>
      <c r="CI848" s="47"/>
      <c r="CJ848" s="47"/>
      <c r="CK848" s="47"/>
      <c r="CL848" s="47"/>
      <c r="CM848" s="47"/>
      <c r="CN848" s="47"/>
      <c r="CO848" s="47"/>
      <c r="CP848" s="47"/>
      <c r="CQ848" s="47"/>
      <c r="CR848" s="47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50"/>
      <c r="DD848" s="50"/>
      <c r="DE848" s="50"/>
    </row>
    <row r="849" spans="1:109" ht="15" customHeight="1">
      <c r="A849" s="38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8"/>
      <c r="Q849" s="49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7"/>
      <c r="AC849" s="47"/>
      <c r="AD849" s="47"/>
      <c r="AE849" s="47"/>
      <c r="AF849" s="47"/>
      <c r="AG849" s="47"/>
      <c r="AH849" s="49"/>
      <c r="AI849" s="49"/>
      <c r="AJ849" s="49"/>
      <c r="AK849" s="49"/>
      <c r="AL849" s="49"/>
      <c r="AM849" s="48"/>
      <c r="AN849" s="48"/>
      <c r="AO849" s="48"/>
      <c r="AP849" s="47"/>
      <c r="AQ849" s="47"/>
      <c r="AR849" s="47"/>
      <c r="AS849" s="47"/>
      <c r="AT849" s="47"/>
      <c r="AU849" s="47"/>
      <c r="AV849" s="47"/>
      <c r="AW849" s="47"/>
      <c r="AX849" s="47"/>
      <c r="AY849" s="47"/>
      <c r="AZ849" s="47"/>
      <c r="BA849" s="47"/>
      <c r="BB849" s="47"/>
      <c r="BC849" s="47"/>
      <c r="BD849" s="47"/>
      <c r="BE849" s="47"/>
      <c r="BF849" s="47"/>
      <c r="BG849" s="47"/>
      <c r="BH849" s="47"/>
      <c r="BI849" s="47"/>
      <c r="BJ849" s="47"/>
      <c r="BK849" s="47"/>
      <c r="BL849" s="47"/>
      <c r="BM849" s="47"/>
      <c r="BN849" s="47"/>
      <c r="BO849" s="47"/>
      <c r="BP849" s="47"/>
      <c r="BQ849" s="47"/>
      <c r="BR849" s="47"/>
      <c r="BS849" s="47"/>
      <c r="BT849" s="47"/>
      <c r="BU849" s="47"/>
      <c r="BV849" s="47"/>
      <c r="BW849" s="47"/>
      <c r="BX849" s="47"/>
      <c r="BY849" s="47"/>
      <c r="BZ849" s="47"/>
      <c r="CA849" s="47"/>
      <c r="CB849" s="47"/>
      <c r="CC849" s="47"/>
      <c r="CD849" s="47"/>
      <c r="CE849" s="47"/>
      <c r="CF849" s="47"/>
      <c r="CG849" s="47"/>
      <c r="CH849" s="47"/>
      <c r="CI849" s="47"/>
      <c r="CJ849" s="47"/>
      <c r="CK849" s="47"/>
      <c r="CL849" s="47"/>
      <c r="CM849" s="47"/>
      <c r="CN849" s="47"/>
      <c r="CO849" s="47"/>
      <c r="CP849" s="47"/>
      <c r="CQ849" s="47"/>
      <c r="CR849" s="47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50"/>
      <c r="DD849" s="50"/>
      <c r="DE849" s="50"/>
    </row>
    <row r="850" spans="1:109" ht="15" customHeight="1">
      <c r="A850" s="38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8"/>
      <c r="Q850" s="49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7"/>
      <c r="AC850" s="47"/>
      <c r="AD850" s="47"/>
      <c r="AE850" s="47"/>
      <c r="AF850" s="47"/>
      <c r="AG850" s="47"/>
      <c r="AH850" s="49"/>
      <c r="AI850" s="49"/>
      <c r="AJ850" s="49"/>
      <c r="AK850" s="49"/>
      <c r="AL850" s="49"/>
      <c r="AM850" s="48"/>
      <c r="AN850" s="48"/>
      <c r="AO850" s="48"/>
      <c r="AP850" s="47"/>
      <c r="AQ850" s="47"/>
      <c r="AR850" s="47"/>
      <c r="AS850" s="47"/>
      <c r="AT850" s="47"/>
      <c r="AU850" s="47"/>
      <c r="AV850" s="47"/>
      <c r="AW850" s="47"/>
      <c r="AX850" s="47"/>
      <c r="AY850" s="47"/>
      <c r="AZ850" s="47"/>
      <c r="BA850" s="47"/>
      <c r="BB850" s="47"/>
      <c r="BC850" s="47"/>
      <c r="BD850" s="47"/>
      <c r="BE850" s="47"/>
      <c r="BF850" s="47"/>
      <c r="BG850" s="47"/>
      <c r="BH850" s="47"/>
      <c r="BI850" s="47"/>
      <c r="BJ850" s="47"/>
      <c r="BK850" s="47"/>
      <c r="BL850" s="47"/>
      <c r="BM850" s="47"/>
      <c r="BN850" s="47"/>
      <c r="BO850" s="47"/>
      <c r="BP850" s="47"/>
      <c r="BQ850" s="47"/>
      <c r="BR850" s="47"/>
      <c r="BS850" s="47"/>
      <c r="BT850" s="47"/>
      <c r="BU850" s="47"/>
      <c r="BV850" s="47"/>
      <c r="BW850" s="47"/>
      <c r="BX850" s="47"/>
      <c r="BY850" s="47"/>
      <c r="BZ850" s="47"/>
      <c r="CA850" s="47"/>
      <c r="CB850" s="47"/>
      <c r="CC850" s="47"/>
      <c r="CD850" s="47"/>
      <c r="CE850" s="47"/>
      <c r="CF850" s="47"/>
      <c r="CG850" s="47"/>
      <c r="CH850" s="47"/>
      <c r="CI850" s="47"/>
      <c r="CJ850" s="47"/>
      <c r="CK850" s="47"/>
      <c r="CL850" s="47"/>
      <c r="CM850" s="47"/>
      <c r="CN850" s="47"/>
      <c r="CO850" s="47"/>
      <c r="CP850" s="47"/>
      <c r="CQ850" s="47"/>
      <c r="CR850" s="47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50"/>
      <c r="DD850" s="50"/>
      <c r="DE850" s="50"/>
    </row>
    <row r="851" spans="1:109" ht="15" customHeight="1">
      <c r="A851" s="38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8"/>
      <c r="Q851" s="49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7"/>
      <c r="AC851" s="47"/>
      <c r="AD851" s="47"/>
      <c r="AE851" s="47"/>
      <c r="AF851" s="47"/>
      <c r="AG851" s="47"/>
      <c r="AH851" s="49"/>
      <c r="AI851" s="49"/>
      <c r="AJ851" s="49"/>
      <c r="AK851" s="49"/>
      <c r="AL851" s="49"/>
      <c r="AM851" s="48"/>
      <c r="AN851" s="48"/>
      <c r="AO851" s="48"/>
      <c r="AP851" s="47"/>
      <c r="AQ851" s="47"/>
      <c r="AR851" s="47"/>
      <c r="AS851" s="47"/>
      <c r="AT851" s="47"/>
      <c r="AU851" s="47"/>
      <c r="AV851" s="47"/>
      <c r="AW851" s="47"/>
      <c r="AX851" s="47"/>
      <c r="AY851" s="47"/>
      <c r="AZ851" s="47"/>
      <c r="BA851" s="47"/>
      <c r="BB851" s="47"/>
      <c r="BC851" s="47"/>
      <c r="BD851" s="47"/>
      <c r="BE851" s="47"/>
      <c r="BF851" s="47"/>
      <c r="BG851" s="47"/>
      <c r="BH851" s="47"/>
      <c r="BI851" s="47"/>
      <c r="BJ851" s="47"/>
      <c r="BK851" s="47"/>
      <c r="BL851" s="47"/>
      <c r="BM851" s="47"/>
      <c r="BN851" s="47"/>
      <c r="BO851" s="47"/>
      <c r="BP851" s="47"/>
      <c r="BQ851" s="47"/>
      <c r="BR851" s="47"/>
      <c r="BS851" s="47"/>
      <c r="BT851" s="47"/>
      <c r="BU851" s="47"/>
      <c r="BV851" s="47"/>
      <c r="BW851" s="47"/>
      <c r="BX851" s="47"/>
      <c r="BY851" s="47"/>
      <c r="BZ851" s="47"/>
      <c r="CA851" s="47"/>
      <c r="CB851" s="47"/>
      <c r="CC851" s="47"/>
      <c r="CD851" s="47"/>
      <c r="CE851" s="47"/>
      <c r="CF851" s="47"/>
      <c r="CG851" s="47"/>
      <c r="CH851" s="47"/>
      <c r="CI851" s="47"/>
      <c r="CJ851" s="47"/>
      <c r="CK851" s="47"/>
      <c r="CL851" s="47"/>
      <c r="CM851" s="47"/>
      <c r="CN851" s="47"/>
      <c r="CO851" s="47"/>
      <c r="CP851" s="47"/>
      <c r="CQ851" s="47"/>
      <c r="CR851" s="47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50"/>
      <c r="DD851" s="50"/>
      <c r="DE851" s="50"/>
    </row>
    <row r="852" spans="1:109" ht="15" customHeight="1">
      <c r="A852" s="38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8"/>
      <c r="Q852" s="49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7"/>
      <c r="AC852" s="47"/>
      <c r="AD852" s="47"/>
      <c r="AE852" s="47"/>
      <c r="AF852" s="47"/>
      <c r="AG852" s="47"/>
      <c r="AH852" s="49"/>
      <c r="AI852" s="49"/>
      <c r="AJ852" s="49"/>
      <c r="AK852" s="49"/>
      <c r="AL852" s="49"/>
      <c r="AM852" s="48"/>
      <c r="AN852" s="48"/>
      <c r="AO852" s="48"/>
      <c r="AP852" s="47"/>
      <c r="AQ852" s="47"/>
      <c r="AR852" s="47"/>
      <c r="AS852" s="47"/>
      <c r="AT852" s="47"/>
      <c r="AU852" s="47"/>
      <c r="AV852" s="47"/>
      <c r="AW852" s="47"/>
      <c r="AX852" s="47"/>
      <c r="AY852" s="47"/>
      <c r="AZ852" s="47"/>
      <c r="BA852" s="47"/>
      <c r="BB852" s="47"/>
      <c r="BC852" s="47"/>
      <c r="BD852" s="47"/>
      <c r="BE852" s="47"/>
      <c r="BF852" s="47"/>
      <c r="BG852" s="47"/>
      <c r="BH852" s="47"/>
      <c r="BI852" s="47"/>
      <c r="BJ852" s="47"/>
      <c r="BK852" s="47"/>
      <c r="BL852" s="47"/>
      <c r="BM852" s="47"/>
      <c r="BN852" s="47"/>
      <c r="BO852" s="47"/>
      <c r="BP852" s="47"/>
      <c r="BQ852" s="47"/>
      <c r="BR852" s="47"/>
      <c r="BS852" s="47"/>
      <c r="BT852" s="47"/>
      <c r="BU852" s="47"/>
      <c r="BV852" s="47"/>
      <c r="BW852" s="47"/>
      <c r="BX852" s="47"/>
      <c r="BY852" s="47"/>
      <c r="BZ852" s="47"/>
      <c r="CA852" s="47"/>
      <c r="CB852" s="47"/>
      <c r="CC852" s="47"/>
      <c r="CD852" s="47"/>
      <c r="CE852" s="47"/>
      <c r="CF852" s="47"/>
      <c r="CG852" s="47"/>
      <c r="CH852" s="47"/>
      <c r="CI852" s="47"/>
      <c r="CJ852" s="47"/>
      <c r="CK852" s="47"/>
      <c r="CL852" s="47"/>
      <c r="CM852" s="47"/>
      <c r="CN852" s="47"/>
      <c r="CO852" s="47"/>
      <c r="CP852" s="47"/>
      <c r="CQ852" s="47"/>
      <c r="CR852" s="47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50"/>
      <c r="DD852" s="50"/>
      <c r="DE852" s="50"/>
    </row>
    <row r="853" spans="1:109" ht="15" customHeight="1">
      <c r="A853" s="38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8"/>
      <c r="Q853" s="49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7"/>
      <c r="AC853" s="47"/>
      <c r="AD853" s="47"/>
      <c r="AE853" s="47"/>
      <c r="AF853" s="47"/>
      <c r="AG853" s="47"/>
      <c r="AH853" s="49"/>
      <c r="AI853" s="49"/>
      <c r="AJ853" s="49"/>
      <c r="AK853" s="49"/>
      <c r="AL853" s="49"/>
      <c r="AM853" s="48"/>
      <c r="AN853" s="48"/>
      <c r="AO853" s="48"/>
      <c r="AP853" s="47"/>
      <c r="AQ853" s="47"/>
      <c r="AR853" s="47"/>
      <c r="AS853" s="47"/>
      <c r="AT853" s="47"/>
      <c r="AU853" s="47"/>
      <c r="AV853" s="47"/>
      <c r="AW853" s="47"/>
      <c r="AX853" s="47"/>
      <c r="AY853" s="47"/>
      <c r="AZ853" s="47"/>
      <c r="BA853" s="47"/>
      <c r="BB853" s="47"/>
      <c r="BC853" s="47"/>
      <c r="BD853" s="47"/>
      <c r="BE853" s="47"/>
      <c r="BF853" s="47"/>
      <c r="BG853" s="47"/>
      <c r="BH853" s="47"/>
      <c r="BI853" s="47"/>
      <c r="BJ853" s="47"/>
      <c r="BK853" s="47"/>
      <c r="BL853" s="47"/>
      <c r="BM853" s="47"/>
      <c r="BN853" s="47"/>
      <c r="BO853" s="47"/>
      <c r="BP853" s="47"/>
      <c r="BQ853" s="47"/>
      <c r="BR853" s="47"/>
      <c r="BS853" s="47"/>
      <c r="BT853" s="47"/>
      <c r="BU853" s="47"/>
      <c r="BV853" s="47"/>
      <c r="BW853" s="47"/>
      <c r="BX853" s="47"/>
      <c r="BY853" s="47"/>
      <c r="BZ853" s="47"/>
      <c r="CA853" s="47"/>
      <c r="CB853" s="47"/>
      <c r="CC853" s="47"/>
      <c r="CD853" s="47"/>
      <c r="CE853" s="47"/>
      <c r="CF853" s="47"/>
      <c r="CG853" s="47"/>
      <c r="CH853" s="47"/>
      <c r="CI853" s="47"/>
      <c r="CJ853" s="47"/>
      <c r="CK853" s="47"/>
      <c r="CL853" s="47"/>
      <c r="CM853" s="47"/>
      <c r="CN853" s="47"/>
      <c r="CO853" s="47"/>
      <c r="CP853" s="47"/>
      <c r="CQ853" s="47"/>
      <c r="CR853" s="47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50"/>
      <c r="DD853" s="50"/>
      <c r="DE853" s="50"/>
    </row>
    <row r="854" spans="1:109" ht="15" customHeight="1">
      <c r="A854" s="38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8"/>
      <c r="Q854" s="49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7"/>
      <c r="AC854" s="47"/>
      <c r="AD854" s="47"/>
      <c r="AE854" s="47"/>
      <c r="AF854" s="47"/>
      <c r="AG854" s="47"/>
      <c r="AH854" s="49"/>
      <c r="AI854" s="49"/>
      <c r="AJ854" s="49"/>
      <c r="AK854" s="49"/>
      <c r="AL854" s="49"/>
      <c r="AM854" s="48"/>
      <c r="AN854" s="48"/>
      <c r="AO854" s="48"/>
      <c r="AP854" s="47"/>
      <c r="AQ854" s="47"/>
      <c r="AR854" s="47"/>
      <c r="AS854" s="47"/>
      <c r="AT854" s="47"/>
      <c r="AU854" s="47"/>
      <c r="AV854" s="47"/>
      <c r="AW854" s="47"/>
      <c r="AX854" s="47"/>
      <c r="AY854" s="47"/>
      <c r="AZ854" s="47"/>
      <c r="BA854" s="47"/>
      <c r="BB854" s="47"/>
      <c r="BC854" s="47"/>
      <c r="BD854" s="47"/>
      <c r="BE854" s="47"/>
      <c r="BF854" s="47"/>
      <c r="BG854" s="47"/>
      <c r="BH854" s="47"/>
      <c r="BI854" s="47"/>
      <c r="BJ854" s="47"/>
      <c r="BK854" s="47"/>
      <c r="BL854" s="47"/>
      <c r="BM854" s="47"/>
      <c r="BN854" s="47"/>
      <c r="BO854" s="47"/>
      <c r="BP854" s="47"/>
      <c r="BQ854" s="47"/>
      <c r="BR854" s="47"/>
      <c r="BS854" s="47"/>
      <c r="BT854" s="47"/>
      <c r="BU854" s="47"/>
      <c r="BV854" s="47"/>
      <c r="BW854" s="47"/>
      <c r="BX854" s="47"/>
      <c r="BY854" s="47"/>
      <c r="BZ854" s="47"/>
      <c r="CA854" s="47"/>
      <c r="CB854" s="47"/>
      <c r="CC854" s="47"/>
      <c r="CD854" s="47"/>
      <c r="CE854" s="47"/>
      <c r="CF854" s="47"/>
      <c r="CG854" s="47"/>
      <c r="CH854" s="47"/>
      <c r="CI854" s="47"/>
      <c r="CJ854" s="47"/>
      <c r="CK854" s="47"/>
      <c r="CL854" s="47"/>
      <c r="CM854" s="47"/>
      <c r="CN854" s="47"/>
      <c r="CO854" s="47"/>
      <c r="CP854" s="47"/>
      <c r="CQ854" s="47"/>
      <c r="CR854" s="47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50"/>
      <c r="DD854" s="50"/>
      <c r="DE854" s="50"/>
    </row>
    <row r="855" spans="1:109" ht="15" customHeight="1">
      <c r="A855" s="38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8"/>
      <c r="Q855" s="49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7"/>
      <c r="AC855" s="47"/>
      <c r="AD855" s="47"/>
      <c r="AE855" s="47"/>
      <c r="AF855" s="47"/>
      <c r="AG855" s="47"/>
      <c r="AH855" s="49"/>
      <c r="AI855" s="49"/>
      <c r="AJ855" s="49"/>
      <c r="AK855" s="49"/>
      <c r="AL855" s="49"/>
      <c r="AM855" s="48"/>
      <c r="AN855" s="48"/>
      <c r="AO855" s="48"/>
      <c r="AP855" s="47"/>
      <c r="AQ855" s="47"/>
      <c r="AR855" s="47"/>
      <c r="AS855" s="47"/>
      <c r="AT855" s="47"/>
      <c r="AU855" s="47"/>
      <c r="AV855" s="47"/>
      <c r="AW855" s="47"/>
      <c r="AX855" s="47"/>
      <c r="AY855" s="47"/>
      <c r="AZ855" s="47"/>
      <c r="BA855" s="47"/>
      <c r="BB855" s="47"/>
      <c r="BC855" s="47"/>
      <c r="BD855" s="47"/>
      <c r="BE855" s="47"/>
      <c r="BF855" s="47"/>
      <c r="BG855" s="47"/>
      <c r="BH855" s="47"/>
      <c r="BI855" s="47"/>
      <c r="BJ855" s="47"/>
      <c r="BK855" s="47"/>
      <c r="BL855" s="47"/>
      <c r="BM855" s="47"/>
      <c r="BN855" s="47"/>
      <c r="BO855" s="47"/>
      <c r="BP855" s="47"/>
      <c r="BQ855" s="47"/>
      <c r="BR855" s="47"/>
      <c r="BS855" s="47"/>
      <c r="BT855" s="47"/>
      <c r="BU855" s="47"/>
      <c r="BV855" s="47"/>
      <c r="BW855" s="47"/>
      <c r="BX855" s="47"/>
      <c r="BY855" s="47"/>
      <c r="BZ855" s="47"/>
      <c r="CA855" s="47"/>
      <c r="CB855" s="47"/>
      <c r="CC855" s="47"/>
      <c r="CD855" s="47"/>
      <c r="CE855" s="47"/>
      <c r="CF855" s="47"/>
      <c r="CG855" s="47"/>
      <c r="CH855" s="47"/>
      <c r="CI855" s="47"/>
      <c r="CJ855" s="47"/>
      <c r="CK855" s="47"/>
      <c r="CL855" s="47"/>
      <c r="CM855" s="47"/>
      <c r="CN855" s="47"/>
      <c r="CO855" s="47"/>
      <c r="CP855" s="47"/>
      <c r="CQ855" s="47"/>
      <c r="CR855" s="47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50"/>
      <c r="DD855" s="50"/>
      <c r="DE855" s="50"/>
    </row>
    <row r="856" spans="1:109" ht="15" customHeight="1">
      <c r="A856" s="38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8"/>
      <c r="Q856" s="49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7"/>
      <c r="AC856" s="47"/>
      <c r="AD856" s="47"/>
      <c r="AE856" s="47"/>
      <c r="AF856" s="47"/>
      <c r="AG856" s="47"/>
      <c r="AH856" s="49"/>
      <c r="AI856" s="49"/>
      <c r="AJ856" s="49"/>
      <c r="AK856" s="49"/>
      <c r="AL856" s="49"/>
      <c r="AM856" s="48"/>
      <c r="AN856" s="48"/>
      <c r="AO856" s="48"/>
      <c r="AP856" s="47"/>
      <c r="AQ856" s="47"/>
      <c r="AR856" s="47"/>
      <c r="AS856" s="47"/>
      <c r="AT856" s="47"/>
      <c r="AU856" s="47"/>
      <c r="AV856" s="47"/>
      <c r="AW856" s="47"/>
      <c r="AX856" s="47"/>
      <c r="AY856" s="47"/>
      <c r="AZ856" s="47"/>
      <c r="BA856" s="47"/>
      <c r="BB856" s="47"/>
      <c r="BC856" s="47"/>
      <c r="BD856" s="47"/>
      <c r="BE856" s="47"/>
      <c r="BF856" s="47"/>
      <c r="BG856" s="47"/>
      <c r="BH856" s="47"/>
      <c r="BI856" s="47"/>
      <c r="BJ856" s="47"/>
      <c r="BK856" s="47"/>
      <c r="BL856" s="47"/>
      <c r="BM856" s="47"/>
      <c r="BN856" s="47"/>
      <c r="BO856" s="47"/>
      <c r="BP856" s="47"/>
      <c r="BQ856" s="47"/>
      <c r="BR856" s="47"/>
      <c r="BS856" s="47"/>
      <c r="BT856" s="47"/>
      <c r="BU856" s="47"/>
      <c r="BV856" s="47"/>
      <c r="BW856" s="47"/>
      <c r="BX856" s="47"/>
      <c r="BY856" s="47"/>
      <c r="BZ856" s="47"/>
      <c r="CA856" s="47"/>
      <c r="CB856" s="47"/>
      <c r="CC856" s="47"/>
      <c r="CD856" s="47"/>
      <c r="CE856" s="47"/>
      <c r="CF856" s="47"/>
      <c r="CG856" s="47"/>
      <c r="CH856" s="47"/>
      <c r="CI856" s="47"/>
      <c r="CJ856" s="47"/>
      <c r="CK856" s="47"/>
      <c r="CL856" s="47"/>
      <c r="CM856" s="47"/>
      <c r="CN856" s="47"/>
      <c r="CO856" s="47"/>
      <c r="CP856" s="47"/>
      <c r="CQ856" s="47"/>
      <c r="CR856" s="47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50"/>
      <c r="DD856" s="50"/>
      <c r="DE856" s="50"/>
    </row>
    <row r="857" spans="1:109" ht="15" customHeight="1">
      <c r="A857" s="38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8"/>
      <c r="Q857" s="49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7"/>
      <c r="AC857" s="47"/>
      <c r="AD857" s="47"/>
      <c r="AE857" s="47"/>
      <c r="AF857" s="47"/>
      <c r="AG857" s="47"/>
      <c r="AH857" s="49"/>
      <c r="AI857" s="49"/>
      <c r="AJ857" s="49"/>
      <c r="AK857" s="49"/>
      <c r="AL857" s="49"/>
      <c r="AM857" s="48"/>
      <c r="AN857" s="48"/>
      <c r="AO857" s="48"/>
      <c r="AP857" s="47"/>
      <c r="AQ857" s="47"/>
      <c r="AR857" s="47"/>
      <c r="AS857" s="47"/>
      <c r="AT857" s="47"/>
      <c r="AU857" s="47"/>
      <c r="AV857" s="47"/>
      <c r="AW857" s="47"/>
      <c r="AX857" s="47"/>
      <c r="AY857" s="47"/>
      <c r="AZ857" s="47"/>
      <c r="BA857" s="47"/>
      <c r="BB857" s="47"/>
      <c r="BC857" s="47"/>
      <c r="BD857" s="47"/>
      <c r="BE857" s="47"/>
      <c r="BF857" s="47"/>
      <c r="BG857" s="47"/>
      <c r="BH857" s="47"/>
      <c r="BI857" s="47"/>
      <c r="BJ857" s="47"/>
      <c r="BK857" s="47"/>
      <c r="BL857" s="47"/>
      <c r="BM857" s="47"/>
      <c r="BN857" s="47"/>
      <c r="BO857" s="47"/>
      <c r="BP857" s="47"/>
      <c r="BQ857" s="47"/>
      <c r="BR857" s="47"/>
      <c r="BS857" s="47"/>
      <c r="BT857" s="47"/>
      <c r="BU857" s="47"/>
      <c r="BV857" s="47"/>
      <c r="BW857" s="47"/>
      <c r="BX857" s="47"/>
      <c r="BY857" s="47"/>
      <c r="BZ857" s="47"/>
      <c r="CA857" s="47"/>
      <c r="CB857" s="47"/>
      <c r="CC857" s="47"/>
      <c r="CD857" s="47"/>
      <c r="CE857" s="47"/>
      <c r="CF857" s="47"/>
      <c r="CG857" s="47"/>
      <c r="CH857" s="47"/>
      <c r="CI857" s="47"/>
      <c r="CJ857" s="47"/>
      <c r="CK857" s="47"/>
      <c r="CL857" s="47"/>
      <c r="CM857" s="47"/>
      <c r="CN857" s="47"/>
      <c r="CO857" s="47"/>
      <c r="CP857" s="47"/>
      <c r="CQ857" s="47"/>
      <c r="CR857" s="47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50"/>
      <c r="DD857" s="50"/>
      <c r="DE857" s="50"/>
    </row>
    <row r="858" spans="1:109" ht="15" customHeight="1">
      <c r="A858" s="38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8"/>
      <c r="Q858" s="49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7"/>
      <c r="AC858" s="47"/>
      <c r="AD858" s="47"/>
      <c r="AE858" s="47"/>
      <c r="AF858" s="47"/>
      <c r="AG858" s="47"/>
      <c r="AH858" s="49"/>
      <c r="AI858" s="49"/>
      <c r="AJ858" s="49"/>
      <c r="AK858" s="49"/>
      <c r="AL858" s="49"/>
      <c r="AM858" s="48"/>
      <c r="AN858" s="48"/>
      <c r="AO858" s="48"/>
      <c r="AP858" s="47"/>
      <c r="AQ858" s="47"/>
      <c r="AR858" s="47"/>
      <c r="AS858" s="47"/>
      <c r="AT858" s="47"/>
      <c r="AU858" s="47"/>
      <c r="AV858" s="47"/>
      <c r="AW858" s="47"/>
      <c r="AX858" s="47"/>
      <c r="AY858" s="47"/>
      <c r="AZ858" s="47"/>
      <c r="BA858" s="47"/>
      <c r="BB858" s="47"/>
      <c r="BC858" s="47"/>
      <c r="BD858" s="47"/>
      <c r="BE858" s="47"/>
      <c r="BF858" s="47"/>
      <c r="BG858" s="47"/>
      <c r="BH858" s="47"/>
      <c r="BI858" s="47"/>
      <c r="BJ858" s="47"/>
      <c r="BK858" s="47"/>
      <c r="BL858" s="47"/>
      <c r="BM858" s="47"/>
      <c r="BN858" s="47"/>
      <c r="BO858" s="47"/>
      <c r="BP858" s="47"/>
      <c r="BQ858" s="47"/>
      <c r="BR858" s="47"/>
      <c r="BS858" s="47"/>
      <c r="BT858" s="47"/>
      <c r="BU858" s="47"/>
      <c r="BV858" s="47"/>
      <c r="BW858" s="47"/>
      <c r="BX858" s="47"/>
      <c r="BY858" s="47"/>
      <c r="BZ858" s="47"/>
      <c r="CA858" s="47"/>
      <c r="CB858" s="47"/>
      <c r="CC858" s="47"/>
      <c r="CD858" s="47"/>
      <c r="CE858" s="47"/>
      <c r="CF858" s="47"/>
      <c r="CG858" s="47"/>
      <c r="CH858" s="47"/>
      <c r="CI858" s="47"/>
      <c r="CJ858" s="47"/>
      <c r="CK858" s="47"/>
      <c r="CL858" s="47"/>
      <c r="CM858" s="47"/>
      <c r="CN858" s="47"/>
      <c r="CO858" s="47"/>
      <c r="CP858" s="47"/>
      <c r="CQ858" s="47"/>
      <c r="CR858" s="47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50"/>
      <c r="DD858" s="50"/>
      <c r="DE858" s="50"/>
    </row>
    <row r="859" spans="1:109" ht="15" customHeight="1">
      <c r="A859" s="38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8"/>
      <c r="Q859" s="49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7"/>
      <c r="AC859" s="47"/>
      <c r="AD859" s="47"/>
      <c r="AE859" s="47"/>
      <c r="AF859" s="47"/>
      <c r="AG859" s="47"/>
      <c r="AH859" s="49"/>
      <c r="AI859" s="49"/>
      <c r="AJ859" s="49"/>
      <c r="AK859" s="49"/>
      <c r="AL859" s="49"/>
      <c r="AM859" s="48"/>
      <c r="AN859" s="48"/>
      <c r="AO859" s="48"/>
      <c r="AP859" s="47"/>
      <c r="AQ859" s="47"/>
      <c r="AR859" s="47"/>
      <c r="AS859" s="47"/>
      <c r="AT859" s="47"/>
      <c r="AU859" s="47"/>
      <c r="AV859" s="47"/>
      <c r="AW859" s="47"/>
      <c r="AX859" s="47"/>
      <c r="AY859" s="47"/>
      <c r="AZ859" s="47"/>
      <c r="BA859" s="47"/>
      <c r="BB859" s="47"/>
      <c r="BC859" s="47"/>
      <c r="BD859" s="47"/>
      <c r="BE859" s="47"/>
      <c r="BF859" s="47"/>
      <c r="BG859" s="47"/>
      <c r="BH859" s="47"/>
      <c r="BI859" s="47"/>
      <c r="BJ859" s="47"/>
      <c r="BK859" s="47"/>
      <c r="BL859" s="47"/>
      <c r="BM859" s="47"/>
      <c r="BN859" s="47"/>
      <c r="BO859" s="47"/>
      <c r="BP859" s="47"/>
      <c r="BQ859" s="47"/>
      <c r="BR859" s="47"/>
      <c r="BS859" s="47"/>
      <c r="BT859" s="47"/>
      <c r="BU859" s="47"/>
      <c r="BV859" s="47"/>
      <c r="BW859" s="47"/>
      <c r="BX859" s="47"/>
      <c r="BY859" s="47"/>
      <c r="BZ859" s="47"/>
      <c r="CA859" s="47"/>
      <c r="CB859" s="47"/>
      <c r="CC859" s="47"/>
      <c r="CD859" s="47"/>
      <c r="CE859" s="47"/>
      <c r="CF859" s="47"/>
      <c r="CG859" s="47"/>
      <c r="CH859" s="47"/>
      <c r="CI859" s="47"/>
      <c r="CJ859" s="47"/>
      <c r="CK859" s="47"/>
      <c r="CL859" s="47"/>
      <c r="CM859" s="47"/>
      <c r="CN859" s="47"/>
      <c r="CO859" s="47"/>
      <c r="CP859" s="47"/>
      <c r="CQ859" s="47"/>
      <c r="CR859" s="47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50"/>
      <c r="DD859" s="50"/>
      <c r="DE859" s="50"/>
    </row>
    <row r="860" spans="1:109" ht="15" customHeight="1">
      <c r="A860" s="38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8"/>
      <c r="Q860" s="49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7"/>
      <c r="AC860" s="47"/>
      <c r="AD860" s="47"/>
      <c r="AE860" s="47"/>
      <c r="AF860" s="47"/>
      <c r="AG860" s="47"/>
      <c r="AH860" s="49"/>
      <c r="AI860" s="49"/>
      <c r="AJ860" s="49"/>
      <c r="AK860" s="49"/>
      <c r="AL860" s="49"/>
      <c r="AM860" s="48"/>
      <c r="AN860" s="48"/>
      <c r="AO860" s="48"/>
      <c r="AP860" s="47"/>
      <c r="AQ860" s="47"/>
      <c r="AR860" s="47"/>
      <c r="AS860" s="47"/>
      <c r="AT860" s="47"/>
      <c r="AU860" s="47"/>
      <c r="AV860" s="47"/>
      <c r="AW860" s="47"/>
      <c r="AX860" s="47"/>
      <c r="AY860" s="47"/>
      <c r="AZ860" s="47"/>
      <c r="BA860" s="47"/>
      <c r="BB860" s="47"/>
      <c r="BC860" s="47"/>
      <c r="BD860" s="47"/>
      <c r="BE860" s="47"/>
      <c r="BF860" s="47"/>
      <c r="BG860" s="47"/>
      <c r="BH860" s="47"/>
      <c r="BI860" s="47"/>
      <c r="BJ860" s="47"/>
      <c r="BK860" s="47"/>
      <c r="BL860" s="47"/>
      <c r="BM860" s="47"/>
      <c r="BN860" s="47"/>
      <c r="BO860" s="47"/>
      <c r="BP860" s="47"/>
      <c r="BQ860" s="47"/>
      <c r="BR860" s="47"/>
      <c r="BS860" s="47"/>
      <c r="BT860" s="47"/>
      <c r="BU860" s="47"/>
      <c r="BV860" s="47"/>
      <c r="BW860" s="47"/>
      <c r="BX860" s="47"/>
      <c r="BY860" s="47"/>
      <c r="BZ860" s="47"/>
      <c r="CA860" s="47"/>
      <c r="CB860" s="47"/>
      <c r="CC860" s="47"/>
      <c r="CD860" s="47"/>
      <c r="CE860" s="47"/>
      <c r="CF860" s="47"/>
      <c r="CG860" s="47"/>
      <c r="CH860" s="47"/>
      <c r="CI860" s="47"/>
      <c r="CJ860" s="47"/>
      <c r="CK860" s="47"/>
      <c r="CL860" s="47"/>
      <c r="CM860" s="47"/>
      <c r="CN860" s="47"/>
      <c r="CO860" s="47"/>
      <c r="CP860" s="47"/>
      <c r="CQ860" s="47"/>
      <c r="CR860" s="47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50"/>
      <c r="DD860" s="50"/>
      <c r="DE860" s="50"/>
    </row>
    <row r="861" spans="1:109" ht="15" customHeight="1">
      <c r="A861" s="38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8"/>
      <c r="Q861" s="49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7"/>
      <c r="AC861" s="47"/>
      <c r="AD861" s="47"/>
      <c r="AE861" s="47"/>
      <c r="AF861" s="47"/>
      <c r="AG861" s="47"/>
      <c r="AH861" s="49"/>
      <c r="AI861" s="49"/>
      <c r="AJ861" s="49"/>
      <c r="AK861" s="49"/>
      <c r="AL861" s="49"/>
      <c r="AM861" s="48"/>
      <c r="AN861" s="48"/>
      <c r="AO861" s="48"/>
      <c r="AP861" s="47"/>
      <c r="AQ861" s="47"/>
      <c r="AR861" s="47"/>
      <c r="AS861" s="47"/>
      <c r="AT861" s="47"/>
      <c r="AU861" s="47"/>
      <c r="AV861" s="47"/>
      <c r="AW861" s="47"/>
      <c r="AX861" s="47"/>
      <c r="AY861" s="47"/>
      <c r="AZ861" s="47"/>
      <c r="BA861" s="47"/>
      <c r="BB861" s="47"/>
      <c r="BC861" s="47"/>
      <c r="BD861" s="47"/>
      <c r="BE861" s="47"/>
      <c r="BF861" s="47"/>
      <c r="BG861" s="47"/>
      <c r="BH861" s="47"/>
      <c r="BI861" s="47"/>
      <c r="BJ861" s="47"/>
      <c r="BK861" s="47"/>
      <c r="BL861" s="47"/>
      <c r="BM861" s="47"/>
      <c r="BN861" s="47"/>
      <c r="BO861" s="47"/>
      <c r="BP861" s="47"/>
      <c r="BQ861" s="47"/>
      <c r="BR861" s="47"/>
      <c r="BS861" s="47"/>
      <c r="BT861" s="47"/>
      <c r="BU861" s="47"/>
      <c r="BV861" s="47"/>
      <c r="BW861" s="47"/>
      <c r="BX861" s="47"/>
      <c r="BY861" s="47"/>
      <c r="BZ861" s="47"/>
      <c r="CA861" s="47"/>
      <c r="CB861" s="47"/>
      <c r="CC861" s="47"/>
      <c r="CD861" s="47"/>
      <c r="CE861" s="47"/>
      <c r="CF861" s="47"/>
      <c r="CG861" s="47"/>
      <c r="CH861" s="47"/>
      <c r="CI861" s="47"/>
      <c r="CJ861" s="47"/>
      <c r="CK861" s="47"/>
      <c r="CL861" s="47"/>
      <c r="CM861" s="47"/>
      <c r="CN861" s="47"/>
      <c r="CO861" s="47"/>
      <c r="CP861" s="47"/>
      <c r="CQ861" s="47"/>
      <c r="CR861" s="47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50"/>
      <c r="DD861" s="50"/>
      <c r="DE861" s="50"/>
    </row>
    <row r="862" spans="1:109" ht="15" customHeight="1">
      <c r="A862" s="38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8"/>
      <c r="Q862" s="49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7"/>
      <c r="AC862" s="47"/>
      <c r="AD862" s="47"/>
      <c r="AE862" s="47"/>
      <c r="AF862" s="47"/>
      <c r="AG862" s="47"/>
      <c r="AH862" s="49"/>
      <c r="AI862" s="49"/>
      <c r="AJ862" s="49"/>
      <c r="AK862" s="49"/>
      <c r="AL862" s="49"/>
      <c r="AM862" s="48"/>
      <c r="AN862" s="48"/>
      <c r="AO862" s="48"/>
      <c r="AP862" s="47"/>
      <c r="AQ862" s="47"/>
      <c r="AR862" s="47"/>
      <c r="AS862" s="47"/>
      <c r="AT862" s="47"/>
      <c r="AU862" s="47"/>
      <c r="AV862" s="47"/>
      <c r="AW862" s="47"/>
      <c r="AX862" s="47"/>
      <c r="AY862" s="47"/>
      <c r="AZ862" s="47"/>
      <c r="BA862" s="47"/>
      <c r="BB862" s="47"/>
      <c r="BC862" s="47"/>
      <c r="BD862" s="47"/>
      <c r="BE862" s="47"/>
      <c r="BF862" s="47"/>
      <c r="BG862" s="47"/>
      <c r="BH862" s="47"/>
      <c r="BI862" s="47"/>
      <c r="BJ862" s="47"/>
      <c r="BK862" s="47"/>
      <c r="BL862" s="47"/>
      <c r="BM862" s="47"/>
      <c r="BN862" s="47"/>
      <c r="BO862" s="47"/>
      <c r="BP862" s="47"/>
      <c r="BQ862" s="47"/>
      <c r="BR862" s="47"/>
      <c r="BS862" s="47"/>
      <c r="BT862" s="47"/>
      <c r="BU862" s="47"/>
      <c r="BV862" s="47"/>
      <c r="BW862" s="47"/>
      <c r="BX862" s="47"/>
      <c r="BY862" s="47"/>
      <c r="BZ862" s="47"/>
      <c r="CA862" s="47"/>
      <c r="CB862" s="47"/>
      <c r="CC862" s="47"/>
      <c r="CD862" s="47"/>
      <c r="CE862" s="47"/>
      <c r="CF862" s="47"/>
      <c r="CG862" s="47"/>
      <c r="CH862" s="47"/>
      <c r="CI862" s="47"/>
      <c r="CJ862" s="47"/>
      <c r="CK862" s="47"/>
      <c r="CL862" s="47"/>
      <c r="CM862" s="47"/>
      <c r="CN862" s="47"/>
      <c r="CO862" s="47"/>
      <c r="CP862" s="47"/>
      <c r="CQ862" s="47"/>
      <c r="CR862" s="47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50"/>
      <c r="DD862" s="50"/>
      <c r="DE862" s="50"/>
    </row>
    <row r="863" spans="1:109" ht="15" customHeight="1">
      <c r="A863" s="38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8"/>
      <c r="Q863" s="49"/>
      <c r="R863" s="47"/>
      <c r="S863" s="47"/>
      <c r="T863" s="47"/>
      <c r="U863" s="47"/>
      <c r="V863" s="47"/>
      <c r="W863" s="47"/>
      <c r="X863" s="47"/>
      <c r="Y863" s="47"/>
      <c r="Z863" s="47"/>
      <c r="AA863" s="47"/>
      <c r="AB863" s="47"/>
      <c r="AC863" s="47"/>
      <c r="AD863" s="47"/>
      <c r="AE863" s="47"/>
      <c r="AF863" s="47"/>
      <c r="AG863" s="47"/>
      <c r="AH863" s="49"/>
      <c r="AI863" s="49"/>
      <c r="AJ863" s="49"/>
      <c r="AK863" s="49"/>
      <c r="AL863" s="49"/>
      <c r="AM863" s="48"/>
      <c r="AN863" s="48"/>
      <c r="AO863" s="48"/>
      <c r="AP863" s="47"/>
      <c r="AQ863" s="47"/>
      <c r="AR863" s="47"/>
      <c r="AS863" s="47"/>
      <c r="AT863" s="47"/>
      <c r="AU863" s="47"/>
      <c r="AV863" s="47"/>
      <c r="AW863" s="47"/>
      <c r="AX863" s="47"/>
      <c r="AY863" s="47"/>
      <c r="AZ863" s="47"/>
      <c r="BA863" s="47"/>
      <c r="BB863" s="47"/>
      <c r="BC863" s="47"/>
      <c r="BD863" s="47"/>
      <c r="BE863" s="47"/>
      <c r="BF863" s="47"/>
      <c r="BG863" s="47"/>
      <c r="BH863" s="47"/>
      <c r="BI863" s="47"/>
      <c r="BJ863" s="47"/>
      <c r="BK863" s="47"/>
      <c r="BL863" s="47"/>
      <c r="BM863" s="47"/>
      <c r="BN863" s="47"/>
      <c r="BO863" s="47"/>
      <c r="BP863" s="47"/>
      <c r="BQ863" s="47"/>
      <c r="BR863" s="47"/>
      <c r="BS863" s="47"/>
      <c r="BT863" s="47"/>
      <c r="BU863" s="47"/>
      <c r="BV863" s="47"/>
      <c r="BW863" s="47"/>
      <c r="BX863" s="47"/>
      <c r="BY863" s="47"/>
      <c r="BZ863" s="47"/>
      <c r="CA863" s="47"/>
      <c r="CB863" s="47"/>
      <c r="CC863" s="47"/>
      <c r="CD863" s="47"/>
      <c r="CE863" s="47"/>
      <c r="CF863" s="47"/>
      <c r="CG863" s="47"/>
      <c r="CH863" s="47"/>
      <c r="CI863" s="47"/>
      <c r="CJ863" s="47"/>
      <c r="CK863" s="47"/>
      <c r="CL863" s="47"/>
      <c r="CM863" s="47"/>
      <c r="CN863" s="47"/>
      <c r="CO863" s="47"/>
      <c r="CP863" s="47"/>
      <c r="CQ863" s="47"/>
      <c r="CR863" s="47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50"/>
      <c r="DD863" s="50"/>
      <c r="DE863" s="50"/>
    </row>
    <row r="864" spans="1:109" ht="15" customHeight="1">
      <c r="A864" s="38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8"/>
      <c r="Q864" s="49"/>
      <c r="R864" s="47"/>
      <c r="S864" s="47"/>
      <c r="T864" s="47"/>
      <c r="U864" s="47"/>
      <c r="V864" s="47"/>
      <c r="W864" s="47"/>
      <c r="X864" s="47"/>
      <c r="Y864" s="47"/>
      <c r="Z864" s="47"/>
      <c r="AA864" s="47"/>
      <c r="AB864" s="47"/>
      <c r="AC864" s="47"/>
      <c r="AD864" s="47"/>
      <c r="AE864" s="47"/>
      <c r="AF864" s="47"/>
      <c r="AG864" s="47"/>
      <c r="AH864" s="49"/>
      <c r="AI864" s="49"/>
      <c r="AJ864" s="49"/>
      <c r="AK864" s="49"/>
      <c r="AL864" s="49"/>
      <c r="AM864" s="48"/>
      <c r="AN864" s="48"/>
      <c r="AO864" s="48"/>
      <c r="AP864" s="47"/>
      <c r="AQ864" s="47"/>
      <c r="AR864" s="47"/>
      <c r="AS864" s="47"/>
      <c r="AT864" s="47"/>
      <c r="AU864" s="47"/>
      <c r="AV864" s="47"/>
      <c r="AW864" s="47"/>
      <c r="AX864" s="47"/>
      <c r="AY864" s="47"/>
      <c r="AZ864" s="47"/>
      <c r="BA864" s="47"/>
      <c r="BB864" s="47"/>
      <c r="BC864" s="47"/>
      <c r="BD864" s="47"/>
      <c r="BE864" s="47"/>
      <c r="BF864" s="47"/>
      <c r="BG864" s="47"/>
      <c r="BH864" s="47"/>
      <c r="BI864" s="47"/>
      <c r="BJ864" s="47"/>
      <c r="BK864" s="47"/>
      <c r="BL864" s="47"/>
      <c r="BM864" s="47"/>
      <c r="BN864" s="47"/>
      <c r="BO864" s="47"/>
      <c r="BP864" s="47"/>
      <c r="BQ864" s="47"/>
      <c r="BR864" s="47"/>
      <c r="BS864" s="47"/>
      <c r="BT864" s="47"/>
      <c r="BU864" s="47"/>
      <c r="BV864" s="47"/>
      <c r="BW864" s="47"/>
      <c r="BX864" s="47"/>
      <c r="BY864" s="47"/>
      <c r="BZ864" s="47"/>
      <c r="CA864" s="47"/>
      <c r="CB864" s="47"/>
      <c r="CC864" s="47"/>
      <c r="CD864" s="47"/>
      <c r="CE864" s="47"/>
      <c r="CF864" s="47"/>
      <c r="CG864" s="47"/>
      <c r="CH864" s="47"/>
      <c r="CI864" s="47"/>
      <c r="CJ864" s="47"/>
      <c r="CK864" s="47"/>
      <c r="CL864" s="47"/>
      <c r="CM864" s="47"/>
      <c r="CN864" s="47"/>
      <c r="CO864" s="47"/>
      <c r="CP864" s="47"/>
      <c r="CQ864" s="47"/>
      <c r="CR864" s="47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50"/>
      <c r="DD864" s="50"/>
      <c r="DE864" s="50"/>
    </row>
    <row r="865" spans="1:109" ht="15" customHeight="1">
      <c r="A865" s="38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8"/>
      <c r="Q865" s="49"/>
      <c r="R865" s="47"/>
      <c r="S865" s="47"/>
      <c r="T865" s="47"/>
      <c r="U865" s="47"/>
      <c r="V865" s="47"/>
      <c r="W865" s="47"/>
      <c r="X865" s="47"/>
      <c r="Y865" s="47"/>
      <c r="Z865" s="47"/>
      <c r="AA865" s="47"/>
      <c r="AB865" s="47"/>
      <c r="AC865" s="47"/>
      <c r="AD865" s="47"/>
      <c r="AE865" s="47"/>
      <c r="AF865" s="47"/>
      <c r="AG865" s="47"/>
      <c r="AH865" s="49"/>
      <c r="AI865" s="49"/>
      <c r="AJ865" s="49"/>
      <c r="AK865" s="49"/>
      <c r="AL865" s="49"/>
      <c r="AM865" s="48"/>
      <c r="AN865" s="48"/>
      <c r="AO865" s="48"/>
      <c r="AP865" s="47"/>
      <c r="AQ865" s="47"/>
      <c r="AR865" s="47"/>
      <c r="AS865" s="47"/>
      <c r="AT865" s="47"/>
      <c r="AU865" s="47"/>
      <c r="AV865" s="47"/>
      <c r="AW865" s="47"/>
      <c r="AX865" s="47"/>
      <c r="AY865" s="47"/>
      <c r="AZ865" s="47"/>
      <c r="BA865" s="47"/>
      <c r="BB865" s="47"/>
      <c r="BC865" s="47"/>
      <c r="BD865" s="47"/>
      <c r="BE865" s="47"/>
      <c r="BF865" s="47"/>
      <c r="BG865" s="47"/>
      <c r="BH865" s="47"/>
      <c r="BI865" s="47"/>
      <c r="BJ865" s="47"/>
      <c r="BK865" s="47"/>
      <c r="BL865" s="47"/>
      <c r="BM865" s="47"/>
      <c r="BN865" s="47"/>
      <c r="BO865" s="47"/>
      <c r="BP865" s="47"/>
      <c r="BQ865" s="47"/>
      <c r="BR865" s="47"/>
      <c r="BS865" s="47"/>
      <c r="BT865" s="47"/>
      <c r="BU865" s="47"/>
      <c r="BV865" s="47"/>
      <c r="BW865" s="47"/>
      <c r="BX865" s="47"/>
      <c r="BY865" s="47"/>
      <c r="BZ865" s="47"/>
      <c r="CA865" s="47"/>
      <c r="CB865" s="47"/>
      <c r="CC865" s="47"/>
      <c r="CD865" s="47"/>
      <c r="CE865" s="47"/>
      <c r="CF865" s="47"/>
      <c r="CG865" s="47"/>
      <c r="CH865" s="47"/>
      <c r="CI865" s="47"/>
      <c r="CJ865" s="47"/>
      <c r="CK865" s="47"/>
      <c r="CL865" s="47"/>
      <c r="CM865" s="47"/>
      <c r="CN865" s="47"/>
      <c r="CO865" s="47"/>
      <c r="CP865" s="47"/>
      <c r="CQ865" s="47"/>
      <c r="CR865" s="47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50"/>
      <c r="DD865" s="50"/>
      <c r="DE865" s="50"/>
    </row>
    <row r="866" spans="1:109" ht="15" customHeight="1">
      <c r="A866" s="38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8"/>
      <c r="Q866" s="49"/>
      <c r="R866" s="47"/>
      <c r="S866" s="47"/>
      <c r="T866" s="47"/>
      <c r="U866" s="47"/>
      <c r="V866" s="47"/>
      <c r="W866" s="47"/>
      <c r="X866" s="47"/>
      <c r="Y866" s="47"/>
      <c r="Z866" s="47"/>
      <c r="AA866" s="47"/>
      <c r="AB866" s="47"/>
      <c r="AC866" s="47"/>
      <c r="AD866" s="47"/>
      <c r="AE866" s="47"/>
      <c r="AF866" s="47"/>
      <c r="AG866" s="47"/>
      <c r="AH866" s="49"/>
      <c r="AI866" s="49"/>
      <c r="AJ866" s="49"/>
      <c r="AK866" s="49"/>
      <c r="AL866" s="49"/>
      <c r="AM866" s="48"/>
      <c r="AN866" s="48"/>
      <c r="AO866" s="48"/>
      <c r="AP866" s="47"/>
      <c r="AQ866" s="47"/>
      <c r="AR866" s="47"/>
      <c r="AS866" s="47"/>
      <c r="AT866" s="47"/>
      <c r="AU866" s="47"/>
      <c r="AV866" s="47"/>
      <c r="AW866" s="47"/>
      <c r="AX866" s="47"/>
      <c r="AY866" s="47"/>
      <c r="AZ866" s="47"/>
      <c r="BA866" s="47"/>
      <c r="BB866" s="47"/>
      <c r="BC866" s="47"/>
      <c r="BD866" s="47"/>
      <c r="BE866" s="47"/>
      <c r="BF866" s="47"/>
      <c r="BG866" s="47"/>
      <c r="BH866" s="47"/>
      <c r="BI866" s="47"/>
      <c r="BJ866" s="47"/>
      <c r="BK866" s="47"/>
      <c r="BL866" s="47"/>
      <c r="BM866" s="47"/>
      <c r="BN866" s="47"/>
      <c r="BO866" s="47"/>
      <c r="BP866" s="47"/>
      <c r="BQ866" s="47"/>
      <c r="BR866" s="47"/>
      <c r="BS866" s="47"/>
      <c r="BT866" s="47"/>
      <c r="BU866" s="47"/>
      <c r="BV866" s="47"/>
      <c r="BW866" s="47"/>
      <c r="BX866" s="47"/>
      <c r="BY866" s="47"/>
      <c r="BZ866" s="47"/>
      <c r="CA866" s="47"/>
      <c r="CB866" s="47"/>
      <c r="CC866" s="47"/>
      <c r="CD866" s="47"/>
      <c r="CE866" s="47"/>
      <c r="CF866" s="47"/>
      <c r="CG866" s="47"/>
      <c r="CH866" s="47"/>
      <c r="CI866" s="47"/>
      <c r="CJ866" s="47"/>
      <c r="CK866" s="47"/>
      <c r="CL866" s="47"/>
      <c r="CM866" s="47"/>
      <c r="CN866" s="47"/>
      <c r="CO866" s="47"/>
      <c r="CP866" s="47"/>
      <c r="CQ866" s="47"/>
      <c r="CR866" s="47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50"/>
      <c r="DD866" s="50"/>
      <c r="DE866" s="50"/>
    </row>
    <row r="867" spans="1:109" ht="15" customHeight="1">
      <c r="A867" s="38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8"/>
      <c r="Q867" s="49"/>
      <c r="R867" s="47"/>
      <c r="S867" s="47"/>
      <c r="T867" s="47"/>
      <c r="U867" s="47"/>
      <c r="V867" s="47"/>
      <c r="W867" s="47"/>
      <c r="X867" s="47"/>
      <c r="Y867" s="47"/>
      <c r="Z867" s="47"/>
      <c r="AA867" s="47"/>
      <c r="AB867" s="47"/>
      <c r="AC867" s="47"/>
      <c r="AD867" s="47"/>
      <c r="AE867" s="47"/>
      <c r="AF867" s="47"/>
      <c r="AG867" s="47"/>
      <c r="AH867" s="49"/>
      <c r="AI867" s="49"/>
      <c r="AJ867" s="49"/>
      <c r="AK867" s="49"/>
      <c r="AL867" s="49"/>
      <c r="AM867" s="48"/>
      <c r="AN867" s="48"/>
      <c r="AO867" s="48"/>
      <c r="AP867" s="47"/>
      <c r="AQ867" s="47"/>
      <c r="AR867" s="47"/>
      <c r="AS867" s="47"/>
      <c r="AT867" s="47"/>
      <c r="AU867" s="47"/>
      <c r="AV867" s="47"/>
      <c r="AW867" s="47"/>
      <c r="AX867" s="47"/>
      <c r="AY867" s="47"/>
      <c r="AZ867" s="47"/>
      <c r="BA867" s="47"/>
      <c r="BB867" s="47"/>
      <c r="BC867" s="47"/>
      <c r="BD867" s="47"/>
      <c r="BE867" s="47"/>
      <c r="BF867" s="47"/>
      <c r="BG867" s="47"/>
      <c r="BH867" s="47"/>
      <c r="BI867" s="47"/>
      <c r="BJ867" s="47"/>
      <c r="BK867" s="47"/>
      <c r="BL867" s="47"/>
      <c r="BM867" s="47"/>
      <c r="BN867" s="47"/>
      <c r="BO867" s="47"/>
      <c r="BP867" s="47"/>
      <c r="BQ867" s="47"/>
      <c r="BR867" s="47"/>
      <c r="BS867" s="47"/>
      <c r="BT867" s="47"/>
      <c r="BU867" s="47"/>
      <c r="BV867" s="47"/>
      <c r="BW867" s="47"/>
      <c r="BX867" s="47"/>
      <c r="BY867" s="47"/>
      <c r="BZ867" s="47"/>
      <c r="CA867" s="47"/>
      <c r="CB867" s="47"/>
      <c r="CC867" s="47"/>
      <c r="CD867" s="47"/>
      <c r="CE867" s="47"/>
      <c r="CF867" s="47"/>
      <c r="CG867" s="47"/>
      <c r="CH867" s="47"/>
      <c r="CI867" s="47"/>
      <c r="CJ867" s="47"/>
      <c r="CK867" s="47"/>
      <c r="CL867" s="47"/>
      <c r="CM867" s="47"/>
      <c r="CN867" s="47"/>
      <c r="CO867" s="47"/>
      <c r="CP867" s="47"/>
      <c r="CQ867" s="47"/>
      <c r="CR867" s="47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50"/>
      <c r="DD867" s="50"/>
      <c r="DE867" s="50"/>
    </row>
    <row r="868" spans="1:109" ht="15" customHeight="1">
      <c r="A868" s="38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8"/>
      <c r="Q868" s="49"/>
      <c r="R868" s="47"/>
      <c r="S868" s="47"/>
      <c r="T868" s="47"/>
      <c r="U868" s="47"/>
      <c r="V868" s="47"/>
      <c r="W868" s="47"/>
      <c r="X868" s="47"/>
      <c r="Y868" s="47"/>
      <c r="Z868" s="47"/>
      <c r="AA868" s="47"/>
      <c r="AB868" s="47"/>
      <c r="AC868" s="47"/>
      <c r="AD868" s="47"/>
      <c r="AE868" s="47"/>
      <c r="AF868" s="47"/>
      <c r="AG868" s="47"/>
      <c r="AH868" s="49"/>
      <c r="AI868" s="49"/>
      <c r="AJ868" s="49"/>
      <c r="AK868" s="49"/>
      <c r="AL868" s="49"/>
      <c r="AM868" s="48"/>
      <c r="AN868" s="48"/>
      <c r="AO868" s="48"/>
      <c r="AP868" s="47"/>
      <c r="AQ868" s="47"/>
      <c r="AR868" s="47"/>
      <c r="AS868" s="47"/>
      <c r="AT868" s="47"/>
      <c r="AU868" s="47"/>
      <c r="AV868" s="47"/>
      <c r="AW868" s="47"/>
      <c r="AX868" s="47"/>
      <c r="AY868" s="47"/>
      <c r="AZ868" s="47"/>
      <c r="BA868" s="47"/>
      <c r="BB868" s="47"/>
      <c r="BC868" s="47"/>
      <c r="BD868" s="47"/>
      <c r="BE868" s="47"/>
      <c r="BF868" s="47"/>
      <c r="BG868" s="47"/>
      <c r="BH868" s="47"/>
      <c r="BI868" s="47"/>
      <c r="BJ868" s="47"/>
      <c r="BK868" s="47"/>
      <c r="BL868" s="47"/>
      <c r="BM868" s="47"/>
      <c r="BN868" s="47"/>
      <c r="BO868" s="47"/>
      <c r="BP868" s="47"/>
      <c r="BQ868" s="47"/>
      <c r="BR868" s="47"/>
      <c r="BS868" s="47"/>
      <c r="BT868" s="47"/>
      <c r="BU868" s="47"/>
      <c r="BV868" s="47"/>
      <c r="BW868" s="47"/>
      <c r="BX868" s="47"/>
      <c r="BY868" s="47"/>
      <c r="BZ868" s="47"/>
      <c r="CA868" s="47"/>
      <c r="CB868" s="47"/>
      <c r="CC868" s="47"/>
      <c r="CD868" s="47"/>
      <c r="CE868" s="47"/>
      <c r="CF868" s="47"/>
      <c r="CG868" s="47"/>
      <c r="CH868" s="47"/>
      <c r="CI868" s="47"/>
      <c r="CJ868" s="47"/>
      <c r="CK868" s="47"/>
      <c r="CL868" s="47"/>
      <c r="CM868" s="47"/>
      <c r="CN868" s="47"/>
      <c r="CO868" s="47"/>
      <c r="CP868" s="47"/>
      <c r="CQ868" s="47"/>
      <c r="CR868" s="47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50"/>
      <c r="DD868" s="50"/>
      <c r="DE868" s="50"/>
    </row>
    <row r="869" spans="1:109" ht="15" customHeight="1">
      <c r="A869" s="38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8"/>
      <c r="Q869" s="49"/>
      <c r="R869" s="47"/>
      <c r="S869" s="47"/>
      <c r="T869" s="47"/>
      <c r="U869" s="47"/>
      <c r="V869" s="47"/>
      <c r="W869" s="47"/>
      <c r="X869" s="47"/>
      <c r="Y869" s="47"/>
      <c r="Z869" s="47"/>
      <c r="AA869" s="47"/>
      <c r="AB869" s="47"/>
      <c r="AC869" s="47"/>
      <c r="AD869" s="47"/>
      <c r="AE869" s="47"/>
      <c r="AF869" s="47"/>
      <c r="AG869" s="47"/>
      <c r="AH869" s="49"/>
      <c r="AI869" s="49"/>
      <c r="AJ869" s="49"/>
      <c r="AK869" s="49"/>
      <c r="AL869" s="49"/>
      <c r="AM869" s="48"/>
      <c r="AN869" s="48"/>
      <c r="AO869" s="48"/>
      <c r="AP869" s="47"/>
      <c r="AQ869" s="47"/>
      <c r="AR869" s="47"/>
      <c r="AS869" s="47"/>
      <c r="AT869" s="47"/>
      <c r="AU869" s="47"/>
      <c r="AV869" s="47"/>
      <c r="AW869" s="47"/>
      <c r="AX869" s="47"/>
      <c r="AY869" s="47"/>
      <c r="AZ869" s="47"/>
      <c r="BA869" s="47"/>
      <c r="BB869" s="47"/>
      <c r="BC869" s="47"/>
      <c r="BD869" s="47"/>
      <c r="BE869" s="47"/>
      <c r="BF869" s="47"/>
      <c r="BG869" s="47"/>
      <c r="BH869" s="47"/>
      <c r="BI869" s="47"/>
      <c r="BJ869" s="47"/>
      <c r="BK869" s="47"/>
      <c r="BL869" s="47"/>
      <c r="BM869" s="47"/>
      <c r="BN869" s="47"/>
      <c r="BO869" s="47"/>
      <c r="BP869" s="47"/>
      <c r="BQ869" s="47"/>
      <c r="BR869" s="47"/>
      <c r="BS869" s="47"/>
      <c r="BT869" s="47"/>
      <c r="BU869" s="47"/>
      <c r="BV869" s="47"/>
      <c r="BW869" s="47"/>
      <c r="BX869" s="47"/>
      <c r="BY869" s="47"/>
      <c r="BZ869" s="47"/>
      <c r="CA869" s="47"/>
      <c r="CB869" s="47"/>
      <c r="CC869" s="47"/>
      <c r="CD869" s="47"/>
      <c r="CE869" s="47"/>
      <c r="CF869" s="47"/>
      <c r="CG869" s="47"/>
      <c r="CH869" s="47"/>
      <c r="CI869" s="47"/>
      <c r="CJ869" s="47"/>
      <c r="CK869" s="47"/>
      <c r="CL869" s="47"/>
      <c r="CM869" s="47"/>
      <c r="CN869" s="47"/>
      <c r="CO869" s="47"/>
      <c r="CP869" s="47"/>
      <c r="CQ869" s="47"/>
      <c r="CR869" s="47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50"/>
      <c r="DD869" s="50"/>
      <c r="DE869" s="50"/>
    </row>
    <row r="870" spans="1:109" ht="15" customHeight="1">
      <c r="A870" s="38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8"/>
      <c r="Q870" s="49"/>
      <c r="R870" s="47"/>
      <c r="S870" s="47"/>
      <c r="T870" s="47"/>
      <c r="U870" s="47"/>
      <c r="V870" s="47"/>
      <c r="W870" s="47"/>
      <c r="X870" s="47"/>
      <c r="Y870" s="47"/>
      <c r="Z870" s="47"/>
      <c r="AA870" s="47"/>
      <c r="AB870" s="47"/>
      <c r="AC870" s="47"/>
      <c r="AD870" s="47"/>
      <c r="AE870" s="47"/>
      <c r="AF870" s="47"/>
      <c r="AG870" s="47"/>
      <c r="AH870" s="49"/>
      <c r="AI870" s="49"/>
      <c r="AJ870" s="49"/>
      <c r="AK870" s="49"/>
      <c r="AL870" s="49"/>
      <c r="AM870" s="48"/>
      <c r="AN870" s="48"/>
      <c r="AO870" s="48"/>
      <c r="AP870" s="47"/>
      <c r="AQ870" s="47"/>
      <c r="AR870" s="47"/>
      <c r="AS870" s="47"/>
      <c r="AT870" s="47"/>
      <c r="AU870" s="47"/>
      <c r="AV870" s="47"/>
      <c r="AW870" s="47"/>
      <c r="AX870" s="47"/>
      <c r="AY870" s="47"/>
      <c r="AZ870" s="47"/>
      <c r="BA870" s="47"/>
      <c r="BB870" s="47"/>
      <c r="BC870" s="47"/>
      <c r="BD870" s="47"/>
      <c r="BE870" s="47"/>
      <c r="BF870" s="47"/>
      <c r="BG870" s="47"/>
      <c r="BH870" s="47"/>
      <c r="BI870" s="47"/>
      <c r="BJ870" s="47"/>
      <c r="BK870" s="47"/>
      <c r="BL870" s="47"/>
      <c r="BM870" s="47"/>
      <c r="BN870" s="47"/>
      <c r="BO870" s="47"/>
      <c r="BP870" s="47"/>
      <c r="BQ870" s="47"/>
      <c r="BR870" s="47"/>
      <c r="BS870" s="47"/>
      <c r="BT870" s="47"/>
      <c r="BU870" s="47"/>
      <c r="BV870" s="47"/>
      <c r="BW870" s="47"/>
      <c r="BX870" s="47"/>
      <c r="BY870" s="47"/>
      <c r="BZ870" s="47"/>
      <c r="CA870" s="47"/>
      <c r="CB870" s="47"/>
      <c r="CC870" s="47"/>
      <c r="CD870" s="47"/>
      <c r="CE870" s="47"/>
      <c r="CF870" s="47"/>
      <c r="CG870" s="47"/>
      <c r="CH870" s="47"/>
      <c r="CI870" s="47"/>
      <c r="CJ870" s="47"/>
      <c r="CK870" s="47"/>
      <c r="CL870" s="47"/>
      <c r="CM870" s="47"/>
      <c r="CN870" s="47"/>
      <c r="CO870" s="47"/>
      <c r="CP870" s="47"/>
      <c r="CQ870" s="47"/>
      <c r="CR870" s="47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50"/>
      <c r="DD870" s="50"/>
      <c r="DE870" s="50"/>
    </row>
    <row r="871" spans="1:109" ht="15" customHeight="1">
      <c r="A871" s="38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8"/>
      <c r="Q871" s="49"/>
      <c r="R871" s="47"/>
      <c r="S871" s="47"/>
      <c r="T871" s="47"/>
      <c r="U871" s="47"/>
      <c r="V871" s="47"/>
      <c r="W871" s="47"/>
      <c r="X871" s="47"/>
      <c r="Y871" s="47"/>
      <c r="Z871" s="47"/>
      <c r="AA871" s="47"/>
      <c r="AB871" s="47"/>
      <c r="AC871" s="47"/>
      <c r="AD871" s="47"/>
      <c r="AE871" s="47"/>
      <c r="AF871" s="47"/>
      <c r="AG871" s="47"/>
      <c r="AH871" s="49"/>
      <c r="AI871" s="49"/>
      <c r="AJ871" s="49"/>
      <c r="AK871" s="49"/>
      <c r="AL871" s="49"/>
      <c r="AM871" s="48"/>
      <c r="AN871" s="48"/>
      <c r="AO871" s="48"/>
      <c r="AP871" s="47"/>
      <c r="AQ871" s="47"/>
      <c r="AR871" s="47"/>
      <c r="AS871" s="47"/>
      <c r="AT871" s="47"/>
      <c r="AU871" s="47"/>
      <c r="AV871" s="47"/>
      <c r="AW871" s="47"/>
      <c r="AX871" s="47"/>
      <c r="AY871" s="47"/>
      <c r="AZ871" s="47"/>
      <c r="BA871" s="47"/>
      <c r="BB871" s="47"/>
      <c r="BC871" s="47"/>
      <c r="BD871" s="47"/>
      <c r="BE871" s="47"/>
      <c r="BF871" s="47"/>
      <c r="BG871" s="47"/>
      <c r="BH871" s="47"/>
      <c r="BI871" s="47"/>
      <c r="BJ871" s="47"/>
      <c r="BK871" s="47"/>
      <c r="BL871" s="47"/>
      <c r="BM871" s="47"/>
      <c r="BN871" s="47"/>
      <c r="BO871" s="47"/>
      <c r="BP871" s="47"/>
      <c r="BQ871" s="47"/>
      <c r="BR871" s="47"/>
      <c r="BS871" s="47"/>
      <c r="BT871" s="47"/>
      <c r="BU871" s="47"/>
      <c r="BV871" s="47"/>
      <c r="BW871" s="47"/>
      <c r="BX871" s="47"/>
      <c r="BY871" s="47"/>
      <c r="BZ871" s="47"/>
      <c r="CA871" s="47"/>
      <c r="CB871" s="47"/>
      <c r="CC871" s="47"/>
      <c r="CD871" s="47"/>
      <c r="CE871" s="47"/>
      <c r="CF871" s="47"/>
      <c r="CG871" s="47"/>
      <c r="CH871" s="47"/>
      <c r="CI871" s="47"/>
      <c r="CJ871" s="47"/>
      <c r="CK871" s="47"/>
      <c r="CL871" s="47"/>
      <c r="CM871" s="47"/>
      <c r="CN871" s="47"/>
      <c r="CO871" s="47"/>
      <c r="CP871" s="47"/>
      <c r="CQ871" s="47"/>
      <c r="CR871" s="47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50"/>
      <c r="DD871" s="50"/>
      <c r="DE871" s="50"/>
    </row>
    <row r="872" spans="1:109" ht="15" customHeight="1">
      <c r="A872" s="38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8"/>
      <c r="Q872" s="49"/>
      <c r="R872" s="47"/>
      <c r="S872" s="47"/>
      <c r="T872" s="47"/>
      <c r="U872" s="47"/>
      <c r="V872" s="47"/>
      <c r="W872" s="47"/>
      <c r="X872" s="47"/>
      <c r="Y872" s="47"/>
      <c r="Z872" s="47"/>
      <c r="AA872" s="47"/>
      <c r="AB872" s="47"/>
      <c r="AC872" s="47"/>
      <c r="AD872" s="47"/>
      <c r="AE872" s="47"/>
      <c r="AF872" s="47"/>
      <c r="AG872" s="47"/>
      <c r="AH872" s="49"/>
      <c r="AI872" s="49"/>
      <c r="AJ872" s="49"/>
      <c r="AK872" s="49"/>
      <c r="AL872" s="49"/>
      <c r="AM872" s="48"/>
      <c r="AN872" s="48"/>
      <c r="AO872" s="48"/>
      <c r="AP872" s="47"/>
      <c r="AQ872" s="47"/>
      <c r="AR872" s="47"/>
      <c r="AS872" s="47"/>
      <c r="AT872" s="47"/>
      <c r="AU872" s="47"/>
      <c r="AV872" s="47"/>
      <c r="AW872" s="47"/>
      <c r="AX872" s="47"/>
      <c r="AY872" s="47"/>
      <c r="AZ872" s="47"/>
      <c r="BA872" s="47"/>
      <c r="BB872" s="47"/>
      <c r="BC872" s="47"/>
      <c r="BD872" s="47"/>
      <c r="BE872" s="47"/>
      <c r="BF872" s="47"/>
      <c r="BG872" s="47"/>
      <c r="BH872" s="47"/>
      <c r="BI872" s="47"/>
      <c r="BJ872" s="47"/>
      <c r="BK872" s="47"/>
      <c r="BL872" s="47"/>
      <c r="BM872" s="47"/>
      <c r="BN872" s="47"/>
      <c r="BO872" s="47"/>
      <c r="BP872" s="47"/>
      <c r="BQ872" s="47"/>
      <c r="BR872" s="47"/>
      <c r="BS872" s="47"/>
      <c r="BT872" s="47"/>
      <c r="BU872" s="47"/>
      <c r="BV872" s="47"/>
      <c r="BW872" s="47"/>
      <c r="BX872" s="47"/>
      <c r="BY872" s="47"/>
      <c r="BZ872" s="47"/>
      <c r="CA872" s="47"/>
      <c r="CB872" s="47"/>
      <c r="CC872" s="47"/>
      <c r="CD872" s="47"/>
      <c r="CE872" s="47"/>
      <c r="CF872" s="47"/>
      <c r="CG872" s="47"/>
      <c r="CH872" s="47"/>
      <c r="CI872" s="47"/>
      <c r="CJ872" s="47"/>
      <c r="CK872" s="47"/>
      <c r="CL872" s="47"/>
      <c r="CM872" s="47"/>
      <c r="CN872" s="47"/>
      <c r="CO872" s="47"/>
      <c r="CP872" s="47"/>
      <c r="CQ872" s="47"/>
      <c r="CR872" s="47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50"/>
      <c r="DD872" s="50"/>
      <c r="DE872" s="50"/>
    </row>
    <row r="873" spans="1:109" ht="15" customHeight="1">
      <c r="A873" s="38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8"/>
      <c r="Q873" s="49"/>
      <c r="R873" s="47"/>
      <c r="S873" s="47"/>
      <c r="T873" s="47"/>
      <c r="U873" s="47"/>
      <c r="V873" s="47"/>
      <c r="W873" s="47"/>
      <c r="X873" s="47"/>
      <c r="Y873" s="47"/>
      <c r="Z873" s="47"/>
      <c r="AA873" s="47"/>
      <c r="AB873" s="47"/>
      <c r="AC873" s="47"/>
      <c r="AD873" s="47"/>
      <c r="AE873" s="47"/>
      <c r="AF873" s="47"/>
      <c r="AG873" s="47"/>
      <c r="AH873" s="49"/>
      <c r="AI873" s="49"/>
      <c r="AJ873" s="49"/>
      <c r="AK873" s="49"/>
      <c r="AL873" s="49"/>
      <c r="AM873" s="48"/>
      <c r="AN873" s="48"/>
      <c r="AO873" s="48"/>
      <c r="AP873" s="47"/>
      <c r="AQ873" s="47"/>
      <c r="AR873" s="47"/>
      <c r="AS873" s="47"/>
      <c r="AT873" s="47"/>
      <c r="AU873" s="47"/>
      <c r="AV873" s="47"/>
      <c r="AW873" s="47"/>
      <c r="AX873" s="47"/>
      <c r="AY873" s="47"/>
      <c r="AZ873" s="47"/>
      <c r="BA873" s="47"/>
      <c r="BB873" s="47"/>
      <c r="BC873" s="47"/>
      <c r="BD873" s="47"/>
      <c r="BE873" s="47"/>
      <c r="BF873" s="47"/>
      <c r="BG873" s="47"/>
      <c r="BH873" s="47"/>
      <c r="BI873" s="47"/>
      <c r="BJ873" s="47"/>
      <c r="BK873" s="47"/>
      <c r="BL873" s="47"/>
      <c r="BM873" s="47"/>
      <c r="BN873" s="47"/>
      <c r="BO873" s="47"/>
      <c r="BP873" s="47"/>
      <c r="BQ873" s="47"/>
      <c r="BR873" s="47"/>
      <c r="BS873" s="47"/>
      <c r="BT873" s="47"/>
      <c r="BU873" s="47"/>
      <c r="BV873" s="47"/>
      <c r="BW873" s="47"/>
      <c r="BX873" s="47"/>
      <c r="BY873" s="47"/>
      <c r="BZ873" s="47"/>
      <c r="CA873" s="47"/>
      <c r="CB873" s="47"/>
      <c r="CC873" s="47"/>
      <c r="CD873" s="47"/>
      <c r="CE873" s="47"/>
      <c r="CF873" s="47"/>
      <c r="CG873" s="47"/>
      <c r="CH873" s="47"/>
      <c r="CI873" s="47"/>
      <c r="CJ873" s="47"/>
      <c r="CK873" s="47"/>
      <c r="CL873" s="47"/>
      <c r="CM873" s="47"/>
      <c r="CN873" s="47"/>
      <c r="CO873" s="47"/>
      <c r="CP873" s="47"/>
      <c r="CQ873" s="47"/>
      <c r="CR873" s="47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50"/>
      <c r="DD873" s="50"/>
      <c r="DE873" s="50"/>
    </row>
    <row r="874" spans="1:109" ht="15" customHeight="1">
      <c r="A874" s="38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8"/>
      <c r="Q874" s="49"/>
      <c r="R874" s="47"/>
      <c r="S874" s="47"/>
      <c r="T874" s="47"/>
      <c r="U874" s="47"/>
      <c r="V874" s="47"/>
      <c r="W874" s="47"/>
      <c r="X874" s="47"/>
      <c r="Y874" s="47"/>
      <c r="Z874" s="47"/>
      <c r="AA874" s="47"/>
      <c r="AB874" s="47"/>
      <c r="AC874" s="47"/>
      <c r="AD874" s="47"/>
      <c r="AE874" s="47"/>
      <c r="AF874" s="47"/>
      <c r="AG874" s="47"/>
      <c r="AH874" s="49"/>
      <c r="AI874" s="49"/>
      <c r="AJ874" s="49"/>
      <c r="AK874" s="49"/>
      <c r="AL874" s="49"/>
      <c r="AM874" s="48"/>
      <c r="AN874" s="48"/>
      <c r="AO874" s="48"/>
      <c r="AP874" s="47"/>
      <c r="AQ874" s="47"/>
      <c r="AR874" s="47"/>
      <c r="AS874" s="47"/>
      <c r="AT874" s="47"/>
      <c r="AU874" s="47"/>
      <c r="AV874" s="47"/>
      <c r="AW874" s="47"/>
      <c r="AX874" s="47"/>
      <c r="AY874" s="47"/>
      <c r="AZ874" s="47"/>
      <c r="BA874" s="47"/>
      <c r="BB874" s="47"/>
      <c r="BC874" s="47"/>
      <c r="BD874" s="47"/>
      <c r="BE874" s="47"/>
      <c r="BF874" s="47"/>
      <c r="BG874" s="47"/>
      <c r="BH874" s="47"/>
      <c r="BI874" s="47"/>
      <c r="BJ874" s="47"/>
      <c r="BK874" s="47"/>
      <c r="BL874" s="47"/>
      <c r="BM874" s="47"/>
      <c r="BN874" s="47"/>
      <c r="BO874" s="47"/>
      <c r="BP874" s="47"/>
      <c r="BQ874" s="47"/>
      <c r="BR874" s="47"/>
      <c r="BS874" s="47"/>
      <c r="BT874" s="47"/>
      <c r="BU874" s="47"/>
      <c r="BV874" s="47"/>
      <c r="BW874" s="47"/>
      <c r="BX874" s="47"/>
      <c r="BY874" s="47"/>
      <c r="BZ874" s="47"/>
      <c r="CA874" s="47"/>
      <c r="CB874" s="47"/>
      <c r="CC874" s="47"/>
      <c r="CD874" s="47"/>
      <c r="CE874" s="47"/>
      <c r="CF874" s="47"/>
      <c r="CG874" s="47"/>
      <c r="CH874" s="47"/>
      <c r="CI874" s="47"/>
      <c r="CJ874" s="47"/>
      <c r="CK874" s="47"/>
      <c r="CL874" s="47"/>
      <c r="CM874" s="47"/>
      <c r="CN874" s="47"/>
      <c r="CO874" s="47"/>
      <c r="CP874" s="47"/>
      <c r="CQ874" s="47"/>
      <c r="CR874" s="47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50"/>
      <c r="DD874" s="50"/>
      <c r="DE874" s="50"/>
    </row>
    <row r="875" spans="1:109" ht="15" customHeight="1">
      <c r="A875" s="38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8"/>
      <c r="Q875" s="49"/>
      <c r="R875" s="47"/>
      <c r="S875" s="47"/>
      <c r="T875" s="47"/>
      <c r="U875" s="47"/>
      <c r="V875" s="47"/>
      <c r="W875" s="47"/>
      <c r="X875" s="47"/>
      <c r="Y875" s="47"/>
      <c r="Z875" s="47"/>
      <c r="AA875" s="47"/>
      <c r="AB875" s="47"/>
      <c r="AC875" s="47"/>
      <c r="AD875" s="47"/>
      <c r="AE875" s="47"/>
      <c r="AF875" s="47"/>
      <c r="AG875" s="47"/>
      <c r="AH875" s="49"/>
      <c r="AI875" s="49"/>
      <c r="AJ875" s="49"/>
      <c r="AK875" s="49"/>
      <c r="AL875" s="49"/>
      <c r="AM875" s="48"/>
      <c r="AN875" s="48"/>
      <c r="AO875" s="48"/>
      <c r="AP875" s="47"/>
      <c r="AQ875" s="47"/>
      <c r="AR875" s="47"/>
      <c r="AS875" s="47"/>
      <c r="AT875" s="47"/>
      <c r="AU875" s="47"/>
      <c r="AV875" s="47"/>
      <c r="AW875" s="47"/>
      <c r="AX875" s="47"/>
      <c r="AY875" s="47"/>
      <c r="AZ875" s="47"/>
      <c r="BA875" s="47"/>
      <c r="BB875" s="47"/>
      <c r="BC875" s="47"/>
      <c r="BD875" s="47"/>
      <c r="BE875" s="47"/>
      <c r="BF875" s="47"/>
      <c r="BG875" s="47"/>
      <c r="BH875" s="47"/>
      <c r="BI875" s="47"/>
      <c r="BJ875" s="47"/>
      <c r="BK875" s="47"/>
      <c r="BL875" s="47"/>
      <c r="BM875" s="47"/>
      <c r="BN875" s="47"/>
      <c r="BO875" s="47"/>
      <c r="BP875" s="47"/>
      <c r="BQ875" s="47"/>
      <c r="BR875" s="47"/>
      <c r="BS875" s="47"/>
      <c r="BT875" s="47"/>
      <c r="BU875" s="47"/>
      <c r="BV875" s="47"/>
      <c r="BW875" s="47"/>
      <c r="BX875" s="47"/>
      <c r="BY875" s="47"/>
      <c r="BZ875" s="47"/>
      <c r="CA875" s="47"/>
      <c r="CB875" s="47"/>
      <c r="CC875" s="47"/>
      <c r="CD875" s="47"/>
      <c r="CE875" s="47"/>
      <c r="CF875" s="47"/>
      <c r="CG875" s="47"/>
      <c r="CH875" s="47"/>
      <c r="CI875" s="47"/>
      <c r="CJ875" s="47"/>
      <c r="CK875" s="47"/>
      <c r="CL875" s="47"/>
      <c r="CM875" s="47"/>
      <c r="CN875" s="47"/>
      <c r="CO875" s="47"/>
      <c r="CP875" s="47"/>
      <c r="CQ875" s="47"/>
      <c r="CR875" s="47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50"/>
      <c r="DD875" s="50"/>
      <c r="DE875" s="50"/>
    </row>
    <row r="876" spans="1:109" ht="15" customHeight="1">
      <c r="A876" s="38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8"/>
      <c r="Q876" s="49"/>
      <c r="R876" s="47"/>
      <c r="S876" s="47"/>
      <c r="T876" s="47"/>
      <c r="U876" s="47"/>
      <c r="V876" s="47"/>
      <c r="W876" s="47"/>
      <c r="X876" s="47"/>
      <c r="Y876" s="47"/>
      <c r="Z876" s="47"/>
      <c r="AA876" s="47"/>
      <c r="AB876" s="47"/>
      <c r="AC876" s="47"/>
      <c r="AD876" s="47"/>
      <c r="AE876" s="47"/>
      <c r="AF876" s="47"/>
      <c r="AG876" s="47"/>
      <c r="AH876" s="49"/>
      <c r="AI876" s="49"/>
      <c r="AJ876" s="49"/>
      <c r="AK876" s="49"/>
      <c r="AL876" s="49"/>
      <c r="AM876" s="48"/>
      <c r="AN876" s="48"/>
      <c r="AO876" s="48"/>
      <c r="AP876" s="47"/>
      <c r="AQ876" s="47"/>
      <c r="AR876" s="47"/>
      <c r="AS876" s="47"/>
      <c r="AT876" s="47"/>
      <c r="AU876" s="47"/>
      <c r="AV876" s="47"/>
      <c r="AW876" s="47"/>
      <c r="AX876" s="47"/>
      <c r="AY876" s="47"/>
      <c r="AZ876" s="47"/>
      <c r="BA876" s="47"/>
      <c r="BB876" s="47"/>
      <c r="BC876" s="47"/>
      <c r="BD876" s="47"/>
      <c r="BE876" s="47"/>
      <c r="BF876" s="47"/>
      <c r="BG876" s="47"/>
      <c r="BH876" s="47"/>
      <c r="BI876" s="47"/>
      <c r="BJ876" s="47"/>
      <c r="BK876" s="47"/>
      <c r="BL876" s="47"/>
      <c r="BM876" s="47"/>
      <c r="BN876" s="47"/>
      <c r="BO876" s="47"/>
      <c r="BP876" s="47"/>
      <c r="BQ876" s="47"/>
      <c r="BR876" s="47"/>
      <c r="BS876" s="47"/>
      <c r="BT876" s="47"/>
      <c r="BU876" s="47"/>
      <c r="BV876" s="47"/>
      <c r="BW876" s="47"/>
      <c r="BX876" s="47"/>
      <c r="BY876" s="47"/>
      <c r="BZ876" s="47"/>
      <c r="CA876" s="47"/>
      <c r="CB876" s="47"/>
      <c r="CC876" s="47"/>
      <c r="CD876" s="47"/>
      <c r="CE876" s="47"/>
      <c r="CF876" s="47"/>
      <c r="CG876" s="47"/>
      <c r="CH876" s="47"/>
      <c r="CI876" s="47"/>
      <c r="CJ876" s="47"/>
      <c r="CK876" s="47"/>
      <c r="CL876" s="47"/>
      <c r="CM876" s="47"/>
      <c r="CN876" s="47"/>
      <c r="CO876" s="47"/>
      <c r="CP876" s="47"/>
      <c r="CQ876" s="47"/>
      <c r="CR876" s="47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50"/>
      <c r="DD876" s="50"/>
      <c r="DE876" s="50"/>
    </row>
    <row r="877" spans="1:109" ht="15" customHeight="1">
      <c r="A877" s="38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8"/>
      <c r="Q877" s="49"/>
      <c r="R877" s="47"/>
      <c r="S877" s="47"/>
      <c r="T877" s="47"/>
      <c r="U877" s="47"/>
      <c r="V877" s="47"/>
      <c r="W877" s="47"/>
      <c r="X877" s="47"/>
      <c r="Y877" s="47"/>
      <c r="Z877" s="47"/>
      <c r="AA877" s="47"/>
      <c r="AB877" s="47"/>
      <c r="AC877" s="47"/>
      <c r="AD877" s="47"/>
      <c r="AE877" s="47"/>
      <c r="AF877" s="47"/>
      <c r="AG877" s="47"/>
      <c r="AH877" s="49"/>
      <c r="AI877" s="49"/>
      <c r="AJ877" s="49"/>
      <c r="AK877" s="49"/>
      <c r="AL877" s="49"/>
      <c r="AM877" s="48"/>
      <c r="AN877" s="48"/>
      <c r="AO877" s="48"/>
      <c r="AP877" s="47"/>
      <c r="AQ877" s="47"/>
      <c r="AR877" s="47"/>
      <c r="AS877" s="47"/>
      <c r="AT877" s="47"/>
      <c r="AU877" s="47"/>
      <c r="AV877" s="47"/>
      <c r="AW877" s="47"/>
      <c r="AX877" s="47"/>
      <c r="AY877" s="47"/>
      <c r="AZ877" s="47"/>
      <c r="BA877" s="47"/>
      <c r="BB877" s="47"/>
      <c r="BC877" s="47"/>
      <c r="BD877" s="47"/>
      <c r="BE877" s="47"/>
      <c r="BF877" s="47"/>
      <c r="BG877" s="47"/>
      <c r="BH877" s="47"/>
      <c r="BI877" s="47"/>
      <c r="BJ877" s="47"/>
      <c r="BK877" s="47"/>
      <c r="BL877" s="47"/>
      <c r="BM877" s="47"/>
      <c r="BN877" s="47"/>
      <c r="BO877" s="47"/>
      <c r="BP877" s="47"/>
      <c r="BQ877" s="47"/>
      <c r="BR877" s="47"/>
      <c r="BS877" s="47"/>
      <c r="BT877" s="47"/>
      <c r="BU877" s="47"/>
      <c r="BV877" s="47"/>
      <c r="BW877" s="47"/>
      <c r="BX877" s="47"/>
      <c r="BY877" s="47"/>
      <c r="BZ877" s="47"/>
      <c r="CA877" s="47"/>
      <c r="CB877" s="47"/>
      <c r="CC877" s="47"/>
      <c r="CD877" s="47"/>
      <c r="CE877" s="47"/>
      <c r="CF877" s="47"/>
      <c r="CG877" s="47"/>
      <c r="CH877" s="47"/>
      <c r="CI877" s="47"/>
      <c r="CJ877" s="47"/>
      <c r="CK877" s="47"/>
      <c r="CL877" s="47"/>
      <c r="CM877" s="47"/>
      <c r="CN877" s="47"/>
      <c r="CO877" s="47"/>
      <c r="CP877" s="47"/>
      <c r="CQ877" s="47"/>
      <c r="CR877" s="47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50"/>
      <c r="DD877" s="50"/>
      <c r="DE877" s="50"/>
    </row>
    <row r="878" spans="1:109" ht="15" customHeight="1">
      <c r="A878" s="38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8"/>
      <c r="Q878" s="49"/>
      <c r="R878" s="47"/>
      <c r="S878" s="47"/>
      <c r="T878" s="47"/>
      <c r="U878" s="47"/>
      <c r="V878" s="47"/>
      <c r="W878" s="47"/>
      <c r="X878" s="47"/>
      <c r="Y878" s="47"/>
      <c r="Z878" s="47"/>
      <c r="AA878" s="47"/>
      <c r="AB878" s="47"/>
      <c r="AC878" s="47"/>
      <c r="AD878" s="47"/>
      <c r="AE878" s="47"/>
      <c r="AF878" s="47"/>
      <c r="AG878" s="47"/>
      <c r="AH878" s="49"/>
      <c r="AI878" s="49"/>
      <c r="AJ878" s="49"/>
      <c r="AK878" s="49"/>
      <c r="AL878" s="49"/>
      <c r="AM878" s="48"/>
      <c r="AN878" s="48"/>
      <c r="AO878" s="48"/>
      <c r="AP878" s="47"/>
      <c r="AQ878" s="47"/>
      <c r="AR878" s="47"/>
      <c r="AS878" s="47"/>
      <c r="AT878" s="47"/>
      <c r="AU878" s="47"/>
      <c r="AV878" s="47"/>
      <c r="AW878" s="47"/>
      <c r="AX878" s="47"/>
      <c r="AY878" s="47"/>
      <c r="AZ878" s="47"/>
      <c r="BA878" s="47"/>
      <c r="BB878" s="47"/>
      <c r="BC878" s="47"/>
      <c r="BD878" s="47"/>
      <c r="BE878" s="47"/>
      <c r="BF878" s="47"/>
      <c r="BG878" s="47"/>
      <c r="BH878" s="47"/>
      <c r="BI878" s="47"/>
      <c r="BJ878" s="47"/>
      <c r="BK878" s="47"/>
      <c r="BL878" s="47"/>
      <c r="BM878" s="47"/>
      <c r="BN878" s="47"/>
      <c r="BO878" s="47"/>
      <c r="BP878" s="47"/>
      <c r="BQ878" s="47"/>
      <c r="BR878" s="47"/>
      <c r="BS878" s="47"/>
      <c r="BT878" s="47"/>
      <c r="BU878" s="47"/>
      <c r="BV878" s="47"/>
      <c r="BW878" s="47"/>
      <c r="BX878" s="47"/>
      <c r="BY878" s="47"/>
      <c r="BZ878" s="47"/>
      <c r="CA878" s="47"/>
      <c r="CB878" s="47"/>
      <c r="CC878" s="47"/>
      <c r="CD878" s="47"/>
      <c r="CE878" s="47"/>
      <c r="CF878" s="47"/>
      <c r="CG878" s="47"/>
      <c r="CH878" s="47"/>
      <c r="CI878" s="47"/>
      <c r="CJ878" s="47"/>
      <c r="CK878" s="47"/>
      <c r="CL878" s="47"/>
      <c r="CM878" s="47"/>
      <c r="CN878" s="47"/>
      <c r="CO878" s="47"/>
      <c r="CP878" s="47"/>
      <c r="CQ878" s="47"/>
      <c r="CR878" s="47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50"/>
      <c r="DD878" s="50"/>
      <c r="DE878" s="50"/>
    </row>
    <row r="879" spans="1:109" ht="15" customHeight="1">
      <c r="A879" s="38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8"/>
      <c r="Q879" s="49"/>
      <c r="R879" s="47"/>
      <c r="S879" s="47"/>
      <c r="T879" s="47"/>
      <c r="U879" s="47"/>
      <c r="V879" s="47"/>
      <c r="W879" s="47"/>
      <c r="X879" s="47"/>
      <c r="Y879" s="47"/>
      <c r="Z879" s="47"/>
      <c r="AA879" s="47"/>
      <c r="AB879" s="47"/>
      <c r="AC879" s="47"/>
      <c r="AD879" s="47"/>
      <c r="AE879" s="47"/>
      <c r="AF879" s="47"/>
      <c r="AG879" s="47"/>
      <c r="AH879" s="49"/>
      <c r="AI879" s="49"/>
      <c r="AJ879" s="49"/>
      <c r="AK879" s="49"/>
      <c r="AL879" s="49"/>
      <c r="AM879" s="48"/>
      <c r="AN879" s="48"/>
      <c r="AO879" s="48"/>
      <c r="AP879" s="47"/>
      <c r="AQ879" s="47"/>
      <c r="AR879" s="47"/>
      <c r="AS879" s="47"/>
      <c r="AT879" s="47"/>
      <c r="AU879" s="47"/>
      <c r="AV879" s="47"/>
      <c r="AW879" s="47"/>
      <c r="AX879" s="47"/>
      <c r="AY879" s="47"/>
      <c r="AZ879" s="47"/>
      <c r="BA879" s="47"/>
      <c r="BB879" s="47"/>
      <c r="BC879" s="47"/>
      <c r="BD879" s="47"/>
      <c r="BE879" s="47"/>
      <c r="BF879" s="47"/>
      <c r="BG879" s="47"/>
      <c r="BH879" s="47"/>
      <c r="BI879" s="47"/>
      <c r="BJ879" s="47"/>
      <c r="BK879" s="47"/>
      <c r="BL879" s="47"/>
      <c r="BM879" s="47"/>
      <c r="BN879" s="47"/>
      <c r="BO879" s="47"/>
      <c r="BP879" s="47"/>
      <c r="BQ879" s="47"/>
      <c r="BR879" s="47"/>
      <c r="BS879" s="47"/>
      <c r="BT879" s="47"/>
      <c r="BU879" s="47"/>
      <c r="BV879" s="47"/>
      <c r="BW879" s="47"/>
      <c r="BX879" s="47"/>
      <c r="BY879" s="47"/>
      <c r="BZ879" s="47"/>
      <c r="CA879" s="47"/>
      <c r="CB879" s="47"/>
      <c r="CC879" s="47"/>
      <c r="CD879" s="47"/>
      <c r="CE879" s="47"/>
      <c r="CF879" s="47"/>
      <c r="CG879" s="47"/>
      <c r="CH879" s="47"/>
      <c r="CI879" s="47"/>
      <c r="CJ879" s="47"/>
      <c r="CK879" s="47"/>
      <c r="CL879" s="47"/>
      <c r="CM879" s="47"/>
      <c r="CN879" s="47"/>
      <c r="CO879" s="47"/>
      <c r="CP879" s="47"/>
      <c r="CQ879" s="47"/>
      <c r="CR879" s="47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50"/>
      <c r="DD879" s="50"/>
      <c r="DE879" s="50"/>
    </row>
    <row r="880" spans="1:109" ht="15" customHeight="1">
      <c r="A880" s="38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8"/>
      <c r="Q880" s="49"/>
      <c r="R880" s="47"/>
      <c r="S880" s="47"/>
      <c r="T880" s="47"/>
      <c r="U880" s="47"/>
      <c r="V880" s="47"/>
      <c r="W880" s="47"/>
      <c r="X880" s="47"/>
      <c r="Y880" s="47"/>
      <c r="Z880" s="47"/>
      <c r="AA880" s="47"/>
      <c r="AB880" s="47"/>
      <c r="AC880" s="47"/>
      <c r="AD880" s="47"/>
      <c r="AE880" s="47"/>
      <c r="AF880" s="47"/>
      <c r="AG880" s="47"/>
      <c r="AH880" s="49"/>
      <c r="AI880" s="49"/>
      <c r="AJ880" s="49"/>
      <c r="AK880" s="49"/>
      <c r="AL880" s="49"/>
      <c r="AM880" s="48"/>
      <c r="AN880" s="48"/>
      <c r="AO880" s="48"/>
      <c r="AP880" s="47"/>
      <c r="AQ880" s="47"/>
      <c r="AR880" s="47"/>
      <c r="AS880" s="47"/>
      <c r="AT880" s="47"/>
      <c r="AU880" s="47"/>
      <c r="AV880" s="47"/>
      <c r="AW880" s="47"/>
      <c r="AX880" s="47"/>
      <c r="AY880" s="47"/>
      <c r="AZ880" s="47"/>
      <c r="BA880" s="47"/>
      <c r="BB880" s="47"/>
      <c r="BC880" s="47"/>
      <c r="BD880" s="47"/>
      <c r="BE880" s="47"/>
      <c r="BF880" s="47"/>
      <c r="BG880" s="47"/>
      <c r="BH880" s="47"/>
      <c r="BI880" s="47"/>
      <c r="BJ880" s="47"/>
      <c r="BK880" s="47"/>
      <c r="BL880" s="47"/>
      <c r="BM880" s="47"/>
      <c r="BN880" s="47"/>
      <c r="BO880" s="47"/>
      <c r="BP880" s="47"/>
      <c r="BQ880" s="47"/>
      <c r="BR880" s="47"/>
      <c r="BS880" s="47"/>
      <c r="BT880" s="47"/>
      <c r="BU880" s="47"/>
      <c r="BV880" s="47"/>
      <c r="BW880" s="47"/>
      <c r="BX880" s="47"/>
      <c r="BY880" s="47"/>
      <c r="BZ880" s="47"/>
      <c r="CA880" s="47"/>
      <c r="CB880" s="47"/>
      <c r="CC880" s="47"/>
      <c r="CD880" s="47"/>
      <c r="CE880" s="47"/>
      <c r="CF880" s="47"/>
      <c r="CG880" s="47"/>
      <c r="CH880" s="47"/>
      <c r="CI880" s="47"/>
      <c r="CJ880" s="47"/>
      <c r="CK880" s="47"/>
      <c r="CL880" s="47"/>
      <c r="CM880" s="47"/>
      <c r="CN880" s="47"/>
      <c r="CO880" s="47"/>
      <c r="CP880" s="47"/>
      <c r="CQ880" s="47"/>
      <c r="CR880" s="47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50"/>
      <c r="DD880" s="50"/>
      <c r="DE880" s="50"/>
    </row>
    <row r="881" spans="1:109" ht="15" customHeight="1">
      <c r="A881" s="38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8"/>
      <c r="Q881" s="49"/>
      <c r="R881" s="47"/>
      <c r="S881" s="47"/>
      <c r="T881" s="47"/>
      <c r="U881" s="47"/>
      <c r="V881" s="47"/>
      <c r="W881" s="47"/>
      <c r="X881" s="47"/>
      <c r="Y881" s="47"/>
      <c r="Z881" s="47"/>
      <c r="AA881" s="47"/>
      <c r="AB881" s="47"/>
      <c r="AC881" s="47"/>
      <c r="AD881" s="47"/>
      <c r="AE881" s="47"/>
      <c r="AF881" s="47"/>
      <c r="AG881" s="47"/>
      <c r="AH881" s="49"/>
      <c r="AI881" s="49"/>
      <c r="AJ881" s="49"/>
      <c r="AK881" s="49"/>
      <c r="AL881" s="49"/>
      <c r="AM881" s="48"/>
      <c r="AN881" s="48"/>
      <c r="AO881" s="48"/>
      <c r="AP881" s="47"/>
      <c r="AQ881" s="47"/>
      <c r="AR881" s="47"/>
      <c r="AS881" s="47"/>
      <c r="AT881" s="47"/>
      <c r="AU881" s="47"/>
      <c r="AV881" s="47"/>
      <c r="AW881" s="47"/>
      <c r="AX881" s="47"/>
      <c r="AY881" s="47"/>
      <c r="AZ881" s="47"/>
      <c r="BA881" s="47"/>
      <c r="BB881" s="47"/>
      <c r="BC881" s="47"/>
      <c r="BD881" s="47"/>
      <c r="BE881" s="47"/>
      <c r="BF881" s="47"/>
      <c r="BG881" s="47"/>
      <c r="BH881" s="47"/>
      <c r="BI881" s="47"/>
      <c r="BJ881" s="47"/>
      <c r="BK881" s="47"/>
      <c r="BL881" s="47"/>
      <c r="BM881" s="47"/>
      <c r="BN881" s="47"/>
      <c r="BO881" s="47"/>
      <c r="BP881" s="47"/>
      <c r="BQ881" s="47"/>
      <c r="BR881" s="47"/>
      <c r="BS881" s="47"/>
      <c r="BT881" s="47"/>
      <c r="BU881" s="47"/>
      <c r="BV881" s="47"/>
      <c r="BW881" s="47"/>
      <c r="BX881" s="47"/>
      <c r="BY881" s="47"/>
      <c r="BZ881" s="47"/>
      <c r="CA881" s="47"/>
      <c r="CB881" s="47"/>
      <c r="CC881" s="47"/>
      <c r="CD881" s="47"/>
      <c r="CE881" s="47"/>
      <c r="CF881" s="47"/>
      <c r="CG881" s="47"/>
      <c r="CH881" s="47"/>
      <c r="CI881" s="47"/>
      <c r="CJ881" s="47"/>
      <c r="CK881" s="47"/>
      <c r="CL881" s="47"/>
      <c r="CM881" s="47"/>
      <c r="CN881" s="47"/>
      <c r="CO881" s="47"/>
      <c r="CP881" s="47"/>
      <c r="CQ881" s="47"/>
      <c r="CR881" s="47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50"/>
      <c r="DD881" s="50"/>
      <c r="DE881" s="50"/>
    </row>
    <row r="882" spans="1:109" ht="15" customHeight="1">
      <c r="A882" s="38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8"/>
      <c r="Q882" s="49"/>
      <c r="R882" s="47"/>
      <c r="S882" s="47"/>
      <c r="T882" s="47"/>
      <c r="U882" s="47"/>
      <c r="V882" s="47"/>
      <c r="W882" s="47"/>
      <c r="X882" s="47"/>
      <c r="Y882" s="47"/>
      <c r="Z882" s="47"/>
      <c r="AA882" s="47"/>
      <c r="AB882" s="47"/>
      <c r="AC882" s="47"/>
      <c r="AD882" s="47"/>
      <c r="AE882" s="47"/>
      <c r="AF882" s="47"/>
      <c r="AG882" s="47"/>
      <c r="AH882" s="49"/>
      <c r="AI882" s="49"/>
      <c r="AJ882" s="49"/>
      <c r="AK882" s="49"/>
      <c r="AL882" s="49"/>
      <c r="AM882" s="48"/>
      <c r="AN882" s="48"/>
      <c r="AO882" s="48"/>
      <c r="AP882" s="47"/>
      <c r="AQ882" s="47"/>
      <c r="AR882" s="47"/>
      <c r="AS882" s="47"/>
      <c r="AT882" s="47"/>
      <c r="AU882" s="47"/>
      <c r="AV882" s="47"/>
      <c r="AW882" s="47"/>
      <c r="AX882" s="47"/>
      <c r="AY882" s="47"/>
      <c r="AZ882" s="47"/>
      <c r="BA882" s="47"/>
      <c r="BB882" s="47"/>
      <c r="BC882" s="47"/>
      <c r="BD882" s="47"/>
      <c r="BE882" s="47"/>
      <c r="BF882" s="47"/>
      <c r="BG882" s="47"/>
      <c r="BH882" s="47"/>
      <c r="BI882" s="47"/>
      <c r="BJ882" s="47"/>
      <c r="BK882" s="47"/>
      <c r="BL882" s="47"/>
      <c r="BM882" s="47"/>
      <c r="BN882" s="47"/>
      <c r="BO882" s="47"/>
      <c r="BP882" s="47"/>
      <c r="BQ882" s="47"/>
      <c r="BR882" s="47"/>
      <c r="BS882" s="47"/>
      <c r="BT882" s="47"/>
      <c r="BU882" s="47"/>
      <c r="BV882" s="47"/>
      <c r="BW882" s="47"/>
      <c r="BX882" s="47"/>
      <c r="BY882" s="47"/>
      <c r="BZ882" s="47"/>
      <c r="CA882" s="47"/>
      <c r="CB882" s="47"/>
      <c r="CC882" s="47"/>
      <c r="CD882" s="47"/>
      <c r="CE882" s="47"/>
      <c r="CF882" s="47"/>
      <c r="CG882" s="47"/>
      <c r="CH882" s="47"/>
      <c r="CI882" s="47"/>
      <c r="CJ882" s="47"/>
      <c r="CK882" s="47"/>
      <c r="CL882" s="47"/>
      <c r="CM882" s="47"/>
      <c r="CN882" s="47"/>
      <c r="CO882" s="47"/>
      <c r="CP882" s="47"/>
      <c r="CQ882" s="47"/>
      <c r="CR882" s="47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50"/>
      <c r="DD882" s="50"/>
      <c r="DE882" s="50"/>
    </row>
    <row r="883" spans="1:109" ht="15" customHeight="1">
      <c r="A883" s="38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8"/>
      <c r="Q883" s="49"/>
      <c r="R883" s="47"/>
      <c r="S883" s="47"/>
      <c r="T883" s="47"/>
      <c r="U883" s="47"/>
      <c r="V883" s="47"/>
      <c r="W883" s="47"/>
      <c r="X883" s="47"/>
      <c r="Y883" s="47"/>
      <c r="Z883" s="47"/>
      <c r="AA883" s="47"/>
      <c r="AB883" s="47"/>
      <c r="AC883" s="47"/>
      <c r="AD883" s="47"/>
      <c r="AE883" s="47"/>
      <c r="AF883" s="47"/>
      <c r="AG883" s="47"/>
      <c r="AH883" s="49"/>
      <c r="AI883" s="49"/>
      <c r="AJ883" s="49"/>
      <c r="AK883" s="49"/>
      <c r="AL883" s="49"/>
      <c r="AM883" s="48"/>
      <c r="AN883" s="48"/>
      <c r="AO883" s="48"/>
      <c r="AP883" s="47"/>
      <c r="AQ883" s="47"/>
      <c r="AR883" s="47"/>
      <c r="AS883" s="47"/>
      <c r="AT883" s="47"/>
      <c r="AU883" s="47"/>
      <c r="AV883" s="47"/>
      <c r="AW883" s="47"/>
      <c r="AX883" s="47"/>
      <c r="AY883" s="47"/>
      <c r="AZ883" s="47"/>
      <c r="BA883" s="47"/>
      <c r="BB883" s="47"/>
      <c r="BC883" s="47"/>
      <c r="BD883" s="47"/>
      <c r="BE883" s="47"/>
      <c r="BF883" s="47"/>
      <c r="BG883" s="47"/>
      <c r="BH883" s="47"/>
      <c r="BI883" s="47"/>
      <c r="BJ883" s="47"/>
      <c r="BK883" s="47"/>
      <c r="BL883" s="47"/>
      <c r="BM883" s="47"/>
      <c r="BN883" s="47"/>
      <c r="BO883" s="47"/>
      <c r="BP883" s="47"/>
      <c r="BQ883" s="47"/>
      <c r="BR883" s="47"/>
      <c r="BS883" s="47"/>
      <c r="BT883" s="47"/>
      <c r="BU883" s="47"/>
      <c r="BV883" s="47"/>
      <c r="BW883" s="47"/>
      <c r="BX883" s="47"/>
      <c r="BY883" s="47"/>
      <c r="BZ883" s="47"/>
      <c r="CA883" s="47"/>
      <c r="CB883" s="47"/>
      <c r="CC883" s="47"/>
      <c r="CD883" s="47"/>
      <c r="CE883" s="47"/>
      <c r="CF883" s="47"/>
      <c r="CG883" s="47"/>
      <c r="CH883" s="47"/>
      <c r="CI883" s="47"/>
      <c r="CJ883" s="47"/>
      <c r="CK883" s="47"/>
      <c r="CL883" s="47"/>
      <c r="CM883" s="47"/>
      <c r="CN883" s="47"/>
      <c r="CO883" s="47"/>
      <c r="CP883" s="47"/>
      <c r="CQ883" s="47"/>
      <c r="CR883" s="47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50"/>
      <c r="DD883" s="50"/>
      <c r="DE883" s="50"/>
    </row>
    <row r="884" spans="1:109" ht="15" customHeight="1">
      <c r="A884" s="38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8"/>
      <c r="Q884" s="49"/>
      <c r="R884" s="47"/>
      <c r="S884" s="47"/>
      <c r="T884" s="47"/>
      <c r="U884" s="47"/>
      <c r="V884" s="47"/>
      <c r="W884" s="47"/>
      <c r="X884" s="47"/>
      <c r="Y884" s="47"/>
      <c r="Z884" s="47"/>
      <c r="AA884" s="47"/>
      <c r="AB884" s="47"/>
      <c r="AC884" s="47"/>
      <c r="AD884" s="47"/>
      <c r="AE884" s="47"/>
      <c r="AF884" s="47"/>
      <c r="AG884" s="47"/>
      <c r="AH884" s="49"/>
      <c r="AI884" s="49"/>
      <c r="AJ884" s="49"/>
      <c r="AK884" s="49"/>
      <c r="AL884" s="49"/>
      <c r="AM884" s="48"/>
      <c r="AN884" s="48"/>
      <c r="AO884" s="48"/>
      <c r="AP884" s="47"/>
      <c r="AQ884" s="47"/>
      <c r="AR884" s="47"/>
      <c r="AS884" s="47"/>
      <c r="AT884" s="47"/>
      <c r="AU884" s="47"/>
      <c r="AV884" s="47"/>
      <c r="AW884" s="47"/>
      <c r="AX884" s="47"/>
      <c r="AY884" s="47"/>
      <c r="AZ884" s="47"/>
      <c r="BA884" s="47"/>
      <c r="BB884" s="47"/>
      <c r="BC884" s="47"/>
      <c r="BD884" s="47"/>
      <c r="BE884" s="47"/>
      <c r="BF884" s="47"/>
      <c r="BG884" s="47"/>
      <c r="BH884" s="47"/>
      <c r="BI884" s="47"/>
      <c r="BJ884" s="47"/>
      <c r="BK884" s="47"/>
      <c r="BL884" s="47"/>
      <c r="BM884" s="47"/>
      <c r="BN884" s="47"/>
      <c r="BO884" s="47"/>
      <c r="BP884" s="47"/>
      <c r="BQ884" s="47"/>
      <c r="BR884" s="47"/>
      <c r="BS884" s="47"/>
      <c r="BT884" s="47"/>
      <c r="BU884" s="47"/>
      <c r="BV884" s="47"/>
      <c r="BW884" s="47"/>
      <c r="BX884" s="47"/>
      <c r="BY884" s="47"/>
      <c r="BZ884" s="47"/>
      <c r="CA884" s="47"/>
      <c r="CB884" s="47"/>
      <c r="CC884" s="47"/>
      <c r="CD884" s="47"/>
      <c r="CE884" s="47"/>
      <c r="CF884" s="47"/>
      <c r="CG884" s="47"/>
      <c r="CH884" s="47"/>
      <c r="CI884" s="47"/>
      <c r="CJ884" s="47"/>
      <c r="CK884" s="47"/>
      <c r="CL884" s="47"/>
      <c r="CM884" s="47"/>
      <c r="CN884" s="47"/>
      <c r="CO884" s="47"/>
      <c r="CP884" s="47"/>
      <c r="CQ884" s="47"/>
      <c r="CR884" s="47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50"/>
      <c r="DD884" s="50"/>
      <c r="DE884" s="50"/>
    </row>
    <row r="885" spans="1:109" ht="15" customHeight="1">
      <c r="A885" s="38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8"/>
      <c r="Q885" s="49"/>
      <c r="R885" s="47"/>
      <c r="S885" s="47"/>
      <c r="T885" s="47"/>
      <c r="U885" s="47"/>
      <c r="V885" s="47"/>
      <c r="W885" s="47"/>
      <c r="X885" s="47"/>
      <c r="Y885" s="47"/>
      <c r="Z885" s="47"/>
      <c r="AA885" s="47"/>
      <c r="AB885" s="47"/>
      <c r="AC885" s="47"/>
      <c r="AD885" s="47"/>
      <c r="AE885" s="47"/>
      <c r="AF885" s="47"/>
      <c r="AG885" s="47"/>
      <c r="AH885" s="49"/>
      <c r="AI885" s="49"/>
      <c r="AJ885" s="49"/>
      <c r="AK885" s="49"/>
      <c r="AL885" s="49"/>
      <c r="AM885" s="48"/>
      <c r="AN885" s="48"/>
      <c r="AO885" s="48"/>
      <c r="AP885" s="47"/>
      <c r="AQ885" s="47"/>
      <c r="AR885" s="47"/>
      <c r="AS885" s="47"/>
      <c r="AT885" s="47"/>
      <c r="AU885" s="47"/>
      <c r="AV885" s="47"/>
      <c r="AW885" s="47"/>
      <c r="AX885" s="47"/>
      <c r="AY885" s="47"/>
      <c r="AZ885" s="47"/>
      <c r="BA885" s="47"/>
      <c r="BB885" s="47"/>
      <c r="BC885" s="47"/>
      <c r="BD885" s="47"/>
      <c r="BE885" s="47"/>
      <c r="BF885" s="47"/>
      <c r="BG885" s="47"/>
      <c r="BH885" s="47"/>
      <c r="BI885" s="47"/>
      <c r="BJ885" s="47"/>
      <c r="BK885" s="47"/>
      <c r="BL885" s="47"/>
      <c r="BM885" s="47"/>
      <c r="BN885" s="47"/>
      <c r="BO885" s="47"/>
      <c r="BP885" s="47"/>
      <c r="BQ885" s="47"/>
      <c r="BR885" s="47"/>
      <c r="BS885" s="47"/>
      <c r="BT885" s="47"/>
      <c r="BU885" s="47"/>
      <c r="BV885" s="47"/>
      <c r="BW885" s="47"/>
      <c r="BX885" s="47"/>
      <c r="BY885" s="47"/>
      <c r="BZ885" s="47"/>
      <c r="CA885" s="47"/>
      <c r="CB885" s="47"/>
      <c r="CC885" s="47"/>
      <c r="CD885" s="47"/>
      <c r="CE885" s="47"/>
      <c r="CF885" s="47"/>
      <c r="CG885" s="47"/>
      <c r="CH885" s="47"/>
      <c r="CI885" s="47"/>
      <c r="CJ885" s="47"/>
      <c r="CK885" s="47"/>
      <c r="CL885" s="47"/>
      <c r="CM885" s="47"/>
      <c r="CN885" s="47"/>
      <c r="CO885" s="47"/>
      <c r="CP885" s="47"/>
      <c r="CQ885" s="47"/>
      <c r="CR885" s="47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50"/>
      <c r="DD885" s="50"/>
      <c r="DE885" s="50"/>
    </row>
    <row r="886" spans="1:109" ht="15" customHeight="1">
      <c r="A886" s="38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8"/>
      <c r="Q886" s="49"/>
      <c r="R886" s="47"/>
      <c r="S886" s="47"/>
      <c r="T886" s="47"/>
      <c r="U886" s="47"/>
      <c r="V886" s="47"/>
      <c r="W886" s="47"/>
      <c r="X886" s="47"/>
      <c r="Y886" s="47"/>
      <c r="Z886" s="47"/>
      <c r="AA886" s="47"/>
      <c r="AB886" s="47"/>
      <c r="AC886" s="47"/>
      <c r="AD886" s="47"/>
      <c r="AE886" s="47"/>
      <c r="AF886" s="47"/>
      <c r="AG886" s="47"/>
      <c r="AH886" s="49"/>
      <c r="AI886" s="49"/>
      <c r="AJ886" s="49"/>
      <c r="AK886" s="49"/>
      <c r="AL886" s="49"/>
      <c r="AM886" s="48"/>
      <c r="AN886" s="48"/>
      <c r="AO886" s="48"/>
      <c r="AP886" s="47"/>
      <c r="AQ886" s="47"/>
      <c r="AR886" s="47"/>
      <c r="AS886" s="47"/>
      <c r="AT886" s="47"/>
      <c r="AU886" s="47"/>
      <c r="AV886" s="47"/>
      <c r="AW886" s="47"/>
      <c r="AX886" s="47"/>
      <c r="AY886" s="47"/>
      <c r="AZ886" s="47"/>
      <c r="BA886" s="47"/>
      <c r="BB886" s="47"/>
      <c r="BC886" s="47"/>
      <c r="BD886" s="47"/>
      <c r="BE886" s="47"/>
      <c r="BF886" s="47"/>
      <c r="BG886" s="47"/>
      <c r="BH886" s="47"/>
      <c r="BI886" s="47"/>
      <c r="BJ886" s="47"/>
      <c r="BK886" s="47"/>
      <c r="BL886" s="47"/>
      <c r="BM886" s="47"/>
      <c r="BN886" s="47"/>
      <c r="BO886" s="47"/>
      <c r="BP886" s="47"/>
      <c r="BQ886" s="47"/>
      <c r="BR886" s="47"/>
      <c r="BS886" s="47"/>
      <c r="BT886" s="47"/>
      <c r="BU886" s="47"/>
      <c r="BV886" s="47"/>
      <c r="BW886" s="47"/>
      <c r="BX886" s="47"/>
      <c r="BY886" s="47"/>
      <c r="BZ886" s="47"/>
      <c r="CA886" s="47"/>
      <c r="CB886" s="47"/>
      <c r="CC886" s="47"/>
      <c r="CD886" s="47"/>
      <c r="CE886" s="47"/>
      <c r="CF886" s="47"/>
      <c r="CG886" s="47"/>
      <c r="CH886" s="47"/>
      <c r="CI886" s="47"/>
      <c r="CJ886" s="47"/>
      <c r="CK886" s="47"/>
      <c r="CL886" s="47"/>
      <c r="CM886" s="47"/>
      <c r="CN886" s="47"/>
      <c r="CO886" s="47"/>
      <c r="CP886" s="47"/>
      <c r="CQ886" s="47"/>
      <c r="CR886" s="47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50"/>
      <c r="DD886" s="50"/>
      <c r="DE886" s="50"/>
    </row>
    <row r="887" spans="1:109" ht="15" customHeight="1">
      <c r="A887" s="38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8"/>
      <c r="Q887" s="49"/>
      <c r="R887" s="47"/>
      <c r="S887" s="47"/>
      <c r="T887" s="47"/>
      <c r="U887" s="47"/>
      <c r="V887" s="47"/>
      <c r="W887" s="47"/>
      <c r="X887" s="47"/>
      <c r="Y887" s="47"/>
      <c r="Z887" s="47"/>
      <c r="AA887" s="47"/>
      <c r="AB887" s="47"/>
      <c r="AC887" s="47"/>
      <c r="AD887" s="47"/>
      <c r="AE887" s="47"/>
      <c r="AF887" s="47"/>
      <c r="AG887" s="47"/>
      <c r="AH887" s="49"/>
      <c r="AI887" s="49"/>
      <c r="AJ887" s="49"/>
      <c r="AK887" s="49"/>
      <c r="AL887" s="49"/>
      <c r="AM887" s="48"/>
      <c r="AN887" s="48"/>
      <c r="AO887" s="48"/>
      <c r="AP887" s="47"/>
      <c r="AQ887" s="47"/>
      <c r="AR887" s="47"/>
      <c r="AS887" s="47"/>
      <c r="AT887" s="47"/>
      <c r="AU887" s="47"/>
      <c r="AV887" s="47"/>
      <c r="AW887" s="47"/>
      <c r="AX887" s="47"/>
      <c r="AY887" s="47"/>
      <c r="AZ887" s="47"/>
      <c r="BA887" s="47"/>
      <c r="BB887" s="47"/>
      <c r="BC887" s="47"/>
      <c r="BD887" s="47"/>
      <c r="BE887" s="47"/>
      <c r="BF887" s="47"/>
      <c r="BG887" s="47"/>
      <c r="BH887" s="47"/>
      <c r="BI887" s="47"/>
      <c r="BJ887" s="47"/>
      <c r="BK887" s="47"/>
      <c r="BL887" s="47"/>
      <c r="BM887" s="47"/>
      <c r="BN887" s="47"/>
      <c r="BO887" s="47"/>
      <c r="BP887" s="47"/>
      <c r="BQ887" s="47"/>
      <c r="BR887" s="47"/>
      <c r="BS887" s="47"/>
      <c r="BT887" s="47"/>
      <c r="BU887" s="47"/>
      <c r="BV887" s="47"/>
      <c r="BW887" s="47"/>
      <c r="BX887" s="47"/>
      <c r="BY887" s="47"/>
      <c r="BZ887" s="47"/>
      <c r="CA887" s="47"/>
      <c r="CB887" s="47"/>
      <c r="CC887" s="47"/>
      <c r="CD887" s="47"/>
      <c r="CE887" s="47"/>
      <c r="CF887" s="47"/>
      <c r="CG887" s="47"/>
      <c r="CH887" s="47"/>
      <c r="CI887" s="47"/>
      <c r="CJ887" s="47"/>
      <c r="CK887" s="47"/>
      <c r="CL887" s="47"/>
      <c r="CM887" s="47"/>
      <c r="CN887" s="47"/>
      <c r="CO887" s="47"/>
      <c r="CP887" s="47"/>
      <c r="CQ887" s="47"/>
      <c r="CR887" s="47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50"/>
      <c r="DD887" s="50"/>
      <c r="DE887" s="50"/>
    </row>
    <row r="888" spans="1:109" ht="15" customHeight="1">
      <c r="A888" s="38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8"/>
      <c r="Q888" s="49"/>
      <c r="R888" s="47"/>
      <c r="S888" s="47"/>
      <c r="T888" s="47"/>
      <c r="U888" s="47"/>
      <c r="V888" s="47"/>
      <c r="W888" s="47"/>
      <c r="X888" s="47"/>
      <c r="Y888" s="47"/>
      <c r="Z888" s="47"/>
      <c r="AA888" s="47"/>
      <c r="AB888" s="47"/>
      <c r="AC888" s="47"/>
      <c r="AD888" s="47"/>
      <c r="AE888" s="47"/>
      <c r="AF888" s="47"/>
      <c r="AG888" s="47"/>
      <c r="AH888" s="49"/>
      <c r="AI888" s="49"/>
      <c r="AJ888" s="49"/>
      <c r="AK888" s="49"/>
      <c r="AL888" s="49"/>
      <c r="AM888" s="48"/>
      <c r="AN888" s="48"/>
      <c r="AO888" s="48"/>
      <c r="AP888" s="47"/>
      <c r="AQ888" s="47"/>
      <c r="AR888" s="47"/>
      <c r="AS888" s="47"/>
      <c r="AT888" s="47"/>
      <c r="AU888" s="47"/>
      <c r="AV888" s="47"/>
      <c r="AW888" s="47"/>
      <c r="AX888" s="47"/>
      <c r="AY888" s="47"/>
      <c r="AZ888" s="47"/>
      <c r="BA888" s="47"/>
      <c r="BB888" s="47"/>
      <c r="BC888" s="47"/>
      <c r="BD888" s="47"/>
      <c r="BE888" s="47"/>
      <c r="BF888" s="47"/>
      <c r="BG888" s="47"/>
      <c r="BH888" s="47"/>
      <c r="BI888" s="47"/>
      <c r="BJ888" s="47"/>
      <c r="BK888" s="47"/>
      <c r="BL888" s="47"/>
      <c r="BM888" s="47"/>
      <c r="BN888" s="47"/>
      <c r="BO888" s="47"/>
      <c r="BP888" s="47"/>
      <c r="BQ888" s="47"/>
      <c r="BR888" s="47"/>
      <c r="BS888" s="47"/>
      <c r="BT888" s="47"/>
      <c r="BU888" s="47"/>
      <c r="BV888" s="47"/>
      <c r="BW888" s="47"/>
      <c r="BX888" s="47"/>
      <c r="BY888" s="47"/>
      <c r="BZ888" s="47"/>
      <c r="CA888" s="47"/>
      <c r="CB888" s="47"/>
      <c r="CC888" s="47"/>
      <c r="CD888" s="47"/>
      <c r="CE888" s="47"/>
      <c r="CF888" s="47"/>
      <c r="CG888" s="47"/>
      <c r="CH888" s="47"/>
      <c r="CI888" s="47"/>
      <c r="CJ888" s="47"/>
      <c r="CK888" s="47"/>
      <c r="CL888" s="47"/>
      <c r="CM888" s="47"/>
      <c r="CN888" s="47"/>
      <c r="CO888" s="47"/>
      <c r="CP888" s="47"/>
      <c r="CQ888" s="47"/>
      <c r="CR888" s="47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50"/>
      <c r="DD888" s="50"/>
      <c r="DE888" s="50"/>
    </row>
    <row r="889" spans="1:109" ht="15" customHeight="1">
      <c r="A889" s="38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8"/>
      <c r="Q889" s="49"/>
      <c r="R889" s="47"/>
      <c r="S889" s="47"/>
      <c r="T889" s="47"/>
      <c r="U889" s="47"/>
      <c r="V889" s="47"/>
      <c r="W889" s="47"/>
      <c r="X889" s="47"/>
      <c r="Y889" s="47"/>
      <c r="Z889" s="47"/>
      <c r="AA889" s="47"/>
      <c r="AB889" s="47"/>
      <c r="AC889" s="47"/>
      <c r="AD889" s="47"/>
      <c r="AE889" s="47"/>
      <c r="AF889" s="47"/>
      <c r="AG889" s="47"/>
      <c r="AH889" s="49"/>
      <c r="AI889" s="49"/>
      <c r="AJ889" s="49"/>
      <c r="AK889" s="49"/>
      <c r="AL889" s="49"/>
      <c r="AM889" s="48"/>
      <c r="AN889" s="48"/>
      <c r="AO889" s="48"/>
      <c r="AP889" s="47"/>
      <c r="AQ889" s="47"/>
      <c r="AR889" s="47"/>
      <c r="AS889" s="47"/>
      <c r="AT889" s="47"/>
      <c r="AU889" s="47"/>
      <c r="AV889" s="47"/>
      <c r="AW889" s="47"/>
      <c r="AX889" s="47"/>
      <c r="AY889" s="47"/>
      <c r="AZ889" s="47"/>
      <c r="BA889" s="47"/>
      <c r="BB889" s="47"/>
      <c r="BC889" s="47"/>
      <c r="BD889" s="47"/>
      <c r="BE889" s="47"/>
      <c r="BF889" s="47"/>
      <c r="BG889" s="47"/>
      <c r="BH889" s="47"/>
      <c r="BI889" s="47"/>
      <c r="BJ889" s="47"/>
      <c r="BK889" s="47"/>
      <c r="BL889" s="47"/>
      <c r="BM889" s="47"/>
      <c r="BN889" s="47"/>
      <c r="BO889" s="47"/>
      <c r="BP889" s="47"/>
      <c r="BQ889" s="47"/>
      <c r="BR889" s="47"/>
      <c r="BS889" s="47"/>
      <c r="BT889" s="47"/>
      <c r="BU889" s="47"/>
      <c r="BV889" s="47"/>
      <c r="BW889" s="47"/>
      <c r="BX889" s="47"/>
      <c r="BY889" s="47"/>
      <c r="BZ889" s="47"/>
      <c r="CA889" s="47"/>
      <c r="CB889" s="47"/>
      <c r="CC889" s="47"/>
      <c r="CD889" s="47"/>
      <c r="CE889" s="47"/>
      <c r="CF889" s="47"/>
      <c r="CG889" s="47"/>
      <c r="CH889" s="47"/>
      <c r="CI889" s="47"/>
      <c r="CJ889" s="47"/>
      <c r="CK889" s="47"/>
      <c r="CL889" s="47"/>
      <c r="CM889" s="47"/>
      <c r="CN889" s="47"/>
      <c r="CO889" s="47"/>
      <c r="CP889" s="47"/>
      <c r="CQ889" s="47"/>
      <c r="CR889" s="47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50"/>
      <c r="DD889" s="50"/>
      <c r="DE889" s="50"/>
    </row>
    <row r="890" spans="1:109" ht="15" customHeight="1">
      <c r="A890" s="38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8"/>
      <c r="Q890" s="49"/>
      <c r="R890" s="47"/>
      <c r="S890" s="47"/>
      <c r="T890" s="47"/>
      <c r="U890" s="47"/>
      <c r="V890" s="47"/>
      <c r="W890" s="47"/>
      <c r="X890" s="47"/>
      <c r="Y890" s="47"/>
      <c r="Z890" s="47"/>
      <c r="AA890" s="47"/>
      <c r="AB890" s="47"/>
      <c r="AC890" s="47"/>
      <c r="AD890" s="47"/>
      <c r="AE890" s="47"/>
      <c r="AF890" s="47"/>
      <c r="AG890" s="47"/>
      <c r="AH890" s="49"/>
      <c r="AI890" s="49"/>
      <c r="AJ890" s="49"/>
      <c r="AK890" s="49"/>
      <c r="AL890" s="49"/>
      <c r="AM890" s="48"/>
      <c r="AN890" s="48"/>
      <c r="AO890" s="48"/>
      <c r="AP890" s="47"/>
      <c r="AQ890" s="47"/>
      <c r="AR890" s="47"/>
      <c r="AS890" s="47"/>
      <c r="AT890" s="47"/>
      <c r="AU890" s="47"/>
      <c r="AV890" s="47"/>
      <c r="AW890" s="47"/>
      <c r="AX890" s="47"/>
      <c r="AY890" s="47"/>
      <c r="AZ890" s="47"/>
      <c r="BA890" s="47"/>
      <c r="BB890" s="47"/>
      <c r="BC890" s="47"/>
      <c r="BD890" s="47"/>
      <c r="BE890" s="47"/>
      <c r="BF890" s="47"/>
      <c r="BG890" s="47"/>
      <c r="BH890" s="47"/>
      <c r="BI890" s="47"/>
      <c r="BJ890" s="47"/>
      <c r="BK890" s="47"/>
      <c r="BL890" s="47"/>
      <c r="BM890" s="47"/>
      <c r="BN890" s="47"/>
      <c r="BO890" s="47"/>
      <c r="BP890" s="47"/>
      <c r="BQ890" s="47"/>
      <c r="BR890" s="47"/>
      <c r="BS890" s="47"/>
      <c r="BT890" s="47"/>
      <c r="BU890" s="47"/>
      <c r="BV890" s="47"/>
      <c r="BW890" s="47"/>
      <c r="BX890" s="47"/>
      <c r="BY890" s="47"/>
      <c r="BZ890" s="47"/>
      <c r="CA890" s="47"/>
      <c r="CB890" s="47"/>
      <c r="CC890" s="47"/>
      <c r="CD890" s="47"/>
      <c r="CE890" s="47"/>
      <c r="CF890" s="47"/>
      <c r="CG890" s="47"/>
      <c r="CH890" s="47"/>
      <c r="CI890" s="47"/>
      <c r="CJ890" s="47"/>
      <c r="CK890" s="47"/>
      <c r="CL890" s="47"/>
      <c r="CM890" s="47"/>
      <c r="CN890" s="47"/>
      <c r="CO890" s="47"/>
      <c r="CP890" s="47"/>
      <c r="CQ890" s="47"/>
      <c r="CR890" s="47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50"/>
      <c r="DD890" s="50"/>
      <c r="DE890" s="50"/>
    </row>
    <row r="891" spans="1:109" ht="15" customHeight="1">
      <c r="A891" s="38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8"/>
      <c r="Q891" s="49"/>
      <c r="R891" s="47"/>
      <c r="S891" s="47"/>
      <c r="T891" s="47"/>
      <c r="U891" s="47"/>
      <c r="V891" s="47"/>
      <c r="W891" s="47"/>
      <c r="X891" s="47"/>
      <c r="Y891" s="47"/>
      <c r="Z891" s="47"/>
      <c r="AA891" s="47"/>
      <c r="AB891" s="47"/>
      <c r="AC891" s="47"/>
      <c r="AD891" s="47"/>
      <c r="AE891" s="47"/>
      <c r="AF891" s="47"/>
      <c r="AG891" s="47"/>
      <c r="AH891" s="49"/>
      <c r="AI891" s="49"/>
      <c r="AJ891" s="49"/>
      <c r="AK891" s="49"/>
      <c r="AL891" s="49"/>
      <c r="AM891" s="48"/>
      <c r="AN891" s="48"/>
      <c r="AO891" s="48"/>
      <c r="AP891" s="47"/>
      <c r="AQ891" s="47"/>
      <c r="AR891" s="47"/>
      <c r="AS891" s="47"/>
      <c r="AT891" s="47"/>
      <c r="AU891" s="47"/>
      <c r="AV891" s="47"/>
      <c r="AW891" s="47"/>
      <c r="AX891" s="47"/>
      <c r="AY891" s="47"/>
      <c r="AZ891" s="47"/>
      <c r="BA891" s="47"/>
      <c r="BB891" s="47"/>
      <c r="BC891" s="47"/>
      <c r="BD891" s="47"/>
      <c r="BE891" s="47"/>
      <c r="BF891" s="47"/>
      <c r="BG891" s="47"/>
      <c r="BH891" s="47"/>
      <c r="BI891" s="47"/>
      <c r="BJ891" s="47"/>
      <c r="BK891" s="47"/>
      <c r="BL891" s="47"/>
      <c r="BM891" s="47"/>
      <c r="BN891" s="47"/>
      <c r="BO891" s="47"/>
      <c r="BP891" s="47"/>
      <c r="BQ891" s="47"/>
      <c r="BR891" s="47"/>
      <c r="BS891" s="47"/>
      <c r="BT891" s="47"/>
      <c r="BU891" s="47"/>
      <c r="BV891" s="47"/>
      <c r="BW891" s="47"/>
      <c r="BX891" s="47"/>
      <c r="BY891" s="47"/>
      <c r="BZ891" s="47"/>
      <c r="CA891" s="47"/>
      <c r="CB891" s="47"/>
      <c r="CC891" s="47"/>
      <c r="CD891" s="47"/>
      <c r="CE891" s="47"/>
      <c r="CF891" s="47"/>
      <c r="CG891" s="47"/>
      <c r="CH891" s="47"/>
      <c r="CI891" s="47"/>
      <c r="CJ891" s="47"/>
      <c r="CK891" s="47"/>
      <c r="CL891" s="47"/>
      <c r="CM891" s="47"/>
      <c r="CN891" s="47"/>
      <c r="CO891" s="47"/>
      <c r="CP891" s="47"/>
      <c r="CQ891" s="47"/>
      <c r="CR891" s="47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50"/>
      <c r="DD891" s="50"/>
      <c r="DE891" s="50"/>
    </row>
    <row r="892" spans="1:109" ht="15" customHeight="1">
      <c r="A892" s="38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8"/>
      <c r="Q892" s="49"/>
      <c r="R892" s="47"/>
      <c r="S892" s="47"/>
      <c r="T892" s="47"/>
      <c r="U892" s="47"/>
      <c r="V892" s="47"/>
      <c r="W892" s="47"/>
      <c r="X892" s="47"/>
      <c r="Y892" s="47"/>
      <c r="Z892" s="47"/>
      <c r="AA892" s="47"/>
      <c r="AB892" s="47"/>
      <c r="AC892" s="47"/>
      <c r="AD892" s="47"/>
      <c r="AE892" s="47"/>
      <c r="AF892" s="47"/>
      <c r="AG892" s="47"/>
      <c r="AH892" s="49"/>
      <c r="AI892" s="49"/>
      <c r="AJ892" s="49"/>
      <c r="AK892" s="49"/>
      <c r="AL892" s="49"/>
      <c r="AM892" s="48"/>
      <c r="AN892" s="48"/>
      <c r="AO892" s="48"/>
      <c r="AP892" s="47"/>
      <c r="AQ892" s="47"/>
      <c r="AR892" s="47"/>
      <c r="AS892" s="47"/>
      <c r="AT892" s="47"/>
      <c r="AU892" s="47"/>
      <c r="AV892" s="47"/>
      <c r="AW892" s="47"/>
      <c r="AX892" s="47"/>
      <c r="AY892" s="47"/>
      <c r="AZ892" s="47"/>
      <c r="BA892" s="47"/>
      <c r="BB892" s="47"/>
      <c r="BC892" s="47"/>
      <c r="BD892" s="47"/>
      <c r="BE892" s="47"/>
      <c r="BF892" s="47"/>
      <c r="BG892" s="47"/>
      <c r="BH892" s="47"/>
      <c r="BI892" s="47"/>
      <c r="BJ892" s="47"/>
      <c r="BK892" s="47"/>
      <c r="BL892" s="47"/>
      <c r="BM892" s="47"/>
      <c r="BN892" s="47"/>
      <c r="BO892" s="47"/>
      <c r="BP892" s="47"/>
      <c r="BQ892" s="47"/>
      <c r="BR892" s="47"/>
      <c r="BS892" s="47"/>
      <c r="BT892" s="47"/>
      <c r="BU892" s="47"/>
      <c r="BV892" s="47"/>
      <c r="BW892" s="47"/>
      <c r="BX892" s="47"/>
      <c r="BY892" s="47"/>
      <c r="BZ892" s="47"/>
      <c r="CA892" s="47"/>
      <c r="CB892" s="47"/>
      <c r="CC892" s="47"/>
      <c r="CD892" s="47"/>
      <c r="CE892" s="47"/>
      <c r="CF892" s="47"/>
      <c r="CG892" s="47"/>
      <c r="CH892" s="47"/>
      <c r="CI892" s="47"/>
      <c r="CJ892" s="47"/>
      <c r="CK892" s="47"/>
      <c r="CL892" s="47"/>
      <c r="CM892" s="47"/>
      <c r="CN892" s="47"/>
      <c r="CO892" s="47"/>
      <c r="CP892" s="47"/>
      <c r="CQ892" s="47"/>
      <c r="CR892" s="47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50"/>
      <c r="DD892" s="50"/>
      <c r="DE892" s="50"/>
    </row>
    <row r="893" spans="1:109" ht="15" customHeight="1">
      <c r="A893" s="38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8"/>
      <c r="Q893" s="49"/>
      <c r="R893" s="47"/>
      <c r="S893" s="47"/>
      <c r="T893" s="47"/>
      <c r="U893" s="47"/>
      <c r="V893" s="47"/>
      <c r="W893" s="47"/>
      <c r="X893" s="47"/>
      <c r="Y893" s="47"/>
      <c r="Z893" s="47"/>
      <c r="AA893" s="47"/>
      <c r="AB893" s="47"/>
      <c r="AC893" s="47"/>
      <c r="AD893" s="47"/>
      <c r="AE893" s="47"/>
      <c r="AF893" s="47"/>
      <c r="AG893" s="47"/>
      <c r="AH893" s="49"/>
      <c r="AI893" s="49"/>
      <c r="AJ893" s="49"/>
      <c r="AK893" s="49"/>
      <c r="AL893" s="49"/>
      <c r="AM893" s="48"/>
      <c r="AN893" s="48"/>
      <c r="AO893" s="48"/>
      <c r="AP893" s="47"/>
      <c r="AQ893" s="47"/>
      <c r="AR893" s="47"/>
      <c r="AS893" s="47"/>
      <c r="AT893" s="47"/>
      <c r="AU893" s="47"/>
      <c r="AV893" s="47"/>
      <c r="AW893" s="47"/>
      <c r="AX893" s="47"/>
      <c r="AY893" s="47"/>
      <c r="AZ893" s="47"/>
      <c r="BA893" s="47"/>
      <c r="BB893" s="47"/>
      <c r="BC893" s="47"/>
      <c r="BD893" s="47"/>
      <c r="BE893" s="47"/>
      <c r="BF893" s="47"/>
      <c r="BG893" s="47"/>
      <c r="BH893" s="47"/>
      <c r="BI893" s="47"/>
      <c r="BJ893" s="47"/>
      <c r="BK893" s="47"/>
      <c r="BL893" s="47"/>
      <c r="BM893" s="47"/>
      <c r="BN893" s="47"/>
      <c r="BO893" s="47"/>
      <c r="BP893" s="47"/>
      <c r="BQ893" s="47"/>
      <c r="BR893" s="47"/>
      <c r="BS893" s="47"/>
      <c r="BT893" s="47"/>
      <c r="BU893" s="47"/>
      <c r="BV893" s="47"/>
      <c r="BW893" s="47"/>
      <c r="BX893" s="47"/>
      <c r="BY893" s="47"/>
      <c r="BZ893" s="47"/>
      <c r="CA893" s="47"/>
      <c r="CB893" s="47"/>
      <c r="CC893" s="47"/>
      <c r="CD893" s="47"/>
      <c r="CE893" s="47"/>
      <c r="CF893" s="47"/>
      <c r="CG893" s="47"/>
      <c r="CH893" s="47"/>
      <c r="CI893" s="47"/>
      <c r="CJ893" s="47"/>
      <c r="CK893" s="47"/>
      <c r="CL893" s="47"/>
      <c r="CM893" s="47"/>
      <c r="CN893" s="47"/>
      <c r="CO893" s="47"/>
      <c r="CP893" s="47"/>
      <c r="CQ893" s="47"/>
      <c r="CR893" s="47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50"/>
      <c r="DD893" s="50"/>
      <c r="DE893" s="50"/>
    </row>
    <row r="894" spans="1:109" ht="15" customHeight="1">
      <c r="A894" s="38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8"/>
      <c r="Q894" s="49"/>
      <c r="R894" s="47"/>
      <c r="S894" s="47"/>
      <c r="T894" s="47"/>
      <c r="U894" s="47"/>
      <c r="V894" s="47"/>
      <c r="W894" s="47"/>
      <c r="X894" s="47"/>
      <c r="Y894" s="47"/>
      <c r="Z894" s="47"/>
      <c r="AA894" s="47"/>
      <c r="AB894" s="47"/>
      <c r="AC894" s="47"/>
      <c r="AD894" s="47"/>
      <c r="AE894" s="47"/>
      <c r="AF894" s="47"/>
      <c r="AG894" s="47"/>
      <c r="AH894" s="49"/>
      <c r="AI894" s="49"/>
      <c r="AJ894" s="49"/>
      <c r="AK894" s="49"/>
      <c r="AL894" s="49"/>
      <c r="AM894" s="48"/>
      <c r="AN894" s="48"/>
      <c r="AO894" s="48"/>
      <c r="AP894" s="47"/>
      <c r="AQ894" s="47"/>
      <c r="AR894" s="47"/>
      <c r="AS894" s="47"/>
      <c r="AT894" s="47"/>
      <c r="AU894" s="47"/>
      <c r="AV894" s="47"/>
      <c r="AW894" s="47"/>
      <c r="AX894" s="47"/>
      <c r="AY894" s="47"/>
      <c r="AZ894" s="47"/>
      <c r="BA894" s="47"/>
      <c r="BB894" s="47"/>
      <c r="BC894" s="47"/>
      <c r="BD894" s="47"/>
      <c r="BE894" s="47"/>
      <c r="BF894" s="47"/>
      <c r="BG894" s="47"/>
      <c r="BH894" s="47"/>
      <c r="BI894" s="47"/>
      <c r="BJ894" s="47"/>
      <c r="BK894" s="47"/>
      <c r="BL894" s="47"/>
      <c r="BM894" s="47"/>
      <c r="BN894" s="47"/>
      <c r="BO894" s="47"/>
      <c r="BP894" s="47"/>
      <c r="BQ894" s="47"/>
      <c r="BR894" s="47"/>
      <c r="BS894" s="47"/>
      <c r="BT894" s="47"/>
      <c r="BU894" s="47"/>
      <c r="BV894" s="47"/>
      <c r="BW894" s="47"/>
      <c r="BX894" s="47"/>
      <c r="BY894" s="47"/>
      <c r="BZ894" s="47"/>
      <c r="CA894" s="47"/>
      <c r="CB894" s="47"/>
      <c r="CC894" s="47"/>
      <c r="CD894" s="47"/>
      <c r="CE894" s="47"/>
      <c r="CF894" s="47"/>
      <c r="CG894" s="47"/>
      <c r="CH894" s="47"/>
      <c r="CI894" s="47"/>
      <c r="CJ894" s="47"/>
      <c r="CK894" s="47"/>
      <c r="CL894" s="47"/>
      <c r="CM894" s="47"/>
      <c r="CN894" s="47"/>
      <c r="CO894" s="47"/>
      <c r="CP894" s="47"/>
      <c r="CQ894" s="47"/>
      <c r="CR894" s="47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50"/>
      <c r="DD894" s="50"/>
      <c r="DE894" s="50"/>
    </row>
    <row r="895" spans="1:109" ht="15" customHeight="1">
      <c r="A895" s="38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8"/>
      <c r="Q895" s="49"/>
      <c r="R895" s="47"/>
      <c r="S895" s="47"/>
      <c r="T895" s="47"/>
      <c r="U895" s="47"/>
      <c r="V895" s="47"/>
      <c r="W895" s="47"/>
      <c r="X895" s="47"/>
      <c r="Y895" s="47"/>
      <c r="Z895" s="47"/>
      <c r="AA895" s="47"/>
      <c r="AB895" s="47"/>
      <c r="AC895" s="47"/>
      <c r="AD895" s="47"/>
      <c r="AE895" s="47"/>
      <c r="AF895" s="47"/>
      <c r="AG895" s="47"/>
      <c r="AH895" s="49"/>
      <c r="AI895" s="49"/>
      <c r="AJ895" s="49"/>
      <c r="AK895" s="49"/>
      <c r="AL895" s="49"/>
      <c r="AM895" s="48"/>
      <c r="AN895" s="48"/>
      <c r="AO895" s="48"/>
      <c r="AP895" s="47"/>
      <c r="AQ895" s="47"/>
      <c r="AR895" s="47"/>
      <c r="AS895" s="47"/>
      <c r="AT895" s="47"/>
      <c r="AU895" s="47"/>
      <c r="AV895" s="47"/>
      <c r="AW895" s="47"/>
      <c r="AX895" s="47"/>
      <c r="AY895" s="47"/>
      <c r="AZ895" s="47"/>
      <c r="BA895" s="47"/>
      <c r="BB895" s="47"/>
      <c r="BC895" s="47"/>
      <c r="BD895" s="47"/>
      <c r="BE895" s="47"/>
      <c r="BF895" s="47"/>
      <c r="BG895" s="47"/>
      <c r="BH895" s="47"/>
      <c r="BI895" s="47"/>
      <c r="BJ895" s="47"/>
      <c r="BK895" s="47"/>
      <c r="BL895" s="47"/>
      <c r="BM895" s="47"/>
      <c r="BN895" s="47"/>
      <c r="BO895" s="47"/>
      <c r="BP895" s="47"/>
      <c r="BQ895" s="47"/>
      <c r="BR895" s="47"/>
      <c r="BS895" s="47"/>
      <c r="BT895" s="47"/>
      <c r="BU895" s="47"/>
      <c r="BV895" s="47"/>
      <c r="BW895" s="47"/>
      <c r="BX895" s="47"/>
      <c r="BY895" s="47"/>
      <c r="BZ895" s="47"/>
      <c r="CA895" s="47"/>
      <c r="CB895" s="47"/>
      <c r="CC895" s="47"/>
      <c r="CD895" s="47"/>
      <c r="CE895" s="47"/>
      <c r="CF895" s="47"/>
      <c r="CG895" s="47"/>
      <c r="CH895" s="47"/>
      <c r="CI895" s="47"/>
      <c r="CJ895" s="47"/>
      <c r="CK895" s="47"/>
      <c r="CL895" s="47"/>
      <c r="CM895" s="47"/>
      <c r="CN895" s="47"/>
      <c r="CO895" s="47"/>
      <c r="CP895" s="47"/>
      <c r="CQ895" s="47"/>
      <c r="CR895" s="47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50"/>
      <c r="DD895" s="50"/>
      <c r="DE895" s="50"/>
    </row>
    <row r="896" spans="1:109" ht="15" customHeight="1">
      <c r="A896" s="38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8"/>
      <c r="Q896" s="49"/>
      <c r="R896" s="47"/>
      <c r="S896" s="47"/>
      <c r="T896" s="47"/>
      <c r="U896" s="47"/>
      <c r="V896" s="47"/>
      <c r="W896" s="47"/>
      <c r="X896" s="47"/>
      <c r="Y896" s="47"/>
      <c r="Z896" s="47"/>
      <c r="AA896" s="47"/>
      <c r="AB896" s="47"/>
      <c r="AC896" s="47"/>
      <c r="AD896" s="47"/>
      <c r="AE896" s="47"/>
      <c r="AF896" s="47"/>
      <c r="AG896" s="47"/>
      <c r="AH896" s="49"/>
      <c r="AI896" s="49"/>
      <c r="AJ896" s="49"/>
      <c r="AK896" s="49"/>
      <c r="AL896" s="49"/>
      <c r="AM896" s="48"/>
      <c r="AN896" s="48"/>
      <c r="AO896" s="48"/>
      <c r="AP896" s="47"/>
      <c r="AQ896" s="47"/>
      <c r="AR896" s="47"/>
      <c r="AS896" s="47"/>
      <c r="AT896" s="47"/>
      <c r="AU896" s="47"/>
      <c r="AV896" s="47"/>
      <c r="AW896" s="47"/>
      <c r="AX896" s="47"/>
      <c r="AY896" s="47"/>
      <c r="AZ896" s="47"/>
      <c r="BA896" s="47"/>
      <c r="BB896" s="47"/>
      <c r="BC896" s="47"/>
      <c r="BD896" s="47"/>
      <c r="BE896" s="47"/>
      <c r="BF896" s="47"/>
      <c r="BG896" s="47"/>
      <c r="BH896" s="47"/>
      <c r="BI896" s="47"/>
      <c r="BJ896" s="47"/>
      <c r="BK896" s="47"/>
      <c r="BL896" s="47"/>
      <c r="BM896" s="47"/>
      <c r="BN896" s="47"/>
      <c r="BO896" s="47"/>
      <c r="BP896" s="47"/>
      <c r="BQ896" s="47"/>
      <c r="BR896" s="47"/>
      <c r="BS896" s="47"/>
      <c r="BT896" s="47"/>
      <c r="BU896" s="47"/>
      <c r="BV896" s="47"/>
      <c r="BW896" s="47"/>
      <c r="BX896" s="47"/>
      <c r="BY896" s="47"/>
      <c r="BZ896" s="47"/>
      <c r="CA896" s="47"/>
      <c r="CB896" s="47"/>
      <c r="CC896" s="47"/>
      <c r="CD896" s="47"/>
      <c r="CE896" s="47"/>
      <c r="CF896" s="47"/>
      <c r="CG896" s="47"/>
      <c r="CH896" s="47"/>
      <c r="CI896" s="47"/>
      <c r="CJ896" s="47"/>
      <c r="CK896" s="47"/>
      <c r="CL896" s="47"/>
      <c r="CM896" s="47"/>
      <c r="CN896" s="47"/>
      <c r="CO896" s="47"/>
      <c r="CP896" s="47"/>
      <c r="CQ896" s="47"/>
      <c r="CR896" s="47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50"/>
      <c r="DD896" s="50"/>
      <c r="DE896" s="50"/>
    </row>
    <row r="897" spans="1:109" ht="15" customHeight="1">
      <c r="A897" s="38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8"/>
      <c r="Q897" s="49"/>
      <c r="R897" s="47"/>
      <c r="S897" s="47"/>
      <c r="T897" s="47"/>
      <c r="U897" s="47"/>
      <c r="V897" s="47"/>
      <c r="W897" s="47"/>
      <c r="X897" s="47"/>
      <c r="Y897" s="47"/>
      <c r="Z897" s="47"/>
      <c r="AA897" s="47"/>
      <c r="AB897" s="47"/>
      <c r="AC897" s="47"/>
      <c r="AD897" s="47"/>
      <c r="AE897" s="47"/>
      <c r="AF897" s="47"/>
      <c r="AG897" s="47"/>
      <c r="AH897" s="49"/>
      <c r="AI897" s="49"/>
      <c r="AJ897" s="49"/>
      <c r="AK897" s="49"/>
      <c r="AL897" s="49"/>
      <c r="AM897" s="48"/>
      <c r="AN897" s="48"/>
      <c r="AO897" s="48"/>
      <c r="AP897" s="47"/>
      <c r="AQ897" s="47"/>
      <c r="AR897" s="47"/>
      <c r="AS897" s="47"/>
      <c r="AT897" s="47"/>
      <c r="AU897" s="47"/>
      <c r="AV897" s="47"/>
      <c r="AW897" s="47"/>
      <c r="AX897" s="47"/>
      <c r="AY897" s="47"/>
      <c r="AZ897" s="47"/>
      <c r="BA897" s="47"/>
      <c r="BB897" s="47"/>
      <c r="BC897" s="47"/>
      <c r="BD897" s="47"/>
      <c r="BE897" s="47"/>
      <c r="BF897" s="47"/>
      <c r="BG897" s="47"/>
      <c r="BH897" s="47"/>
      <c r="BI897" s="47"/>
      <c r="BJ897" s="47"/>
      <c r="BK897" s="47"/>
      <c r="BL897" s="47"/>
      <c r="BM897" s="47"/>
      <c r="BN897" s="47"/>
      <c r="BO897" s="47"/>
      <c r="BP897" s="47"/>
      <c r="BQ897" s="47"/>
      <c r="BR897" s="47"/>
      <c r="BS897" s="47"/>
      <c r="BT897" s="47"/>
      <c r="BU897" s="47"/>
      <c r="BV897" s="47"/>
      <c r="BW897" s="47"/>
      <c r="BX897" s="47"/>
      <c r="BY897" s="47"/>
      <c r="BZ897" s="47"/>
      <c r="CA897" s="47"/>
      <c r="CB897" s="47"/>
      <c r="CC897" s="47"/>
      <c r="CD897" s="47"/>
      <c r="CE897" s="47"/>
      <c r="CF897" s="47"/>
      <c r="CG897" s="47"/>
      <c r="CH897" s="47"/>
      <c r="CI897" s="47"/>
      <c r="CJ897" s="47"/>
      <c r="CK897" s="47"/>
      <c r="CL897" s="47"/>
      <c r="CM897" s="47"/>
      <c r="CN897" s="47"/>
      <c r="CO897" s="47"/>
      <c r="CP897" s="47"/>
      <c r="CQ897" s="47"/>
      <c r="CR897" s="47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50"/>
      <c r="DD897" s="50"/>
      <c r="DE897" s="50"/>
    </row>
    <row r="898" spans="1:109" ht="15" customHeight="1">
      <c r="A898" s="38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8"/>
      <c r="Q898" s="49"/>
      <c r="R898" s="47"/>
      <c r="S898" s="47"/>
      <c r="T898" s="47"/>
      <c r="U898" s="47"/>
      <c r="V898" s="47"/>
      <c r="W898" s="47"/>
      <c r="X898" s="47"/>
      <c r="Y898" s="47"/>
      <c r="Z898" s="47"/>
      <c r="AA898" s="47"/>
      <c r="AB898" s="47"/>
      <c r="AC898" s="47"/>
      <c r="AD898" s="47"/>
      <c r="AE898" s="47"/>
      <c r="AF898" s="47"/>
      <c r="AG898" s="47"/>
      <c r="AH898" s="49"/>
      <c r="AI898" s="49"/>
      <c r="AJ898" s="49"/>
      <c r="AK898" s="49"/>
      <c r="AL898" s="49"/>
      <c r="AM898" s="48"/>
      <c r="AN898" s="48"/>
      <c r="AO898" s="48"/>
      <c r="AP898" s="47"/>
      <c r="AQ898" s="47"/>
      <c r="AR898" s="47"/>
      <c r="AS898" s="47"/>
      <c r="AT898" s="47"/>
      <c r="AU898" s="47"/>
      <c r="AV898" s="47"/>
      <c r="AW898" s="47"/>
      <c r="AX898" s="47"/>
      <c r="AY898" s="47"/>
      <c r="AZ898" s="47"/>
      <c r="BA898" s="47"/>
      <c r="BB898" s="47"/>
      <c r="BC898" s="47"/>
      <c r="BD898" s="47"/>
      <c r="BE898" s="47"/>
      <c r="BF898" s="47"/>
      <c r="BG898" s="47"/>
      <c r="BH898" s="47"/>
      <c r="BI898" s="47"/>
      <c r="BJ898" s="47"/>
      <c r="BK898" s="47"/>
      <c r="BL898" s="47"/>
      <c r="BM898" s="47"/>
      <c r="BN898" s="47"/>
      <c r="BO898" s="47"/>
      <c r="BP898" s="47"/>
      <c r="BQ898" s="47"/>
      <c r="BR898" s="47"/>
      <c r="BS898" s="47"/>
      <c r="BT898" s="47"/>
      <c r="BU898" s="47"/>
      <c r="BV898" s="47"/>
      <c r="BW898" s="47"/>
      <c r="BX898" s="47"/>
      <c r="BY898" s="47"/>
      <c r="BZ898" s="47"/>
      <c r="CA898" s="47"/>
      <c r="CB898" s="47"/>
      <c r="CC898" s="47"/>
      <c r="CD898" s="47"/>
      <c r="CE898" s="47"/>
      <c r="CF898" s="47"/>
      <c r="CG898" s="47"/>
      <c r="CH898" s="47"/>
      <c r="CI898" s="47"/>
      <c r="CJ898" s="47"/>
      <c r="CK898" s="47"/>
      <c r="CL898" s="47"/>
      <c r="CM898" s="47"/>
      <c r="CN898" s="47"/>
      <c r="CO898" s="47"/>
      <c r="CP898" s="47"/>
      <c r="CQ898" s="47"/>
      <c r="CR898" s="47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50"/>
      <c r="DD898" s="50"/>
      <c r="DE898" s="50"/>
    </row>
    <row r="899" spans="1:109" ht="15" customHeight="1">
      <c r="A899" s="38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8"/>
      <c r="Q899" s="49"/>
      <c r="R899" s="47"/>
      <c r="S899" s="47"/>
      <c r="T899" s="47"/>
      <c r="U899" s="47"/>
      <c r="V899" s="47"/>
      <c r="W899" s="47"/>
      <c r="X899" s="47"/>
      <c r="Y899" s="47"/>
      <c r="Z899" s="47"/>
      <c r="AA899" s="47"/>
      <c r="AB899" s="47"/>
      <c r="AC899" s="47"/>
      <c r="AD899" s="47"/>
      <c r="AE899" s="47"/>
      <c r="AF899" s="47"/>
      <c r="AG899" s="47"/>
      <c r="AH899" s="49"/>
      <c r="AI899" s="49"/>
      <c r="AJ899" s="49"/>
      <c r="AK899" s="49"/>
      <c r="AL899" s="49"/>
      <c r="AM899" s="48"/>
      <c r="AN899" s="48"/>
      <c r="AO899" s="48"/>
      <c r="AP899" s="47"/>
      <c r="AQ899" s="47"/>
      <c r="AR899" s="47"/>
      <c r="AS899" s="47"/>
      <c r="AT899" s="47"/>
      <c r="AU899" s="47"/>
      <c r="AV899" s="47"/>
      <c r="AW899" s="47"/>
      <c r="AX899" s="47"/>
      <c r="AY899" s="47"/>
      <c r="AZ899" s="47"/>
      <c r="BA899" s="47"/>
      <c r="BB899" s="47"/>
      <c r="BC899" s="47"/>
      <c r="BD899" s="47"/>
      <c r="BE899" s="47"/>
      <c r="BF899" s="47"/>
      <c r="BG899" s="47"/>
      <c r="BH899" s="47"/>
      <c r="BI899" s="47"/>
      <c r="BJ899" s="47"/>
      <c r="BK899" s="47"/>
      <c r="BL899" s="47"/>
      <c r="BM899" s="47"/>
      <c r="BN899" s="47"/>
      <c r="BO899" s="47"/>
      <c r="BP899" s="47"/>
      <c r="BQ899" s="47"/>
      <c r="BR899" s="47"/>
      <c r="BS899" s="47"/>
      <c r="BT899" s="47"/>
      <c r="BU899" s="47"/>
      <c r="BV899" s="47"/>
      <c r="BW899" s="47"/>
      <c r="BX899" s="47"/>
      <c r="BY899" s="47"/>
      <c r="BZ899" s="47"/>
      <c r="CA899" s="47"/>
      <c r="CB899" s="47"/>
      <c r="CC899" s="47"/>
      <c r="CD899" s="47"/>
      <c r="CE899" s="47"/>
      <c r="CF899" s="47"/>
      <c r="CG899" s="47"/>
      <c r="CH899" s="47"/>
      <c r="CI899" s="47"/>
      <c r="CJ899" s="47"/>
      <c r="CK899" s="47"/>
      <c r="CL899" s="47"/>
      <c r="CM899" s="47"/>
      <c r="CN899" s="47"/>
      <c r="CO899" s="47"/>
      <c r="CP899" s="47"/>
      <c r="CQ899" s="47"/>
      <c r="CR899" s="47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50"/>
      <c r="DD899" s="50"/>
      <c r="DE899" s="50"/>
    </row>
    <row r="900" spans="1:109" ht="15" customHeight="1">
      <c r="A900" s="38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8"/>
      <c r="Q900" s="49"/>
      <c r="R900" s="47"/>
      <c r="S900" s="47"/>
      <c r="T900" s="47"/>
      <c r="U900" s="47"/>
      <c r="V900" s="47"/>
      <c r="W900" s="47"/>
      <c r="X900" s="47"/>
      <c r="Y900" s="47"/>
      <c r="Z900" s="47"/>
      <c r="AA900" s="47"/>
      <c r="AB900" s="47"/>
      <c r="AC900" s="47"/>
      <c r="AD900" s="47"/>
      <c r="AE900" s="47"/>
      <c r="AF900" s="47"/>
      <c r="AG900" s="47"/>
      <c r="AH900" s="49"/>
      <c r="AI900" s="49"/>
      <c r="AJ900" s="49"/>
      <c r="AK900" s="49"/>
      <c r="AL900" s="49"/>
      <c r="AM900" s="48"/>
      <c r="AN900" s="48"/>
      <c r="AO900" s="48"/>
      <c r="AP900" s="47"/>
      <c r="AQ900" s="47"/>
      <c r="AR900" s="47"/>
      <c r="AS900" s="47"/>
      <c r="AT900" s="47"/>
      <c r="AU900" s="47"/>
      <c r="AV900" s="47"/>
      <c r="AW900" s="47"/>
      <c r="AX900" s="47"/>
      <c r="AY900" s="47"/>
      <c r="AZ900" s="47"/>
      <c r="BA900" s="47"/>
      <c r="BB900" s="47"/>
      <c r="BC900" s="47"/>
      <c r="BD900" s="47"/>
      <c r="BE900" s="47"/>
      <c r="BF900" s="47"/>
      <c r="BG900" s="47"/>
      <c r="BH900" s="47"/>
      <c r="BI900" s="47"/>
      <c r="BJ900" s="47"/>
      <c r="BK900" s="47"/>
      <c r="BL900" s="47"/>
      <c r="BM900" s="47"/>
      <c r="BN900" s="47"/>
      <c r="BO900" s="47"/>
      <c r="BP900" s="47"/>
      <c r="BQ900" s="47"/>
      <c r="BR900" s="47"/>
      <c r="BS900" s="47"/>
      <c r="BT900" s="47"/>
      <c r="BU900" s="47"/>
      <c r="BV900" s="47"/>
      <c r="BW900" s="47"/>
      <c r="BX900" s="47"/>
      <c r="BY900" s="47"/>
      <c r="BZ900" s="47"/>
      <c r="CA900" s="47"/>
      <c r="CB900" s="47"/>
      <c r="CC900" s="47"/>
      <c r="CD900" s="47"/>
      <c r="CE900" s="47"/>
      <c r="CF900" s="47"/>
      <c r="CG900" s="47"/>
      <c r="CH900" s="47"/>
      <c r="CI900" s="47"/>
      <c r="CJ900" s="47"/>
      <c r="CK900" s="47"/>
      <c r="CL900" s="47"/>
      <c r="CM900" s="47"/>
      <c r="CN900" s="47"/>
      <c r="CO900" s="47"/>
      <c r="CP900" s="47"/>
      <c r="CQ900" s="47"/>
      <c r="CR900" s="47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50"/>
      <c r="DD900" s="50"/>
      <c r="DE900" s="50"/>
    </row>
    <row r="901" spans="1:109" ht="15" customHeight="1">
      <c r="A901" s="38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8"/>
      <c r="Q901" s="49"/>
      <c r="R901" s="47"/>
      <c r="S901" s="47"/>
      <c r="T901" s="47"/>
      <c r="U901" s="47"/>
      <c r="V901" s="47"/>
      <c r="W901" s="47"/>
      <c r="X901" s="47"/>
      <c r="Y901" s="47"/>
      <c r="Z901" s="47"/>
      <c r="AA901" s="47"/>
      <c r="AB901" s="47"/>
      <c r="AC901" s="47"/>
      <c r="AD901" s="47"/>
      <c r="AE901" s="47"/>
      <c r="AF901" s="47"/>
      <c r="AG901" s="47"/>
      <c r="AH901" s="49"/>
      <c r="AI901" s="49"/>
      <c r="AJ901" s="49"/>
      <c r="AK901" s="49"/>
      <c r="AL901" s="49"/>
      <c r="AM901" s="48"/>
      <c r="AN901" s="48"/>
      <c r="AO901" s="48"/>
      <c r="AP901" s="47"/>
      <c r="AQ901" s="47"/>
      <c r="AR901" s="47"/>
      <c r="AS901" s="47"/>
      <c r="AT901" s="47"/>
      <c r="AU901" s="47"/>
      <c r="AV901" s="47"/>
      <c r="AW901" s="47"/>
      <c r="AX901" s="47"/>
      <c r="AY901" s="47"/>
      <c r="AZ901" s="47"/>
      <c r="BA901" s="47"/>
      <c r="BB901" s="47"/>
      <c r="BC901" s="47"/>
      <c r="BD901" s="47"/>
      <c r="BE901" s="47"/>
      <c r="BF901" s="47"/>
      <c r="BG901" s="47"/>
      <c r="BH901" s="47"/>
      <c r="BI901" s="47"/>
      <c r="BJ901" s="47"/>
      <c r="BK901" s="47"/>
      <c r="BL901" s="47"/>
      <c r="BM901" s="47"/>
      <c r="BN901" s="47"/>
      <c r="BO901" s="47"/>
      <c r="BP901" s="47"/>
      <c r="BQ901" s="47"/>
      <c r="BR901" s="47"/>
      <c r="BS901" s="47"/>
      <c r="BT901" s="47"/>
      <c r="BU901" s="47"/>
      <c r="BV901" s="47"/>
      <c r="BW901" s="47"/>
      <c r="BX901" s="47"/>
      <c r="BY901" s="47"/>
      <c r="BZ901" s="47"/>
      <c r="CA901" s="47"/>
      <c r="CB901" s="47"/>
      <c r="CC901" s="47"/>
      <c r="CD901" s="47"/>
      <c r="CE901" s="47"/>
      <c r="CF901" s="47"/>
      <c r="CG901" s="47"/>
      <c r="CH901" s="47"/>
      <c r="CI901" s="47"/>
      <c r="CJ901" s="47"/>
      <c r="CK901" s="47"/>
      <c r="CL901" s="47"/>
      <c r="CM901" s="47"/>
      <c r="CN901" s="47"/>
      <c r="CO901" s="47"/>
      <c r="CP901" s="47"/>
      <c r="CQ901" s="47"/>
      <c r="CR901" s="47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50"/>
      <c r="DD901" s="50"/>
      <c r="DE901" s="50"/>
    </row>
    <row r="902" spans="1:109" ht="15" customHeight="1">
      <c r="A902" s="38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8"/>
      <c r="Q902" s="49"/>
      <c r="R902" s="47"/>
      <c r="S902" s="47"/>
      <c r="T902" s="47"/>
      <c r="U902" s="47"/>
      <c r="V902" s="47"/>
      <c r="W902" s="47"/>
      <c r="X902" s="47"/>
      <c r="Y902" s="47"/>
      <c r="Z902" s="47"/>
      <c r="AA902" s="47"/>
      <c r="AB902" s="47"/>
      <c r="AC902" s="47"/>
      <c r="AD902" s="47"/>
      <c r="AE902" s="47"/>
      <c r="AF902" s="47"/>
      <c r="AG902" s="47"/>
      <c r="AH902" s="49"/>
      <c r="AI902" s="49"/>
      <c r="AJ902" s="49"/>
      <c r="AK902" s="49"/>
      <c r="AL902" s="49"/>
      <c r="AM902" s="48"/>
      <c r="AN902" s="48"/>
      <c r="AO902" s="48"/>
      <c r="AP902" s="47"/>
      <c r="AQ902" s="47"/>
      <c r="AR902" s="47"/>
      <c r="AS902" s="47"/>
      <c r="AT902" s="47"/>
      <c r="AU902" s="47"/>
      <c r="AV902" s="47"/>
      <c r="AW902" s="47"/>
      <c r="AX902" s="47"/>
      <c r="AY902" s="47"/>
      <c r="AZ902" s="47"/>
      <c r="BA902" s="47"/>
      <c r="BB902" s="47"/>
      <c r="BC902" s="47"/>
      <c r="BD902" s="47"/>
      <c r="BE902" s="47"/>
      <c r="BF902" s="47"/>
      <c r="BG902" s="47"/>
      <c r="BH902" s="47"/>
      <c r="BI902" s="47"/>
      <c r="BJ902" s="47"/>
      <c r="BK902" s="47"/>
      <c r="BL902" s="47"/>
      <c r="BM902" s="47"/>
      <c r="BN902" s="47"/>
      <c r="BO902" s="47"/>
      <c r="BP902" s="47"/>
      <c r="BQ902" s="47"/>
      <c r="BR902" s="47"/>
      <c r="BS902" s="47"/>
      <c r="BT902" s="47"/>
      <c r="BU902" s="47"/>
      <c r="BV902" s="47"/>
      <c r="BW902" s="47"/>
      <c r="BX902" s="47"/>
      <c r="BY902" s="47"/>
      <c r="BZ902" s="47"/>
      <c r="CA902" s="47"/>
      <c r="CB902" s="47"/>
      <c r="CC902" s="47"/>
      <c r="CD902" s="47"/>
      <c r="CE902" s="47"/>
      <c r="CF902" s="47"/>
      <c r="CG902" s="47"/>
      <c r="CH902" s="47"/>
      <c r="CI902" s="47"/>
      <c r="CJ902" s="47"/>
      <c r="CK902" s="47"/>
      <c r="CL902" s="47"/>
      <c r="CM902" s="47"/>
      <c r="CN902" s="47"/>
      <c r="CO902" s="47"/>
      <c r="CP902" s="47"/>
      <c r="CQ902" s="47"/>
      <c r="CR902" s="47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50"/>
      <c r="DD902" s="50"/>
      <c r="DE902" s="50"/>
    </row>
    <row r="903" spans="1:109" ht="15" customHeight="1">
      <c r="A903" s="38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8"/>
      <c r="Q903" s="49"/>
      <c r="R903" s="47"/>
      <c r="S903" s="47"/>
      <c r="T903" s="47"/>
      <c r="U903" s="47"/>
      <c r="V903" s="47"/>
      <c r="W903" s="47"/>
      <c r="X903" s="47"/>
      <c r="Y903" s="47"/>
      <c r="Z903" s="47"/>
      <c r="AA903" s="47"/>
      <c r="AB903" s="47"/>
      <c r="AC903" s="47"/>
      <c r="AD903" s="47"/>
      <c r="AE903" s="47"/>
      <c r="AF903" s="47"/>
      <c r="AG903" s="47"/>
      <c r="AH903" s="49"/>
      <c r="AI903" s="49"/>
      <c r="AJ903" s="49"/>
      <c r="AK903" s="49"/>
      <c r="AL903" s="49"/>
      <c r="AM903" s="48"/>
      <c r="AN903" s="48"/>
      <c r="AO903" s="48"/>
      <c r="AP903" s="47"/>
      <c r="AQ903" s="47"/>
      <c r="AR903" s="47"/>
      <c r="AS903" s="47"/>
      <c r="AT903" s="47"/>
      <c r="AU903" s="47"/>
      <c r="AV903" s="47"/>
      <c r="AW903" s="47"/>
      <c r="AX903" s="47"/>
      <c r="AY903" s="47"/>
      <c r="AZ903" s="47"/>
      <c r="BA903" s="47"/>
      <c r="BB903" s="47"/>
      <c r="BC903" s="47"/>
      <c r="BD903" s="47"/>
      <c r="BE903" s="47"/>
      <c r="BF903" s="47"/>
      <c r="BG903" s="47"/>
      <c r="BH903" s="47"/>
      <c r="BI903" s="47"/>
      <c r="BJ903" s="47"/>
      <c r="BK903" s="47"/>
      <c r="BL903" s="47"/>
      <c r="BM903" s="47"/>
      <c r="BN903" s="47"/>
      <c r="BO903" s="47"/>
      <c r="BP903" s="47"/>
      <c r="BQ903" s="47"/>
      <c r="BR903" s="47"/>
      <c r="BS903" s="47"/>
      <c r="BT903" s="47"/>
      <c r="BU903" s="47"/>
      <c r="BV903" s="47"/>
      <c r="BW903" s="47"/>
      <c r="BX903" s="47"/>
      <c r="BY903" s="47"/>
      <c r="BZ903" s="47"/>
      <c r="CA903" s="47"/>
      <c r="CB903" s="47"/>
      <c r="CC903" s="47"/>
      <c r="CD903" s="47"/>
      <c r="CE903" s="47"/>
      <c r="CF903" s="47"/>
      <c r="CG903" s="47"/>
      <c r="CH903" s="47"/>
      <c r="CI903" s="47"/>
      <c r="CJ903" s="47"/>
      <c r="CK903" s="47"/>
      <c r="CL903" s="47"/>
      <c r="CM903" s="47"/>
      <c r="CN903" s="47"/>
      <c r="CO903" s="47"/>
      <c r="CP903" s="47"/>
      <c r="CQ903" s="47"/>
      <c r="CR903" s="47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50"/>
      <c r="DD903" s="50"/>
      <c r="DE903" s="50"/>
    </row>
    <row r="904" spans="1:109" ht="15" customHeight="1">
      <c r="A904" s="38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8"/>
      <c r="Q904" s="49"/>
      <c r="R904" s="47"/>
      <c r="S904" s="47"/>
      <c r="T904" s="47"/>
      <c r="U904" s="47"/>
      <c r="V904" s="47"/>
      <c r="W904" s="47"/>
      <c r="X904" s="47"/>
      <c r="Y904" s="47"/>
      <c r="Z904" s="47"/>
      <c r="AA904" s="47"/>
      <c r="AB904" s="47"/>
      <c r="AC904" s="47"/>
      <c r="AD904" s="47"/>
      <c r="AE904" s="47"/>
      <c r="AF904" s="47"/>
      <c r="AG904" s="47"/>
      <c r="AH904" s="49"/>
      <c r="AI904" s="49"/>
      <c r="AJ904" s="49"/>
      <c r="AK904" s="49"/>
      <c r="AL904" s="49"/>
      <c r="AM904" s="48"/>
      <c r="AN904" s="48"/>
      <c r="AO904" s="48"/>
      <c r="AP904" s="47"/>
      <c r="AQ904" s="47"/>
      <c r="AR904" s="47"/>
      <c r="AS904" s="47"/>
      <c r="AT904" s="47"/>
      <c r="AU904" s="47"/>
      <c r="AV904" s="47"/>
      <c r="AW904" s="47"/>
      <c r="AX904" s="47"/>
      <c r="AY904" s="47"/>
      <c r="AZ904" s="47"/>
      <c r="BA904" s="47"/>
      <c r="BB904" s="47"/>
      <c r="BC904" s="47"/>
      <c r="BD904" s="47"/>
      <c r="BE904" s="47"/>
      <c r="BF904" s="47"/>
      <c r="BG904" s="47"/>
      <c r="BH904" s="47"/>
      <c r="BI904" s="47"/>
      <c r="BJ904" s="47"/>
      <c r="BK904" s="47"/>
      <c r="BL904" s="47"/>
      <c r="BM904" s="47"/>
      <c r="BN904" s="47"/>
      <c r="BO904" s="47"/>
      <c r="BP904" s="47"/>
      <c r="BQ904" s="47"/>
      <c r="BR904" s="47"/>
      <c r="BS904" s="47"/>
      <c r="BT904" s="47"/>
      <c r="BU904" s="47"/>
      <c r="BV904" s="47"/>
      <c r="BW904" s="47"/>
      <c r="BX904" s="47"/>
      <c r="BY904" s="47"/>
      <c r="BZ904" s="47"/>
      <c r="CA904" s="47"/>
      <c r="CB904" s="47"/>
      <c r="CC904" s="47"/>
      <c r="CD904" s="47"/>
      <c r="CE904" s="47"/>
      <c r="CF904" s="47"/>
      <c r="CG904" s="47"/>
      <c r="CH904" s="47"/>
      <c r="CI904" s="47"/>
      <c r="CJ904" s="47"/>
      <c r="CK904" s="47"/>
      <c r="CL904" s="47"/>
      <c r="CM904" s="47"/>
      <c r="CN904" s="47"/>
      <c r="CO904" s="47"/>
      <c r="CP904" s="47"/>
      <c r="CQ904" s="47"/>
      <c r="CR904" s="47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50"/>
      <c r="DD904" s="50"/>
      <c r="DE904" s="50"/>
    </row>
    <row r="905" spans="1:109" ht="15" customHeight="1">
      <c r="A905" s="38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8"/>
      <c r="Q905" s="49"/>
      <c r="R905" s="47"/>
      <c r="S905" s="47"/>
      <c r="T905" s="47"/>
      <c r="U905" s="47"/>
      <c r="V905" s="47"/>
      <c r="W905" s="47"/>
      <c r="X905" s="47"/>
      <c r="Y905" s="47"/>
      <c r="Z905" s="47"/>
      <c r="AA905" s="47"/>
      <c r="AB905" s="47"/>
      <c r="AC905" s="47"/>
      <c r="AD905" s="47"/>
      <c r="AE905" s="47"/>
      <c r="AF905" s="47"/>
      <c r="AG905" s="47"/>
      <c r="AH905" s="49"/>
      <c r="AI905" s="49"/>
      <c r="AJ905" s="49"/>
      <c r="AK905" s="49"/>
      <c r="AL905" s="49"/>
      <c r="AM905" s="48"/>
      <c r="AN905" s="48"/>
      <c r="AO905" s="48"/>
      <c r="AP905" s="47"/>
      <c r="AQ905" s="47"/>
      <c r="AR905" s="47"/>
      <c r="AS905" s="47"/>
      <c r="AT905" s="47"/>
      <c r="AU905" s="47"/>
      <c r="AV905" s="47"/>
      <c r="AW905" s="47"/>
      <c r="AX905" s="47"/>
      <c r="AY905" s="47"/>
      <c r="AZ905" s="47"/>
      <c r="BA905" s="47"/>
      <c r="BB905" s="47"/>
      <c r="BC905" s="47"/>
      <c r="BD905" s="47"/>
      <c r="BE905" s="47"/>
      <c r="BF905" s="47"/>
      <c r="BG905" s="47"/>
      <c r="BH905" s="47"/>
      <c r="BI905" s="47"/>
      <c r="BJ905" s="47"/>
      <c r="BK905" s="47"/>
      <c r="BL905" s="47"/>
      <c r="BM905" s="47"/>
      <c r="BN905" s="47"/>
      <c r="BO905" s="47"/>
      <c r="BP905" s="47"/>
      <c r="BQ905" s="47"/>
      <c r="BR905" s="47"/>
      <c r="BS905" s="47"/>
      <c r="BT905" s="47"/>
      <c r="BU905" s="47"/>
      <c r="BV905" s="47"/>
      <c r="BW905" s="47"/>
      <c r="BX905" s="47"/>
      <c r="BY905" s="47"/>
      <c r="BZ905" s="47"/>
      <c r="CA905" s="47"/>
      <c r="CB905" s="47"/>
      <c r="CC905" s="47"/>
      <c r="CD905" s="47"/>
      <c r="CE905" s="47"/>
      <c r="CF905" s="47"/>
      <c r="CG905" s="47"/>
      <c r="CH905" s="47"/>
      <c r="CI905" s="47"/>
      <c r="CJ905" s="47"/>
      <c r="CK905" s="47"/>
      <c r="CL905" s="47"/>
      <c r="CM905" s="47"/>
      <c r="CN905" s="47"/>
      <c r="CO905" s="47"/>
      <c r="CP905" s="47"/>
      <c r="CQ905" s="47"/>
      <c r="CR905" s="47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50"/>
      <c r="DD905" s="50"/>
      <c r="DE905" s="50"/>
    </row>
    <row r="906" spans="1:109" ht="15" customHeight="1">
      <c r="A906" s="38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8"/>
      <c r="Q906" s="49"/>
      <c r="R906" s="47"/>
      <c r="S906" s="47"/>
      <c r="T906" s="47"/>
      <c r="U906" s="47"/>
      <c r="V906" s="47"/>
      <c r="W906" s="47"/>
      <c r="X906" s="47"/>
      <c r="Y906" s="47"/>
      <c r="Z906" s="47"/>
      <c r="AA906" s="47"/>
      <c r="AB906" s="47"/>
      <c r="AC906" s="47"/>
      <c r="AD906" s="47"/>
      <c r="AE906" s="47"/>
      <c r="AF906" s="47"/>
      <c r="AG906" s="47"/>
      <c r="AH906" s="49"/>
      <c r="AI906" s="49"/>
      <c r="AJ906" s="49"/>
      <c r="AK906" s="49"/>
      <c r="AL906" s="49"/>
      <c r="AM906" s="48"/>
      <c r="AN906" s="48"/>
      <c r="AO906" s="48"/>
      <c r="AP906" s="47"/>
      <c r="AQ906" s="47"/>
      <c r="AR906" s="47"/>
      <c r="AS906" s="47"/>
      <c r="AT906" s="47"/>
      <c r="AU906" s="47"/>
      <c r="AV906" s="47"/>
      <c r="AW906" s="47"/>
      <c r="AX906" s="47"/>
      <c r="AY906" s="47"/>
      <c r="AZ906" s="47"/>
      <c r="BA906" s="47"/>
      <c r="BB906" s="47"/>
      <c r="BC906" s="47"/>
      <c r="BD906" s="47"/>
      <c r="BE906" s="47"/>
      <c r="BF906" s="47"/>
      <c r="BG906" s="47"/>
      <c r="BH906" s="47"/>
      <c r="BI906" s="47"/>
      <c r="BJ906" s="47"/>
      <c r="BK906" s="47"/>
      <c r="BL906" s="47"/>
      <c r="BM906" s="47"/>
      <c r="BN906" s="47"/>
      <c r="BO906" s="47"/>
      <c r="BP906" s="47"/>
      <c r="BQ906" s="47"/>
      <c r="BR906" s="47"/>
      <c r="BS906" s="47"/>
      <c r="BT906" s="47"/>
      <c r="BU906" s="47"/>
      <c r="BV906" s="47"/>
      <c r="BW906" s="47"/>
      <c r="BX906" s="47"/>
      <c r="BY906" s="47"/>
      <c r="BZ906" s="47"/>
      <c r="CA906" s="47"/>
      <c r="CB906" s="47"/>
      <c r="CC906" s="47"/>
      <c r="CD906" s="47"/>
      <c r="CE906" s="47"/>
      <c r="CF906" s="47"/>
      <c r="CG906" s="47"/>
      <c r="CH906" s="47"/>
      <c r="CI906" s="47"/>
      <c r="CJ906" s="47"/>
      <c r="CK906" s="47"/>
      <c r="CL906" s="47"/>
      <c r="CM906" s="47"/>
      <c r="CN906" s="47"/>
      <c r="CO906" s="47"/>
      <c r="CP906" s="47"/>
      <c r="CQ906" s="47"/>
      <c r="CR906" s="47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50"/>
      <c r="DD906" s="50"/>
      <c r="DE906" s="50"/>
    </row>
    <row r="907" spans="1:109" ht="15" customHeight="1">
      <c r="A907" s="38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8"/>
      <c r="Q907" s="49"/>
      <c r="R907" s="47"/>
      <c r="S907" s="47"/>
      <c r="T907" s="47"/>
      <c r="U907" s="47"/>
      <c r="V907" s="47"/>
      <c r="W907" s="47"/>
      <c r="X907" s="47"/>
      <c r="Y907" s="47"/>
      <c r="Z907" s="47"/>
      <c r="AA907" s="47"/>
      <c r="AB907" s="47"/>
      <c r="AC907" s="47"/>
      <c r="AD907" s="47"/>
      <c r="AE907" s="47"/>
      <c r="AF907" s="47"/>
      <c r="AG907" s="47"/>
      <c r="AH907" s="49"/>
      <c r="AI907" s="49"/>
      <c r="AJ907" s="49"/>
      <c r="AK907" s="49"/>
      <c r="AL907" s="49"/>
      <c r="AM907" s="48"/>
      <c r="AN907" s="48"/>
      <c r="AO907" s="48"/>
      <c r="AP907" s="47"/>
      <c r="AQ907" s="47"/>
      <c r="AR907" s="47"/>
      <c r="AS907" s="47"/>
      <c r="AT907" s="47"/>
      <c r="AU907" s="47"/>
      <c r="AV907" s="47"/>
      <c r="AW907" s="47"/>
      <c r="AX907" s="47"/>
      <c r="AY907" s="47"/>
      <c r="AZ907" s="47"/>
      <c r="BA907" s="47"/>
      <c r="BB907" s="47"/>
      <c r="BC907" s="47"/>
      <c r="BD907" s="47"/>
      <c r="BE907" s="47"/>
      <c r="BF907" s="47"/>
      <c r="BG907" s="47"/>
      <c r="BH907" s="47"/>
      <c r="BI907" s="47"/>
      <c r="BJ907" s="47"/>
      <c r="BK907" s="47"/>
      <c r="BL907" s="47"/>
      <c r="BM907" s="47"/>
      <c r="BN907" s="47"/>
      <c r="BO907" s="47"/>
      <c r="BP907" s="47"/>
      <c r="BQ907" s="47"/>
      <c r="BR907" s="47"/>
      <c r="BS907" s="47"/>
      <c r="BT907" s="47"/>
      <c r="BU907" s="47"/>
      <c r="BV907" s="47"/>
      <c r="BW907" s="47"/>
      <c r="BX907" s="47"/>
      <c r="BY907" s="47"/>
      <c r="BZ907" s="47"/>
      <c r="CA907" s="47"/>
      <c r="CB907" s="47"/>
      <c r="CC907" s="47"/>
      <c r="CD907" s="47"/>
      <c r="CE907" s="47"/>
      <c r="CF907" s="47"/>
      <c r="CG907" s="47"/>
      <c r="CH907" s="47"/>
      <c r="CI907" s="47"/>
      <c r="CJ907" s="47"/>
      <c r="CK907" s="47"/>
      <c r="CL907" s="47"/>
      <c r="CM907" s="47"/>
      <c r="CN907" s="47"/>
      <c r="CO907" s="47"/>
      <c r="CP907" s="47"/>
      <c r="CQ907" s="47"/>
      <c r="CR907" s="47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50"/>
      <c r="DD907" s="50"/>
      <c r="DE907" s="50"/>
    </row>
    <row r="908" spans="1:109" ht="15" customHeight="1">
      <c r="A908" s="38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8"/>
      <c r="Q908" s="49"/>
      <c r="R908" s="47"/>
      <c r="S908" s="47"/>
      <c r="T908" s="47"/>
      <c r="U908" s="47"/>
      <c r="V908" s="47"/>
      <c r="W908" s="47"/>
      <c r="X908" s="47"/>
      <c r="Y908" s="47"/>
      <c r="Z908" s="47"/>
      <c r="AA908" s="47"/>
      <c r="AB908" s="47"/>
      <c r="AC908" s="47"/>
      <c r="AD908" s="47"/>
      <c r="AE908" s="47"/>
      <c r="AF908" s="47"/>
      <c r="AG908" s="47"/>
      <c r="AH908" s="49"/>
      <c r="AI908" s="49"/>
      <c r="AJ908" s="49"/>
      <c r="AK908" s="49"/>
      <c r="AL908" s="49"/>
      <c r="AM908" s="48"/>
      <c r="AN908" s="48"/>
      <c r="AO908" s="48"/>
      <c r="AP908" s="47"/>
      <c r="AQ908" s="47"/>
      <c r="AR908" s="47"/>
      <c r="AS908" s="47"/>
      <c r="AT908" s="47"/>
      <c r="AU908" s="47"/>
      <c r="AV908" s="47"/>
      <c r="AW908" s="47"/>
      <c r="AX908" s="47"/>
      <c r="AY908" s="47"/>
      <c r="AZ908" s="47"/>
      <c r="BA908" s="47"/>
      <c r="BB908" s="47"/>
      <c r="BC908" s="47"/>
      <c r="BD908" s="47"/>
      <c r="BE908" s="47"/>
      <c r="BF908" s="47"/>
      <c r="BG908" s="47"/>
      <c r="BH908" s="47"/>
      <c r="BI908" s="47"/>
      <c r="BJ908" s="47"/>
      <c r="BK908" s="47"/>
      <c r="BL908" s="47"/>
      <c r="BM908" s="47"/>
      <c r="BN908" s="47"/>
      <c r="BO908" s="47"/>
      <c r="BP908" s="47"/>
      <c r="BQ908" s="47"/>
      <c r="BR908" s="47"/>
      <c r="BS908" s="47"/>
      <c r="BT908" s="47"/>
      <c r="BU908" s="47"/>
      <c r="BV908" s="47"/>
      <c r="BW908" s="47"/>
      <c r="BX908" s="47"/>
      <c r="BY908" s="47"/>
      <c r="BZ908" s="47"/>
      <c r="CA908" s="47"/>
      <c r="CB908" s="47"/>
      <c r="CC908" s="47"/>
      <c r="CD908" s="47"/>
      <c r="CE908" s="47"/>
      <c r="CF908" s="47"/>
      <c r="CG908" s="47"/>
      <c r="CH908" s="47"/>
      <c r="CI908" s="47"/>
      <c r="CJ908" s="47"/>
      <c r="CK908" s="47"/>
      <c r="CL908" s="47"/>
      <c r="CM908" s="47"/>
      <c r="CN908" s="47"/>
      <c r="CO908" s="47"/>
      <c r="CP908" s="47"/>
      <c r="CQ908" s="47"/>
      <c r="CR908" s="47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50"/>
      <c r="DD908" s="50"/>
      <c r="DE908" s="50"/>
    </row>
    <row r="909" spans="1:109" ht="15" customHeight="1">
      <c r="A909" s="38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8"/>
      <c r="Q909" s="49"/>
      <c r="R909" s="47"/>
      <c r="S909" s="47"/>
      <c r="T909" s="47"/>
      <c r="U909" s="47"/>
      <c r="V909" s="47"/>
      <c r="W909" s="47"/>
      <c r="X909" s="47"/>
      <c r="Y909" s="47"/>
      <c r="Z909" s="47"/>
      <c r="AA909" s="47"/>
      <c r="AB909" s="47"/>
      <c r="AC909" s="47"/>
      <c r="AD909" s="47"/>
      <c r="AE909" s="47"/>
      <c r="AF909" s="47"/>
      <c r="AG909" s="47"/>
      <c r="AH909" s="49"/>
      <c r="AI909" s="49"/>
      <c r="AJ909" s="49"/>
      <c r="AK909" s="49"/>
      <c r="AL909" s="49"/>
      <c r="AM909" s="48"/>
      <c r="AN909" s="48"/>
      <c r="AO909" s="48"/>
      <c r="AP909" s="47"/>
      <c r="AQ909" s="47"/>
      <c r="AR909" s="47"/>
      <c r="AS909" s="47"/>
      <c r="AT909" s="47"/>
      <c r="AU909" s="47"/>
      <c r="AV909" s="47"/>
      <c r="AW909" s="47"/>
      <c r="AX909" s="47"/>
      <c r="AY909" s="47"/>
      <c r="AZ909" s="47"/>
      <c r="BA909" s="47"/>
      <c r="BB909" s="47"/>
      <c r="BC909" s="47"/>
      <c r="BD909" s="47"/>
      <c r="BE909" s="47"/>
      <c r="BF909" s="47"/>
      <c r="BG909" s="47"/>
      <c r="BH909" s="47"/>
      <c r="BI909" s="47"/>
      <c r="BJ909" s="47"/>
      <c r="BK909" s="47"/>
      <c r="BL909" s="47"/>
      <c r="BM909" s="47"/>
      <c r="BN909" s="47"/>
      <c r="BO909" s="47"/>
      <c r="BP909" s="47"/>
      <c r="BQ909" s="47"/>
      <c r="BR909" s="47"/>
      <c r="BS909" s="47"/>
      <c r="BT909" s="47"/>
      <c r="BU909" s="47"/>
      <c r="BV909" s="47"/>
      <c r="BW909" s="47"/>
      <c r="BX909" s="47"/>
      <c r="BY909" s="47"/>
      <c r="BZ909" s="47"/>
      <c r="CA909" s="47"/>
      <c r="CB909" s="47"/>
      <c r="CC909" s="47"/>
      <c r="CD909" s="47"/>
      <c r="CE909" s="47"/>
      <c r="CF909" s="47"/>
      <c r="CG909" s="47"/>
      <c r="CH909" s="47"/>
      <c r="CI909" s="47"/>
      <c r="CJ909" s="47"/>
      <c r="CK909" s="47"/>
      <c r="CL909" s="47"/>
      <c r="CM909" s="47"/>
      <c r="CN909" s="47"/>
      <c r="CO909" s="47"/>
      <c r="CP909" s="47"/>
      <c r="CQ909" s="47"/>
      <c r="CR909" s="47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50"/>
      <c r="DD909" s="50"/>
      <c r="DE909" s="50"/>
    </row>
    <row r="910" spans="1:109" ht="15" customHeight="1">
      <c r="A910" s="38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8"/>
      <c r="Q910" s="49"/>
      <c r="R910" s="47"/>
      <c r="S910" s="47"/>
      <c r="T910" s="47"/>
      <c r="U910" s="47"/>
      <c r="V910" s="47"/>
      <c r="W910" s="47"/>
      <c r="X910" s="47"/>
      <c r="Y910" s="47"/>
      <c r="Z910" s="47"/>
      <c r="AA910" s="47"/>
      <c r="AB910" s="47"/>
      <c r="AC910" s="47"/>
      <c r="AD910" s="47"/>
      <c r="AE910" s="47"/>
      <c r="AF910" s="47"/>
      <c r="AG910" s="47"/>
      <c r="AH910" s="49"/>
      <c r="AI910" s="49"/>
      <c r="AJ910" s="49"/>
      <c r="AK910" s="49"/>
      <c r="AL910" s="49"/>
      <c r="AM910" s="48"/>
      <c r="AN910" s="48"/>
      <c r="AO910" s="48"/>
      <c r="AP910" s="47"/>
      <c r="AQ910" s="47"/>
      <c r="AR910" s="47"/>
      <c r="AS910" s="47"/>
      <c r="AT910" s="47"/>
      <c r="AU910" s="47"/>
      <c r="AV910" s="47"/>
      <c r="AW910" s="47"/>
      <c r="AX910" s="47"/>
      <c r="AY910" s="47"/>
      <c r="AZ910" s="47"/>
      <c r="BA910" s="47"/>
      <c r="BB910" s="47"/>
      <c r="BC910" s="47"/>
      <c r="BD910" s="47"/>
      <c r="BE910" s="47"/>
      <c r="BF910" s="47"/>
      <c r="BG910" s="47"/>
      <c r="BH910" s="47"/>
      <c r="BI910" s="47"/>
      <c r="BJ910" s="47"/>
      <c r="BK910" s="47"/>
      <c r="BL910" s="47"/>
      <c r="BM910" s="47"/>
      <c r="BN910" s="47"/>
      <c r="BO910" s="47"/>
      <c r="BP910" s="47"/>
      <c r="BQ910" s="47"/>
      <c r="BR910" s="47"/>
      <c r="BS910" s="47"/>
      <c r="BT910" s="47"/>
      <c r="BU910" s="47"/>
      <c r="BV910" s="47"/>
      <c r="BW910" s="47"/>
      <c r="BX910" s="47"/>
      <c r="BY910" s="47"/>
      <c r="BZ910" s="47"/>
      <c r="CA910" s="47"/>
      <c r="CB910" s="47"/>
      <c r="CC910" s="47"/>
      <c r="CD910" s="47"/>
      <c r="CE910" s="47"/>
      <c r="CF910" s="47"/>
      <c r="CG910" s="47"/>
      <c r="CH910" s="47"/>
      <c r="CI910" s="47"/>
      <c r="CJ910" s="47"/>
      <c r="CK910" s="47"/>
      <c r="CL910" s="47"/>
      <c r="CM910" s="47"/>
      <c r="CN910" s="47"/>
      <c r="CO910" s="47"/>
      <c r="CP910" s="47"/>
      <c r="CQ910" s="47"/>
      <c r="CR910" s="47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50"/>
      <c r="DD910" s="50"/>
      <c r="DE910" s="50"/>
    </row>
    <row r="911" spans="1:109" ht="15" customHeight="1">
      <c r="A911" s="38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8"/>
      <c r="Q911" s="49"/>
      <c r="R911" s="47"/>
      <c r="S911" s="47"/>
      <c r="T911" s="47"/>
      <c r="U911" s="47"/>
      <c r="V911" s="47"/>
      <c r="W911" s="47"/>
      <c r="X911" s="47"/>
      <c r="Y911" s="47"/>
      <c r="Z911" s="47"/>
      <c r="AA911" s="47"/>
      <c r="AB911" s="47"/>
      <c r="AC911" s="47"/>
      <c r="AD911" s="47"/>
      <c r="AE911" s="47"/>
      <c r="AF911" s="47"/>
      <c r="AG911" s="47"/>
      <c r="AH911" s="49"/>
      <c r="AI911" s="49"/>
      <c r="AJ911" s="49"/>
      <c r="AK911" s="49"/>
      <c r="AL911" s="49"/>
      <c r="AM911" s="48"/>
      <c r="AN911" s="48"/>
      <c r="AO911" s="48"/>
      <c r="AP911" s="47"/>
      <c r="AQ911" s="47"/>
      <c r="AR911" s="47"/>
      <c r="AS911" s="47"/>
      <c r="AT911" s="47"/>
      <c r="AU911" s="47"/>
      <c r="AV911" s="47"/>
      <c r="AW911" s="47"/>
      <c r="AX911" s="47"/>
      <c r="AY911" s="47"/>
      <c r="AZ911" s="47"/>
      <c r="BA911" s="47"/>
      <c r="BB911" s="47"/>
      <c r="BC911" s="47"/>
      <c r="BD911" s="47"/>
      <c r="BE911" s="47"/>
      <c r="BF911" s="47"/>
      <c r="BG911" s="47"/>
      <c r="BH911" s="47"/>
      <c r="BI911" s="47"/>
      <c r="BJ911" s="47"/>
      <c r="BK911" s="47"/>
      <c r="BL911" s="47"/>
      <c r="BM911" s="47"/>
      <c r="BN911" s="47"/>
      <c r="BO911" s="47"/>
      <c r="BP911" s="47"/>
      <c r="BQ911" s="47"/>
      <c r="BR911" s="47"/>
      <c r="BS911" s="47"/>
      <c r="BT911" s="47"/>
      <c r="BU911" s="47"/>
      <c r="BV911" s="47"/>
      <c r="BW911" s="47"/>
      <c r="BX911" s="47"/>
      <c r="BY911" s="47"/>
      <c r="BZ911" s="47"/>
      <c r="CA911" s="47"/>
      <c r="CB911" s="47"/>
      <c r="CC911" s="47"/>
      <c r="CD911" s="47"/>
      <c r="CE911" s="47"/>
      <c r="CF911" s="47"/>
      <c r="CG911" s="47"/>
      <c r="CH911" s="47"/>
      <c r="CI911" s="47"/>
      <c r="CJ911" s="47"/>
      <c r="CK911" s="47"/>
      <c r="CL911" s="47"/>
      <c r="CM911" s="47"/>
      <c r="CN911" s="47"/>
      <c r="CO911" s="47"/>
      <c r="CP911" s="47"/>
      <c r="CQ911" s="47"/>
      <c r="CR911" s="47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50"/>
      <c r="DD911" s="50"/>
      <c r="DE911" s="50"/>
    </row>
    <row r="912" spans="1:109" ht="15" customHeight="1">
      <c r="A912" s="38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8"/>
      <c r="Q912" s="49"/>
      <c r="R912" s="47"/>
      <c r="S912" s="47"/>
      <c r="T912" s="47"/>
      <c r="U912" s="47"/>
      <c r="V912" s="47"/>
      <c r="W912" s="47"/>
      <c r="X912" s="47"/>
      <c r="Y912" s="47"/>
      <c r="Z912" s="47"/>
      <c r="AA912" s="47"/>
      <c r="AB912" s="47"/>
      <c r="AC912" s="47"/>
      <c r="AD912" s="47"/>
      <c r="AE912" s="47"/>
      <c r="AF912" s="47"/>
      <c r="AG912" s="47"/>
      <c r="AH912" s="49"/>
      <c r="AI912" s="49"/>
      <c r="AJ912" s="49"/>
      <c r="AK912" s="49"/>
      <c r="AL912" s="49"/>
      <c r="AM912" s="48"/>
      <c r="AN912" s="48"/>
      <c r="AO912" s="48"/>
      <c r="AP912" s="47"/>
      <c r="AQ912" s="47"/>
      <c r="AR912" s="47"/>
      <c r="AS912" s="47"/>
      <c r="AT912" s="47"/>
      <c r="AU912" s="47"/>
      <c r="AV912" s="47"/>
      <c r="AW912" s="47"/>
      <c r="AX912" s="47"/>
      <c r="AY912" s="47"/>
      <c r="AZ912" s="47"/>
      <c r="BA912" s="47"/>
      <c r="BB912" s="47"/>
      <c r="BC912" s="47"/>
      <c r="BD912" s="47"/>
      <c r="BE912" s="47"/>
      <c r="BF912" s="47"/>
      <c r="BG912" s="47"/>
      <c r="BH912" s="47"/>
      <c r="BI912" s="47"/>
      <c r="BJ912" s="47"/>
      <c r="BK912" s="47"/>
      <c r="BL912" s="47"/>
      <c r="BM912" s="47"/>
      <c r="BN912" s="47"/>
      <c r="BO912" s="47"/>
      <c r="BP912" s="47"/>
      <c r="BQ912" s="47"/>
      <c r="BR912" s="47"/>
      <c r="BS912" s="47"/>
      <c r="BT912" s="47"/>
      <c r="BU912" s="47"/>
      <c r="BV912" s="47"/>
      <c r="BW912" s="47"/>
      <c r="BX912" s="47"/>
      <c r="BY912" s="47"/>
      <c r="BZ912" s="47"/>
      <c r="CA912" s="47"/>
      <c r="CB912" s="47"/>
      <c r="CC912" s="47"/>
      <c r="CD912" s="47"/>
      <c r="CE912" s="47"/>
      <c r="CF912" s="47"/>
      <c r="CG912" s="47"/>
      <c r="CH912" s="47"/>
      <c r="CI912" s="47"/>
      <c r="CJ912" s="47"/>
      <c r="CK912" s="47"/>
      <c r="CL912" s="47"/>
      <c r="CM912" s="47"/>
      <c r="CN912" s="47"/>
      <c r="CO912" s="47"/>
      <c r="CP912" s="47"/>
      <c r="CQ912" s="47"/>
      <c r="CR912" s="47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50"/>
      <c r="DD912" s="50"/>
      <c r="DE912" s="50"/>
    </row>
    <row r="913" spans="1:109" ht="15" customHeight="1">
      <c r="A913" s="38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8"/>
      <c r="Q913" s="49"/>
      <c r="R913" s="47"/>
      <c r="S913" s="47"/>
      <c r="T913" s="47"/>
      <c r="U913" s="47"/>
      <c r="V913" s="47"/>
      <c r="W913" s="47"/>
      <c r="X913" s="47"/>
      <c r="Y913" s="47"/>
      <c r="Z913" s="47"/>
      <c r="AA913" s="47"/>
      <c r="AB913" s="47"/>
      <c r="AC913" s="47"/>
      <c r="AD913" s="47"/>
      <c r="AE913" s="47"/>
      <c r="AF913" s="47"/>
      <c r="AG913" s="47"/>
      <c r="AH913" s="49"/>
      <c r="AI913" s="49"/>
      <c r="AJ913" s="49"/>
      <c r="AK913" s="49"/>
      <c r="AL913" s="49"/>
      <c r="AM913" s="48"/>
      <c r="AN913" s="48"/>
      <c r="AO913" s="48"/>
      <c r="AP913" s="47"/>
      <c r="AQ913" s="47"/>
      <c r="AR913" s="47"/>
      <c r="AS913" s="47"/>
      <c r="AT913" s="47"/>
      <c r="AU913" s="47"/>
      <c r="AV913" s="47"/>
      <c r="AW913" s="47"/>
      <c r="AX913" s="47"/>
      <c r="AY913" s="47"/>
      <c r="AZ913" s="47"/>
      <c r="BA913" s="47"/>
      <c r="BB913" s="47"/>
      <c r="BC913" s="47"/>
      <c r="BD913" s="47"/>
      <c r="BE913" s="47"/>
      <c r="BF913" s="47"/>
      <c r="BG913" s="47"/>
      <c r="BH913" s="47"/>
      <c r="BI913" s="47"/>
      <c r="BJ913" s="47"/>
      <c r="BK913" s="47"/>
      <c r="BL913" s="47"/>
      <c r="BM913" s="47"/>
      <c r="BN913" s="47"/>
      <c r="BO913" s="47"/>
      <c r="BP913" s="47"/>
      <c r="BQ913" s="47"/>
      <c r="BR913" s="47"/>
      <c r="BS913" s="47"/>
      <c r="BT913" s="47"/>
      <c r="BU913" s="47"/>
      <c r="BV913" s="47"/>
      <c r="BW913" s="47"/>
      <c r="BX913" s="47"/>
      <c r="BY913" s="47"/>
      <c r="BZ913" s="47"/>
      <c r="CA913" s="47"/>
      <c r="CB913" s="47"/>
      <c r="CC913" s="47"/>
      <c r="CD913" s="47"/>
      <c r="CE913" s="47"/>
      <c r="CF913" s="47"/>
      <c r="CG913" s="47"/>
      <c r="CH913" s="47"/>
      <c r="CI913" s="47"/>
      <c r="CJ913" s="47"/>
      <c r="CK913" s="47"/>
      <c r="CL913" s="47"/>
      <c r="CM913" s="47"/>
      <c r="CN913" s="47"/>
      <c r="CO913" s="47"/>
      <c r="CP913" s="47"/>
      <c r="CQ913" s="47"/>
      <c r="CR913" s="47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50"/>
      <c r="DD913" s="50"/>
      <c r="DE913" s="50"/>
    </row>
    <row r="914" spans="1:109" ht="15" customHeight="1">
      <c r="A914" s="38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8"/>
      <c r="Q914" s="49"/>
      <c r="R914" s="47"/>
      <c r="S914" s="47"/>
      <c r="T914" s="47"/>
      <c r="U914" s="47"/>
      <c r="V914" s="47"/>
      <c r="W914" s="47"/>
      <c r="X914" s="47"/>
      <c r="Y914" s="47"/>
      <c r="Z914" s="47"/>
      <c r="AA914" s="47"/>
      <c r="AB914" s="47"/>
      <c r="AC914" s="47"/>
      <c r="AD914" s="47"/>
      <c r="AE914" s="47"/>
      <c r="AF914" s="47"/>
      <c r="AG914" s="47"/>
      <c r="AH914" s="49"/>
      <c r="AI914" s="49"/>
      <c r="AJ914" s="49"/>
      <c r="AK914" s="49"/>
      <c r="AL914" s="49"/>
      <c r="AM914" s="48"/>
      <c r="AN914" s="48"/>
      <c r="AO914" s="48"/>
      <c r="AP914" s="47"/>
      <c r="AQ914" s="47"/>
      <c r="AR914" s="47"/>
      <c r="AS914" s="47"/>
      <c r="AT914" s="47"/>
      <c r="AU914" s="47"/>
      <c r="AV914" s="47"/>
      <c r="AW914" s="47"/>
      <c r="AX914" s="47"/>
      <c r="AY914" s="47"/>
      <c r="AZ914" s="47"/>
      <c r="BA914" s="47"/>
      <c r="BB914" s="47"/>
      <c r="BC914" s="47"/>
      <c r="BD914" s="47"/>
      <c r="BE914" s="47"/>
      <c r="BF914" s="47"/>
      <c r="BG914" s="47"/>
      <c r="BH914" s="47"/>
      <c r="BI914" s="47"/>
      <c r="BJ914" s="47"/>
      <c r="BK914" s="47"/>
      <c r="BL914" s="47"/>
      <c r="BM914" s="47"/>
      <c r="BN914" s="47"/>
      <c r="BO914" s="47"/>
      <c r="BP914" s="47"/>
      <c r="BQ914" s="47"/>
      <c r="BR914" s="47"/>
      <c r="BS914" s="47"/>
      <c r="BT914" s="47"/>
      <c r="BU914" s="47"/>
      <c r="BV914" s="47"/>
      <c r="BW914" s="47"/>
      <c r="BX914" s="47"/>
      <c r="BY914" s="47"/>
      <c r="BZ914" s="47"/>
      <c r="CA914" s="47"/>
      <c r="CB914" s="47"/>
      <c r="CC914" s="47"/>
      <c r="CD914" s="47"/>
      <c r="CE914" s="47"/>
      <c r="CF914" s="47"/>
      <c r="CG914" s="47"/>
      <c r="CH914" s="47"/>
      <c r="CI914" s="47"/>
      <c r="CJ914" s="47"/>
      <c r="CK914" s="47"/>
      <c r="CL914" s="47"/>
      <c r="CM914" s="47"/>
      <c r="CN914" s="47"/>
      <c r="CO914" s="47"/>
      <c r="CP914" s="47"/>
      <c r="CQ914" s="47"/>
      <c r="CR914" s="47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50"/>
      <c r="DD914" s="50"/>
      <c r="DE914" s="50"/>
    </row>
    <row r="915" spans="1:109" ht="15" customHeight="1">
      <c r="A915" s="38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8"/>
      <c r="Q915" s="49"/>
      <c r="R915" s="47"/>
      <c r="S915" s="47"/>
      <c r="T915" s="47"/>
      <c r="U915" s="47"/>
      <c r="V915" s="47"/>
      <c r="W915" s="47"/>
      <c r="X915" s="47"/>
      <c r="Y915" s="47"/>
      <c r="Z915" s="47"/>
      <c r="AA915" s="47"/>
      <c r="AB915" s="47"/>
      <c r="AC915" s="47"/>
      <c r="AD915" s="47"/>
      <c r="AE915" s="47"/>
      <c r="AF915" s="47"/>
      <c r="AG915" s="47"/>
      <c r="AH915" s="49"/>
      <c r="AI915" s="49"/>
      <c r="AJ915" s="49"/>
      <c r="AK915" s="49"/>
      <c r="AL915" s="49"/>
      <c r="AM915" s="48"/>
      <c r="AN915" s="48"/>
      <c r="AO915" s="48"/>
      <c r="AP915" s="47"/>
      <c r="AQ915" s="47"/>
      <c r="AR915" s="47"/>
      <c r="AS915" s="47"/>
      <c r="AT915" s="47"/>
      <c r="AU915" s="47"/>
      <c r="AV915" s="47"/>
      <c r="AW915" s="47"/>
      <c r="AX915" s="47"/>
      <c r="AY915" s="47"/>
      <c r="AZ915" s="47"/>
      <c r="BA915" s="47"/>
      <c r="BB915" s="47"/>
      <c r="BC915" s="47"/>
      <c r="BD915" s="47"/>
      <c r="BE915" s="47"/>
      <c r="BF915" s="47"/>
      <c r="BG915" s="47"/>
      <c r="BH915" s="47"/>
      <c r="BI915" s="47"/>
      <c r="BJ915" s="47"/>
      <c r="BK915" s="47"/>
      <c r="BL915" s="47"/>
      <c r="BM915" s="47"/>
      <c r="BN915" s="47"/>
      <c r="BO915" s="47"/>
      <c r="BP915" s="47"/>
      <c r="BQ915" s="47"/>
      <c r="BR915" s="47"/>
      <c r="BS915" s="47"/>
      <c r="BT915" s="47"/>
      <c r="BU915" s="47"/>
      <c r="BV915" s="47"/>
      <c r="BW915" s="47"/>
      <c r="BX915" s="47"/>
      <c r="BY915" s="47"/>
      <c r="BZ915" s="47"/>
      <c r="CA915" s="47"/>
      <c r="CB915" s="47"/>
      <c r="CC915" s="47"/>
      <c r="CD915" s="47"/>
      <c r="CE915" s="47"/>
      <c r="CF915" s="47"/>
      <c r="CG915" s="47"/>
      <c r="CH915" s="47"/>
      <c r="CI915" s="47"/>
      <c r="CJ915" s="47"/>
      <c r="CK915" s="47"/>
      <c r="CL915" s="47"/>
      <c r="CM915" s="47"/>
      <c r="CN915" s="47"/>
      <c r="CO915" s="47"/>
      <c r="CP915" s="47"/>
      <c r="CQ915" s="47"/>
      <c r="CR915" s="47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50"/>
      <c r="DD915" s="50"/>
      <c r="DE915" s="50"/>
    </row>
    <row r="916" spans="1:109" ht="15" customHeight="1">
      <c r="A916" s="38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8"/>
      <c r="Q916" s="49"/>
      <c r="R916" s="47"/>
      <c r="S916" s="47"/>
      <c r="T916" s="47"/>
      <c r="U916" s="47"/>
      <c r="V916" s="47"/>
      <c r="W916" s="47"/>
      <c r="X916" s="47"/>
      <c r="Y916" s="47"/>
      <c r="Z916" s="47"/>
      <c r="AA916" s="47"/>
      <c r="AB916" s="47"/>
      <c r="AC916" s="47"/>
      <c r="AD916" s="47"/>
      <c r="AE916" s="47"/>
      <c r="AF916" s="47"/>
      <c r="AG916" s="47"/>
      <c r="AH916" s="49"/>
      <c r="AI916" s="49"/>
      <c r="AJ916" s="49"/>
      <c r="AK916" s="49"/>
      <c r="AL916" s="49"/>
      <c r="AM916" s="48"/>
      <c r="AN916" s="48"/>
      <c r="AO916" s="48"/>
      <c r="AP916" s="47"/>
      <c r="AQ916" s="47"/>
      <c r="AR916" s="47"/>
      <c r="AS916" s="47"/>
      <c r="AT916" s="47"/>
      <c r="AU916" s="47"/>
      <c r="AV916" s="47"/>
      <c r="AW916" s="47"/>
      <c r="AX916" s="47"/>
      <c r="AY916" s="47"/>
      <c r="AZ916" s="47"/>
      <c r="BA916" s="47"/>
      <c r="BB916" s="47"/>
      <c r="BC916" s="47"/>
      <c r="BD916" s="47"/>
      <c r="BE916" s="47"/>
      <c r="BF916" s="47"/>
      <c r="BG916" s="47"/>
      <c r="BH916" s="47"/>
      <c r="BI916" s="47"/>
      <c r="BJ916" s="47"/>
      <c r="BK916" s="47"/>
      <c r="BL916" s="47"/>
      <c r="BM916" s="47"/>
      <c r="BN916" s="47"/>
      <c r="BO916" s="47"/>
      <c r="BP916" s="47"/>
      <c r="BQ916" s="47"/>
      <c r="BR916" s="47"/>
      <c r="BS916" s="47"/>
      <c r="BT916" s="47"/>
      <c r="BU916" s="47"/>
      <c r="BV916" s="47"/>
      <c r="BW916" s="47"/>
      <c r="BX916" s="47"/>
      <c r="BY916" s="47"/>
      <c r="BZ916" s="47"/>
      <c r="CA916" s="47"/>
      <c r="CB916" s="47"/>
      <c r="CC916" s="47"/>
      <c r="CD916" s="47"/>
      <c r="CE916" s="47"/>
      <c r="CF916" s="47"/>
      <c r="CG916" s="47"/>
      <c r="CH916" s="47"/>
      <c r="CI916" s="47"/>
      <c r="CJ916" s="47"/>
      <c r="CK916" s="47"/>
      <c r="CL916" s="47"/>
      <c r="CM916" s="47"/>
      <c r="CN916" s="47"/>
      <c r="CO916" s="47"/>
      <c r="CP916" s="47"/>
      <c r="CQ916" s="47"/>
      <c r="CR916" s="47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50"/>
      <c r="DD916" s="50"/>
      <c r="DE916" s="50"/>
    </row>
    <row r="917" spans="1:109" ht="15" customHeight="1">
      <c r="A917" s="38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8"/>
      <c r="Q917" s="49"/>
      <c r="R917" s="47"/>
      <c r="S917" s="47"/>
      <c r="T917" s="47"/>
      <c r="U917" s="47"/>
      <c r="V917" s="47"/>
      <c r="W917" s="47"/>
      <c r="X917" s="47"/>
      <c r="Y917" s="47"/>
      <c r="Z917" s="47"/>
      <c r="AA917" s="47"/>
      <c r="AB917" s="47"/>
      <c r="AC917" s="47"/>
      <c r="AD917" s="47"/>
      <c r="AE917" s="47"/>
      <c r="AF917" s="47"/>
      <c r="AG917" s="47"/>
      <c r="AH917" s="49"/>
      <c r="AI917" s="49"/>
      <c r="AJ917" s="49"/>
      <c r="AK917" s="49"/>
      <c r="AL917" s="49"/>
      <c r="AM917" s="48"/>
      <c r="AN917" s="48"/>
      <c r="AO917" s="48"/>
      <c r="AP917" s="47"/>
      <c r="AQ917" s="47"/>
      <c r="AR917" s="47"/>
      <c r="AS917" s="47"/>
      <c r="AT917" s="47"/>
      <c r="AU917" s="47"/>
      <c r="AV917" s="47"/>
      <c r="AW917" s="47"/>
      <c r="AX917" s="47"/>
      <c r="AY917" s="47"/>
      <c r="AZ917" s="47"/>
      <c r="BA917" s="47"/>
      <c r="BB917" s="47"/>
      <c r="BC917" s="47"/>
      <c r="BD917" s="47"/>
      <c r="BE917" s="47"/>
      <c r="BF917" s="47"/>
      <c r="BG917" s="47"/>
      <c r="BH917" s="47"/>
      <c r="BI917" s="47"/>
      <c r="BJ917" s="47"/>
      <c r="BK917" s="47"/>
      <c r="BL917" s="47"/>
      <c r="BM917" s="47"/>
      <c r="BN917" s="47"/>
      <c r="BO917" s="47"/>
      <c r="BP917" s="47"/>
      <c r="BQ917" s="47"/>
      <c r="BR917" s="47"/>
      <c r="BS917" s="47"/>
      <c r="BT917" s="47"/>
      <c r="BU917" s="47"/>
      <c r="BV917" s="47"/>
      <c r="BW917" s="47"/>
      <c r="BX917" s="47"/>
      <c r="BY917" s="47"/>
      <c r="BZ917" s="47"/>
      <c r="CA917" s="47"/>
      <c r="CB917" s="47"/>
      <c r="CC917" s="47"/>
      <c r="CD917" s="47"/>
      <c r="CE917" s="47"/>
      <c r="CF917" s="47"/>
      <c r="CG917" s="47"/>
      <c r="CH917" s="47"/>
      <c r="CI917" s="47"/>
      <c r="CJ917" s="47"/>
      <c r="CK917" s="47"/>
      <c r="CL917" s="47"/>
      <c r="CM917" s="47"/>
      <c r="CN917" s="47"/>
      <c r="CO917" s="47"/>
      <c r="CP917" s="47"/>
      <c r="CQ917" s="47"/>
      <c r="CR917" s="47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50"/>
      <c r="DD917" s="50"/>
      <c r="DE917" s="50"/>
    </row>
    <row r="918" spans="1:109" ht="15" customHeight="1">
      <c r="A918" s="38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8"/>
      <c r="Q918" s="49"/>
      <c r="R918" s="47"/>
      <c r="S918" s="47"/>
      <c r="T918" s="47"/>
      <c r="U918" s="47"/>
      <c r="V918" s="47"/>
      <c r="W918" s="47"/>
      <c r="X918" s="47"/>
      <c r="Y918" s="47"/>
      <c r="Z918" s="47"/>
      <c r="AA918" s="47"/>
      <c r="AB918" s="47"/>
      <c r="AC918" s="47"/>
      <c r="AD918" s="47"/>
      <c r="AE918" s="47"/>
      <c r="AF918" s="47"/>
      <c r="AG918" s="47"/>
      <c r="AH918" s="49"/>
      <c r="AI918" s="49"/>
      <c r="AJ918" s="49"/>
      <c r="AK918" s="49"/>
      <c r="AL918" s="49"/>
      <c r="AM918" s="48"/>
      <c r="AN918" s="48"/>
      <c r="AO918" s="48"/>
      <c r="AP918" s="47"/>
      <c r="AQ918" s="47"/>
      <c r="AR918" s="47"/>
      <c r="AS918" s="47"/>
      <c r="AT918" s="47"/>
      <c r="AU918" s="47"/>
      <c r="AV918" s="47"/>
      <c r="AW918" s="47"/>
      <c r="AX918" s="47"/>
      <c r="AY918" s="47"/>
      <c r="AZ918" s="47"/>
      <c r="BA918" s="47"/>
      <c r="BB918" s="47"/>
      <c r="BC918" s="47"/>
      <c r="BD918" s="47"/>
      <c r="BE918" s="47"/>
      <c r="BF918" s="47"/>
      <c r="BG918" s="47"/>
      <c r="BH918" s="47"/>
      <c r="BI918" s="47"/>
      <c r="BJ918" s="47"/>
      <c r="BK918" s="47"/>
      <c r="BL918" s="47"/>
      <c r="BM918" s="47"/>
      <c r="BN918" s="47"/>
      <c r="BO918" s="47"/>
      <c r="BP918" s="47"/>
      <c r="BQ918" s="47"/>
      <c r="BR918" s="47"/>
      <c r="BS918" s="47"/>
      <c r="BT918" s="47"/>
      <c r="BU918" s="47"/>
      <c r="BV918" s="47"/>
      <c r="BW918" s="47"/>
      <c r="BX918" s="47"/>
      <c r="BY918" s="47"/>
      <c r="BZ918" s="47"/>
      <c r="CA918" s="47"/>
      <c r="CB918" s="47"/>
      <c r="CC918" s="47"/>
      <c r="CD918" s="47"/>
      <c r="CE918" s="47"/>
      <c r="CF918" s="47"/>
      <c r="CG918" s="47"/>
      <c r="CH918" s="47"/>
      <c r="CI918" s="47"/>
      <c r="CJ918" s="47"/>
      <c r="CK918" s="47"/>
      <c r="CL918" s="47"/>
      <c r="CM918" s="47"/>
      <c r="CN918" s="47"/>
      <c r="CO918" s="47"/>
      <c r="CP918" s="47"/>
      <c r="CQ918" s="47"/>
      <c r="CR918" s="47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50"/>
      <c r="DD918" s="50"/>
      <c r="DE918" s="50"/>
    </row>
    <row r="919" spans="1:109" ht="15" customHeight="1">
      <c r="A919" s="38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8"/>
      <c r="Q919" s="49"/>
      <c r="R919" s="47"/>
      <c r="S919" s="47"/>
      <c r="T919" s="47"/>
      <c r="U919" s="47"/>
      <c r="V919" s="47"/>
      <c r="W919" s="47"/>
      <c r="X919" s="47"/>
      <c r="Y919" s="47"/>
      <c r="Z919" s="47"/>
      <c r="AA919" s="47"/>
      <c r="AB919" s="47"/>
      <c r="AC919" s="47"/>
      <c r="AD919" s="47"/>
      <c r="AE919" s="47"/>
      <c r="AF919" s="47"/>
      <c r="AG919" s="47"/>
      <c r="AH919" s="49"/>
      <c r="AI919" s="49"/>
      <c r="AJ919" s="49"/>
      <c r="AK919" s="49"/>
      <c r="AL919" s="49"/>
      <c r="AM919" s="48"/>
      <c r="AN919" s="48"/>
      <c r="AO919" s="48"/>
      <c r="AP919" s="47"/>
      <c r="AQ919" s="47"/>
      <c r="AR919" s="47"/>
      <c r="AS919" s="47"/>
      <c r="AT919" s="47"/>
      <c r="AU919" s="47"/>
      <c r="AV919" s="47"/>
      <c r="AW919" s="47"/>
      <c r="AX919" s="47"/>
      <c r="AY919" s="47"/>
      <c r="AZ919" s="47"/>
      <c r="BA919" s="47"/>
      <c r="BB919" s="47"/>
      <c r="BC919" s="47"/>
      <c r="BD919" s="47"/>
      <c r="BE919" s="47"/>
      <c r="BF919" s="47"/>
      <c r="BG919" s="47"/>
      <c r="BH919" s="47"/>
      <c r="BI919" s="47"/>
      <c r="BJ919" s="47"/>
      <c r="BK919" s="47"/>
      <c r="BL919" s="47"/>
      <c r="BM919" s="47"/>
      <c r="BN919" s="47"/>
      <c r="BO919" s="47"/>
      <c r="BP919" s="47"/>
      <c r="BQ919" s="47"/>
      <c r="BR919" s="47"/>
      <c r="BS919" s="47"/>
      <c r="BT919" s="47"/>
      <c r="BU919" s="47"/>
      <c r="BV919" s="47"/>
      <c r="BW919" s="47"/>
      <c r="BX919" s="47"/>
      <c r="BY919" s="47"/>
      <c r="BZ919" s="47"/>
      <c r="CA919" s="47"/>
      <c r="CB919" s="47"/>
      <c r="CC919" s="47"/>
      <c r="CD919" s="47"/>
      <c r="CE919" s="47"/>
      <c r="CF919" s="47"/>
      <c r="CG919" s="47"/>
      <c r="CH919" s="47"/>
      <c r="CI919" s="47"/>
      <c r="CJ919" s="47"/>
      <c r="CK919" s="47"/>
      <c r="CL919" s="47"/>
      <c r="CM919" s="47"/>
      <c r="CN919" s="47"/>
      <c r="CO919" s="47"/>
      <c r="CP919" s="47"/>
      <c r="CQ919" s="47"/>
      <c r="CR919" s="47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50"/>
      <c r="DD919" s="50"/>
      <c r="DE919" s="50"/>
    </row>
    <row r="920" spans="1:109" ht="15" customHeight="1">
      <c r="A920" s="38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8"/>
      <c r="Q920" s="49"/>
      <c r="R920" s="47"/>
      <c r="S920" s="47"/>
      <c r="T920" s="47"/>
      <c r="U920" s="47"/>
      <c r="V920" s="47"/>
      <c r="W920" s="47"/>
      <c r="X920" s="47"/>
      <c r="Y920" s="47"/>
      <c r="Z920" s="47"/>
      <c r="AA920" s="47"/>
      <c r="AB920" s="47"/>
      <c r="AC920" s="47"/>
      <c r="AD920" s="47"/>
      <c r="AE920" s="47"/>
      <c r="AF920" s="47"/>
      <c r="AG920" s="47"/>
      <c r="AH920" s="49"/>
      <c r="AI920" s="49"/>
      <c r="AJ920" s="49"/>
      <c r="AK920" s="49"/>
      <c r="AL920" s="49"/>
      <c r="AM920" s="48"/>
      <c r="AN920" s="48"/>
      <c r="AO920" s="48"/>
      <c r="AP920" s="47"/>
      <c r="AQ920" s="47"/>
      <c r="AR920" s="47"/>
      <c r="AS920" s="47"/>
      <c r="AT920" s="47"/>
      <c r="AU920" s="47"/>
      <c r="AV920" s="47"/>
      <c r="AW920" s="47"/>
      <c r="AX920" s="47"/>
      <c r="AY920" s="47"/>
      <c r="AZ920" s="47"/>
      <c r="BA920" s="47"/>
      <c r="BB920" s="47"/>
      <c r="BC920" s="47"/>
      <c r="BD920" s="47"/>
      <c r="BE920" s="47"/>
      <c r="BF920" s="47"/>
      <c r="BG920" s="47"/>
      <c r="BH920" s="47"/>
      <c r="BI920" s="47"/>
      <c r="BJ920" s="47"/>
      <c r="BK920" s="47"/>
      <c r="BL920" s="47"/>
      <c r="BM920" s="47"/>
      <c r="BN920" s="47"/>
      <c r="BO920" s="47"/>
      <c r="BP920" s="47"/>
      <c r="BQ920" s="47"/>
      <c r="BR920" s="47"/>
      <c r="BS920" s="47"/>
      <c r="BT920" s="47"/>
      <c r="BU920" s="47"/>
      <c r="BV920" s="47"/>
      <c r="BW920" s="47"/>
      <c r="BX920" s="47"/>
      <c r="BY920" s="47"/>
      <c r="BZ920" s="47"/>
      <c r="CA920" s="47"/>
      <c r="CB920" s="47"/>
      <c r="CC920" s="47"/>
      <c r="CD920" s="47"/>
      <c r="CE920" s="47"/>
      <c r="CF920" s="47"/>
      <c r="CG920" s="47"/>
      <c r="CH920" s="47"/>
      <c r="CI920" s="47"/>
      <c r="CJ920" s="47"/>
      <c r="CK920" s="47"/>
      <c r="CL920" s="47"/>
      <c r="CM920" s="47"/>
      <c r="CN920" s="47"/>
      <c r="CO920" s="47"/>
      <c r="CP920" s="47"/>
      <c r="CQ920" s="47"/>
      <c r="CR920" s="47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50"/>
      <c r="DD920" s="50"/>
      <c r="DE920" s="50"/>
    </row>
    <row r="921" spans="1:109" ht="15" customHeight="1">
      <c r="A921" s="38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8"/>
      <c r="Q921" s="49"/>
      <c r="R921" s="47"/>
      <c r="S921" s="47"/>
      <c r="T921" s="47"/>
      <c r="U921" s="47"/>
      <c r="V921" s="47"/>
      <c r="W921" s="47"/>
      <c r="X921" s="47"/>
      <c r="Y921" s="47"/>
      <c r="Z921" s="47"/>
      <c r="AA921" s="47"/>
      <c r="AB921" s="47"/>
      <c r="AC921" s="47"/>
      <c r="AD921" s="47"/>
      <c r="AE921" s="47"/>
      <c r="AF921" s="47"/>
      <c r="AG921" s="47"/>
      <c r="AH921" s="49"/>
      <c r="AI921" s="49"/>
      <c r="AJ921" s="49"/>
      <c r="AK921" s="49"/>
      <c r="AL921" s="49"/>
      <c r="AM921" s="48"/>
      <c r="AN921" s="48"/>
      <c r="AO921" s="48"/>
      <c r="AP921" s="47"/>
      <c r="AQ921" s="47"/>
      <c r="AR921" s="47"/>
      <c r="AS921" s="47"/>
      <c r="AT921" s="47"/>
      <c r="AU921" s="47"/>
      <c r="AV921" s="47"/>
      <c r="AW921" s="47"/>
      <c r="AX921" s="47"/>
      <c r="AY921" s="47"/>
      <c r="AZ921" s="47"/>
      <c r="BA921" s="47"/>
      <c r="BB921" s="47"/>
      <c r="BC921" s="47"/>
      <c r="BD921" s="47"/>
      <c r="BE921" s="47"/>
      <c r="BF921" s="47"/>
      <c r="BG921" s="47"/>
      <c r="BH921" s="47"/>
      <c r="BI921" s="47"/>
      <c r="BJ921" s="47"/>
      <c r="BK921" s="47"/>
      <c r="BL921" s="47"/>
      <c r="BM921" s="47"/>
      <c r="BN921" s="47"/>
      <c r="BO921" s="47"/>
      <c r="BP921" s="47"/>
      <c r="BQ921" s="47"/>
      <c r="BR921" s="47"/>
      <c r="BS921" s="47"/>
      <c r="BT921" s="47"/>
      <c r="BU921" s="47"/>
      <c r="BV921" s="47"/>
      <c r="BW921" s="47"/>
      <c r="BX921" s="47"/>
      <c r="BY921" s="47"/>
      <c r="BZ921" s="47"/>
      <c r="CA921" s="47"/>
      <c r="CB921" s="47"/>
      <c r="CC921" s="47"/>
      <c r="CD921" s="47"/>
      <c r="CE921" s="47"/>
      <c r="CF921" s="47"/>
      <c r="CG921" s="47"/>
      <c r="CH921" s="47"/>
      <c r="CI921" s="47"/>
      <c r="CJ921" s="47"/>
      <c r="CK921" s="47"/>
      <c r="CL921" s="47"/>
      <c r="CM921" s="47"/>
      <c r="CN921" s="47"/>
      <c r="CO921" s="47"/>
      <c r="CP921" s="47"/>
      <c r="CQ921" s="47"/>
      <c r="CR921" s="47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50"/>
      <c r="DD921" s="50"/>
      <c r="DE921" s="50"/>
    </row>
    <row r="922" spans="1:109" ht="15" customHeight="1">
      <c r="A922" s="38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8"/>
      <c r="Q922" s="49"/>
      <c r="R922" s="47"/>
      <c r="S922" s="47"/>
      <c r="T922" s="47"/>
      <c r="U922" s="47"/>
      <c r="V922" s="47"/>
      <c r="W922" s="47"/>
      <c r="X922" s="47"/>
      <c r="Y922" s="47"/>
      <c r="Z922" s="47"/>
      <c r="AA922" s="47"/>
      <c r="AB922" s="47"/>
      <c r="AC922" s="47"/>
      <c r="AD922" s="47"/>
      <c r="AE922" s="47"/>
      <c r="AF922" s="47"/>
      <c r="AG922" s="47"/>
      <c r="AH922" s="49"/>
      <c r="AI922" s="49"/>
      <c r="AJ922" s="49"/>
      <c r="AK922" s="49"/>
      <c r="AL922" s="49"/>
      <c r="AM922" s="48"/>
      <c r="AN922" s="48"/>
      <c r="AO922" s="48"/>
      <c r="AP922" s="47"/>
      <c r="AQ922" s="47"/>
      <c r="AR922" s="47"/>
      <c r="AS922" s="47"/>
      <c r="AT922" s="47"/>
      <c r="AU922" s="47"/>
      <c r="AV922" s="47"/>
      <c r="AW922" s="47"/>
      <c r="AX922" s="47"/>
      <c r="AY922" s="47"/>
      <c r="AZ922" s="47"/>
      <c r="BA922" s="47"/>
      <c r="BB922" s="47"/>
      <c r="BC922" s="47"/>
      <c r="BD922" s="47"/>
      <c r="BE922" s="47"/>
      <c r="BF922" s="47"/>
      <c r="BG922" s="47"/>
      <c r="BH922" s="47"/>
      <c r="BI922" s="47"/>
      <c r="BJ922" s="47"/>
      <c r="BK922" s="47"/>
      <c r="BL922" s="47"/>
      <c r="BM922" s="47"/>
      <c r="BN922" s="47"/>
      <c r="BO922" s="47"/>
      <c r="BP922" s="47"/>
      <c r="BQ922" s="47"/>
      <c r="BR922" s="47"/>
      <c r="BS922" s="47"/>
      <c r="BT922" s="47"/>
      <c r="BU922" s="47"/>
      <c r="BV922" s="47"/>
      <c r="BW922" s="47"/>
      <c r="BX922" s="47"/>
      <c r="BY922" s="47"/>
      <c r="BZ922" s="47"/>
      <c r="CA922" s="47"/>
      <c r="CB922" s="47"/>
      <c r="CC922" s="47"/>
      <c r="CD922" s="47"/>
      <c r="CE922" s="47"/>
      <c r="CF922" s="47"/>
      <c r="CG922" s="47"/>
      <c r="CH922" s="47"/>
      <c r="CI922" s="47"/>
      <c r="CJ922" s="47"/>
      <c r="CK922" s="47"/>
      <c r="CL922" s="47"/>
      <c r="CM922" s="47"/>
      <c r="CN922" s="47"/>
      <c r="CO922" s="47"/>
      <c r="CP922" s="47"/>
      <c r="CQ922" s="47"/>
      <c r="CR922" s="47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50"/>
      <c r="DD922" s="50"/>
      <c r="DE922" s="50"/>
    </row>
    <row r="923" spans="1:109" ht="15" customHeight="1">
      <c r="A923" s="38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8"/>
      <c r="Q923" s="49"/>
      <c r="R923" s="47"/>
      <c r="S923" s="47"/>
      <c r="T923" s="47"/>
      <c r="U923" s="47"/>
      <c r="V923" s="47"/>
      <c r="W923" s="47"/>
      <c r="X923" s="47"/>
      <c r="Y923" s="47"/>
      <c r="Z923" s="47"/>
      <c r="AA923" s="47"/>
      <c r="AB923" s="47"/>
      <c r="AC923" s="47"/>
      <c r="AD923" s="47"/>
      <c r="AE923" s="47"/>
      <c r="AF923" s="47"/>
      <c r="AG923" s="47"/>
      <c r="AH923" s="49"/>
      <c r="AI923" s="49"/>
      <c r="AJ923" s="49"/>
      <c r="AK923" s="49"/>
      <c r="AL923" s="49"/>
      <c r="AM923" s="48"/>
      <c r="AN923" s="48"/>
      <c r="AO923" s="48"/>
      <c r="AP923" s="47"/>
      <c r="AQ923" s="47"/>
      <c r="AR923" s="47"/>
      <c r="AS923" s="47"/>
      <c r="AT923" s="47"/>
      <c r="AU923" s="47"/>
      <c r="AV923" s="47"/>
      <c r="AW923" s="47"/>
      <c r="AX923" s="47"/>
      <c r="AY923" s="47"/>
      <c r="AZ923" s="47"/>
      <c r="BA923" s="47"/>
      <c r="BB923" s="47"/>
      <c r="BC923" s="47"/>
      <c r="BD923" s="47"/>
      <c r="BE923" s="47"/>
      <c r="BF923" s="47"/>
      <c r="BG923" s="47"/>
      <c r="BH923" s="47"/>
      <c r="BI923" s="47"/>
      <c r="BJ923" s="47"/>
      <c r="BK923" s="47"/>
      <c r="BL923" s="47"/>
      <c r="BM923" s="47"/>
      <c r="BN923" s="47"/>
      <c r="BO923" s="47"/>
      <c r="BP923" s="47"/>
      <c r="BQ923" s="47"/>
      <c r="BR923" s="47"/>
      <c r="BS923" s="47"/>
      <c r="BT923" s="47"/>
      <c r="BU923" s="47"/>
      <c r="BV923" s="47"/>
      <c r="BW923" s="47"/>
      <c r="BX923" s="47"/>
      <c r="BY923" s="47"/>
      <c r="BZ923" s="47"/>
      <c r="CA923" s="47"/>
      <c r="CB923" s="47"/>
      <c r="CC923" s="47"/>
      <c r="CD923" s="47"/>
      <c r="CE923" s="47"/>
      <c r="CF923" s="47"/>
      <c r="CG923" s="47"/>
      <c r="CH923" s="47"/>
      <c r="CI923" s="47"/>
      <c r="CJ923" s="47"/>
      <c r="CK923" s="47"/>
      <c r="CL923" s="47"/>
      <c r="CM923" s="47"/>
      <c r="CN923" s="47"/>
      <c r="CO923" s="47"/>
      <c r="CP923" s="47"/>
      <c r="CQ923" s="47"/>
      <c r="CR923" s="47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50"/>
      <c r="DD923" s="50"/>
      <c r="DE923" s="50"/>
    </row>
    <row r="924" spans="1:109" ht="15" customHeight="1">
      <c r="A924" s="38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8"/>
      <c r="Q924" s="49"/>
      <c r="R924" s="47"/>
      <c r="S924" s="47"/>
      <c r="T924" s="47"/>
      <c r="U924" s="47"/>
      <c r="V924" s="47"/>
      <c r="W924" s="47"/>
      <c r="X924" s="47"/>
      <c r="Y924" s="47"/>
      <c r="Z924" s="47"/>
      <c r="AA924" s="47"/>
      <c r="AB924" s="47"/>
      <c r="AC924" s="47"/>
      <c r="AD924" s="47"/>
      <c r="AE924" s="47"/>
      <c r="AF924" s="47"/>
      <c r="AG924" s="47"/>
      <c r="AH924" s="49"/>
      <c r="AI924" s="49"/>
      <c r="AJ924" s="49"/>
      <c r="AK924" s="49"/>
      <c r="AL924" s="49"/>
      <c r="AM924" s="48"/>
      <c r="AN924" s="48"/>
      <c r="AO924" s="48"/>
      <c r="AP924" s="47"/>
      <c r="AQ924" s="47"/>
      <c r="AR924" s="47"/>
      <c r="AS924" s="47"/>
      <c r="AT924" s="47"/>
      <c r="AU924" s="47"/>
      <c r="AV924" s="47"/>
      <c r="AW924" s="47"/>
      <c r="AX924" s="47"/>
      <c r="AY924" s="47"/>
      <c r="AZ924" s="47"/>
      <c r="BA924" s="47"/>
      <c r="BB924" s="47"/>
      <c r="BC924" s="47"/>
      <c r="BD924" s="47"/>
      <c r="BE924" s="47"/>
      <c r="BF924" s="47"/>
      <c r="BG924" s="47"/>
      <c r="BH924" s="47"/>
      <c r="BI924" s="47"/>
      <c r="BJ924" s="47"/>
      <c r="BK924" s="47"/>
      <c r="BL924" s="47"/>
      <c r="BM924" s="47"/>
      <c r="BN924" s="47"/>
      <c r="BO924" s="47"/>
      <c r="BP924" s="47"/>
      <c r="BQ924" s="47"/>
      <c r="BR924" s="47"/>
      <c r="BS924" s="47"/>
      <c r="BT924" s="47"/>
      <c r="BU924" s="47"/>
      <c r="BV924" s="47"/>
      <c r="BW924" s="47"/>
      <c r="BX924" s="47"/>
      <c r="BY924" s="47"/>
      <c r="BZ924" s="47"/>
      <c r="CA924" s="47"/>
      <c r="CB924" s="47"/>
      <c r="CC924" s="47"/>
      <c r="CD924" s="47"/>
      <c r="CE924" s="47"/>
      <c r="CF924" s="47"/>
      <c r="CG924" s="47"/>
      <c r="CH924" s="47"/>
      <c r="CI924" s="47"/>
      <c r="CJ924" s="47"/>
      <c r="CK924" s="47"/>
      <c r="CL924" s="47"/>
      <c r="CM924" s="47"/>
      <c r="CN924" s="47"/>
      <c r="CO924" s="47"/>
      <c r="CP924" s="47"/>
      <c r="CQ924" s="47"/>
      <c r="CR924" s="47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50"/>
      <c r="DD924" s="50"/>
      <c r="DE924" s="50"/>
    </row>
    <row r="925" spans="1:109" ht="15" customHeight="1">
      <c r="A925" s="38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8"/>
      <c r="Q925" s="49"/>
      <c r="R925" s="47"/>
      <c r="S925" s="47"/>
      <c r="T925" s="47"/>
      <c r="U925" s="47"/>
      <c r="V925" s="47"/>
      <c r="W925" s="47"/>
      <c r="X925" s="47"/>
      <c r="Y925" s="47"/>
      <c r="Z925" s="47"/>
      <c r="AA925" s="47"/>
      <c r="AB925" s="47"/>
      <c r="AC925" s="47"/>
      <c r="AD925" s="47"/>
      <c r="AE925" s="47"/>
      <c r="AF925" s="47"/>
      <c r="AG925" s="47"/>
      <c r="AH925" s="49"/>
      <c r="AI925" s="49"/>
      <c r="AJ925" s="49"/>
      <c r="AK925" s="49"/>
      <c r="AL925" s="49"/>
      <c r="AM925" s="48"/>
      <c r="AN925" s="48"/>
      <c r="AO925" s="48"/>
      <c r="AP925" s="47"/>
      <c r="AQ925" s="47"/>
      <c r="AR925" s="47"/>
      <c r="AS925" s="47"/>
      <c r="AT925" s="47"/>
      <c r="AU925" s="47"/>
      <c r="AV925" s="47"/>
      <c r="AW925" s="47"/>
      <c r="AX925" s="47"/>
      <c r="AY925" s="47"/>
      <c r="AZ925" s="47"/>
      <c r="BA925" s="47"/>
      <c r="BB925" s="47"/>
      <c r="BC925" s="47"/>
      <c r="BD925" s="47"/>
      <c r="BE925" s="47"/>
      <c r="BF925" s="47"/>
      <c r="BG925" s="47"/>
      <c r="BH925" s="47"/>
      <c r="BI925" s="47"/>
      <c r="BJ925" s="47"/>
      <c r="BK925" s="47"/>
      <c r="BL925" s="47"/>
      <c r="BM925" s="47"/>
      <c r="BN925" s="47"/>
      <c r="BO925" s="47"/>
      <c r="BP925" s="47"/>
      <c r="BQ925" s="47"/>
      <c r="BR925" s="47"/>
      <c r="BS925" s="47"/>
      <c r="BT925" s="47"/>
      <c r="BU925" s="47"/>
      <c r="BV925" s="47"/>
      <c r="BW925" s="47"/>
      <c r="BX925" s="47"/>
      <c r="BY925" s="47"/>
      <c r="BZ925" s="47"/>
      <c r="CA925" s="47"/>
      <c r="CB925" s="47"/>
      <c r="CC925" s="47"/>
      <c r="CD925" s="47"/>
      <c r="CE925" s="47"/>
      <c r="CF925" s="47"/>
      <c r="CG925" s="47"/>
      <c r="CH925" s="47"/>
      <c r="CI925" s="47"/>
      <c r="CJ925" s="47"/>
      <c r="CK925" s="47"/>
      <c r="CL925" s="47"/>
      <c r="CM925" s="47"/>
      <c r="CN925" s="47"/>
      <c r="CO925" s="47"/>
      <c r="CP925" s="47"/>
      <c r="CQ925" s="47"/>
      <c r="CR925" s="47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50"/>
      <c r="DD925" s="50"/>
      <c r="DE925" s="50"/>
    </row>
    <row r="926" spans="1:109" ht="15" customHeight="1">
      <c r="A926" s="38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8"/>
      <c r="Q926" s="49"/>
      <c r="R926" s="47"/>
      <c r="S926" s="47"/>
      <c r="T926" s="47"/>
      <c r="U926" s="47"/>
      <c r="V926" s="47"/>
      <c r="W926" s="47"/>
      <c r="X926" s="47"/>
      <c r="Y926" s="47"/>
      <c r="Z926" s="47"/>
      <c r="AA926" s="47"/>
      <c r="AB926" s="47"/>
      <c r="AC926" s="47"/>
      <c r="AD926" s="47"/>
      <c r="AE926" s="47"/>
      <c r="AF926" s="47"/>
      <c r="AG926" s="47"/>
      <c r="AH926" s="49"/>
      <c r="AI926" s="49"/>
      <c r="AJ926" s="49"/>
      <c r="AK926" s="49"/>
      <c r="AL926" s="49"/>
      <c r="AM926" s="48"/>
      <c r="AN926" s="48"/>
      <c r="AO926" s="48"/>
      <c r="AP926" s="47"/>
      <c r="AQ926" s="47"/>
      <c r="AR926" s="47"/>
      <c r="AS926" s="47"/>
      <c r="AT926" s="47"/>
      <c r="AU926" s="47"/>
      <c r="AV926" s="47"/>
      <c r="AW926" s="47"/>
      <c r="AX926" s="47"/>
      <c r="AY926" s="47"/>
      <c r="AZ926" s="47"/>
      <c r="BA926" s="47"/>
      <c r="BB926" s="47"/>
      <c r="BC926" s="47"/>
      <c r="BD926" s="47"/>
      <c r="BE926" s="47"/>
      <c r="BF926" s="47"/>
      <c r="BG926" s="47"/>
      <c r="BH926" s="47"/>
      <c r="BI926" s="47"/>
      <c r="BJ926" s="47"/>
      <c r="BK926" s="47"/>
      <c r="BL926" s="47"/>
      <c r="BM926" s="47"/>
      <c r="BN926" s="47"/>
      <c r="BO926" s="47"/>
      <c r="BP926" s="47"/>
      <c r="BQ926" s="47"/>
      <c r="BR926" s="47"/>
      <c r="BS926" s="47"/>
      <c r="BT926" s="47"/>
      <c r="BU926" s="47"/>
      <c r="BV926" s="47"/>
      <c r="BW926" s="47"/>
      <c r="BX926" s="47"/>
      <c r="BY926" s="47"/>
      <c r="BZ926" s="47"/>
      <c r="CA926" s="47"/>
      <c r="CB926" s="47"/>
      <c r="CC926" s="47"/>
      <c r="CD926" s="47"/>
      <c r="CE926" s="47"/>
      <c r="CF926" s="47"/>
      <c r="CG926" s="47"/>
      <c r="CH926" s="47"/>
      <c r="CI926" s="47"/>
      <c r="CJ926" s="47"/>
      <c r="CK926" s="47"/>
      <c r="CL926" s="47"/>
      <c r="CM926" s="47"/>
      <c r="CN926" s="47"/>
      <c r="CO926" s="47"/>
      <c r="CP926" s="47"/>
      <c r="CQ926" s="47"/>
      <c r="CR926" s="47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50"/>
      <c r="DD926" s="50"/>
      <c r="DE926" s="50"/>
    </row>
    <row r="927" spans="1:109" ht="15" customHeight="1">
      <c r="A927" s="38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8"/>
      <c r="Q927" s="49"/>
      <c r="R927" s="47"/>
      <c r="S927" s="47"/>
      <c r="T927" s="47"/>
      <c r="U927" s="47"/>
      <c r="V927" s="47"/>
      <c r="W927" s="47"/>
      <c r="X927" s="47"/>
      <c r="Y927" s="47"/>
      <c r="Z927" s="47"/>
      <c r="AA927" s="47"/>
      <c r="AB927" s="47"/>
      <c r="AC927" s="47"/>
      <c r="AD927" s="47"/>
      <c r="AE927" s="47"/>
      <c r="AF927" s="47"/>
      <c r="AG927" s="47"/>
      <c r="AH927" s="49"/>
      <c r="AI927" s="49"/>
      <c r="AJ927" s="49"/>
      <c r="AK927" s="49"/>
      <c r="AL927" s="49"/>
      <c r="AM927" s="48"/>
      <c r="AN927" s="48"/>
      <c r="AO927" s="48"/>
      <c r="AP927" s="47"/>
      <c r="AQ927" s="47"/>
      <c r="AR927" s="47"/>
      <c r="AS927" s="47"/>
      <c r="AT927" s="47"/>
      <c r="AU927" s="47"/>
      <c r="AV927" s="47"/>
      <c r="AW927" s="47"/>
      <c r="AX927" s="47"/>
      <c r="AY927" s="47"/>
      <c r="AZ927" s="47"/>
      <c r="BA927" s="47"/>
      <c r="BB927" s="47"/>
      <c r="BC927" s="47"/>
      <c r="BD927" s="47"/>
      <c r="BE927" s="47"/>
      <c r="BF927" s="47"/>
      <c r="BG927" s="47"/>
      <c r="BH927" s="47"/>
      <c r="BI927" s="47"/>
      <c r="BJ927" s="47"/>
      <c r="BK927" s="47"/>
      <c r="BL927" s="47"/>
      <c r="BM927" s="47"/>
      <c r="BN927" s="47"/>
      <c r="BO927" s="47"/>
      <c r="BP927" s="47"/>
      <c r="BQ927" s="47"/>
      <c r="BR927" s="47"/>
      <c r="BS927" s="47"/>
      <c r="BT927" s="47"/>
      <c r="BU927" s="47"/>
      <c r="BV927" s="47"/>
      <c r="BW927" s="47"/>
      <c r="BX927" s="47"/>
      <c r="BY927" s="47"/>
      <c r="BZ927" s="47"/>
      <c r="CA927" s="47"/>
      <c r="CB927" s="47"/>
      <c r="CC927" s="47"/>
      <c r="CD927" s="47"/>
      <c r="CE927" s="47"/>
      <c r="CF927" s="47"/>
      <c r="CG927" s="47"/>
      <c r="CH927" s="47"/>
      <c r="CI927" s="47"/>
      <c r="CJ927" s="47"/>
      <c r="CK927" s="47"/>
      <c r="CL927" s="47"/>
      <c r="CM927" s="47"/>
      <c r="CN927" s="47"/>
      <c r="CO927" s="47"/>
      <c r="CP927" s="47"/>
      <c r="CQ927" s="47"/>
      <c r="CR927" s="47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50"/>
      <c r="DD927" s="50"/>
      <c r="DE927" s="50"/>
    </row>
    <row r="928" spans="1:109" ht="15" customHeight="1">
      <c r="A928" s="38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8"/>
      <c r="Q928" s="49"/>
      <c r="R928" s="47"/>
      <c r="S928" s="47"/>
      <c r="T928" s="47"/>
      <c r="U928" s="47"/>
      <c r="V928" s="47"/>
      <c r="W928" s="47"/>
      <c r="X928" s="47"/>
      <c r="Y928" s="47"/>
      <c r="Z928" s="47"/>
      <c r="AA928" s="47"/>
      <c r="AB928" s="47"/>
      <c r="AC928" s="47"/>
      <c r="AD928" s="47"/>
      <c r="AE928" s="47"/>
      <c r="AF928" s="47"/>
      <c r="AG928" s="47"/>
      <c r="AH928" s="49"/>
      <c r="AI928" s="49"/>
      <c r="AJ928" s="49"/>
      <c r="AK928" s="49"/>
      <c r="AL928" s="49"/>
      <c r="AM928" s="48"/>
      <c r="AN928" s="48"/>
      <c r="AO928" s="48"/>
      <c r="AP928" s="47"/>
      <c r="AQ928" s="47"/>
      <c r="AR928" s="47"/>
      <c r="AS928" s="47"/>
      <c r="AT928" s="47"/>
      <c r="AU928" s="47"/>
      <c r="AV928" s="47"/>
      <c r="AW928" s="47"/>
      <c r="AX928" s="47"/>
      <c r="AY928" s="47"/>
      <c r="AZ928" s="47"/>
      <c r="BA928" s="47"/>
      <c r="BB928" s="47"/>
      <c r="BC928" s="47"/>
      <c r="BD928" s="47"/>
      <c r="BE928" s="47"/>
      <c r="BF928" s="47"/>
      <c r="BG928" s="47"/>
      <c r="BH928" s="47"/>
      <c r="BI928" s="47"/>
      <c r="BJ928" s="47"/>
      <c r="BK928" s="47"/>
      <c r="BL928" s="47"/>
      <c r="BM928" s="47"/>
      <c r="BN928" s="47"/>
      <c r="BO928" s="47"/>
      <c r="BP928" s="47"/>
      <c r="BQ928" s="47"/>
      <c r="BR928" s="47"/>
      <c r="BS928" s="47"/>
      <c r="BT928" s="47"/>
      <c r="BU928" s="47"/>
      <c r="BV928" s="47"/>
      <c r="BW928" s="47"/>
      <c r="BX928" s="47"/>
      <c r="BY928" s="47"/>
      <c r="BZ928" s="47"/>
      <c r="CA928" s="47"/>
      <c r="CB928" s="47"/>
      <c r="CC928" s="47"/>
      <c r="CD928" s="47"/>
      <c r="CE928" s="47"/>
      <c r="CF928" s="47"/>
      <c r="CG928" s="47"/>
      <c r="CH928" s="47"/>
      <c r="CI928" s="47"/>
      <c r="CJ928" s="47"/>
      <c r="CK928" s="47"/>
      <c r="CL928" s="47"/>
      <c r="CM928" s="47"/>
      <c r="CN928" s="47"/>
      <c r="CO928" s="47"/>
      <c r="CP928" s="47"/>
      <c r="CQ928" s="47"/>
      <c r="CR928" s="47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50"/>
      <c r="DD928" s="50"/>
      <c r="DE928" s="50"/>
    </row>
    <row r="929" spans="1:109" ht="15" customHeight="1">
      <c r="A929" s="38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8"/>
      <c r="Q929" s="49"/>
      <c r="R929" s="47"/>
      <c r="S929" s="47"/>
      <c r="T929" s="47"/>
      <c r="U929" s="47"/>
      <c r="V929" s="47"/>
      <c r="W929" s="47"/>
      <c r="X929" s="47"/>
      <c r="Y929" s="47"/>
      <c r="Z929" s="47"/>
      <c r="AA929" s="47"/>
      <c r="AB929" s="47"/>
      <c r="AC929" s="47"/>
      <c r="AD929" s="47"/>
      <c r="AE929" s="47"/>
      <c r="AF929" s="47"/>
      <c r="AG929" s="47"/>
      <c r="AH929" s="49"/>
      <c r="AI929" s="49"/>
      <c r="AJ929" s="49"/>
      <c r="AK929" s="49"/>
      <c r="AL929" s="49"/>
      <c r="AM929" s="48"/>
      <c r="AN929" s="48"/>
      <c r="AO929" s="48"/>
      <c r="AP929" s="47"/>
      <c r="AQ929" s="47"/>
      <c r="AR929" s="47"/>
      <c r="AS929" s="47"/>
      <c r="AT929" s="47"/>
      <c r="AU929" s="47"/>
      <c r="AV929" s="47"/>
      <c r="AW929" s="47"/>
      <c r="AX929" s="47"/>
      <c r="AY929" s="47"/>
      <c r="AZ929" s="47"/>
      <c r="BA929" s="47"/>
      <c r="BB929" s="47"/>
      <c r="BC929" s="47"/>
      <c r="BD929" s="47"/>
      <c r="BE929" s="47"/>
      <c r="BF929" s="47"/>
      <c r="BG929" s="47"/>
      <c r="BH929" s="47"/>
      <c r="BI929" s="47"/>
      <c r="BJ929" s="47"/>
      <c r="BK929" s="47"/>
      <c r="BL929" s="47"/>
      <c r="BM929" s="47"/>
      <c r="BN929" s="47"/>
      <c r="BO929" s="47"/>
      <c r="BP929" s="47"/>
      <c r="BQ929" s="47"/>
      <c r="BR929" s="47"/>
      <c r="BS929" s="47"/>
      <c r="BT929" s="47"/>
      <c r="BU929" s="47"/>
      <c r="BV929" s="47"/>
      <c r="BW929" s="47"/>
      <c r="BX929" s="47"/>
      <c r="BY929" s="47"/>
      <c r="BZ929" s="47"/>
      <c r="CA929" s="47"/>
      <c r="CB929" s="47"/>
      <c r="CC929" s="47"/>
      <c r="CD929" s="47"/>
      <c r="CE929" s="47"/>
      <c r="CF929" s="47"/>
      <c r="CG929" s="47"/>
      <c r="CH929" s="47"/>
      <c r="CI929" s="47"/>
      <c r="CJ929" s="47"/>
      <c r="CK929" s="47"/>
      <c r="CL929" s="47"/>
      <c r="CM929" s="47"/>
      <c r="CN929" s="47"/>
      <c r="CO929" s="47"/>
      <c r="CP929" s="47"/>
      <c r="CQ929" s="47"/>
      <c r="CR929" s="47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50"/>
      <c r="DD929" s="50"/>
      <c r="DE929" s="50"/>
    </row>
    <row r="930" spans="1:109" ht="15" customHeight="1">
      <c r="A930" s="38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8"/>
      <c r="Q930" s="49"/>
      <c r="R930" s="47"/>
      <c r="S930" s="47"/>
      <c r="T930" s="47"/>
      <c r="U930" s="47"/>
      <c r="V930" s="47"/>
      <c r="W930" s="47"/>
      <c r="X930" s="47"/>
      <c r="Y930" s="47"/>
      <c r="Z930" s="47"/>
      <c r="AA930" s="47"/>
      <c r="AB930" s="47"/>
      <c r="AC930" s="47"/>
      <c r="AD930" s="47"/>
      <c r="AE930" s="47"/>
      <c r="AF930" s="47"/>
      <c r="AG930" s="47"/>
      <c r="AH930" s="49"/>
      <c r="AI930" s="49"/>
      <c r="AJ930" s="49"/>
      <c r="AK930" s="49"/>
      <c r="AL930" s="49"/>
      <c r="AM930" s="48"/>
      <c r="AN930" s="48"/>
      <c r="AO930" s="48"/>
      <c r="AP930" s="47"/>
      <c r="AQ930" s="47"/>
      <c r="AR930" s="47"/>
      <c r="AS930" s="47"/>
      <c r="AT930" s="47"/>
      <c r="AU930" s="47"/>
      <c r="AV930" s="47"/>
      <c r="AW930" s="47"/>
      <c r="AX930" s="47"/>
      <c r="AY930" s="47"/>
      <c r="AZ930" s="47"/>
      <c r="BA930" s="47"/>
      <c r="BB930" s="47"/>
      <c r="BC930" s="47"/>
      <c r="BD930" s="47"/>
      <c r="BE930" s="47"/>
      <c r="BF930" s="47"/>
      <c r="BG930" s="47"/>
      <c r="BH930" s="47"/>
      <c r="BI930" s="47"/>
      <c r="BJ930" s="47"/>
      <c r="BK930" s="47"/>
      <c r="BL930" s="47"/>
      <c r="BM930" s="47"/>
      <c r="BN930" s="47"/>
      <c r="BO930" s="47"/>
      <c r="BP930" s="47"/>
      <c r="BQ930" s="47"/>
      <c r="BR930" s="47"/>
      <c r="BS930" s="47"/>
      <c r="BT930" s="47"/>
      <c r="BU930" s="47"/>
      <c r="BV930" s="47"/>
      <c r="BW930" s="47"/>
      <c r="BX930" s="47"/>
      <c r="BY930" s="47"/>
      <c r="BZ930" s="47"/>
      <c r="CA930" s="47"/>
      <c r="CB930" s="47"/>
      <c r="CC930" s="47"/>
      <c r="CD930" s="47"/>
      <c r="CE930" s="47"/>
      <c r="CF930" s="47"/>
      <c r="CG930" s="47"/>
      <c r="CH930" s="47"/>
      <c r="CI930" s="47"/>
      <c r="CJ930" s="47"/>
      <c r="CK930" s="47"/>
      <c r="CL930" s="47"/>
      <c r="CM930" s="47"/>
      <c r="CN930" s="47"/>
      <c r="CO930" s="47"/>
      <c r="CP930" s="47"/>
      <c r="CQ930" s="47"/>
      <c r="CR930" s="47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50"/>
      <c r="DD930" s="50"/>
      <c r="DE930" s="50"/>
    </row>
    <row r="931" spans="1:109" ht="15" customHeight="1">
      <c r="A931" s="38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8"/>
      <c r="Q931" s="49"/>
      <c r="R931" s="47"/>
      <c r="S931" s="47"/>
      <c r="T931" s="47"/>
      <c r="U931" s="47"/>
      <c r="V931" s="47"/>
      <c r="W931" s="47"/>
      <c r="X931" s="47"/>
      <c r="Y931" s="47"/>
      <c r="Z931" s="47"/>
      <c r="AA931" s="47"/>
      <c r="AB931" s="47"/>
      <c r="AC931" s="47"/>
      <c r="AD931" s="47"/>
      <c r="AE931" s="47"/>
      <c r="AF931" s="47"/>
      <c r="AG931" s="47"/>
      <c r="AH931" s="49"/>
      <c r="AI931" s="49"/>
      <c r="AJ931" s="49"/>
      <c r="AK931" s="49"/>
      <c r="AL931" s="49"/>
      <c r="AM931" s="48"/>
      <c r="AN931" s="48"/>
      <c r="AO931" s="48"/>
      <c r="AP931" s="47"/>
      <c r="AQ931" s="47"/>
      <c r="AR931" s="47"/>
      <c r="AS931" s="47"/>
      <c r="AT931" s="47"/>
      <c r="AU931" s="47"/>
      <c r="AV931" s="47"/>
      <c r="AW931" s="47"/>
      <c r="AX931" s="47"/>
      <c r="AY931" s="47"/>
      <c r="AZ931" s="47"/>
      <c r="BA931" s="47"/>
      <c r="BB931" s="47"/>
      <c r="BC931" s="47"/>
      <c r="BD931" s="47"/>
      <c r="BE931" s="47"/>
      <c r="BF931" s="47"/>
      <c r="BG931" s="47"/>
      <c r="BH931" s="47"/>
      <c r="BI931" s="47"/>
      <c r="BJ931" s="47"/>
      <c r="BK931" s="47"/>
      <c r="BL931" s="47"/>
      <c r="BM931" s="47"/>
      <c r="BN931" s="47"/>
      <c r="BO931" s="47"/>
      <c r="BP931" s="47"/>
      <c r="BQ931" s="47"/>
      <c r="BR931" s="47"/>
      <c r="BS931" s="47"/>
      <c r="BT931" s="47"/>
      <c r="BU931" s="47"/>
      <c r="BV931" s="47"/>
      <c r="BW931" s="47"/>
      <c r="BX931" s="47"/>
      <c r="BY931" s="47"/>
      <c r="BZ931" s="47"/>
      <c r="CA931" s="47"/>
      <c r="CB931" s="47"/>
      <c r="CC931" s="47"/>
      <c r="CD931" s="47"/>
      <c r="CE931" s="47"/>
      <c r="CF931" s="47"/>
      <c r="CG931" s="47"/>
      <c r="CH931" s="47"/>
      <c r="CI931" s="47"/>
      <c r="CJ931" s="47"/>
      <c r="CK931" s="47"/>
      <c r="CL931" s="47"/>
      <c r="CM931" s="47"/>
      <c r="CN931" s="47"/>
      <c r="CO931" s="47"/>
      <c r="CP931" s="47"/>
      <c r="CQ931" s="47"/>
      <c r="CR931" s="47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50"/>
      <c r="DD931" s="50"/>
      <c r="DE931" s="50"/>
    </row>
    <row r="932" spans="1:109" ht="15" customHeight="1">
      <c r="A932" s="38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8"/>
      <c r="Q932" s="49"/>
      <c r="R932" s="47"/>
      <c r="S932" s="47"/>
      <c r="T932" s="47"/>
      <c r="U932" s="47"/>
      <c r="V932" s="47"/>
      <c r="W932" s="47"/>
      <c r="X932" s="47"/>
      <c r="Y932" s="47"/>
      <c r="Z932" s="47"/>
      <c r="AA932" s="47"/>
      <c r="AB932" s="47"/>
      <c r="AC932" s="47"/>
      <c r="AD932" s="47"/>
      <c r="AE932" s="47"/>
      <c r="AF932" s="47"/>
      <c r="AG932" s="47"/>
      <c r="AH932" s="49"/>
      <c r="AI932" s="49"/>
      <c r="AJ932" s="49"/>
      <c r="AK932" s="49"/>
      <c r="AL932" s="49"/>
      <c r="AM932" s="48"/>
      <c r="AN932" s="48"/>
      <c r="AO932" s="48"/>
      <c r="AP932" s="47"/>
      <c r="AQ932" s="47"/>
      <c r="AR932" s="47"/>
      <c r="AS932" s="47"/>
      <c r="AT932" s="47"/>
      <c r="AU932" s="47"/>
      <c r="AV932" s="47"/>
      <c r="AW932" s="47"/>
      <c r="AX932" s="47"/>
      <c r="AY932" s="47"/>
      <c r="AZ932" s="47"/>
      <c r="BA932" s="47"/>
      <c r="BB932" s="47"/>
      <c r="BC932" s="47"/>
      <c r="BD932" s="47"/>
      <c r="BE932" s="47"/>
      <c r="BF932" s="47"/>
      <c r="BG932" s="47"/>
      <c r="BH932" s="47"/>
      <c r="BI932" s="47"/>
      <c r="BJ932" s="47"/>
      <c r="BK932" s="47"/>
      <c r="BL932" s="47"/>
      <c r="BM932" s="47"/>
      <c r="BN932" s="47"/>
      <c r="BO932" s="47"/>
      <c r="BP932" s="47"/>
      <c r="BQ932" s="47"/>
      <c r="BR932" s="47"/>
      <c r="BS932" s="47"/>
      <c r="BT932" s="47"/>
      <c r="BU932" s="47"/>
      <c r="BV932" s="47"/>
      <c r="BW932" s="47"/>
      <c r="BX932" s="47"/>
      <c r="BY932" s="47"/>
      <c r="BZ932" s="47"/>
      <c r="CA932" s="47"/>
      <c r="CB932" s="47"/>
      <c r="CC932" s="47"/>
      <c r="CD932" s="47"/>
      <c r="CE932" s="47"/>
      <c r="CF932" s="47"/>
      <c r="CG932" s="47"/>
      <c r="CH932" s="47"/>
      <c r="CI932" s="47"/>
      <c r="CJ932" s="47"/>
      <c r="CK932" s="47"/>
      <c r="CL932" s="47"/>
      <c r="CM932" s="47"/>
      <c r="CN932" s="47"/>
      <c r="CO932" s="47"/>
      <c r="CP932" s="47"/>
      <c r="CQ932" s="47"/>
      <c r="CR932" s="47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50"/>
      <c r="DD932" s="50"/>
      <c r="DE932" s="50"/>
    </row>
    <row r="933" spans="1:109" ht="15" customHeight="1">
      <c r="A933" s="38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8"/>
      <c r="Q933" s="49"/>
      <c r="R933" s="47"/>
      <c r="S933" s="47"/>
      <c r="T933" s="47"/>
      <c r="U933" s="47"/>
      <c r="V933" s="47"/>
      <c r="W933" s="47"/>
      <c r="X933" s="47"/>
      <c r="Y933" s="47"/>
      <c r="Z933" s="47"/>
      <c r="AA933" s="47"/>
      <c r="AB933" s="47"/>
      <c r="AC933" s="47"/>
      <c r="AD933" s="47"/>
      <c r="AE933" s="47"/>
      <c r="AF933" s="47"/>
      <c r="AG933" s="47"/>
      <c r="AH933" s="49"/>
      <c r="AI933" s="49"/>
      <c r="AJ933" s="49"/>
      <c r="AK933" s="49"/>
      <c r="AL933" s="49"/>
      <c r="AM933" s="48"/>
      <c r="AN933" s="48"/>
      <c r="AO933" s="48"/>
      <c r="AP933" s="47"/>
      <c r="AQ933" s="47"/>
      <c r="AR933" s="47"/>
      <c r="AS933" s="47"/>
      <c r="AT933" s="47"/>
      <c r="AU933" s="47"/>
      <c r="AV933" s="47"/>
      <c r="AW933" s="47"/>
      <c r="AX933" s="47"/>
      <c r="AY933" s="47"/>
      <c r="AZ933" s="47"/>
      <c r="BA933" s="47"/>
      <c r="BB933" s="47"/>
      <c r="BC933" s="47"/>
      <c r="BD933" s="47"/>
      <c r="BE933" s="47"/>
      <c r="BF933" s="47"/>
      <c r="BG933" s="47"/>
      <c r="BH933" s="47"/>
      <c r="BI933" s="47"/>
      <c r="BJ933" s="47"/>
      <c r="BK933" s="47"/>
      <c r="BL933" s="47"/>
      <c r="BM933" s="47"/>
      <c r="BN933" s="47"/>
      <c r="BO933" s="47"/>
      <c r="BP933" s="47"/>
      <c r="BQ933" s="47"/>
      <c r="BR933" s="47"/>
      <c r="BS933" s="47"/>
      <c r="BT933" s="47"/>
      <c r="BU933" s="47"/>
      <c r="BV933" s="47"/>
      <c r="BW933" s="47"/>
      <c r="BX933" s="47"/>
      <c r="BY933" s="47"/>
      <c r="BZ933" s="47"/>
      <c r="CA933" s="47"/>
      <c r="CB933" s="47"/>
      <c r="CC933" s="47"/>
      <c r="CD933" s="47"/>
      <c r="CE933" s="47"/>
      <c r="CF933" s="47"/>
      <c r="CG933" s="47"/>
      <c r="CH933" s="47"/>
      <c r="CI933" s="47"/>
      <c r="CJ933" s="47"/>
      <c r="CK933" s="47"/>
      <c r="CL933" s="47"/>
      <c r="CM933" s="47"/>
      <c r="CN933" s="47"/>
      <c r="CO933" s="47"/>
      <c r="CP933" s="47"/>
      <c r="CQ933" s="47"/>
      <c r="CR933" s="47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50"/>
      <c r="DD933" s="50"/>
      <c r="DE933" s="50"/>
    </row>
    <row r="934" spans="1:109" ht="15" customHeight="1">
      <c r="A934" s="38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8"/>
      <c r="Q934" s="49"/>
      <c r="R934" s="47"/>
      <c r="S934" s="47"/>
      <c r="T934" s="47"/>
      <c r="U934" s="47"/>
      <c r="V934" s="47"/>
      <c r="W934" s="47"/>
      <c r="X934" s="47"/>
      <c r="Y934" s="47"/>
      <c r="Z934" s="47"/>
      <c r="AA934" s="47"/>
      <c r="AB934" s="47"/>
      <c r="AC934" s="47"/>
      <c r="AD934" s="47"/>
      <c r="AE934" s="47"/>
      <c r="AF934" s="47"/>
      <c r="AG934" s="47"/>
      <c r="AH934" s="49"/>
      <c r="AI934" s="49"/>
      <c r="AJ934" s="49"/>
      <c r="AK934" s="49"/>
      <c r="AL934" s="49"/>
      <c r="AM934" s="48"/>
      <c r="AN934" s="48"/>
      <c r="AO934" s="48"/>
      <c r="AP934" s="47"/>
      <c r="AQ934" s="47"/>
      <c r="AR934" s="47"/>
      <c r="AS934" s="47"/>
      <c r="AT934" s="47"/>
      <c r="AU934" s="47"/>
      <c r="AV934" s="47"/>
      <c r="AW934" s="47"/>
      <c r="AX934" s="47"/>
      <c r="AY934" s="47"/>
      <c r="AZ934" s="47"/>
      <c r="BA934" s="47"/>
      <c r="BB934" s="47"/>
      <c r="BC934" s="47"/>
      <c r="BD934" s="47"/>
      <c r="BE934" s="47"/>
      <c r="BF934" s="47"/>
      <c r="BG934" s="47"/>
      <c r="BH934" s="47"/>
      <c r="BI934" s="47"/>
      <c r="BJ934" s="47"/>
      <c r="BK934" s="47"/>
      <c r="BL934" s="47"/>
      <c r="BM934" s="47"/>
      <c r="BN934" s="47"/>
      <c r="BO934" s="47"/>
      <c r="BP934" s="47"/>
      <c r="BQ934" s="47"/>
      <c r="BR934" s="47"/>
      <c r="BS934" s="47"/>
      <c r="BT934" s="47"/>
      <c r="BU934" s="47"/>
      <c r="BV934" s="47"/>
      <c r="BW934" s="47"/>
      <c r="BX934" s="47"/>
      <c r="BY934" s="47"/>
      <c r="BZ934" s="47"/>
      <c r="CA934" s="47"/>
      <c r="CB934" s="47"/>
      <c r="CC934" s="47"/>
      <c r="CD934" s="47"/>
      <c r="CE934" s="47"/>
      <c r="CF934" s="47"/>
      <c r="CG934" s="47"/>
      <c r="CH934" s="47"/>
      <c r="CI934" s="47"/>
      <c r="CJ934" s="47"/>
      <c r="CK934" s="47"/>
      <c r="CL934" s="47"/>
      <c r="CM934" s="47"/>
      <c r="CN934" s="47"/>
      <c r="CO934" s="47"/>
      <c r="CP934" s="47"/>
      <c r="CQ934" s="47"/>
      <c r="CR934" s="47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50"/>
      <c r="DD934" s="50"/>
      <c r="DE934" s="50"/>
    </row>
    <row r="935" spans="1:109" ht="15" customHeight="1">
      <c r="A935" s="38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8"/>
      <c r="Q935" s="49"/>
      <c r="R935" s="47"/>
      <c r="S935" s="47"/>
      <c r="T935" s="47"/>
      <c r="U935" s="47"/>
      <c r="V935" s="47"/>
      <c r="W935" s="47"/>
      <c r="X935" s="47"/>
      <c r="Y935" s="47"/>
      <c r="Z935" s="47"/>
      <c r="AA935" s="47"/>
      <c r="AB935" s="47"/>
      <c r="AC935" s="47"/>
      <c r="AD935" s="47"/>
      <c r="AE935" s="47"/>
      <c r="AF935" s="47"/>
      <c r="AG935" s="47"/>
      <c r="AH935" s="49"/>
      <c r="AI935" s="49"/>
      <c r="AJ935" s="49"/>
      <c r="AK935" s="49"/>
      <c r="AL935" s="49"/>
      <c r="AM935" s="48"/>
      <c r="AN935" s="48"/>
      <c r="AO935" s="48"/>
      <c r="AP935" s="47"/>
      <c r="AQ935" s="47"/>
      <c r="AR935" s="47"/>
      <c r="AS935" s="47"/>
      <c r="AT935" s="47"/>
      <c r="AU935" s="47"/>
      <c r="AV935" s="47"/>
      <c r="AW935" s="47"/>
      <c r="AX935" s="47"/>
      <c r="AY935" s="47"/>
      <c r="AZ935" s="47"/>
      <c r="BA935" s="47"/>
      <c r="BB935" s="47"/>
      <c r="BC935" s="47"/>
      <c r="BD935" s="47"/>
      <c r="BE935" s="47"/>
      <c r="BF935" s="47"/>
      <c r="BG935" s="47"/>
      <c r="BH935" s="47"/>
      <c r="BI935" s="47"/>
      <c r="BJ935" s="47"/>
      <c r="BK935" s="47"/>
      <c r="BL935" s="47"/>
      <c r="BM935" s="47"/>
      <c r="BN935" s="47"/>
      <c r="BO935" s="47"/>
      <c r="BP935" s="47"/>
      <c r="BQ935" s="47"/>
      <c r="BR935" s="47"/>
      <c r="BS935" s="47"/>
      <c r="BT935" s="47"/>
      <c r="BU935" s="47"/>
      <c r="BV935" s="47"/>
      <c r="BW935" s="47"/>
      <c r="BX935" s="47"/>
      <c r="BY935" s="47"/>
      <c r="BZ935" s="47"/>
      <c r="CA935" s="47"/>
      <c r="CB935" s="47"/>
      <c r="CC935" s="47"/>
      <c r="CD935" s="47"/>
      <c r="CE935" s="47"/>
      <c r="CF935" s="47"/>
      <c r="CG935" s="47"/>
      <c r="CH935" s="47"/>
      <c r="CI935" s="47"/>
      <c r="CJ935" s="47"/>
      <c r="CK935" s="47"/>
      <c r="CL935" s="47"/>
      <c r="CM935" s="47"/>
      <c r="CN935" s="47"/>
      <c r="CO935" s="47"/>
      <c r="CP935" s="47"/>
      <c r="CQ935" s="47"/>
      <c r="CR935" s="47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50"/>
      <c r="DD935" s="50"/>
      <c r="DE935" s="50"/>
    </row>
    <row r="936" spans="1:109" ht="15" customHeight="1">
      <c r="A936" s="38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8"/>
      <c r="Q936" s="49"/>
      <c r="R936" s="47"/>
      <c r="S936" s="47"/>
      <c r="T936" s="47"/>
      <c r="U936" s="47"/>
      <c r="V936" s="47"/>
      <c r="W936" s="47"/>
      <c r="X936" s="47"/>
      <c r="Y936" s="47"/>
      <c r="Z936" s="47"/>
      <c r="AA936" s="47"/>
      <c r="AB936" s="47"/>
      <c r="AC936" s="47"/>
      <c r="AD936" s="47"/>
      <c r="AE936" s="47"/>
      <c r="AF936" s="47"/>
      <c r="AG936" s="47"/>
      <c r="AH936" s="49"/>
      <c r="AI936" s="49"/>
      <c r="AJ936" s="49"/>
      <c r="AK936" s="49"/>
      <c r="AL936" s="49"/>
      <c r="AM936" s="48"/>
      <c r="AN936" s="48"/>
      <c r="AO936" s="48"/>
      <c r="AP936" s="47"/>
      <c r="AQ936" s="47"/>
      <c r="AR936" s="47"/>
      <c r="AS936" s="47"/>
      <c r="AT936" s="47"/>
      <c r="AU936" s="47"/>
      <c r="AV936" s="47"/>
      <c r="AW936" s="47"/>
      <c r="AX936" s="47"/>
      <c r="AY936" s="47"/>
      <c r="AZ936" s="47"/>
      <c r="BA936" s="47"/>
      <c r="BB936" s="47"/>
      <c r="BC936" s="47"/>
      <c r="BD936" s="47"/>
      <c r="BE936" s="47"/>
      <c r="BF936" s="47"/>
      <c r="BG936" s="47"/>
      <c r="BH936" s="47"/>
      <c r="BI936" s="47"/>
      <c r="BJ936" s="47"/>
      <c r="BK936" s="47"/>
      <c r="BL936" s="47"/>
      <c r="BM936" s="47"/>
      <c r="BN936" s="47"/>
      <c r="BO936" s="47"/>
      <c r="BP936" s="47"/>
      <c r="BQ936" s="47"/>
      <c r="BR936" s="47"/>
      <c r="BS936" s="47"/>
      <c r="BT936" s="47"/>
      <c r="BU936" s="47"/>
      <c r="BV936" s="47"/>
      <c r="BW936" s="47"/>
      <c r="BX936" s="47"/>
      <c r="BY936" s="47"/>
      <c r="BZ936" s="47"/>
      <c r="CA936" s="47"/>
      <c r="CB936" s="47"/>
      <c r="CC936" s="47"/>
      <c r="CD936" s="47"/>
      <c r="CE936" s="47"/>
      <c r="CF936" s="47"/>
      <c r="CG936" s="47"/>
      <c r="CH936" s="47"/>
      <c r="CI936" s="47"/>
      <c r="CJ936" s="47"/>
      <c r="CK936" s="47"/>
      <c r="CL936" s="47"/>
      <c r="CM936" s="47"/>
      <c r="CN936" s="47"/>
      <c r="CO936" s="47"/>
      <c r="CP936" s="47"/>
      <c r="CQ936" s="47"/>
      <c r="CR936" s="47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50"/>
      <c r="DD936" s="50"/>
      <c r="DE936" s="50"/>
    </row>
    <row r="937" spans="1:109" ht="15" customHeight="1">
      <c r="A937" s="38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8"/>
      <c r="Q937" s="49"/>
      <c r="R937" s="47"/>
      <c r="S937" s="47"/>
      <c r="T937" s="47"/>
      <c r="U937" s="47"/>
      <c r="V937" s="47"/>
      <c r="W937" s="47"/>
      <c r="X937" s="47"/>
      <c r="Y937" s="47"/>
      <c r="Z937" s="47"/>
      <c r="AA937" s="47"/>
      <c r="AB937" s="47"/>
      <c r="AC937" s="47"/>
      <c r="AD937" s="47"/>
      <c r="AE937" s="47"/>
      <c r="AF937" s="47"/>
      <c r="AG937" s="47"/>
      <c r="AH937" s="49"/>
      <c r="AI937" s="49"/>
      <c r="AJ937" s="49"/>
      <c r="AK937" s="49"/>
      <c r="AL937" s="49"/>
      <c r="AM937" s="48"/>
      <c r="AN937" s="48"/>
      <c r="AO937" s="48"/>
      <c r="AP937" s="47"/>
      <c r="AQ937" s="47"/>
      <c r="AR937" s="47"/>
      <c r="AS937" s="47"/>
      <c r="AT937" s="47"/>
      <c r="AU937" s="47"/>
      <c r="AV937" s="47"/>
      <c r="AW937" s="47"/>
      <c r="AX937" s="47"/>
      <c r="AY937" s="47"/>
      <c r="AZ937" s="47"/>
      <c r="BA937" s="47"/>
      <c r="BB937" s="47"/>
      <c r="BC937" s="47"/>
      <c r="BD937" s="47"/>
      <c r="BE937" s="47"/>
      <c r="BF937" s="47"/>
      <c r="BG937" s="47"/>
      <c r="BH937" s="47"/>
      <c r="BI937" s="47"/>
      <c r="BJ937" s="47"/>
      <c r="BK937" s="47"/>
      <c r="BL937" s="47"/>
      <c r="BM937" s="47"/>
      <c r="BN937" s="47"/>
      <c r="BO937" s="47"/>
      <c r="BP937" s="47"/>
      <c r="BQ937" s="47"/>
      <c r="BR937" s="47"/>
      <c r="BS937" s="47"/>
      <c r="BT937" s="47"/>
      <c r="BU937" s="47"/>
      <c r="BV937" s="47"/>
      <c r="BW937" s="47"/>
      <c r="BX937" s="47"/>
      <c r="BY937" s="47"/>
      <c r="BZ937" s="47"/>
      <c r="CA937" s="47"/>
      <c r="CB937" s="47"/>
      <c r="CC937" s="47"/>
      <c r="CD937" s="47"/>
      <c r="CE937" s="47"/>
      <c r="CF937" s="47"/>
      <c r="CG937" s="47"/>
      <c r="CH937" s="47"/>
      <c r="CI937" s="47"/>
      <c r="CJ937" s="47"/>
      <c r="CK937" s="47"/>
      <c r="CL937" s="47"/>
      <c r="CM937" s="47"/>
      <c r="CN937" s="47"/>
      <c r="CO937" s="47"/>
      <c r="CP937" s="47"/>
      <c r="CQ937" s="47"/>
      <c r="CR937" s="47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50"/>
      <c r="DD937" s="50"/>
      <c r="DE937" s="50"/>
    </row>
    <row r="938" spans="1:109" ht="15" customHeight="1">
      <c r="A938" s="38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8"/>
      <c r="Q938" s="49"/>
      <c r="R938" s="47"/>
      <c r="S938" s="47"/>
      <c r="T938" s="47"/>
      <c r="U938" s="47"/>
      <c r="V938" s="47"/>
      <c r="W938" s="47"/>
      <c r="X938" s="47"/>
      <c r="Y938" s="47"/>
      <c r="Z938" s="47"/>
      <c r="AA938" s="47"/>
      <c r="AB938" s="47"/>
      <c r="AC938" s="47"/>
      <c r="AD938" s="47"/>
      <c r="AE938" s="47"/>
      <c r="AF938" s="47"/>
      <c r="AG938" s="47"/>
      <c r="AH938" s="49"/>
      <c r="AI938" s="49"/>
      <c r="AJ938" s="49"/>
      <c r="AK938" s="49"/>
      <c r="AL938" s="49"/>
      <c r="AM938" s="48"/>
      <c r="AN938" s="48"/>
      <c r="AO938" s="48"/>
      <c r="AP938" s="47"/>
      <c r="AQ938" s="47"/>
      <c r="AR938" s="47"/>
      <c r="AS938" s="47"/>
      <c r="AT938" s="47"/>
      <c r="AU938" s="47"/>
      <c r="AV938" s="47"/>
      <c r="AW938" s="47"/>
      <c r="AX938" s="47"/>
      <c r="AY938" s="47"/>
      <c r="AZ938" s="47"/>
      <c r="BA938" s="47"/>
      <c r="BB938" s="47"/>
      <c r="BC938" s="47"/>
      <c r="BD938" s="47"/>
      <c r="BE938" s="47"/>
      <c r="BF938" s="47"/>
      <c r="BG938" s="47"/>
      <c r="BH938" s="47"/>
      <c r="BI938" s="47"/>
      <c r="BJ938" s="47"/>
      <c r="BK938" s="47"/>
      <c r="BL938" s="47"/>
      <c r="BM938" s="47"/>
      <c r="BN938" s="47"/>
      <c r="BO938" s="47"/>
      <c r="BP938" s="47"/>
      <c r="BQ938" s="47"/>
      <c r="BR938" s="47"/>
      <c r="BS938" s="47"/>
      <c r="BT938" s="47"/>
      <c r="BU938" s="47"/>
      <c r="BV938" s="47"/>
      <c r="BW938" s="47"/>
      <c r="BX938" s="47"/>
      <c r="BY938" s="47"/>
      <c r="BZ938" s="47"/>
      <c r="CA938" s="47"/>
      <c r="CB938" s="47"/>
      <c r="CC938" s="47"/>
      <c r="CD938" s="47"/>
      <c r="CE938" s="47"/>
      <c r="CF938" s="47"/>
      <c r="CG938" s="47"/>
      <c r="CH938" s="47"/>
      <c r="CI938" s="47"/>
      <c r="CJ938" s="47"/>
      <c r="CK938" s="47"/>
      <c r="CL938" s="47"/>
      <c r="CM938" s="47"/>
      <c r="CN938" s="47"/>
      <c r="CO938" s="47"/>
      <c r="CP938" s="47"/>
      <c r="CQ938" s="47"/>
      <c r="CR938" s="47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50"/>
      <c r="DD938" s="50"/>
      <c r="DE938" s="50"/>
    </row>
    <row r="939" spans="1:109" ht="15" customHeight="1">
      <c r="A939" s="38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8"/>
      <c r="Q939" s="49"/>
      <c r="R939" s="47"/>
      <c r="S939" s="47"/>
      <c r="T939" s="47"/>
      <c r="U939" s="47"/>
      <c r="V939" s="47"/>
      <c r="W939" s="47"/>
      <c r="X939" s="47"/>
      <c r="Y939" s="47"/>
      <c r="Z939" s="47"/>
      <c r="AA939" s="47"/>
      <c r="AB939" s="47"/>
      <c r="AC939" s="47"/>
      <c r="AD939" s="47"/>
      <c r="AE939" s="47"/>
      <c r="AF939" s="47"/>
      <c r="AG939" s="47"/>
      <c r="AH939" s="49"/>
      <c r="AI939" s="49"/>
      <c r="AJ939" s="49"/>
      <c r="AK939" s="49"/>
      <c r="AL939" s="49"/>
      <c r="AM939" s="48"/>
      <c r="AN939" s="48"/>
      <c r="AO939" s="48"/>
      <c r="AP939" s="47"/>
      <c r="AQ939" s="47"/>
      <c r="AR939" s="47"/>
      <c r="AS939" s="47"/>
      <c r="AT939" s="47"/>
      <c r="AU939" s="47"/>
      <c r="AV939" s="47"/>
      <c r="AW939" s="47"/>
      <c r="AX939" s="47"/>
      <c r="AY939" s="47"/>
      <c r="AZ939" s="47"/>
      <c r="BA939" s="47"/>
      <c r="BB939" s="47"/>
      <c r="BC939" s="47"/>
      <c r="BD939" s="47"/>
      <c r="BE939" s="47"/>
      <c r="BF939" s="47"/>
      <c r="BG939" s="47"/>
      <c r="BH939" s="47"/>
      <c r="BI939" s="47"/>
      <c r="BJ939" s="47"/>
      <c r="BK939" s="47"/>
      <c r="BL939" s="47"/>
      <c r="BM939" s="47"/>
      <c r="BN939" s="47"/>
      <c r="BO939" s="47"/>
      <c r="BP939" s="47"/>
      <c r="BQ939" s="47"/>
      <c r="BR939" s="47"/>
      <c r="BS939" s="47"/>
      <c r="BT939" s="47"/>
      <c r="BU939" s="47"/>
      <c r="BV939" s="47"/>
      <c r="BW939" s="47"/>
      <c r="BX939" s="47"/>
      <c r="BY939" s="47"/>
      <c r="BZ939" s="47"/>
      <c r="CA939" s="47"/>
      <c r="CB939" s="47"/>
      <c r="CC939" s="47"/>
      <c r="CD939" s="47"/>
      <c r="CE939" s="47"/>
      <c r="CF939" s="47"/>
      <c r="CG939" s="47"/>
      <c r="CH939" s="47"/>
      <c r="CI939" s="47"/>
      <c r="CJ939" s="47"/>
      <c r="CK939" s="47"/>
      <c r="CL939" s="47"/>
      <c r="CM939" s="47"/>
      <c r="CN939" s="47"/>
      <c r="CO939" s="47"/>
      <c r="CP939" s="47"/>
      <c r="CQ939" s="47"/>
      <c r="CR939" s="47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50"/>
      <c r="DD939" s="50"/>
      <c r="DE939" s="50"/>
    </row>
    <row r="940" spans="1:109" ht="15" customHeight="1">
      <c r="A940" s="38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8"/>
      <c r="Q940" s="49"/>
      <c r="R940" s="47"/>
      <c r="S940" s="47"/>
      <c r="T940" s="47"/>
      <c r="U940" s="47"/>
      <c r="V940" s="47"/>
      <c r="W940" s="47"/>
      <c r="X940" s="47"/>
      <c r="Y940" s="47"/>
      <c r="Z940" s="47"/>
      <c r="AA940" s="47"/>
      <c r="AB940" s="47"/>
      <c r="AC940" s="47"/>
      <c r="AD940" s="47"/>
      <c r="AE940" s="47"/>
      <c r="AF940" s="47"/>
      <c r="AG940" s="47"/>
      <c r="AH940" s="49"/>
      <c r="AI940" s="49"/>
      <c r="AJ940" s="49"/>
      <c r="AK940" s="49"/>
      <c r="AL940" s="49"/>
      <c r="AM940" s="48"/>
      <c r="AN940" s="48"/>
      <c r="AO940" s="48"/>
      <c r="AP940" s="47"/>
      <c r="AQ940" s="47"/>
      <c r="AR940" s="47"/>
      <c r="AS940" s="47"/>
      <c r="AT940" s="47"/>
      <c r="AU940" s="47"/>
      <c r="AV940" s="47"/>
      <c r="AW940" s="47"/>
      <c r="AX940" s="47"/>
      <c r="AY940" s="47"/>
      <c r="AZ940" s="47"/>
      <c r="BA940" s="47"/>
      <c r="BB940" s="47"/>
      <c r="BC940" s="47"/>
      <c r="BD940" s="47"/>
      <c r="BE940" s="47"/>
      <c r="BF940" s="47"/>
      <c r="BG940" s="47"/>
      <c r="BH940" s="47"/>
      <c r="BI940" s="47"/>
      <c r="BJ940" s="47"/>
      <c r="BK940" s="47"/>
      <c r="BL940" s="47"/>
      <c r="BM940" s="47"/>
      <c r="BN940" s="47"/>
      <c r="BO940" s="47"/>
      <c r="BP940" s="47"/>
      <c r="BQ940" s="47"/>
      <c r="BR940" s="47"/>
      <c r="BS940" s="47"/>
      <c r="BT940" s="47"/>
      <c r="BU940" s="47"/>
      <c r="BV940" s="47"/>
      <c r="BW940" s="47"/>
      <c r="BX940" s="47"/>
      <c r="BY940" s="47"/>
      <c r="BZ940" s="47"/>
      <c r="CA940" s="47"/>
      <c r="CB940" s="47"/>
      <c r="CC940" s="47"/>
      <c r="CD940" s="47"/>
      <c r="CE940" s="47"/>
      <c r="CF940" s="47"/>
      <c r="CG940" s="47"/>
      <c r="CH940" s="47"/>
      <c r="CI940" s="47"/>
      <c r="CJ940" s="47"/>
      <c r="CK940" s="47"/>
      <c r="CL940" s="47"/>
      <c r="CM940" s="47"/>
      <c r="CN940" s="47"/>
      <c r="CO940" s="47"/>
      <c r="CP940" s="47"/>
      <c r="CQ940" s="47"/>
      <c r="CR940" s="47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50"/>
      <c r="DD940" s="50"/>
      <c r="DE940" s="50"/>
    </row>
    <row r="941" spans="1:109" ht="15" customHeight="1">
      <c r="A941" s="38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8"/>
      <c r="Q941" s="49"/>
      <c r="R941" s="47"/>
      <c r="S941" s="47"/>
      <c r="T941" s="47"/>
      <c r="U941" s="47"/>
      <c r="V941" s="47"/>
      <c r="W941" s="47"/>
      <c r="X941" s="47"/>
      <c r="Y941" s="47"/>
      <c r="Z941" s="47"/>
      <c r="AA941" s="47"/>
      <c r="AB941" s="47"/>
      <c r="AC941" s="47"/>
      <c r="AD941" s="47"/>
      <c r="AE941" s="47"/>
      <c r="AF941" s="47"/>
      <c r="AG941" s="47"/>
      <c r="AH941" s="49"/>
      <c r="AI941" s="49"/>
      <c r="AJ941" s="49"/>
      <c r="AK941" s="49"/>
      <c r="AL941" s="49"/>
      <c r="AM941" s="48"/>
      <c r="AN941" s="48"/>
      <c r="AO941" s="48"/>
      <c r="AP941" s="47"/>
      <c r="AQ941" s="47"/>
      <c r="AR941" s="47"/>
      <c r="AS941" s="47"/>
      <c r="AT941" s="47"/>
      <c r="AU941" s="47"/>
      <c r="AV941" s="47"/>
      <c r="AW941" s="47"/>
      <c r="AX941" s="47"/>
      <c r="AY941" s="47"/>
      <c r="AZ941" s="47"/>
      <c r="BA941" s="47"/>
      <c r="BB941" s="47"/>
      <c r="BC941" s="47"/>
      <c r="BD941" s="47"/>
      <c r="BE941" s="47"/>
      <c r="BF941" s="47"/>
      <c r="BG941" s="47"/>
      <c r="BH941" s="47"/>
      <c r="BI941" s="47"/>
      <c r="BJ941" s="47"/>
      <c r="BK941" s="47"/>
      <c r="BL941" s="47"/>
      <c r="BM941" s="47"/>
      <c r="BN941" s="47"/>
      <c r="BO941" s="47"/>
      <c r="BP941" s="47"/>
      <c r="BQ941" s="47"/>
      <c r="BR941" s="47"/>
      <c r="BS941" s="47"/>
      <c r="BT941" s="47"/>
      <c r="BU941" s="47"/>
      <c r="BV941" s="47"/>
      <c r="BW941" s="47"/>
      <c r="BX941" s="47"/>
      <c r="BY941" s="47"/>
      <c r="BZ941" s="47"/>
      <c r="CA941" s="47"/>
      <c r="CB941" s="47"/>
      <c r="CC941" s="47"/>
      <c r="CD941" s="47"/>
      <c r="CE941" s="47"/>
      <c r="CF941" s="47"/>
      <c r="CG941" s="47"/>
      <c r="CH941" s="47"/>
      <c r="CI941" s="47"/>
      <c r="CJ941" s="47"/>
      <c r="CK941" s="47"/>
      <c r="CL941" s="47"/>
      <c r="CM941" s="47"/>
      <c r="CN941" s="47"/>
      <c r="CO941" s="47"/>
      <c r="CP941" s="47"/>
      <c r="CQ941" s="47"/>
      <c r="CR941" s="47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50"/>
      <c r="DD941" s="50"/>
      <c r="DE941" s="50"/>
    </row>
    <row r="942" spans="1:109" ht="15" customHeight="1">
      <c r="A942" s="38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8"/>
      <c r="Q942" s="49"/>
      <c r="R942" s="47"/>
      <c r="S942" s="47"/>
      <c r="T942" s="47"/>
      <c r="U942" s="47"/>
      <c r="V942" s="47"/>
      <c r="W942" s="47"/>
      <c r="X942" s="47"/>
      <c r="Y942" s="47"/>
      <c r="Z942" s="47"/>
      <c r="AA942" s="47"/>
      <c r="AB942" s="47"/>
      <c r="AC942" s="47"/>
      <c r="AD942" s="47"/>
      <c r="AE942" s="47"/>
      <c r="AF942" s="47"/>
      <c r="AG942" s="47"/>
      <c r="AH942" s="49"/>
      <c r="AI942" s="49"/>
      <c r="AJ942" s="49"/>
      <c r="AK942" s="49"/>
      <c r="AL942" s="49"/>
      <c r="AM942" s="48"/>
      <c r="AN942" s="48"/>
      <c r="AO942" s="48"/>
      <c r="AP942" s="47"/>
      <c r="AQ942" s="47"/>
      <c r="AR942" s="47"/>
      <c r="AS942" s="47"/>
      <c r="AT942" s="47"/>
      <c r="AU942" s="47"/>
      <c r="AV942" s="47"/>
      <c r="AW942" s="47"/>
      <c r="AX942" s="47"/>
      <c r="AY942" s="47"/>
      <c r="AZ942" s="47"/>
      <c r="BA942" s="47"/>
      <c r="BB942" s="47"/>
      <c r="BC942" s="47"/>
      <c r="BD942" s="47"/>
      <c r="BE942" s="47"/>
      <c r="BF942" s="47"/>
      <c r="BG942" s="47"/>
      <c r="BH942" s="47"/>
      <c r="BI942" s="47"/>
      <c r="BJ942" s="47"/>
      <c r="BK942" s="47"/>
      <c r="BL942" s="47"/>
      <c r="BM942" s="47"/>
      <c r="BN942" s="47"/>
      <c r="BO942" s="47"/>
      <c r="BP942" s="47"/>
      <c r="BQ942" s="47"/>
      <c r="BR942" s="47"/>
      <c r="BS942" s="47"/>
      <c r="BT942" s="47"/>
      <c r="BU942" s="47"/>
      <c r="BV942" s="47"/>
      <c r="BW942" s="47"/>
      <c r="BX942" s="47"/>
      <c r="BY942" s="47"/>
      <c r="BZ942" s="47"/>
      <c r="CA942" s="47"/>
      <c r="CB942" s="47"/>
      <c r="CC942" s="47"/>
      <c r="CD942" s="47"/>
      <c r="CE942" s="47"/>
      <c r="CF942" s="47"/>
      <c r="CG942" s="47"/>
      <c r="CH942" s="47"/>
      <c r="CI942" s="47"/>
      <c r="CJ942" s="47"/>
      <c r="CK942" s="47"/>
      <c r="CL942" s="47"/>
      <c r="CM942" s="47"/>
      <c r="CN942" s="47"/>
      <c r="CO942" s="47"/>
      <c r="CP942" s="47"/>
      <c r="CQ942" s="47"/>
      <c r="CR942" s="47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50"/>
      <c r="DD942" s="50"/>
      <c r="DE942" s="50"/>
    </row>
    <row r="943" spans="1:109" ht="15" customHeight="1">
      <c r="A943" s="38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8"/>
      <c r="Q943" s="49"/>
      <c r="R943" s="47"/>
      <c r="S943" s="47"/>
      <c r="T943" s="47"/>
      <c r="U943" s="47"/>
      <c r="V943" s="47"/>
      <c r="W943" s="47"/>
      <c r="X943" s="47"/>
      <c r="Y943" s="47"/>
      <c r="Z943" s="47"/>
      <c r="AA943" s="47"/>
      <c r="AB943" s="47"/>
      <c r="AC943" s="47"/>
      <c r="AD943" s="47"/>
      <c r="AE943" s="47"/>
      <c r="AF943" s="47"/>
      <c r="AG943" s="47"/>
      <c r="AH943" s="49"/>
      <c r="AI943" s="49"/>
      <c r="AJ943" s="49"/>
      <c r="AK943" s="49"/>
      <c r="AL943" s="49"/>
      <c r="AM943" s="48"/>
      <c r="AN943" s="48"/>
      <c r="AO943" s="48"/>
      <c r="AP943" s="47"/>
      <c r="AQ943" s="47"/>
      <c r="AR943" s="47"/>
      <c r="AS943" s="47"/>
      <c r="AT943" s="47"/>
      <c r="AU943" s="47"/>
      <c r="AV943" s="47"/>
      <c r="AW943" s="47"/>
      <c r="AX943" s="47"/>
      <c r="AY943" s="47"/>
      <c r="AZ943" s="47"/>
      <c r="BA943" s="47"/>
      <c r="BB943" s="47"/>
      <c r="BC943" s="47"/>
      <c r="BD943" s="47"/>
      <c r="BE943" s="47"/>
      <c r="BF943" s="47"/>
      <c r="BG943" s="47"/>
      <c r="BH943" s="47"/>
      <c r="BI943" s="47"/>
      <c r="BJ943" s="47"/>
      <c r="BK943" s="47"/>
      <c r="BL943" s="47"/>
      <c r="BM943" s="47"/>
      <c r="BN943" s="47"/>
      <c r="BO943" s="47"/>
      <c r="BP943" s="47"/>
      <c r="BQ943" s="47"/>
      <c r="BR943" s="47"/>
      <c r="BS943" s="47"/>
      <c r="BT943" s="47"/>
      <c r="BU943" s="47"/>
      <c r="BV943" s="47"/>
      <c r="BW943" s="47"/>
      <c r="BX943" s="47"/>
      <c r="BY943" s="47"/>
      <c r="BZ943" s="47"/>
      <c r="CA943" s="47"/>
      <c r="CB943" s="47"/>
      <c r="CC943" s="47"/>
      <c r="CD943" s="47"/>
      <c r="CE943" s="47"/>
      <c r="CF943" s="47"/>
      <c r="CG943" s="47"/>
      <c r="CH943" s="47"/>
      <c r="CI943" s="47"/>
      <c r="CJ943" s="47"/>
      <c r="CK943" s="47"/>
      <c r="CL943" s="47"/>
      <c r="CM943" s="47"/>
      <c r="CN943" s="47"/>
      <c r="CO943" s="47"/>
      <c r="CP943" s="47"/>
      <c r="CQ943" s="47"/>
      <c r="CR943" s="47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50"/>
      <c r="DD943" s="50"/>
      <c r="DE943" s="50"/>
    </row>
    <row r="944" spans="1:109" ht="15" customHeight="1">
      <c r="A944" s="38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8"/>
      <c r="Q944" s="49"/>
      <c r="R944" s="47"/>
      <c r="S944" s="47"/>
      <c r="T944" s="47"/>
      <c r="U944" s="47"/>
      <c r="V944" s="47"/>
      <c r="W944" s="47"/>
      <c r="X944" s="47"/>
      <c r="Y944" s="47"/>
      <c r="Z944" s="47"/>
      <c r="AA944" s="47"/>
      <c r="AB944" s="47"/>
      <c r="AC944" s="47"/>
      <c r="AD944" s="47"/>
      <c r="AE944" s="47"/>
      <c r="AF944" s="47"/>
      <c r="AG944" s="47"/>
      <c r="AH944" s="49"/>
      <c r="AI944" s="49"/>
      <c r="AJ944" s="49"/>
      <c r="AK944" s="49"/>
      <c r="AL944" s="49"/>
      <c r="AM944" s="48"/>
      <c r="AN944" s="48"/>
      <c r="AO944" s="48"/>
      <c r="AP944" s="47"/>
      <c r="AQ944" s="47"/>
      <c r="AR944" s="47"/>
      <c r="AS944" s="47"/>
      <c r="AT944" s="47"/>
      <c r="AU944" s="47"/>
      <c r="AV944" s="47"/>
      <c r="AW944" s="47"/>
      <c r="AX944" s="47"/>
      <c r="AY944" s="47"/>
      <c r="AZ944" s="47"/>
      <c r="BA944" s="47"/>
      <c r="BB944" s="47"/>
      <c r="BC944" s="47"/>
      <c r="BD944" s="47"/>
      <c r="BE944" s="47"/>
      <c r="BF944" s="47"/>
      <c r="BG944" s="47"/>
      <c r="BH944" s="47"/>
      <c r="BI944" s="47"/>
      <c r="BJ944" s="47"/>
      <c r="BK944" s="47"/>
      <c r="BL944" s="47"/>
      <c r="BM944" s="47"/>
      <c r="BN944" s="47"/>
      <c r="BO944" s="47"/>
      <c r="BP944" s="47"/>
      <c r="BQ944" s="47"/>
      <c r="BR944" s="47"/>
      <c r="BS944" s="47"/>
      <c r="BT944" s="47"/>
      <c r="BU944" s="47"/>
      <c r="BV944" s="47"/>
      <c r="BW944" s="47"/>
      <c r="BX944" s="47"/>
      <c r="BY944" s="47"/>
      <c r="BZ944" s="47"/>
      <c r="CA944" s="47"/>
      <c r="CB944" s="47"/>
      <c r="CC944" s="47"/>
      <c r="CD944" s="47"/>
      <c r="CE944" s="47"/>
      <c r="CF944" s="47"/>
      <c r="CG944" s="47"/>
      <c r="CH944" s="47"/>
      <c r="CI944" s="47"/>
      <c r="CJ944" s="47"/>
      <c r="CK944" s="47"/>
      <c r="CL944" s="47"/>
      <c r="CM944" s="47"/>
      <c r="CN944" s="47"/>
      <c r="CO944" s="47"/>
      <c r="CP944" s="47"/>
      <c r="CQ944" s="47"/>
      <c r="CR944" s="47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50"/>
      <c r="DD944" s="50"/>
      <c r="DE944" s="50"/>
    </row>
    <row r="945" spans="1:109" ht="15" customHeight="1">
      <c r="A945" s="38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8"/>
      <c r="Q945" s="49"/>
      <c r="R945" s="47"/>
      <c r="S945" s="47"/>
      <c r="T945" s="47"/>
      <c r="U945" s="47"/>
      <c r="V945" s="47"/>
      <c r="W945" s="47"/>
      <c r="X945" s="47"/>
      <c r="Y945" s="47"/>
      <c r="Z945" s="47"/>
      <c r="AA945" s="47"/>
      <c r="AB945" s="47"/>
      <c r="AC945" s="47"/>
      <c r="AD945" s="47"/>
      <c r="AE945" s="47"/>
      <c r="AF945" s="47"/>
      <c r="AG945" s="47"/>
      <c r="AH945" s="49"/>
      <c r="AI945" s="49"/>
      <c r="AJ945" s="49"/>
      <c r="AK945" s="49"/>
      <c r="AL945" s="49"/>
      <c r="AM945" s="48"/>
      <c r="AN945" s="48"/>
      <c r="AO945" s="48"/>
      <c r="AP945" s="47"/>
      <c r="AQ945" s="47"/>
      <c r="AR945" s="47"/>
      <c r="AS945" s="47"/>
      <c r="AT945" s="47"/>
      <c r="AU945" s="47"/>
      <c r="AV945" s="47"/>
      <c r="AW945" s="47"/>
      <c r="AX945" s="47"/>
      <c r="AY945" s="47"/>
      <c r="AZ945" s="47"/>
      <c r="BA945" s="47"/>
      <c r="BB945" s="47"/>
      <c r="BC945" s="47"/>
      <c r="BD945" s="47"/>
      <c r="BE945" s="47"/>
      <c r="BF945" s="47"/>
      <c r="BG945" s="47"/>
      <c r="BH945" s="47"/>
      <c r="BI945" s="47"/>
      <c r="BJ945" s="47"/>
      <c r="BK945" s="47"/>
      <c r="BL945" s="47"/>
      <c r="BM945" s="47"/>
      <c r="BN945" s="47"/>
      <c r="BO945" s="47"/>
      <c r="BP945" s="47"/>
      <c r="BQ945" s="47"/>
      <c r="BR945" s="47"/>
      <c r="BS945" s="47"/>
      <c r="BT945" s="47"/>
      <c r="BU945" s="47"/>
      <c r="BV945" s="47"/>
      <c r="BW945" s="47"/>
      <c r="BX945" s="47"/>
      <c r="BY945" s="47"/>
      <c r="BZ945" s="47"/>
      <c r="CA945" s="47"/>
      <c r="CB945" s="47"/>
      <c r="CC945" s="47"/>
      <c r="CD945" s="47"/>
      <c r="CE945" s="47"/>
      <c r="CF945" s="47"/>
      <c r="CG945" s="47"/>
      <c r="CH945" s="47"/>
      <c r="CI945" s="47"/>
      <c r="CJ945" s="47"/>
      <c r="CK945" s="47"/>
      <c r="CL945" s="47"/>
      <c r="CM945" s="47"/>
      <c r="CN945" s="47"/>
      <c r="CO945" s="47"/>
      <c r="CP945" s="47"/>
      <c r="CQ945" s="47"/>
      <c r="CR945" s="47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50"/>
      <c r="DD945" s="50"/>
      <c r="DE945" s="50"/>
    </row>
    <row r="946" spans="1:109" ht="15" customHeight="1">
      <c r="A946" s="38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8"/>
      <c r="Q946" s="49"/>
      <c r="R946" s="47"/>
      <c r="S946" s="47"/>
      <c r="T946" s="47"/>
      <c r="U946" s="47"/>
      <c r="V946" s="47"/>
      <c r="W946" s="47"/>
      <c r="X946" s="47"/>
      <c r="Y946" s="47"/>
      <c r="Z946" s="47"/>
      <c r="AA946" s="47"/>
      <c r="AB946" s="47"/>
      <c r="AC946" s="47"/>
      <c r="AD946" s="47"/>
      <c r="AE946" s="47"/>
      <c r="AF946" s="47"/>
      <c r="AG946" s="47"/>
      <c r="AH946" s="49"/>
      <c r="AI946" s="49"/>
      <c r="AJ946" s="49"/>
      <c r="AK946" s="49"/>
      <c r="AL946" s="49"/>
      <c r="AM946" s="48"/>
      <c r="AN946" s="48"/>
      <c r="AO946" s="48"/>
      <c r="AP946" s="47"/>
      <c r="AQ946" s="47"/>
      <c r="AR946" s="47"/>
      <c r="AS946" s="47"/>
      <c r="AT946" s="47"/>
      <c r="AU946" s="47"/>
      <c r="AV946" s="47"/>
      <c r="AW946" s="47"/>
      <c r="AX946" s="47"/>
      <c r="AY946" s="47"/>
      <c r="AZ946" s="47"/>
      <c r="BA946" s="47"/>
      <c r="BB946" s="47"/>
      <c r="BC946" s="47"/>
      <c r="BD946" s="47"/>
      <c r="BE946" s="47"/>
      <c r="BF946" s="47"/>
      <c r="BG946" s="47"/>
      <c r="BH946" s="47"/>
      <c r="BI946" s="47"/>
      <c r="BJ946" s="47"/>
      <c r="BK946" s="47"/>
      <c r="BL946" s="47"/>
      <c r="BM946" s="47"/>
      <c r="BN946" s="47"/>
      <c r="BO946" s="47"/>
      <c r="BP946" s="47"/>
      <c r="BQ946" s="47"/>
      <c r="BR946" s="47"/>
      <c r="BS946" s="47"/>
      <c r="BT946" s="47"/>
      <c r="BU946" s="47"/>
      <c r="BV946" s="47"/>
      <c r="BW946" s="47"/>
      <c r="BX946" s="47"/>
      <c r="BY946" s="47"/>
      <c r="BZ946" s="47"/>
      <c r="CA946" s="47"/>
      <c r="CB946" s="47"/>
      <c r="CC946" s="47"/>
      <c r="CD946" s="47"/>
      <c r="CE946" s="47"/>
      <c r="CF946" s="47"/>
      <c r="CG946" s="47"/>
      <c r="CH946" s="47"/>
      <c r="CI946" s="47"/>
      <c r="CJ946" s="47"/>
      <c r="CK946" s="47"/>
      <c r="CL946" s="47"/>
      <c r="CM946" s="47"/>
      <c r="CN946" s="47"/>
      <c r="CO946" s="47"/>
      <c r="CP946" s="47"/>
      <c r="CQ946" s="47"/>
      <c r="CR946" s="47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50"/>
      <c r="DD946" s="50"/>
      <c r="DE946" s="50"/>
    </row>
    <row r="947" spans="1:109" ht="15" customHeight="1">
      <c r="A947" s="38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8"/>
      <c r="Q947" s="49"/>
      <c r="R947" s="47"/>
      <c r="S947" s="47"/>
      <c r="T947" s="47"/>
      <c r="U947" s="47"/>
      <c r="V947" s="47"/>
      <c r="W947" s="47"/>
      <c r="X947" s="47"/>
      <c r="Y947" s="47"/>
      <c r="Z947" s="47"/>
      <c r="AA947" s="47"/>
      <c r="AB947" s="47"/>
      <c r="AC947" s="47"/>
      <c r="AD947" s="47"/>
      <c r="AE947" s="47"/>
      <c r="AF947" s="47"/>
      <c r="AG947" s="47"/>
      <c r="AH947" s="49"/>
      <c r="AI947" s="49"/>
      <c r="AJ947" s="49"/>
      <c r="AK947" s="49"/>
      <c r="AL947" s="49"/>
      <c r="AM947" s="48"/>
      <c r="AN947" s="48"/>
      <c r="AO947" s="48"/>
      <c r="AP947" s="47"/>
      <c r="AQ947" s="47"/>
      <c r="AR947" s="47"/>
      <c r="AS947" s="47"/>
      <c r="AT947" s="47"/>
      <c r="AU947" s="47"/>
      <c r="AV947" s="47"/>
      <c r="AW947" s="47"/>
      <c r="AX947" s="47"/>
      <c r="AY947" s="47"/>
      <c r="AZ947" s="47"/>
      <c r="BA947" s="47"/>
      <c r="BB947" s="47"/>
      <c r="BC947" s="47"/>
      <c r="BD947" s="47"/>
      <c r="BE947" s="47"/>
      <c r="BF947" s="47"/>
      <c r="BG947" s="47"/>
      <c r="BH947" s="47"/>
      <c r="BI947" s="47"/>
      <c r="BJ947" s="47"/>
      <c r="BK947" s="47"/>
      <c r="BL947" s="47"/>
      <c r="BM947" s="47"/>
      <c r="BN947" s="47"/>
      <c r="BO947" s="47"/>
      <c r="BP947" s="47"/>
      <c r="BQ947" s="47"/>
      <c r="BR947" s="47"/>
      <c r="BS947" s="47"/>
      <c r="BT947" s="47"/>
      <c r="BU947" s="47"/>
      <c r="BV947" s="47"/>
      <c r="BW947" s="47"/>
      <c r="BX947" s="47"/>
      <c r="BY947" s="47"/>
      <c r="BZ947" s="47"/>
      <c r="CA947" s="47"/>
      <c r="CB947" s="47"/>
      <c r="CC947" s="47"/>
      <c r="CD947" s="47"/>
      <c r="CE947" s="47"/>
      <c r="CF947" s="47"/>
      <c r="CG947" s="47"/>
      <c r="CH947" s="47"/>
      <c r="CI947" s="47"/>
      <c r="CJ947" s="47"/>
      <c r="CK947" s="47"/>
      <c r="CL947" s="47"/>
      <c r="CM947" s="47"/>
      <c r="CN947" s="47"/>
      <c r="CO947" s="47"/>
      <c r="CP947" s="47"/>
      <c r="CQ947" s="47"/>
      <c r="CR947" s="47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50"/>
      <c r="DD947" s="50"/>
      <c r="DE947" s="50"/>
    </row>
    <row r="948" spans="1:109" ht="15" customHeight="1">
      <c r="A948" s="38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8"/>
      <c r="Q948" s="49"/>
      <c r="R948" s="47"/>
      <c r="S948" s="47"/>
      <c r="T948" s="47"/>
      <c r="U948" s="47"/>
      <c r="V948" s="47"/>
      <c r="W948" s="47"/>
      <c r="X948" s="47"/>
      <c r="Y948" s="47"/>
      <c r="Z948" s="47"/>
      <c r="AA948" s="47"/>
      <c r="AB948" s="47"/>
      <c r="AC948" s="47"/>
      <c r="AD948" s="47"/>
      <c r="AE948" s="47"/>
      <c r="AF948" s="47"/>
      <c r="AG948" s="47"/>
      <c r="AH948" s="49"/>
      <c r="AI948" s="49"/>
      <c r="AJ948" s="49"/>
      <c r="AK948" s="49"/>
      <c r="AL948" s="49"/>
      <c r="AM948" s="48"/>
      <c r="AN948" s="48"/>
      <c r="AO948" s="48"/>
      <c r="AP948" s="47"/>
      <c r="AQ948" s="47"/>
      <c r="AR948" s="47"/>
      <c r="AS948" s="47"/>
      <c r="AT948" s="47"/>
      <c r="AU948" s="47"/>
      <c r="AV948" s="47"/>
      <c r="AW948" s="47"/>
      <c r="AX948" s="47"/>
      <c r="AY948" s="47"/>
      <c r="AZ948" s="47"/>
      <c r="BA948" s="47"/>
      <c r="BB948" s="47"/>
      <c r="BC948" s="47"/>
      <c r="BD948" s="47"/>
      <c r="BE948" s="47"/>
      <c r="BF948" s="47"/>
      <c r="BG948" s="47"/>
      <c r="BH948" s="47"/>
      <c r="BI948" s="47"/>
      <c r="BJ948" s="47"/>
      <c r="BK948" s="47"/>
      <c r="BL948" s="47"/>
      <c r="BM948" s="47"/>
      <c r="BN948" s="47"/>
      <c r="BO948" s="47"/>
      <c r="BP948" s="47"/>
      <c r="BQ948" s="47"/>
      <c r="BR948" s="47"/>
      <c r="BS948" s="47"/>
      <c r="BT948" s="47"/>
      <c r="BU948" s="47"/>
      <c r="BV948" s="47"/>
      <c r="BW948" s="47"/>
      <c r="BX948" s="47"/>
      <c r="BY948" s="47"/>
      <c r="BZ948" s="47"/>
      <c r="CA948" s="47"/>
      <c r="CB948" s="47"/>
      <c r="CC948" s="47"/>
      <c r="CD948" s="47"/>
      <c r="CE948" s="47"/>
      <c r="CF948" s="47"/>
      <c r="CG948" s="47"/>
      <c r="CH948" s="47"/>
      <c r="CI948" s="47"/>
      <c r="CJ948" s="47"/>
      <c r="CK948" s="47"/>
      <c r="CL948" s="47"/>
      <c r="CM948" s="47"/>
      <c r="CN948" s="47"/>
      <c r="CO948" s="47"/>
      <c r="CP948" s="47"/>
      <c r="CQ948" s="47"/>
      <c r="CR948" s="47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50"/>
      <c r="DD948" s="50"/>
      <c r="DE948" s="50"/>
    </row>
    <row r="949" spans="1:109" ht="15" customHeight="1">
      <c r="A949" s="38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8"/>
      <c r="Q949" s="49"/>
      <c r="R949" s="47"/>
      <c r="S949" s="47"/>
      <c r="T949" s="47"/>
      <c r="U949" s="47"/>
      <c r="V949" s="47"/>
      <c r="W949" s="47"/>
      <c r="X949" s="47"/>
      <c r="Y949" s="47"/>
      <c r="Z949" s="47"/>
      <c r="AA949" s="47"/>
      <c r="AB949" s="47"/>
      <c r="AC949" s="47"/>
      <c r="AD949" s="47"/>
      <c r="AE949" s="47"/>
      <c r="AF949" s="47"/>
      <c r="AG949" s="47"/>
      <c r="AH949" s="49"/>
      <c r="AI949" s="49"/>
      <c r="AJ949" s="49"/>
      <c r="AK949" s="49"/>
      <c r="AL949" s="49"/>
      <c r="AM949" s="48"/>
      <c r="AN949" s="48"/>
      <c r="AO949" s="48"/>
      <c r="AP949" s="47"/>
      <c r="AQ949" s="47"/>
      <c r="AR949" s="47"/>
      <c r="AS949" s="47"/>
      <c r="AT949" s="47"/>
      <c r="AU949" s="47"/>
      <c r="AV949" s="47"/>
      <c r="AW949" s="47"/>
      <c r="AX949" s="47"/>
      <c r="AY949" s="47"/>
      <c r="AZ949" s="47"/>
      <c r="BA949" s="47"/>
      <c r="BB949" s="47"/>
      <c r="BC949" s="47"/>
      <c r="BD949" s="47"/>
      <c r="BE949" s="47"/>
      <c r="BF949" s="47"/>
      <c r="BG949" s="47"/>
      <c r="BH949" s="47"/>
      <c r="BI949" s="47"/>
      <c r="BJ949" s="47"/>
      <c r="BK949" s="47"/>
      <c r="BL949" s="47"/>
      <c r="BM949" s="47"/>
      <c r="BN949" s="47"/>
      <c r="BO949" s="47"/>
      <c r="BP949" s="47"/>
      <c r="BQ949" s="47"/>
      <c r="BR949" s="47"/>
      <c r="BS949" s="47"/>
      <c r="BT949" s="47"/>
      <c r="BU949" s="47"/>
      <c r="BV949" s="47"/>
      <c r="BW949" s="47"/>
      <c r="BX949" s="47"/>
      <c r="BY949" s="47"/>
      <c r="BZ949" s="47"/>
      <c r="CA949" s="47"/>
      <c r="CB949" s="47"/>
      <c r="CC949" s="47"/>
      <c r="CD949" s="47"/>
      <c r="CE949" s="47"/>
      <c r="CF949" s="47"/>
      <c r="CG949" s="47"/>
      <c r="CH949" s="47"/>
      <c r="CI949" s="47"/>
      <c r="CJ949" s="47"/>
      <c r="CK949" s="47"/>
      <c r="CL949" s="47"/>
      <c r="CM949" s="47"/>
      <c r="CN949" s="47"/>
      <c r="CO949" s="47"/>
      <c r="CP949" s="47"/>
      <c r="CQ949" s="47"/>
      <c r="CR949" s="47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50"/>
      <c r="DD949" s="50"/>
      <c r="DE949" s="50"/>
    </row>
    <row r="950" spans="1:109" ht="15" customHeight="1">
      <c r="A950" s="38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8"/>
      <c r="Q950" s="49"/>
      <c r="R950" s="47"/>
      <c r="S950" s="47"/>
      <c r="T950" s="47"/>
      <c r="U950" s="47"/>
      <c r="V950" s="47"/>
      <c r="W950" s="47"/>
      <c r="X950" s="47"/>
      <c r="Y950" s="47"/>
      <c r="Z950" s="47"/>
      <c r="AA950" s="47"/>
      <c r="AB950" s="47"/>
      <c r="AC950" s="47"/>
      <c r="AD950" s="47"/>
      <c r="AE950" s="47"/>
      <c r="AF950" s="47"/>
      <c r="AG950" s="47"/>
      <c r="AH950" s="49"/>
      <c r="AI950" s="49"/>
      <c r="AJ950" s="49"/>
      <c r="AK950" s="49"/>
      <c r="AL950" s="49"/>
      <c r="AM950" s="48"/>
      <c r="AN950" s="48"/>
      <c r="AO950" s="48"/>
      <c r="AP950" s="47"/>
      <c r="AQ950" s="47"/>
      <c r="AR950" s="47"/>
      <c r="AS950" s="47"/>
      <c r="AT950" s="47"/>
      <c r="AU950" s="47"/>
      <c r="AV950" s="47"/>
      <c r="AW950" s="47"/>
      <c r="AX950" s="47"/>
      <c r="AY950" s="47"/>
      <c r="AZ950" s="47"/>
      <c r="BA950" s="47"/>
      <c r="BB950" s="47"/>
      <c r="BC950" s="47"/>
      <c r="BD950" s="47"/>
      <c r="BE950" s="47"/>
      <c r="BF950" s="47"/>
      <c r="BG950" s="47"/>
      <c r="BH950" s="47"/>
      <c r="BI950" s="47"/>
      <c r="BJ950" s="47"/>
      <c r="BK950" s="47"/>
      <c r="BL950" s="47"/>
      <c r="BM950" s="47"/>
      <c r="BN950" s="47"/>
      <c r="BO950" s="47"/>
      <c r="BP950" s="47"/>
      <c r="BQ950" s="47"/>
      <c r="BR950" s="47"/>
      <c r="BS950" s="47"/>
      <c r="BT950" s="47"/>
      <c r="BU950" s="47"/>
      <c r="BV950" s="47"/>
      <c r="BW950" s="47"/>
      <c r="BX950" s="47"/>
      <c r="BY950" s="47"/>
      <c r="BZ950" s="47"/>
      <c r="CA950" s="47"/>
      <c r="CB950" s="47"/>
      <c r="CC950" s="47"/>
      <c r="CD950" s="47"/>
      <c r="CE950" s="47"/>
      <c r="CF950" s="47"/>
      <c r="CG950" s="47"/>
      <c r="CH950" s="47"/>
      <c r="CI950" s="47"/>
      <c r="CJ950" s="47"/>
      <c r="CK950" s="47"/>
      <c r="CL950" s="47"/>
      <c r="CM950" s="47"/>
      <c r="CN950" s="47"/>
      <c r="CO950" s="47"/>
      <c r="CP950" s="47"/>
      <c r="CQ950" s="47"/>
      <c r="CR950" s="47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50"/>
      <c r="DD950" s="50"/>
      <c r="DE950" s="50"/>
    </row>
    <row r="951" spans="1:109" ht="15" customHeight="1">
      <c r="A951" s="38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8"/>
      <c r="Q951" s="49"/>
      <c r="R951" s="47"/>
      <c r="S951" s="47"/>
      <c r="T951" s="47"/>
      <c r="U951" s="47"/>
      <c r="V951" s="47"/>
      <c r="W951" s="47"/>
      <c r="X951" s="47"/>
      <c r="Y951" s="47"/>
      <c r="Z951" s="47"/>
      <c r="AA951" s="47"/>
      <c r="AB951" s="47"/>
      <c r="AC951" s="47"/>
      <c r="AD951" s="47"/>
      <c r="AE951" s="47"/>
      <c r="AF951" s="47"/>
      <c r="AG951" s="47"/>
      <c r="AH951" s="49"/>
      <c r="AI951" s="49"/>
      <c r="AJ951" s="49"/>
      <c r="AK951" s="49"/>
      <c r="AL951" s="49"/>
      <c r="AM951" s="48"/>
      <c r="AN951" s="48"/>
      <c r="AO951" s="48"/>
      <c r="AP951" s="47"/>
      <c r="AQ951" s="47"/>
      <c r="AR951" s="47"/>
      <c r="AS951" s="47"/>
      <c r="AT951" s="47"/>
      <c r="AU951" s="47"/>
      <c r="AV951" s="47"/>
      <c r="AW951" s="47"/>
      <c r="AX951" s="47"/>
      <c r="AY951" s="47"/>
      <c r="AZ951" s="47"/>
      <c r="BA951" s="47"/>
      <c r="BB951" s="47"/>
      <c r="BC951" s="47"/>
      <c r="BD951" s="47"/>
      <c r="BE951" s="47"/>
      <c r="BF951" s="47"/>
      <c r="BG951" s="47"/>
      <c r="BH951" s="47"/>
      <c r="BI951" s="47"/>
      <c r="BJ951" s="47"/>
      <c r="BK951" s="47"/>
      <c r="BL951" s="47"/>
      <c r="BM951" s="47"/>
      <c r="BN951" s="47"/>
      <c r="BO951" s="47"/>
      <c r="BP951" s="47"/>
      <c r="BQ951" s="47"/>
      <c r="BR951" s="47"/>
      <c r="BS951" s="47"/>
      <c r="BT951" s="47"/>
      <c r="BU951" s="47"/>
      <c r="BV951" s="47"/>
      <c r="BW951" s="47"/>
      <c r="BX951" s="47"/>
      <c r="BY951" s="47"/>
      <c r="BZ951" s="47"/>
      <c r="CA951" s="47"/>
      <c r="CB951" s="47"/>
      <c r="CC951" s="47"/>
      <c r="CD951" s="47"/>
      <c r="CE951" s="47"/>
      <c r="CF951" s="47"/>
      <c r="CG951" s="47"/>
      <c r="CH951" s="47"/>
      <c r="CI951" s="47"/>
      <c r="CJ951" s="47"/>
      <c r="CK951" s="47"/>
      <c r="CL951" s="47"/>
      <c r="CM951" s="47"/>
      <c r="CN951" s="47"/>
      <c r="CO951" s="47"/>
      <c r="CP951" s="47"/>
      <c r="CQ951" s="47"/>
      <c r="CR951" s="47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50"/>
      <c r="DD951" s="50"/>
      <c r="DE951" s="50"/>
    </row>
    <row r="952" spans="1:109" ht="15" customHeight="1">
      <c r="A952" s="38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8"/>
      <c r="Q952" s="49"/>
      <c r="R952" s="47"/>
      <c r="S952" s="47"/>
      <c r="T952" s="47"/>
      <c r="U952" s="47"/>
      <c r="V952" s="47"/>
      <c r="W952" s="47"/>
      <c r="X952" s="47"/>
      <c r="Y952" s="47"/>
      <c r="Z952" s="47"/>
      <c r="AA952" s="47"/>
      <c r="AB952" s="47"/>
      <c r="AC952" s="47"/>
      <c r="AD952" s="47"/>
      <c r="AE952" s="47"/>
      <c r="AF952" s="47"/>
      <c r="AG952" s="47"/>
      <c r="AH952" s="49"/>
      <c r="AI952" s="49"/>
      <c r="AJ952" s="49"/>
      <c r="AK952" s="49"/>
      <c r="AL952" s="49"/>
      <c r="AM952" s="48"/>
      <c r="AN952" s="48"/>
      <c r="AO952" s="48"/>
      <c r="AP952" s="47"/>
      <c r="AQ952" s="47"/>
      <c r="AR952" s="47"/>
      <c r="AS952" s="47"/>
      <c r="AT952" s="47"/>
      <c r="AU952" s="47"/>
      <c r="AV952" s="47"/>
      <c r="AW952" s="47"/>
      <c r="AX952" s="47"/>
      <c r="AY952" s="47"/>
      <c r="AZ952" s="47"/>
      <c r="BA952" s="47"/>
      <c r="BB952" s="47"/>
      <c r="BC952" s="47"/>
      <c r="BD952" s="47"/>
      <c r="BE952" s="47"/>
      <c r="BF952" s="47"/>
      <c r="BG952" s="47"/>
      <c r="BH952" s="47"/>
      <c r="BI952" s="47"/>
      <c r="BJ952" s="47"/>
      <c r="BK952" s="47"/>
      <c r="BL952" s="47"/>
      <c r="BM952" s="47"/>
      <c r="BN952" s="47"/>
      <c r="BO952" s="47"/>
      <c r="BP952" s="47"/>
      <c r="BQ952" s="47"/>
      <c r="BR952" s="47"/>
      <c r="BS952" s="47"/>
      <c r="BT952" s="47"/>
      <c r="BU952" s="47"/>
      <c r="BV952" s="47"/>
      <c r="BW952" s="47"/>
      <c r="BX952" s="47"/>
      <c r="BY952" s="47"/>
      <c r="BZ952" s="47"/>
      <c r="CA952" s="47"/>
      <c r="CB952" s="47"/>
      <c r="CC952" s="47"/>
      <c r="CD952" s="47"/>
      <c r="CE952" s="47"/>
      <c r="CF952" s="47"/>
      <c r="CG952" s="47"/>
      <c r="CH952" s="47"/>
      <c r="CI952" s="47"/>
      <c r="CJ952" s="47"/>
      <c r="CK952" s="47"/>
      <c r="CL952" s="47"/>
      <c r="CM952" s="47"/>
      <c r="CN952" s="47"/>
      <c r="CO952" s="47"/>
      <c r="CP952" s="47"/>
      <c r="CQ952" s="47"/>
      <c r="CR952" s="47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50"/>
      <c r="DD952" s="50"/>
      <c r="DE952" s="50"/>
    </row>
    <row r="953" spans="1:109" ht="15" customHeight="1">
      <c r="A953" s="38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8"/>
      <c r="Q953" s="49"/>
      <c r="R953" s="47"/>
      <c r="S953" s="47"/>
      <c r="T953" s="47"/>
      <c r="U953" s="47"/>
      <c r="V953" s="47"/>
      <c r="W953" s="47"/>
      <c r="X953" s="47"/>
      <c r="Y953" s="47"/>
      <c r="Z953" s="47"/>
      <c r="AA953" s="47"/>
      <c r="AB953" s="47"/>
      <c r="AC953" s="47"/>
      <c r="AD953" s="47"/>
      <c r="AE953" s="47"/>
      <c r="AF953" s="47"/>
      <c r="AG953" s="47"/>
      <c r="AH953" s="49"/>
      <c r="AI953" s="49"/>
      <c r="AJ953" s="49"/>
      <c r="AK953" s="49"/>
      <c r="AL953" s="49"/>
      <c r="AM953" s="48"/>
      <c r="AN953" s="48"/>
      <c r="AO953" s="48"/>
      <c r="AP953" s="47"/>
      <c r="AQ953" s="47"/>
      <c r="AR953" s="47"/>
      <c r="AS953" s="47"/>
      <c r="AT953" s="47"/>
      <c r="AU953" s="47"/>
      <c r="AV953" s="47"/>
      <c r="AW953" s="47"/>
      <c r="AX953" s="47"/>
      <c r="AY953" s="47"/>
      <c r="AZ953" s="47"/>
      <c r="BA953" s="47"/>
      <c r="BB953" s="47"/>
      <c r="BC953" s="47"/>
      <c r="BD953" s="47"/>
      <c r="BE953" s="47"/>
      <c r="BF953" s="47"/>
      <c r="BG953" s="47"/>
      <c r="BH953" s="47"/>
      <c r="BI953" s="47"/>
      <c r="BJ953" s="47"/>
      <c r="BK953" s="47"/>
      <c r="BL953" s="47"/>
      <c r="BM953" s="47"/>
      <c r="BN953" s="47"/>
      <c r="BO953" s="47"/>
      <c r="BP953" s="47"/>
      <c r="BQ953" s="47"/>
      <c r="BR953" s="47"/>
      <c r="BS953" s="47"/>
      <c r="BT953" s="47"/>
      <c r="BU953" s="47"/>
      <c r="BV953" s="47"/>
      <c r="BW953" s="47"/>
      <c r="BX953" s="47"/>
      <c r="BY953" s="47"/>
      <c r="BZ953" s="47"/>
      <c r="CA953" s="47"/>
      <c r="CB953" s="47"/>
      <c r="CC953" s="47"/>
      <c r="CD953" s="47"/>
      <c r="CE953" s="47"/>
      <c r="CF953" s="47"/>
      <c r="CG953" s="47"/>
      <c r="CH953" s="47"/>
      <c r="CI953" s="47"/>
      <c r="CJ953" s="47"/>
      <c r="CK953" s="47"/>
      <c r="CL953" s="47"/>
      <c r="CM953" s="47"/>
      <c r="CN953" s="47"/>
      <c r="CO953" s="47"/>
      <c r="CP953" s="47"/>
      <c r="CQ953" s="47"/>
      <c r="CR953" s="47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50"/>
      <c r="DD953" s="50"/>
      <c r="DE953" s="50"/>
    </row>
    <row r="954" spans="1:109" ht="15" customHeight="1">
      <c r="A954" s="38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8"/>
      <c r="Q954" s="49"/>
      <c r="R954" s="47"/>
      <c r="S954" s="47"/>
      <c r="T954" s="47"/>
      <c r="U954" s="47"/>
      <c r="V954" s="47"/>
      <c r="W954" s="47"/>
      <c r="X954" s="47"/>
      <c r="Y954" s="47"/>
      <c r="Z954" s="47"/>
      <c r="AA954" s="47"/>
      <c r="AB954" s="47"/>
      <c r="AC954" s="47"/>
      <c r="AD954" s="47"/>
      <c r="AE954" s="47"/>
      <c r="AF954" s="47"/>
      <c r="AG954" s="47"/>
      <c r="AH954" s="49"/>
      <c r="AI954" s="49"/>
      <c r="AJ954" s="49"/>
      <c r="AK954" s="49"/>
      <c r="AL954" s="49"/>
      <c r="AM954" s="48"/>
      <c r="AN954" s="48"/>
      <c r="AO954" s="48"/>
      <c r="AP954" s="47"/>
      <c r="AQ954" s="47"/>
      <c r="AR954" s="47"/>
      <c r="AS954" s="47"/>
      <c r="AT954" s="47"/>
      <c r="AU954" s="47"/>
      <c r="AV954" s="47"/>
      <c r="AW954" s="47"/>
      <c r="AX954" s="47"/>
      <c r="AY954" s="47"/>
      <c r="AZ954" s="47"/>
      <c r="BA954" s="47"/>
      <c r="BB954" s="47"/>
      <c r="BC954" s="47"/>
      <c r="BD954" s="47"/>
      <c r="BE954" s="47"/>
      <c r="BF954" s="47"/>
      <c r="BG954" s="47"/>
      <c r="BH954" s="47"/>
      <c r="BI954" s="47"/>
      <c r="BJ954" s="47"/>
      <c r="BK954" s="47"/>
      <c r="BL954" s="47"/>
      <c r="BM954" s="47"/>
      <c r="BN954" s="47"/>
      <c r="BO954" s="47"/>
      <c r="BP954" s="47"/>
      <c r="BQ954" s="47"/>
      <c r="BR954" s="47"/>
      <c r="BS954" s="47"/>
      <c r="BT954" s="47"/>
      <c r="BU954" s="47"/>
      <c r="BV954" s="47"/>
      <c r="BW954" s="47"/>
      <c r="BX954" s="47"/>
      <c r="BY954" s="47"/>
      <c r="BZ954" s="47"/>
      <c r="CA954" s="47"/>
      <c r="CB954" s="47"/>
      <c r="CC954" s="47"/>
      <c r="CD954" s="47"/>
      <c r="CE954" s="47"/>
      <c r="CF954" s="47"/>
      <c r="CG954" s="47"/>
      <c r="CH954" s="47"/>
      <c r="CI954" s="47"/>
      <c r="CJ954" s="47"/>
      <c r="CK954" s="47"/>
      <c r="CL954" s="47"/>
      <c r="CM954" s="47"/>
      <c r="CN954" s="47"/>
      <c r="CO954" s="47"/>
      <c r="CP954" s="47"/>
      <c r="CQ954" s="47"/>
      <c r="CR954" s="47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50"/>
      <c r="DD954" s="50"/>
      <c r="DE954" s="50"/>
    </row>
    <row r="955" spans="1:109" ht="15" customHeight="1">
      <c r="A955" s="38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8"/>
      <c r="Q955" s="49"/>
      <c r="R955" s="47"/>
      <c r="S955" s="47"/>
      <c r="T955" s="47"/>
      <c r="U955" s="47"/>
      <c r="V955" s="47"/>
      <c r="W955" s="47"/>
      <c r="X955" s="47"/>
      <c r="Y955" s="47"/>
      <c r="Z955" s="47"/>
      <c r="AA955" s="47"/>
      <c r="AB955" s="47"/>
      <c r="AC955" s="47"/>
      <c r="AD955" s="47"/>
      <c r="AE955" s="47"/>
      <c r="AF955" s="47"/>
      <c r="AG955" s="47"/>
      <c r="AH955" s="49"/>
      <c r="AI955" s="49"/>
      <c r="AJ955" s="49"/>
      <c r="AK955" s="49"/>
      <c r="AL955" s="49"/>
      <c r="AM955" s="48"/>
      <c r="AN955" s="48"/>
      <c r="AO955" s="48"/>
      <c r="AP955" s="47"/>
      <c r="AQ955" s="47"/>
      <c r="AR955" s="47"/>
      <c r="AS955" s="47"/>
      <c r="AT955" s="47"/>
      <c r="AU955" s="47"/>
      <c r="AV955" s="47"/>
      <c r="AW955" s="47"/>
      <c r="AX955" s="47"/>
      <c r="AY955" s="47"/>
      <c r="AZ955" s="47"/>
      <c r="BA955" s="47"/>
      <c r="BB955" s="47"/>
      <c r="BC955" s="47"/>
      <c r="BD955" s="47"/>
      <c r="BE955" s="47"/>
      <c r="BF955" s="47"/>
      <c r="BG955" s="47"/>
      <c r="BH955" s="47"/>
      <c r="BI955" s="47"/>
      <c r="BJ955" s="47"/>
      <c r="BK955" s="47"/>
      <c r="BL955" s="47"/>
      <c r="BM955" s="47"/>
      <c r="BN955" s="47"/>
      <c r="BO955" s="47"/>
      <c r="BP955" s="47"/>
      <c r="BQ955" s="47"/>
      <c r="BR955" s="47"/>
      <c r="BS955" s="47"/>
      <c r="BT955" s="47"/>
      <c r="BU955" s="47"/>
      <c r="BV955" s="47"/>
      <c r="BW955" s="47"/>
      <c r="BX955" s="47"/>
      <c r="BY955" s="47"/>
      <c r="BZ955" s="47"/>
      <c r="CA955" s="47"/>
      <c r="CB955" s="47"/>
      <c r="CC955" s="47"/>
      <c r="CD955" s="47"/>
      <c r="CE955" s="47"/>
      <c r="CF955" s="47"/>
      <c r="CG955" s="47"/>
      <c r="CH955" s="47"/>
      <c r="CI955" s="47"/>
      <c r="CJ955" s="47"/>
      <c r="CK955" s="47"/>
      <c r="CL955" s="47"/>
      <c r="CM955" s="47"/>
      <c r="CN955" s="47"/>
      <c r="CO955" s="47"/>
      <c r="CP955" s="47"/>
      <c r="CQ955" s="47"/>
      <c r="CR955" s="47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50"/>
      <c r="DD955" s="50"/>
      <c r="DE955" s="50"/>
    </row>
    <row r="956" spans="1:109" ht="15" customHeight="1">
      <c r="A956" s="38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8"/>
      <c r="Q956" s="49"/>
      <c r="R956" s="47"/>
      <c r="S956" s="47"/>
      <c r="T956" s="47"/>
      <c r="U956" s="47"/>
      <c r="V956" s="47"/>
      <c r="W956" s="47"/>
      <c r="X956" s="47"/>
      <c r="Y956" s="47"/>
      <c r="Z956" s="47"/>
      <c r="AA956" s="47"/>
      <c r="AB956" s="47"/>
      <c r="AC956" s="47"/>
      <c r="AD956" s="47"/>
      <c r="AE956" s="47"/>
      <c r="AF956" s="47"/>
      <c r="AG956" s="47"/>
      <c r="AH956" s="49"/>
      <c r="AI956" s="49"/>
      <c r="AJ956" s="49"/>
      <c r="AK956" s="49"/>
      <c r="AL956" s="49"/>
      <c r="AM956" s="48"/>
      <c r="AN956" s="48"/>
      <c r="AO956" s="48"/>
      <c r="AP956" s="47"/>
      <c r="AQ956" s="47"/>
      <c r="AR956" s="47"/>
      <c r="AS956" s="47"/>
      <c r="AT956" s="47"/>
      <c r="AU956" s="47"/>
      <c r="AV956" s="47"/>
      <c r="AW956" s="47"/>
      <c r="AX956" s="47"/>
      <c r="AY956" s="47"/>
      <c r="AZ956" s="47"/>
      <c r="BA956" s="47"/>
      <c r="BB956" s="47"/>
      <c r="BC956" s="47"/>
      <c r="BD956" s="47"/>
      <c r="BE956" s="47"/>
      <c r="BF956" s="47"/>
      <c r="BG956" s="47"/>
      <c r="BH956" s="47"/>
      <c r="BI956" s="47"/>
      <c r="BJ956" s="47"/>
      <c r="BK956" s="47"/>
      <c r="BL956" s="47"/>
      <c r="BM956" s="47"/>
      <c r="BN956" s="47"/>
      <c r="BO956" s="47"/>
      <c r="BP956" s="47"/>
      <c r="BQ956" s="47"/>
      <c r="BR956" s="47"/>
      <c r="BS956" s="47"/>
      <c r="BT956" s="47"/>
      <c r="BU956" s="47"/>
      <c r="BV956" s="47"/>
      <c r="BW956" s="47"/>
      <c r="BX956" s="47"/>
      <c r="BY956" s="47"/>
      <c r="BZ956" s="47"/>
      <c r="CA956" s="47"/>
      <c r="CB956" s="47"/>
      <c r="CC956" s="47"/>
      <c r="CD956" s="47"/>
      <c r="CE956" s="47"/>
      <c r="CF956" s="47"/>
      <c r="CG956" s="47"/>
      <c r="CH956" s="47"/>
      <c r="CI956" s="47"/>
      <c r="CJ956" s="47"/>
      <c r="CK956" s="47"/>
      <c r="CL956" s="47"/>
      <c r="CM956" s="47"/>
      <c r="CN956" s="47"/>
      <c r="CO956" s="47"/>
      <c r="CP956" s="47"/>
      <c r="CQ956" s="47"/>
      <c r="CR956" s="47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50"/>
      <c r="DD956" s="50"/>
      <c r="DE956" s="50"/>
    </row>
    <row r="957" spans="1:109" ht="15" customHeight="1">
      <c r="A957" s="38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8"/>
      <c r="Q957" s="49"/>
      <c r="R957" s="47"/>
      <c r="S957" s="47"/>
      <c r="T957" s="47"/>
      <c r="U957" s="47"/>
      <c r="V957" s="47"/>
      <c r="W957" s="47"/>
      <c r="X957" s="47"/>
      <c r="Y957" s="47"/>
      <c r="Z957" s="47"/>
      <c r="AA957" s="47"/>
      <c r="AB957" s="47"/>
      <c r="AC957" s="47"/>
      <c r="AD957" s="47"/>
      <c r="AE957" s="47"/>
      <c r="AF957" s="47"/>
      <c r="AG957" s="47"/>
      <c r="AH957" s="49"/>
      <c r="AI957" s="49"/>
      <c r="AJ957" s="49"/>
      <c r="AK957" s="49"/>
      <c r="AL957" s="49"/>
      <c r="AM957" s="48"/>
      <c r="AN957" s="48"/>
      <c r="AO957" s="48"/>
      <c r="AP957" s="47"/>
      <c r="AQ957" s="47"/>
      <c r="AR957" s="47"/>
      <c r="AS957" s="47"/>
      <c r="AT957" s="47"/>
      <c r="AU957" s="47"/>
      <c r="AV957" s="47"/>
      <c r="AW957" s="47"/>
      <c r="AX957" s="47"/>
      <c r="AY957" s="47"/>
      <c r="AZ957" s="47"/>
      <c r="BA957" s="47"/>
      <c r="BB957" s="47"/>
      <c r="BC957" s="47"/>
      <c r="BD957" s="47"/>
      <c r="BE957" s="47"/>
      <c r="BF957" s="47"/>
      <c r="BG957" s="47"/>
      <c r="BH957" s="47"/>
      <c r="BI957" s="47"/>
      <c r="BJ957" s="47"/>
      <c r="BK957" s="47"/>
      <c r="BL957" s="47"/>
      <c r="BM957" s="47"/>
      <c r="BN957" s="47"/>
      <c r="BO957" s="47"/>
      <c r="BP957" s="47"/>
      <c r="BQ957" s="47"/>
      <c r="BR957" s="47"/>
      <c r="BS957" s="47"/>
      <c r="BT957" s="47"/>
      <c r="BU957" s="47"/>
      <c r="BV957" s="47"/>
      <c r="BW957" s="47"/>
      <c r="BX957" s="47"/>
      <c r="BY957" s="47"/>
      <c r="BZ957" s="47"/>
      <c r="CA957" s="47"/>
      <c r="CB957" s="47"/>
      <c r="CC957" s="47"/>
      <c r="CD957" s="47"/>
      <c r="CE957" s="47"/>
      <c r="CF957" s="47"/>
      <c r="CG957" s="47"/>
      <c r="CH957" s="47"/>
      <c r="CI957" s="47"/>
      <c r="CJ957" s="47"/>
      <c r="CK957" s="47"/>
      <c r="CL957" s="47"/>
      <c r="CM957" s="47"/>
      <c r="CN957" s="47"/>
      <c r="CO957" s="47"/>
      <c r="CP957" s="47"/>
      <c r="CQ957" s="47"/>
      <c r="CR957" s="47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50"/>
      <c r="DD957" s="50"/>
      <c r="DE957" s="50"/>
    </row>
    <row r="958" spans="1:109" ht="15" customHeight="1">
      <c r="A958" s="38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8"/>
      <c r="Q958" s="49"/>
      <c r="R958" s="47"/>
      <c r="S958" s="47"/>
      <c r="T958" s="47"/>
      <c r="U958" s="47"/>
      <c r="V958" s="47"/>
      <c r="W958" s="47"/>
      <c r="X958" s="47"/>
      <c r="Y958" s="47"/>
      <c r="Z958" s="47"/>
      <c r="AA958" s="47"/>
      <c r="AB958" s="47"/>
      <c r="AC958" s="47"/>
      <c r="AD958" s="47"/>
      <c r="AE958" s="47"/>
      <c r="AF958" s="47"/>
      <c r="AG958" s="47"/>
      <c r="AH958" s="49"/>
      <c r="AI958" s="49"/>
      <c r="AJ958" s="49"/>
      <c r="AK958" s="49"/>
      <c r="AL958" s="49"/>
      <c r="AM958" s="48"/>
      <c r="AN958" s="48"/>
      <c r="AO958" s="48"/>
      <c r="AP958" s="47"/>
      <c r="AQ958" s="47"/>
      <c r="AR958" s="47"/>
      <c r="AS958" s="47"/>
      <c r="AT958" s="47"/>
      <c r="AU958" s="47"/>
      <c r="AV958" s="47"/>
      <c r="AW958" s="47"/>
      <c r="AX958" s="47"/>
      <c r="AY958" s="47"/>
      <c r="AZ958" s="47"/>
      <c r="BA958" s="47"/>
      <c r="BB958" s="47"/>
      <c r="BC958" s="47"/>
      <c r="BD958" s="47"/>
      <c r="BE958" s="47"/>
      <c r="BF958" s="47"/>
      <c r="BG958" s="47"/>
      <c r="BH958" s="47"/>
      <c r="BI958" s="47"/>
      <c r="BJ958" s="47"/>
      <c r="BK958" s="47"/>
      <c r="BL958" s="47"/>
      <c r="BM958" s="47"/>
      <c r="BN958" s="47"/>
      <c r="BO958" s="47"/>
      <c r="BP958" s="47"/>
      <c r="BQ958" s="47"/>
      <c r="BR958" s="47"/>
      <c r="BS958" s="47"/>
      <c r="BT958" s="47"/>
      <c r="BU958" s="47"/>
      <c r="BV958" s="47"/>
      <c r="BW958" s="47"/>
      <c r="BX958" s="47"/>
      <c r="BY958" s="47"/>
      <c r="BZ958" s="47"/>
      <c r="CA958" s="47"/>
      <c r="CB958" s="47"/>
      <c r="CC958" s="47"/>
      <c r="CD958" s="47"/>
      <c r="CE958" s="47"/>
      <c r="CF958" s="47"/>
      <c r="CG958" s="47"/>
      <c r="CH958" s="47"/>
      <c r="CI958" s="47"/>
      <c r="CJ958" s="47"/>
      <c r="CK958" s="47"/>
      <c r="CL958" s="47"/>
      <c r="CM958" s="47"/>
      <c r="CN958" s="47"/>
      <c r="CO958" s="47"/>
      <c r="CP958" s="47"/>
      <c r="CQ958" s="47"/>
      <c r="CR958" s="47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50"/>
      <c r="DD958" s="50"/>
      <c r="DE958" s="50"/>
    </row>
    <row r="959" spans="1:109" ht="15" customHeight="1">
      <c r="A959" s="38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8"/>
      <c r="Q959" s="49"/>
      <c r="R959" s="47"/>
      <c r="S959" s="47"/>
      <c r="T959" s="47"/>
      <c r="U959" s="47"/>
      <c r="V959" s="47"/>
      <c r="W959" s="47"/>
      <c r="X959" s="47"/>
      <c r="Y959" s="47"/>
      <c r="Z959" s="47"/>
      <c r="AA959" s="47"/>
      <c r="AB959" s="47"/>
      <c r="AC959" s="47"/>
      <c r="AD959" s="47"/>
      <c r="AE959" s="47"/>
      <c r="AF959" s="47"/>
      <c r="AG959" s="47"/>
      <c r="AH959" s="49"/>
      <c r="AI959" s="49"/>
      <c r="AJ959" s="49"/>
      <c r="AK959" s="49"/>
      <c r="AL959" s="49"/>
      <c r="AM959" s="48"/>
      <c r="AN959" s="48"/>
      <c r="AO959" s="48"/>
      <c r="AP959" s="47"/>
      <c r="AQ959" s="47"/>
      <c r="AR959" s="47"/>
      <c r="AS959" s="47"/>
      <c r="AT959" s="47"/>
      <c r="AU959" s="47"/>
      <c r="AV959" s="47"/>
      <c r="AW959" s="47"/>
      <c r="AX959" s="47"/>
      <c r="AY959" s="47"/>
      <c r="AZ959" s="47"/>
      <c r="BA959" s="47"/>
      <c r="BB959" s="47"/>
      <c r="BC959" s="47"/>
      <c r="BD959" s="47"/>
      <c r="BE959" s="47"/>
      <c r="BF959" s="47"/>
      <c r="BG959" s="47"/>
      <c r="BH959" s="47"/>
      <c r="BI959" s="47"/>
      <c r="BJ959" s="47"/>
      <c r="BK959" s="47"/>
      <c r="BL959" s="47"/>
      <c r="BM959" s="47"/>
      <c r="BN959" s="47"/>
      <c r="BO959" s="47"/>
      <c r="BP959" s="47"/>
      <c r="BQ959" s="47"/>
      <c r="BR959" s="47"/>
      <c r="BS959" s="47"/>
      <c r="BT959" s="47"/>
      <c r="BU959" s="47"/>
      <c r="BV959" s="47"/>
      <c r="BW959" s="47"/>
      <c r="BX959" s="47"/>
      <c r="BY959" s="47"/>
      <c r="BZ959" s="47"/>
      <c r="CA959" s="47"/>
      <c r="CB959" s="47"/>
      <c r="CC959" s="47"/>
      <c r="CD959" s="47"/>
      <c r="CE959" s="47"/>
      <c r="CF959" s="47"/>
      <c r="CG959" s="47"/>
      <c r="CH959" s="47"/>
      <c r="CI959" s="47"/>
      <c r="CJ959" s="47"/>
      <c r="CK959" s="47"/>
      <c r="CL959" s="47"/>
      <c r="CM959" s="47"/>
      <c r="CN959" s="47"/>
      <c r="CO959" s="47"/>
      <c r="CP959" s="47"/>
      <c r="CQ959" s="47"/>
      <c r="CR959" s="47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50"/>
      <c r="DD959" s="50"/>
      <c r="DE959" s="50"/>
    </row>
    <row r="960" spans="1:109" ht="15" customHeight="1">
      <c r="A960" s="38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8"/>
      <c r="Q960" s="49"/>
      <c r="R960" s="47"/>
      <c r="S960" s="47"/>
      <c r="T960" s="47"/>
      <c r="U960" s="47"/>
      <c r="V960" s="47"/>
      <c r="W960" s="47"/>
      <c r="X960" s="47"/>
      <c r="Y960" s="47"/>
      <c r="Z960" s="47"/>
      <c r="AA960" s="47"/>
      <c r="AB960" s="47"/>
      <c r="AC960" s="47"/>
      <c r="AD960" s="47"/>
      <c r="AE960" s="47"/>
      <c r="AF960" s="47"/>
      <c r="AG960" s="47"/>
      <c r="AH960" s="49"/>
      <c r="AI960" s="49"/>
      <c r="AJ960" s="49"/>
      <c r="AK960" s="49"/>
      <c r="AL960" s="49"/>
      <c r="AM960" s="48"/>
      <c r="AN960" s="48"/>
      <c r="AO960" s="48"/>
      <c r="AP960" s="47"/>
      <c r="AQ960" s="47"/>
      <c r="AR960" s="47"/>
      <c r="AS960" s="47"/>
      <c r="AT960" s="47"/>
      <c r="AU960" s="47"/>
      <c r="AV960" s="47"/>
      <c r="AW960" s="47"/>
      <c r="AX960" s="47"/>
      <c r="AY960" s="47"/>
      <c r="AZ960" s="47"/>
      <c r="BA960" s="47"/>
      <c r="BB960" s="47"/>
      <c r="BC960" s="47"/>
      <c r="BD960" s="47"/>
      <c r="BE960" s="47"/>
      <c r="BF960" s="47"/>
      <c r="BG960" s="47"/>
      <c r="BH960" s="47"/>
      <c r="BI960" s="47"/>
      <c r="BJ960" s="47"/>
      <c r="BK960" s="47"/>
      <c r="BL960" s="47"/>
      <c r="BM960" s="47"/>
      <c r="BN960" s="47"/>
      <c r="BO960" s="47"/>
      <c r="BP960" s="47"/>
      <c r="BQ960" s="47"/>
      <c r="BR960" s="47"/>
      <c r="BS960" s="47"/>
      <c r="BT960" s="47"/>
      <c r="BU960" s="47"/>
      <c r="BV960" s="47"/>
      <c r="BW960" s="47"/>
      <c r="BX960" s="47"/>
      <c r="BY960" s="47"/>
      <c r="BZ960" s="47"/>
      <c r="CA960" s="47"/>
      <c r="CB960" s="47"/>
      <c r="CC960" s="47"/>
      <c r="CD960" s="47"/>
      <c r="CE960" s="47"/>
      <c r="CF960" s="47"/>
      <c r="CG960" s="47"/>
      <c r="CH960" s="47"/>
      <c r="CI960" s="47"/>
      <c r="CJ960" s="47"/>
      <c r="CK960" s="47"/>
      <c r="CL960" s="47"/>
      <c r="CM960" s="47"/>
      <c r="CN960" s="47"/>
      <c r="CO960" s="47"/>
      <c r="CP960" s="47"/>
      <c r="CQ960" s="47"/>
      <c r="CR960" s="47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50"/>
      <c r="DD960" s="50"/>
      <c r="DE960" s="50"/>
    </row>
    <row r="961" spans="1:109" ht="15" customHeight="1">
      <c r="A961" s="38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8"/>
      <c r="Q961" s="49"/>
      <c r="R961" s="47"/>
      <c r="S961" s="47"/>
      <c r="T961" s="47"/>
      <c r="U961" s="47"/>
      <c r="V961" s="47"/>
      <c r="W961" s="47"/>
      <c r="X961" s="47"/>
      <c r="Y961" s="47"/>
      <c r="Z961" s="47"/>
      <c r="AA961" s="47"/>
      <c r="AB961" s="47"/>
      <c r="AC961" s="47"/>
      <c r="AD961" s="47"/>
      <c r="AE961" s="47"/>
      <c r="AF961" s="47"/>
      <c r="AG961" s="47"/>
      <c r="AH961" s="49"/>
      <c r="AI961" s="49"/>
      <c r="AJ961" s="49"/>
      <c r="AK961" s="49"/>
      <c r="AL961" s="49"/>
      <c r="AM961" s="48"/>
      <c r="AN961" s="48"/>
      <c r="AO961" s="48"/>
      <c r="AP961" s="47"/>
      <c r="AQ961" s="47"/>
      <c r="AR961" s="47"/>
      <c r="AS961" s="47"/>
      <c r="AT961" s="47"/>
      <c r="AU961" s="47"/>
      <c r="AV961" s="47"/>
      <c r="AW961" s="47"/>
      <c r="AX961" s="47"/>
      <c r="AY961" s="47"/>
      <c r="AZ961" s="47"/>
      <c r="BA961" s="47"/>
      <c r="BB961" s="47"/>
      <c r="BC961" s="47"/>
      <c r="BD961" s="47"/>
      <c r="BE961" s="47"/>
      <c r="BF961" s="47"/>
      <c r="BG961" s="47"/>
      <c r="BH961" s="47"/>
      <c r="BI961" s="47"/>
      <c r="BJ961" s="47"/>
      <c r="BK961" s="47"/>
      <c r="BL961" s="47"/>
      <c r="BM961" s="47"/>
      <c r="BN961" s="47"/>
      <c r="BO961" s="47"/>
      <c r="BP961" s="47"/>
      <c r="BQ961" s="47"/>
      <c r="BR961" s="47"/>
      <c r="BS961" s="47"/>
      <c r="BT961" s="47"/>
      <c r="BU961" s="47"/>
      <c r="BV961" s="47"/>
      <c r="BW961" s="47"/>
      <c r="BX961" s="47"/>
      <c r="BY961" s="47"/>
      <c r="BZ961" s="47"/>
      <c r="CA961" s="47"/>
      <c r="CB961" s="47"/>
      <c r="CC961" s="47"/>
      <c r="CD961" s="47"/>
      <c r="CE961" s="47"/>
      <c r="CF961" s="47"/>
      <c r="CG961" s="47"/>
      <c r="CH961" s="47"/>
      <c r="CI961" s="47"/>
      <c r="CJ961" s="47"/>
      <c r="CK961" s="47"/>
      <c r="CL961" s="47"/>
      <c r="CM961" s="47"/>
      <c r="CN961" s="47"/>
      <c r="CO961" s="47"/>
      <c r="CP961" s="47"/>
      <c r="CQ961" s="47"/>
      <c r="CR961" s="47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50"/>
      <c r="DD961" s="50"/>
      <c r="DE961" s="50"/>
    </row>
    <row r="962" spans="1:109" ht="15" customHeight="1">
      <c r="A962" s="38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8"/>
      <c r="Q962" s="49"/>
      <c r="R962" s="47"/>
      <c r="S962" s="47"/>
      <c r="T962" s="47"/>
      <c r="U962" s="47"/>
      <c r="V962" s="47"/>
      <c r="W962" s="47"/>
      <c r="X962" s="47"/>
      <c r="Y962" s="47"/>
      <c r="Z962" s="47"/>
      <c r="AA962" s="47"/>
      <c r="AB962" s="47"/>
      <c r="AC962" s="47"/>
      <c r="AD962" s="47"/>
      <c r="AE962" s="47"/>
      <c r="AF962" s="47"/>
      <c r="AG962" s="47"/>
      <c r="AH962" s="49"/>
      <c r="AI962" s="49"/>
      <c r="AJ962" s="49"/>
      <c r="AK962" s="49"/>
      <c r="AL962" s="49"/>
      <c r="AM962" s="48"/>
      <c r="AN962" s="48"/>
      <c r="AO962" s="48"/>
      <c r="AP962" s="47"/>
      <c r="AQ962" s="47"/>
      <c r="AR962" s="47"/>
      <c r="AS962" s="47"/>
      <c r="AT962" s="47"/>
      <c r="AU962" s="47"/>
      <c r="AV962" s="47"/>
      <c r="AW962" s="47"/>
      <c r="AX962" s="47"/>
      <c r="AY962" s="47"/>
      <c r="AZ962" s="47"/>
      <c r="BA962" s="47"/>
      <c r="BB962" s="47"/>
      <c r="BC962" s="47"/>
      <c r="BD962" s="47"/>
      <c r="BE962" s="47"/>
      <c r="BF962" s="47"/>
      <c r="BG962" s="47"/>
      <c r="BH962" s="47"/>
      <c r="BI962" s="47"/>
      <c r="BJ962" s="47"/>
      <c r="BK962" s="47"/>
      <c r="BL962" s="47"/>
      <c r="BM962" s="47"/>
      <c r="BN962" s="47"/>
      <c r="BO962" s="47"/>
      <c r="BP962" s="47"/>
      <c r="BQ962" s="47"/>
      <c r="BR962" s="47"/>
      <c r="BS962" s="47"/>
      <c r="BT962" s="47"/>
      <c r="BU962" s="47"/>
      <c r="BV962" s="47"/>
      <c r="BW962" s="47"/>
      <c r="BX962" s="47"/>
      <c r="BY962" s="47"/>
      <c r="BZ962" s="47"/>
      <c r="CA962" s="47"/>
      <c r="CB962" s="47"/>
      <c r="CC962" s="47"/>
      <c r="CD962" s="47"/>
      <c r="CE962" s="47"/>
      <c r="CF962" s="47"/>
      <c r="CG962" s="47"/>
      <c r="CH962" s="47"/>
      <c r="CI962" s="47"/>
      <c r="CJ962" s="47"/>
      <c r="CK962" s="47"/>
      <c r="CL962" s="47"/>
      <c r="CM962" s="47"/>
      <c r="CN962" s="47"/>
      <c r="CO962" s="47"/>
      <c r="CP962" s="47"/>
      <c r="CQ962" s="47"/>
      <c r="CR962" s="47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50"/>
      <c r="DD962" s="50"/>
      <c r="DE962" s="50"/>
    </row>
    <row r="963" spans="1:109" ht="15" customHeight="1">
      <c r="A963" s="38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8"/>
      <c r="Q963" s="49"/>
      <c r="R963" s="47"/>
      <c r="S963" s="47"/>
      <c r="T963" s="47"/>
      <c r="U963" s="47"/>
      <c r="V963" s="47"/>
      <c r="W963" s="47"/>
      <c r="X963" s="47"/>
      <c r="Y963" s="47"/>
      <c r="Z963" s="47"/>
      <c r="AA963" s="47"/>
      <c r="AB963" s="47"/>
      <c r="AC963" s="47"/>
      <c r="AD963" s="47"/>
      <c r="AE963" s="47"/>
      <c r="AF963" s="47"/>
      <c r="AG963" s="47"/>
      <c r="AH963" s="49"/>
      <c r="AI963" s="49"/>
      <c r="AJ963" s="49"/>
      <c r="AK963" s="49"/>
      <c r="AL963" s="49"/>
      <c r="AM963" s="48"/>
      <c r="AN963" s="48"/>
      <c r="AO963" s="48"/>
      <c r="AP963" s="47"/>
      <c r="AQ963" s="47"/>
      <c r="AR963" s="47"/>
      <c r="AS963" s="47"/>
      <c r="AT963" s="47"/>
      <c r="AU963" s="47"/>
      <c r="AV963" s="47"/>
      <c r="AW963" s="47"/>
      <c r="AX963" s="47"/>
      <c r="AY963" s="47"/>
      <c r="AZ963" s="47"/>
      <c r="BA963" s="47"/>
      <c r="BB963" s="47"/>
      <c r="BC963" s="47"/>
      <c r="BD963" s="47"/>
      <c r="BE963" s="47"/>
      <c r="BF963" s="47"/>
      <c r="BG963" s="47"/>
      <c r="BH963" s="47"/>
      <c r="BI963" s="47"/>
      <c r="BJ963" s="47"/>
      <c r="BK963" s="47"/>
      <c r="BL963" s="47"/>
      <c r="BM963" s="47"/>
      <c r="BN963" s="47"/>
      <c r="BO963" s="47"/>
      <c r="BP963" s="47"/>
      <c r="BQ963" s="47"/>
      <c r="BR963" s="47"/>
      <c r="BS963" s="47"/>
      <c r="BT963" s="47"/>
      <c r="BU963" s="47"/>
      <c r="BV963" s="47"/>
      <c r="BW963" s="47"/>
      <c r="BX963" s="47"/>
      <c r="BY963" s="47"/>
      <c r="BZ963" s="47"/>
      <c r="CA963" s="47"/>
      <c r="CB963" s="47"/>
      <c r="CC963" s="47"/>
      <c r="CD963" s="47"/>
      <c r="CE963" s="47"/>
      <c r="CF963" s="47"/>
      <c r="CG963" s="47"/>
      <c r="CH963" s="47"/>
      <c r="CI963" s="47"/>
      <c r="CJ963" s="47"/>
      <c r="CK963" s="47"/>
      <c r="CL963" s="47"/>
      <c r="CM963" s="47"/>
      <c r="CN963" s="47"/>
      <c r="CO963" s="47"/>
      <c r="CP963" s="47"/>
      <c r="CQ963" s="47"/>
      <c r="CR963" s="47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50"/>
      <c r="DD963" s="50"/>
      <c r="DE963" s="50"/>
    </row>
    <row r="964" spans="1:109" ht="15" customHeight="1">
      <c r="A964" s="38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8"/>
      <c r="Q964" s="49"/>
      <c r="R964" s="47"/>
      <c r="S964" s="47"/>
      <c r="T964" s="47"/>
      <c r="U964" s="47"/>
      <c r="V964" s="47"/>
      <c r="W964" s="47"/>
      <c r="X964" s="47"/>
      <c r="Y964" s="47"/>
      <c r="Z964" s="47"/>
      <c r="AA964" s="47"/>
      <c r="AB964" s="47"/>
      <c r="AC964" s="47"/>
      <c r="AD964" s="47"/>
      <c r="AE964" s="47"/>
      <c r="AF964" s="47"/>
      <c r="AG964" s="47"/>
      <c r="AH964" s="49"/>
      <c r="AI964" s="49"/>
      <c r="AJ964" s="49"/>
      <c r="AK964" s="49"/>
      <c r="AL964" s="49"/>
      <c r="AM964" s="48"/>
      <c r="AN964" s="48"/>
      <c r="AO964" s="48"/>
      <c r="AP964" s="47"/>
      <c r="AQ964" s="47"/>
      <c r="AR964" s="47"/>
      <c r="AS964" s="47"/>
      <c r="AT964" s="47"/>
      <c r="AU964" s="47"/>
      <c r="AV964" s="47"/>
      <c r="AW964" s="47"/>
      <c r="AX964" s="47"/>
      <c r="AY964" s="47"/>
      <c r="AZ964" s="47"/>
      <c r="BA964" s="47"/>
      <c r="BB964" s="47"/>
      <c r="BC964" s="47"/>
      <c r="BD964" s="47"/>
      <c r="BE964" s="47"/>
      <c r="BF964" s="47"/>
      <c r="BG964" s="47"/>
      <c r="BH964" s="47"/>
      <c r="BI964" s="47"/>
      <c r="BJ964" s="47"/>
      <c r="BK964" s="47"/>
      <c r="BL964" s="47"/>
      <c r="BM964" s="47"/>
      <c r="BN964" s="47"/>
      <c r="BO964" s="47"/>
      <c r="BP964" s="47"/>
      <c r="BQ964" s="47"/>
      <c r="BR964" s="47"/>
      <c r="BS964" s="47"/>
      <c r="BT964" s="47"/>
      <c r="BU964" s="47"/>
      <c r="BV964" s="47"/>
      <c r="BW964" s="47"/>
      <c r="BX964" s="47"/>
      <c r="BY964" s="47"/>
      <c r="BZ964" s="47"/>
      <c r="CA964" s="47"/>
      <c r="CB964" s="47"/>
      <c r="CC964" s="47"/>
      <c r="CD964" s="47"/>
      <c r="CE964" s="47"/>
      <c r="CF964" s="47"/>
      <c r="CG964" s="47"/>
      <c r="CH964" s="47"/>
      <c r="CI964" s="47"/>
      <c r="CJ964" s="47"/>
      <c r="CK964" s="47"/>
      <c r="CL964" s="47"/>
      <c r="CM964" s="47"/>
      <c r="CN964" s="47"/>
      <c r="CO964" s="47"/>
      <c r="CP964" s="47"/>
      <c r="CQ964" s="47"/>
      <c r="CR964" s="47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50"/>
      <c r="DD964" s="50"/>
      <c r="DE964" s="50"/>
    </row>
    <row r="965" spans="1:109" ht="15" customHeight="1">
      <c r="A965" s="38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8"/>
      <c r="Q965" s="49"/>
      <c r="R965" s="47"/>
      <c r="S965" s="47"/>
      <c r="T965" s="47"/>
      <c r="U965" s="47"/>
      <c r="V965" s="47"/>
      <c r="W965" s="47"/>
      <c r="X965" s="47"/>
      <c r="Y965" s="47"/>
      <c r="Z965" s="47"/>
      <c r="AA965" s="47"/>
      <c r="AB965" s="47"/>
      <c r="AC965" s="47"/>
      <c r="AD965" s="47"/>
      <c r="AE965" s="47"/>
      <c r="AF965" s="47"/>
      <c r="AG965" s="47"/>
      <c r="AH965" s="49"/>
      <c r="AI965" s="49"/>
      <c r="AJ965" s="49"/>
      <c r="AK965" s="49"/>
      <c r="AL965" s="49"/>
      <c r="AM965" s="48"/>
      <c r="AN965" s="48"/>
      <c r="AO965" s="48"/>
      <c r="AP965" s="47"/>
      <c r="AQ965" s="47"/>
      <c r="AR965" s="47"/>
      <c r="AS965" s="47"/>
      <c r="AT965" s="47"/>
      <c r="AU965" s="47"/>
      <c r="AV965" s="47"/>
      <c r="AW965" s="47"/>
      <c r="AX965" s="47"/>
      <c r="AY965" s="47"/>
      <c r="AZ965" s="47"/>
      <c r="BA965" s="47"/>
      <c r="BB965" s="47"/>
      <c r="BC965" s="47"/>
      <c r="BD965" s="47"/>
      <c r="BE965" s="47"/>
      <c r="BF965" s="47"/>
      <c r="BG965" s="47"/>
      <c r="BH965" s="47"/>
      <c r="BI965" s="47"/>
      <c r="BJ965" s="47"/>
      <c r="BK965" s="47"/>
      <c r="BL965" s="47"/>
      <c r="BM965" s="47"/>
      <c r="BN965" s="47"/>
      <c r="BO965" s="47"/>
      <c r="BP965" s="47"/>
      <c r="BQ965" s="47"/>
      <c r="BR965" s="47"/>
      <c r="BS965" s="47"/>
      <c r="BT965" s="47"/>
      <c r="BU965" s="47"/>
      <c r="BV965" s="47"/>
      <c r="BW965" s="47"/>
      <c r="BX965" s="47"/>
      <c r="BY965" s="47"/>
      <c r="BZ965" s="47"/>
      <c r="CA965" s="47"/>
      <c r="CB965" s="47"/>
      <c r="CC965" s="47"/>
      <c r="CD965" s="47"/>
      <c r="CE965" s="47"/>
      <c r="CF965" s="47"/>
      <c r="CG965" s="47"/>
      <c r="CH965" s="47"/>
      <c r="CI965" s="47"/>
      <c r="CJ965" s="47"/>
      <c r="CK965" s="47"/>
      <c r="CL965" s="47"/>
      <c r="CM965" s="47"/>
      <c r="CN965" s="47"/>
      <c r="CO965" s="47"/>
      <c r="CP965" s="47"/>
      <c r="CQ965" s="47"/>
      <c r="CR965" s="47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50"/>
      <c r="DD965" s="50"/>
      <c r="DE965" s="50"/>
    </row>
    <row r="966" spans="1:109" ht="15" customHeight="1">
      <c r="A966" s="38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8"/>
      <c r="Q966" s="49"/>
      <c r="R966" s="47"/>
      <c r="S966" s="47"/>
      <c r="T966" s="47"/>
      <c r="U966" s="47"/>
      <c r="V966" s="47"/>
      <c r="W966" s="47"/>
      <c r="X966" s="47"/>
      <c r="Y966" s="47"/>
      <c r="Z966" s="47"/>
      <c r="AA966" s="47"/>
      <c r="AB966" s="47"/>
      <c r="AC966" s="47"/>
      <c r="AD966" s="47"/>
      <c r="AE966" s="47"/>
      <c r="AF966" s="47"/>
      <c r="AG966" s="47"/>
      <c r="AH966" s="49"/>
      <c r="AI966" s="49"/>
      <c r="AJ966" s="49"/>
      <c r="AK966" s="49"/>
      <c r="AL966" s="49"/>
      <c r="AM966" s="48"/>
      <c r="AN966" s="48"/>
      <c r="AO966" s="48"/>
      <c r="AP966" s="47"/>
      <c r="AQ966" s="47"/>
      <c r="AR966" s="47"/>
      <c r="AS966" s="47"/>
      <c r="AT966" s="47"/>
      <c r="AU966" s="47"/>
      <c r="AV966" s="47"/>
      <c r="AW966" s="47"/>
      <c r="AX966" s="47"/>
      <c r="AY966" s="47"/>
      <c r="AZ966" s="47"/>
      <c r="BA966" s="47"/>
      <c r="BB966" s="47"/>
      <c r="BC966" s="47"/>
      <c r="BD966" s="47"/>
      <c r="BE966" s="47"/>
      <c r="BF966" s="47"/>
      <c r="BG966" s="47"/>
      <c r="BH966" s="47"/>
      <c r="BI966" s="47"/>
      <c r="BJ966" s="47"/>
      <c r="BK966" s="47"/>
      <c r="BL966" s="47"/>
      <c r="BM966" s="47"/>
      <c r="BN966" s="47"/>
      <c r="BO966" s="47"/>
      <c r="BP966" s="47"/>
      <c r="BQ966" s="47"/>
      <c r="BR966" s="47"/>
      <c r="BS966" s="47"/>
      <c r="BT966" s="47"/>
      <c r="BU966" s="47"/>
      <c r="BV966" s="47"/>
      <c r="BW966" s="47"/>
      <c r="BX966" s="47"/>
      <c r="BY966" s="47"/>
      <c r="BZ966" s="47"/>
      <c r="CA966" s="47"/>
      <c r="CB966" s="47"/>
      <c r="CC966" s="47"/>
      <c r="CD966" s="47"/>
      <c r="CE966" s="47"/>
      <c r="CF966" s="47"/>
      <c r="CG966" s="47"/>
      <c r="CH966" s="47"/>
      <c r="CI966" s="47"/>
      <c r="CJ966" s="47"/>
      <c r="CK966" s="47"/>
      <c r="CL966" s="47"/>
      <c r="CM966" s="47"/>
      <c r="CN966" s="47"/>
      <c r="CO966" s="47"/>
      <c r="CP966" s="47"/>
      <c r="CQ966" s="47"/>
      <c r="CR966" s="47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50"/>
      <c r="DD966" s="50"/>
      <c r="DE966" s="50"/>
    </row>
    <row r="967" spans="1:109" ht="15" customHeight="1">
      <c r="A967" s="38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8"/>
      <c r="Q967" s="49"/>
      <c r="R967" s="47"/>
      <c r="S967" s="47"/>
      <c r="T967" s="47"/>
      <c r="U967" s="47"/>
      <c r="V967" s="47"/>
      <c r="W967" s="47"/>
      <c r="X967" s="47"/>
      <c r="Y967" s="47"/>
      <c r="Z967" s="47"/>
      <c r="AA967" s="47"/>
      <c r="AB967" s="47"/>
      <c r="AC967" s="47"/>
      <c r="AD967" s="47"/>
      <c r="AE967" s="47"/>
      <c r="AF967" s="47"/>
      <c r="AG967" s="47"/>
      <c r="AH967" s="49"/>
      <c r="AI967" s="49"/>
      <c r="AJ967" s="49"/>
      <c r="AK967" s="49"/>
      <c r="AL967" s="49"/>
      <c r="AM967" s="48"/>
      <c r="AN967" s="48"/>
      <c r="AO967" s="48"/>
      <c r="AP967" s="47"/>
      <c r="AQ967" s="47"/>
      <c r="AR967" s="47"/>
      <c r="AS967" s="47"/>
      <c r="AT967" s="47"/>
      <c r="AU967" s="47"/>
      <c r="AV967" s="47"/>
      <c r="AW967" s="47"/>
      <c r="AX967" s="47"/>
      <c r="AY967" s="47"/>
      <c r="AZ967" s="47"/>
      <c r="BA967" s="47"/>
      <c r="BB967" s="47"/>
      <c r="BC967" s="47"/>
      <c r="BD967" s="47"/>
      <c r="BE967" s="47"/>
      <c r="BF967" s="47"/>
      <c r="BG967" s="47"/>
      <c r="BH967" s="47"/>
      <c r="BI967" s="47"/>
      <c r="BJ967" s="47"/>
      <c r="BK967" s="47"/>
      <c r="BL967" s="47"/>
      <c r="BM967" s="47"/>
      <c r="BN967" s="47"/>
      <c r="BO967" s="47"/>
      <c r="BP967" s="47"/>
      <c r="BQ967" s="47"/>
      <c r="BR967" s="47"/>
      <c r="BS967" s="47"/>
      <c r="BT967" s="47"/>
      <c r="BU967" s="47"/>
      <c r="BV967" s="47"/>
      <c r="BW967" s="47"/>
      <c r="BX967" s="47"/>
      <c r="BY967" s="47"/>
      <c r="BZ967" s="47"/>
      <c r="CA967" s="47"/>
      <c r="CB967" s="47"/>
      <c r="CC967" s="47"/>
      <c r="CD967" s="47"/>
      <c r="CE967" s="47"/>
      <c r="CF967" s="47"/>
      <c r="CG967" s="47"/>
      <c r="CH967" s="47"/>
      <c r="CI967" s="47"/>
      <c r="CJ967" s="47"/>
      <c r="CK967" s="47"/>
      <c r="CL967" s="47"/>
      <c r="CM967" s="47"/>
      <c r="CN967" s="47"/>
      <c r="CO967" s="47"/>
      <c r="CP967" s="47"/>
      <c r="CQ967" s="47"/>
      <c r="CR967" s="47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50"/>
      <c r="DD967" s="50"/>
      <c r="DE967" s="50"/>
    </row>
    <row r="968" spans="1:109" ht="15" customHeight="1">
      <c r="A968" s="38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8"/>
      <c r="Q968" s="49"/>
      <c r="R968" s="47"/>
      <c r="S968" s="47"/>
      <c r="T968" s="47"/>
      <c r="U968" s="47"/>
      <c r="V968" s="47"/>
      <c r="W968" s="47"/>
      <c r="X968" s="47"/>
      <c r="Y968" s="47"/>
      <c r="Z968" s="47"/>
      <c r="AA968" s="47"/>
      <c r="AB968" s="47"/>
      <c r="AC968" s="47"/>
      <c r="AD968" s="47"/>
      <c r="AE968" s="47"/>
      <c r="AF968" s="47"/>
      <c r="AG968" s="47"/>
      <c r="AH968" s="49"/>
      <c r="AI968" s="49"/>
      <c r="AJ968" s="49"/>
      <c r="AK968" s="49"/>
      <c r="AL968" s="49"/>
      <c r="AM968" s="48"/>
      <c r="AN968" s="48"/>
      <c r="AO968" s="48"/>
      <c r="AP968" s="47"/>
      <c r="AQ968" s="47"/>
      <c r="AR968" s="47"/>
      <c r="AS968" s="47"/>
      <c r="AT968" s="47"/>
      <c r="AU968" s="47"/>
      <c r="AV968" s="47"/>
      <c r="AW968" s="47"/>
      <c r="AX968" s="47"/>
      <c r="AY968" s="47"/>
      <c r="AZ968" s="47"/>
      <c r="BA968" s="47"/>
      <c r="BB968" s="47"/>
      <c r="BC968" s="47"/>
      <c r="BD968" s="47"/>
      <c r="BE968" s="47"/>
      <c r="BF968" s="47"/>
      <c r="BG968" s="47"/>
      <c r="BH968" s="47"/>
      <c r="BI968" s="47"/>
      <c r="BJ968" s="47"/>
      <c r="BK968" s="47"/>
      <c r="BL968" s="47"/>
      <c r="BM968" s="47"/>
      <c r="BN968" s="47"/>
      <c r="BO968" s="47"/>
      <c r="BP968" s="47"/>
      <c r="BQ968" s="47"/>
      <c r="BR968" s="47"/>
      <c r="BS968" s="47"/>
      <c r="BT968" s="47"/>
      <c r="BU968" s="47"/>
      <c r="BV968" s="47"/>
      <c r="BW968" s="47"/>
      <c r="BX968" s="47"/>
      <c r="BY968" s="47"/>
      <c r="BZ968" s="47"/>
      <c r="CA968" s="47"/>
      <c r="CB968" s="47"/>
      <c r="CC968" s="47"/>
      <c r="CD968" s="47"/>
      <c r="CE968" s="47"/>
      <c r="CF968" s="47"/>
      <c r="CG968" s="47"/>
      <c r="CH968" s="47"/>
      <c r="CI968" s="47"/>
      <c r="CJ968" s="47"/>
      <c r="CK968" s="47"/>
      <c r="CL968" s="47"/>
      <c r="CM968" s="47"/>
      <c r="CN968" s="47"/>
      <c r="CO968" s="47"/>
      <c r="CP968" s="47"/>
      <c r="CQ968" s="47"/>
      <c r="CR968" s="47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50"/>
      <c r="DD968" s="50"/>
      <c r="DE968" s="50"/>
    </row>
    <row r="969" spans="1:109" ht="15" customHeight="1">
      <c r="A969" s="38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8"/>
      <c r="Q969" s="49"/>
      <c r="R969" s="47"/>
      <c r="S969" s="47"/>
      <c r="T969" s="47"/>
      <c r="U969" s="47"/>
      <c r="V969" s="47"/>
      <c r="W969" s="47"/>
      <c r="X969" s="47"/>
      <c r="Y969" s="47"/>
      <c r="Z969" s="47"/>
      <c r="AA969" s="47"/>
      <c r="AB969" s="47"/>
      <c r="AC969" s="47"/>
      <c r="AD969" s="47"/>
      <c r="AE969" s="47"/>
      <c r="AF969" s="47"/>
      <c r="AG969" s="47"/>
      <c r="AH969" s="49"/>
      <c r="AI969" s="49"/>
      <c r="AJ969" s="49"/>
      <c r="AK969" s="49"/>
      <c r="AL969" s="49"/>
      <c r="AM969" s="48"/>
      <c r="AN969" s="48"/>
      <c r="AO969" s="48"/>
      <c r="AP969" s="47"/>
      <c r="AQ969" s="47"/>
      <c r="AR969" s="47"/>
      <c r="AS969" s="47"/>
      <c r="AT969" s="47"/>
      <c r="AU969" s="47"/>
      <c r="AV969" s="47"/>
      <c r="AW969" s="47"/>
      <c r="AX969" s="47"/>
      <c r="AY969" s="47"/>
      <c r="AZ969" s="47"/>
      <c r="BA969" s="47"/>
      <c r="BB969" s="47"/>
      <c r="BC969" s="47"/>
      <c r="BD969" s="47"/>
      <c r="BE969" s="47"/>
      <c r="BF969" s="47"/>
      <c r="BG969" s="47"/>
      <c r="BH969" s="47"/>
      <c r="BI969" s="47"/>
      <c r="BJ969" s="47"/>
      <c r="BK969" s="47"/>
      <c r="BL969" s="47"/>
      <c r="BM969" s="47"/>
      <c r="BN969" s="47"/>
      <c r="BO969" s="47"/>
      <c r="BP969" s="47"/>
      <c r="BQ969" s="47"/>
      <c r="BR969" s="47"/>
      <c r="BS969" s="47"/>
      <c r="BT969" s="47"/>
      <c r="BU969" s="47"/>
      <c r="BV969" s="47"/>
      <c r="BW969" s="47"/>
      <c r="BX969" s="47"/>
      <c r="BY969" s="47"/>
      <c r="BZ969" s="47"/>
      <c r="CA969" s="47"/>
      <c r="CB969" s="47"/>
      <c r="CC969" s="47"/>
      <c r="CD969" s="47"/>
      <c r="CE969" s="47"/>
      <c r="CF969" s="47"/>
      <c r="CG969" s="47"/>
      <c r="CH969" s="47"/>
      <c r="CI969" s="47"/>
      <c r="CJ969" s="47"/>
      <c r="CK969" s="47"/>
      <c r="CL969" s="47"/>
      <c r="CM969" s="47"/>
      <c r="CN969" s="47"/>
      <c r="CO969" s="47"/>
      <c r="CP969" s="47"/>
      <c r="CQ969" s="47"/>
      <c r="CR969" s="47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50"/>
      <c r="DD969" s="50"/>
      <c r="DE969" s="50"/>
    </row>
    <row r="970" spans="1:109" ht="15" customHeight="1">
      <c r="A970" s="38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8"/>
      <c r="Q970" s="49"/>
      <c r="R970" s="47"/>
      <c r="S970" s="47"/>
      <c r="T970" s="47"/>
      <c r="U970" s="47"/>
      <c r="V970" s="47"/>
      <c r="W970" s="47"/>
      <c r="X970" s="47"/>
      <c r="Y970" s="47"/>
      <c r="Z970" s="47"/>
      <c r="AA970" s="47"/>
      <c r="AB970" s="47"/>
      <c r="AC970" s="47"/>
      <c r="AD970" s="47"/>
      <c r="AE970" s="47"/>
      <c r="AF970" s="47"/>
      <c r="AG970" s="47"/>
      <c r="AH970" s="49"/>
      <c r="AI970" s="49"/>
      <c r="AJ970" s="49"/>
      <c r="AK970" s="49"/>
      <c r="AL970" s="49"/>
      <c r="AM970" s="48"/>
      <c r="AN970" s="48"/>
      <c r="AO970" s="48"/>
      <c r="AP970" s="47"/>
      <c r="AQ970" s="47"/>
      <c r="AR970" s="47"/>
      <c r="AS970" s="47"/>
      <c r="AT970" s="47"/>
      <c r="AU970" s="47"/>
      <c r="AV970" s="47"/>
      <c r="AW970" s="47"/>
      <c r="AX970" s="47"/>
      <c r="AY970" s="47"/>
      <c r="AZ970" s="47"/>
      <c r="BA970" s="47"/>
      <c r="BB970" s="47"/>
      <c r="BC970" s="47"/>
      <c r="BD970" s="47"/>
      <c r="BE970" s="47"/>
      <c r="BF970" s="47"/>
      <c r="BG970" s="47"/>
      <c r="BH970" s="47"/>
      <c r="BI970" s="47"/>
      <c r="BJ970" s="47"/>
      <c r="BK970" s="47"/>
      <c r="BL970" s="47"/>
      <c r="BM970" s="47"/>
      <c r="BN970" s="47"/>
      <c r="BO970" s="47"/>
      <c r="BP970" s="47"/>
      <c r="BQ970" s="47"/>
      <c r="BR970" s="47"/>
      <c r="BS970" s="47"/>
      <c r="BT970" s="47"/>
      <c r="BU970" s="47"/>
      <c r="BV970" s="47"/>
      <c r="BW970" s="47"/>
      <c r="BX970" s="47"/>
      <c r="BY970" s="47"/>
      <c r="BZ970" s="47"/>
      <c r="CA970" s="47"/>
      <c r="CB970" s="47"/>
      <c r="CC970" s="47"/>
      <c r="CD970" s="47"/>
      <c r="CE970" s="47"/>
      <c r="CF970" s="47"/>
      <c r="CG970" s="47"/>
      <c r="CH970" s="47"/>
      <c r="CI970" s="47"/>
      <c r="CJ970" s="47"/>
      <c r="CK970" s="47"/>
      <c r="CL970" s="47"/>
      <c r="CM970" s="47"/>
      <c r="CN970" s="47"/>
      <c r="CO970" s="47"/>
      <c r="CP970" s="47"/>
      <c r="CQ970" s="47"/>
      <c r="CR970" s="47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50"/>
      <c r="DD970" s="50"/>
      <c r="DE970" s="50"/>
    </row>
    <row r="971" spans="1:109" ht="15" customHeight="1">
      <c r="A971" s="38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8"/>
      <c r="Q971" s="49"/>
      <c r="R971" s="47"/>
      <c r="S971" s="47"/>
      <c r="T971" s="47"/>
      <c r="U971" s="47"/>
      <c r="V971" s="47"/>
      <c r="W971" s="47"/>
      <c r="X971" s="47"/>
      <c r="Y971" s="47"/>
      <c r="Z971" s="47"/>
      <c r="AA971" s="47"/>
      <c r="AB971" s="47"/>
      <c r="AC971" s="47"/>
      <c r="AD971" s="47"/>
      <c r="AE971" s="47"/>
      <c r="AF971" s="47"/>
      <c r="AG971" s="47"/>
      <c r="AH971" s="49"/>
      <c r="AI971" s="49"/>
      <c r="AJ971" s="49"/>
      <c r="AK971" s="49"/>
      <c r="AL971" s="49"/>
      <c r="AM971" s="48"/>
      <c r="AN971" s="48"/>
      <c r="AO971" s="48"/>
      <c r="AP971" s="47"/>
      <c r="AQ971" s="47"/>
      <c r="AR971" s="47"/>
      <c r="AS971" s="47"/>
      <c r="AT971" s="47"/>
      <c r="AU971" s="47"/>
      <c r="AV971" s="47"/>
      <c r="AW971" s="47"/>
      <c r="AX971" s="47"/>
      <c r="AY971" s="47"/>
      <c r="AZ971" s="47"/>
      <c r="BA971" s="47"/>
      <c r="BB971" s="47"/>
      <c r="BC971" s="47"/>
      <c r="BD971" s="47"/>
      <c r="BE971" s="47"/>
      <c r="BF971" s="47"/>
      <c r="BG971" s="47"/>
      <c r="BH971" s="47"/>
      <c r="BI971" s="47"/>
      <c r="BJ971" s="47"/>
      <c r="BK971" s="47"/>
      <c r="BL971" s="47"/>
      <c r="BM971" s="47"/>
      <c r="BN971" s="47"/>
      <c r="BO971" s="47"/>
      <c r="BP971" s="47"/>
      <c r="BQ971" s="47"/>
      <c r="BR971" s="47"/>
      <c r="BS971" s="47"/>
      <c r="BT971" s="47"/>
      <c r="BU971" s="47"/>
      <c r="BV971" s="47"/>
      <c r="BW971" s="47"/>
      <c r="BX971" s="47"/>
      <c r="BY971" s="47"/>
      <c r="BZ971" s="47"/>
      <c r="CA971" s="47"/>
      <c r="CB971" s="47"/>
      <c r="CC971" s="47"/>
      <c r="CD971" s="47"/>
      <c r="CE971" s="47"/>
      <c r="CF971" s="47"/>
      <c r="CG971" s="47"/>
      <c r="CH971" s="47"/>
      <c r="CI971" s="47"/>
      <c r="CJ971" s="47"/>
      <c r="CK971" s="47"/>
      <c r="CL971" s="47"/>
      <c r="CM971" s="47"/>
      <c r="CN971" s="47"/>
      <c r="CO971" s="47"/>
      <c r="CP971" s="47"/>
      <c r="CQ971" s="47"/>
      <c r="CR971" s="47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50"/>
      <c r="DD971" s="50"/>
      <c r="DE971" s="50"/>
    </row>
    <row r="972" spans="1:109" ht="15" customHeight="1">
      <c r="A972" s="38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8"/>
      <c r="Q972" s="49"/>
      <c r="R972" s="47"/>
      <c r="S972" s="47"/>
      <c r="T972" s="47"/>
      <c r="U972" s="47"/>
      <c r="V972" s="47"/>
      <c r="W972" s="47"/>
      <c r="X972" s="47"/>
      <c r="Y972" s="47"/>
      <c r="Z972" s="47"/>
      <c r="AA972" s="47"/>
      <c r="AB972" s="47"/>
      <c r="AC972" s="47"/>
      <c r="AD972" s="47"/>
      <c r="AE972" s="47"/>
      <c r="AF972" s="47"/>
      <c r="AG972" s="47"/>
      <c r="AH972" s="49"/>
      <c r="AI972" s="49"/>
      <c r="AJ972" s="49"/>
      <c r="AK972" s="49"/>
      <c r="AL972" s="49"/>
      <c r="AM972" s="48"/>
      <c r="AN972" s="48"/>
      <c r="AO972" s="48"/>
      <c r="AP972" s="47"/>
      <c r="AQ972" s="47"/>
      <c r="AR972" s="47"/>
      <c r="AS972" s="47"/>
      <c r="AT972" s="47"/>
      <c r="AU972" s="47"/>
      <c r="AV972" s="47"/>
      <c r="AW972" s="47"/>
      <c r="AX972" s="47"/>
      <c r="AY972" s="47"/>
      <c r="AZ972" s="47"/>
      <c r="BA972" s="47"/>
      <c r="BB972" s="47"/>
      <c r="BC972" s="47"/>
      <c r="BD972" s="47"/>
      <c r="BE972" s="47"/>
      <c r="BF972" s="47"/>
      <c r="BG972" s="47"/>
      <c r="BH972" s="47"/>
      <c r="BI972" s="47"/>
      <c r="BJ972" s="47"/>
      <c r="BK972" s="47"/>
      <c r="BL972" s="47"/>
      <c r="BM972" s="47"/>
      <c r="BN972" s="47"/>
      <c r="BO972" s="47"/>
      <c r="BP972" s="47"/>
      <c r="BQ972" s="47"/>
      <c r="BR972" s="47"/>
      <c r="BS972" s="47"/>
      <c r="BT972" s="47"/>
      <c r="BU972" s="47"/>
      <c r="BV972" s="47"/>
      <c r="BW972" s="47"/>
      <c r="BX972" s="47"/>
      <c r="BY972" s="47"/>
      <c r="BZ972" s="47"/>
      <c r="CA972" s="47"/>
      <c r="CB972" s="47"/>
      <c r="CC972" s="47"/>
      <c r="CD972" s="47"/>
      <c r="CE972" s="47"/>
      <c r="CF972" s="47"/>
      <c r="CG972" s="47"/>
      <c r="CH972" s="47"/>
      <c r="CI972" s="47"/>
      <c r="CJ972" s="47"/>
      <c r="CK972" s="47"/>
      <c r="CL972" s="47"/>
      <c r="CM972" s="47"/>
      <c r="CN972" s="47"/>
      <c r="CO972" s="47"/>
      <c r="CP972" s="47"/>
      <c r="CQ972" s="47"/>
      <c r="CR972" s="47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50"/>
      <c r="DD972" s="50"/>
      <c r="DE972" s="50"/>
    </row>
    <row r="973" spans="1:109" ht="15" customHeight="1">
      <c r="A973" s="38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8"/>
      <c r="Q973" s="49"/>
      <c r="R973" s="47"/>
      <c r="S973" s="47"/>
      <c r="T973" s="47"/>
      <c r="U973" s="47"/>
      <c r="V973" s="47"/>
      <c r="W973" s="47"/>
      <c r="X973" s="47"/>
      <c r="Y973" s="47"/>
      <c r="Z973" s="47"/>
      <c r="AA973" s="47"/>
      <c r="AB973" s="47"/>
      <c r="AC973" s="47"/>
      <c r="AD973" s="47"/>
      <c r="AE973" s="47"/>
      <c r="AF973" s="47"/>
      <c r="AG973" s="47"/>
      <c r="AH973" s="49"/>
      <c r="AI973" s="49"/>
      <c r="AJ973" s="49"/>
      <c r="AK973" s="49"/>
      <c r="AL973" s="49"/>
      <c r="AM973" s="48"/>
      <c r="AN973" s="48"/>
      <c r="AO973" s="48"/>
      <c r="AP973" s="47"/>
      <c r="AQ973" s="47"/>
      <c r="AR973" s="47"/>
      <c r="AS973" s="47"/>
      <c r="AT973" s="47"/>
      <c r="AU973" s="47"/>
      <c r="AV973" s="47"/>
      <c r="AW973" s="47"/>
      <c r="AX973" s="47"/>
      <c r="AY973" s="47"/>
      <c r="AZ973" s="47"/>
      <c r="BA973" s="47"/>
      <c r="BB973" s="47"/>
      <c r="BC973" s="47"/>
      <c r="BD973" s="47"/>
      <c r="BE973" s="47"/>
      <c r="BF973" s="47"/>
      <c r="BG973" s="47"/>
      <c r="BH973" s="47"/>
      <c r="BI973" s="47"/>
      <c r="BJ973" s="47"/>
      <c r="BK973" s="47"/>
      <c r="BL973" s="47"/>
      <c r="BM973" s="47"/>
      <c r="BN973" s="47"/>
      <c r="BO973" s="47"/>
      <c r="BP973" s="47"/>
      <c r="BQ973" s="47"/>
      <c r="BR973" s="47"/>
      <c r="BS973" s="47"/>
      <c r="BT973" s="47"/>
      <c r="BU973" s="47"/>
      <c r="BV973" s="47"/>
      <c r="BW973" s="47"/>
      <c r="BX973" s="47"/>
      <c r="BY973" s="47"/>
      <c r="BZ973" s="47"/>
      <c r="CA973" s="47"/>
      <c r="CB973" s="47"/>
      <c r="CC973" s="47"/>
      <c r="CD973" s="47"/>
      <c r="CE973" s="47"/>
      <c r="CF973" s="47"/>
      <c r="CG973" s="47"/>
      <c r="CH973" s="47"/>
      <c r="CI973" s="47"/>
      <c r="CJ973" s="47"/>
      <c r="CK973" s="47"/>
      <c r="CL973" s="47"/>
      <c r="CM973" s="47"/>
      <c r="CN973" s="47"/>
      <c r="CO973" s="47"/>
      <c r="CP973" s="47"/>
      <c r="CQ973" s="47"/>
      <c r="CR973" s="47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50"/>
      <c r="DD973" s="50"/>
      <c r="DE973" s="50"/>
    </row>
    <row r="974" spans="1:109" ht="15" customHeight="1">
      <c r="A974" s="38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8"/>
      <c r="Q974" s="49"/>
      <c r="R974" s="47"/>
      <c r="S974" s="47"/>
      <c r="T974" s="47"/>
      <c r="U974" s="47"/>
      <c r="V974" s="47"/>
      <c r="W974" s="47"/>
      <c r="X974" s="47"/>
      <c r="Y974" s="47"/>
      <c r="Z974" s="47"/>
      <c r="AA974" s="47"/>
      <c r="AB974" s="47"/>
      <c r="AC974" s="47"/>
      <c r="AD974" s="47"/>
      <c r="AE974" s="47"/>
      <c r="AF974" s="47"/>
      <c r="AG974" s="47"/>
      <c r="AH974" s="49"/>
      <c r="AI974" s="49"/>
      <c r="AJ974" s="49"/>
      <c r="AK974" s="49"/>
      <c r="AL974" s="49"/>
      <c r="AM974" s="48"/>
      <c r="AN974" s="48"/>
      <c r="AO974" s="48"/>
      <c r="AP974" s="47"/>
      <c r="AQ974" s="47"/>
      <c r="AR974" s="47"/>
      <c r="AS974" s="47"/>
      <c r="AT974" s="47"/>
      <c r="AU974" s="47"/>
      <c r="AV974" s="47"/>
      <c r="AW974" s="47"/>
      <c r="AX974" s="47"/>
      <c r="AY974" s="47"/>
      <c r="AZ974" s="47"/>
      <c r="BA974" s="47"/>
      <c r="BB974" s="47"/>
      <c r="BC974" s="47"/>
      <c r="BD974" s="47"/>
      <c r="BE974" s="47"/>
      <c r="BF974" s="47"/>
      <c r="BG974" s="47"/>
      <c r="BH974" s="47"/>
      <c r="BI974" s="47"/>
      <c r="BJ974" s="47"/>
      <c r="BK974" s="47"/>
      <c r="BL974" s="47"/>
      <c r="BM974" s="47"/>
      <c r="BN974" s="47"/>
      <c r="BO974" s="47"/>
      <c r="BP974" s="47"/>
      <c r="BQ974" s="47"/>
      <c r="BR974" s="47"/>
      <c r="BS974" s="47"/>
      <c r="BT974" s="47"/>
      <c r="BU974" s="47"/>
      <c r="BV974" s="47"/>
      <c r="BW974" s="47"/>
      <c r="BX974" s="47"/>
      <c r="BY974" s="47"/>
      <c r="BZ974" s="47"/>
      <c r="CA974" s="47"/>
      <c r="CB974" s="47"/>
      <c r="CC974" s="47"/>
      <c r="CD974" s="47"/>
      <c r="CE974" s="47"/>
      <c r="CF974" s="47"/>
      <c r="CG974" s="47"/>
      <c r="CH974" s="47"/>
      <c r="CI974" s="47"/>
      <c r="CJ974" s="47"/>
      <c r="CK974" s="47"/>
      <c r="CL974" s="47"/>
      <c r="CM974" s="47"/>
      <c r="CN974" s="47"/>
      <c r="CO974" s="47"/>
      <c r="CP974" s="47"/>
      <c r="CQ974" s="47"/>
      <c r="CR974" s="47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50"/>
      <c r="DD974" s="50"/>
      <c r="DE974" s="50"/>
    </row>
    <row r="975" spans="1:109" ht="15" customHeight="1">
      <c r="A975" s="38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8"/>
      <c r="Q975" s="49"/>
      <c r="R975" s="47"/>
      <c r="S975" s="47"/>
      <c r="T975" s="47"/>
      <c r="U975" s="47"/>
      <c r="V975" s="47"/>
      <c r="W975" s="47"/>
      <c r="X975" s="47"/>
      <c r="Y975" s="47"/>
      <c r="Z975" s="47"/>
      <c r="AA975" s="47"/>
      <c r="AB975" s="47"/>
      <c r="AC975" s="47"/>
      <c r="AD975" s="47"/>
      <c r="AE975" s="47"/>
      <c r="AF975" s="47"/>
      <c r="AG975" s="47"/>
      <c r="AH975" s="49"/>
      <c r="AI975" s="49"/>
      <c r="AJ975" s="49"/>
      <c r="AK975" s="49"/>
      <c r="AL975" s="49"/>
      <c r="AM975" s="48"/>
      <c r="AN975" s="48"/>
      <c r="AO975" s="48"/>
      <c r="AP975" s="47"/>
      <c r="AQ975" s="47"/>
      <c r="AR975" s="47"/>
      <c r="AS975" s="47"/>
      <c r="AT975" s="47"/>
      <c r="AU975" s="47"/>
      <c r="AV975" s="47"/>
      <c r="AW975" s="47"/>
      <c r="AX975" s="47"/>
      <c r="AY975" s="47"/>
      <c r="AZ975" s="47"/>
      <c r="BA975" s="47"/>
      <c r="BB975" s="47"/>
      <c r="BC975" s="47"/>
      <c r="BD975" s="47"/>
      <c r="BE975" s="47"/>
      <c r="BF975" s="47"/>
      <c r="BG975" s="47"/>
      <c r="BH975" s="47"/>
      <c r="BI975" s="47"/>
      <c r="BJ975" s="47"/>
      <c r="BK975" s="47"/>
      <c r="BL975" s="47"/>
      <c r="BM975" s="47"/>
      <c r="BN975" s="47"/>
      <c r="BO975" s="47"/>
      <c r="BP975" s="47"/>
      <c r="BQ975" s="47"/>
      <c r="BR975" s="47"/>
      <c r="BS975" s="47"/>
      <c r="BT975" s="47"/>
      <c r="BU975" s="47"/>
      <c r="BV975" s="47"/>
      <c r="BW975" s="47"/>
      <c r="BX975" s="47"/>
      <c r="BY975" s="47"/>
      <c r="BZ975" s="47"/>
      <c r="CA975" s="47"/>
      <c r="CB975" s="47"/>
      <c r="CC975" s="47"/>
      <c r="CD975" s="47"/>
      <c r="CE975" s="47"/>
      <c r="CF975" s="47"/>
      <c r="CG975" s="47"/>
      <c r="CH975" s="47"/>
      <c r="CI975" s="47"/>
      <c r="CJ975" s="47"/>
      <c r="CK975" s="47"/>
      <c r="CL975" s="47"/>
      <c r="CM975" s="47"/>
      <c r="CN975" s="47"/>
      <c r="CO975" s="47"/>
      <c r="CP975" s="47"/>
      <c r="CQ975" s="47"/>
      <c r="CR975" s="47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50"/>
      <c r="DD975" s="50"/>
      <c r="DE975" s="50"/>
    </row>
    <row r="976" spans="1:109" ht="15" customHeight="1">
      <c r="A976" s="38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8"/>
      <c r="Q976" s="49"/>
      <c r="R976" s="47"/>
      <c r="S976" s="47"/>
      <c r="T976" s="47"/>
      <c r="U976" s="47"/>
      <c r="V976" s="47"/>
      <c r="W976" s="47"/>
      <c r="X976" s="47"/>
      <c r="Y976" s="47"/>
      <c r="Z976" s="47"/>
      <c r="AA976" s="47"/>
      <c r="AB976" s="47"/>
      <c r="AC976" s="47"/>
      <c r="AD976" s="47"/>
      <c r="AE976" s="47"/>
      <c r="AF976" s="47"/>
      <c r="AG976" s="47"/>
      <c r="AH976" s="49"/>
      <c r="AI976" s="49"/>
      <c r="AJ976" s="49"/>
      <c r="AK976" s="49"/>
      <c r="AL976" s="49"/>
      <c r="AM976" s="48"/>
      <c r="AN976" s="48"/>
      <c r="AO976" s="48"/>
      <c r="AP976" s="47"/>
      <c r="AQ976" s="47"/>
      <c r="AR976" s="47"/>
      <c r="AS976" s="47"/>
      <c r="AT976" s="47"/>
      <c r="AU976" s="47"/>
      <c r="AV976" s="47"/>
      <c r="AW976" s="47"/>
      <c r="AX976" s="47"/>
      <c r="AY976" s="47"/>
      <c r="AZ976" s="47"/>
      <c r="BA976" s="47"/>
      <c r="BB976" s="47"/>
      <c r="BC976" s="47"/>
      <c r="BD976" s="47"/>
      <c r="BE976" s="47"/>
      <c r="BF976" s="47"/>
      <c r="BG976" s="47"/>
      <c r="BH976" s="47"/>
      <c r="BI976" s="47"/>
      <c r="BJ976" s="47"/>
      <c r="BK976" s="47"/>
      <c r="BL976" s="47"/>
      <c r="BM976" s="47"/>
      <c r="BN976" s="47"/>
      <c r="BO976" s="47"/>
      <c r="BP976" s="47"/>
      <c r="BQ976" s="47"/>
      <c r="BR976" s="47"/>
      <c r="BS976" s="47"/>
      <c r="BT976" s="47"/>
      <c r="BU976" s="47"/>
      <c r="BV976" s="47"/>
      <c r="BW976" s="47"/>
      <c r="BX976" s="47"/>
      <c r="BY976" s="47"/>
      <c r="BZ976" s="47"/>
      <c r="CA976" s="47"/>
      <c r="CB976" s="47"/>
      <c r="CC976" s="47"/>
      <c r="CD976" s="47"/>
      <c r="CE976" s="47"/>
      <c r="CF976" s="47"/>
      <c r="CG976" s="47"/>
      <c r="CH976" s="47"/>
      <c r="CI976" s="47"/>
      <c r="CJ976" s="47"/>
      <c r="CK976" s="47"/>
      <c r="CL976" s="47"/>
      <c r="CM976" s="47"/>
      <c r="CN976" s="47"/>
      <c r="CO976" s="47"/>
      <c r="CP976" s="47"/>
      <c r="CQ976" s="47"/>
      <c r="CR976" s="47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50"/>
      <c r="DD976" s="50"/>
      <c r="DE976" s="50"/>
    </row>
    <row r="977" spans="1:109" ht="15" customHeight="1">
      <c r="A977" s="38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8"/>
      <c r="Q977" s="49"/>
      <c r="R977" s="47"/>
      <c r="S977" s="47"/>
      <c r="T977" s="47"/>
      <c r="U977" s="47"/>
      <c r="V977" s="47"/>
      <c r="W977" s="47"/>
      <c r="X977" s="47"/>
      <c r="Y977" s="47"/>
      <c r="Z977" s="47"/>
      <c r="AA977" s="47"/>
      <c r="AB977" s="47"/>
      <c r="AC977" s="47"/>
      <c r="AD977" s="47"/>
      <c r="AE977" s="47"/>
      <c r="AF977" s="47"/>
      <c r="AG977" s="47"/>
      <c r="AH977" s="49"/>
      <c r="AI977" s="49"/>
      <c r="AJ977" s="49"/>
      <c r="AK977" s="49"/>
      <c r="AL977" s="49"/>
      <c r="AM977" s="48"/>
      <c r="AN977" s="48"/>
      <c r="AO977" s="48"/>
      <c r="AP977" s="47"/>
      <c r="AQ977" s="47"/>
      <c r="AR977" s="47"/>
      <c r="AS977" s="47"/>
      <c r="AT977" s="47"/>
      <c r="AU977" s="47"/>
      <c r="AV977" s="47"/>
      <c r="AW977" s="47"/>
      <c r="AX977" s="47"/>
      <c r="AY977" s="47"/>
      <c r="AZ977" s="47"/>
      <c r="BA977" s="47"/>
      <c r="BB977" s="47"/>
      <c r="BC977" s="47"/>
      <c r="BD977" s="47"/>
      <c r="BE977" s="47"/>
      <c r="BF977" s="47"/>
      <c r="BG977" s="47"/>
      <c r="BH977" s="47"/>
      <c r="BI977" s="47"/>
      <c r="BJ977" s="47"/>
      <c r="BK977" s="47"/>
      <c r="BL977" s="47"/>
      <c r="BM977" s="47"/>
      <c r="BN977" s="47"/>
      <c r="BO977" s="47"/>
      <c r="BP977" s="47"/>
      <c r="BQ977" s="47"/>
      <c r="BR977" s="47"/>
      <c r="BS977" s="47"/>
      <c r="BT977" s="47"/>
      <c r="BU977" s="47"/>
      <c r="BV977" s="47"/>
      <c r="BW977" s="47"/>
      <c r="BX977" s="47"/>
      <c r="BY977" s="47"/>
      <c r="BZ977" s="47"/>
      <c r="CA977" s="47"/>
      <c r="CB977" s="47"/>
      <c r="CC977" s="47"/>
      <c r="CD977" s="47"/>
      <c r="CE977" s="47"/>
      <c r="CF977" s="47"/>
      <c r="CG977" s="47"/>
      <c r="CH977" s="47"/>
      <c r="CI977" s="47"/>
      <c r="CJ977" s="47"/>
      <c r="CK977" s="47"/>
      <c r="CL977" s="47"/>
      <c r="CM977" s="47"/>
      <c r="CN977" s="47"/>
      <c r="CO977" s="47"/>
      <c r="CP977" s="47"/>
      <c r="CQ977" s="47"/>
      <c r="CR977" s="47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50"/>
      <c r="DD977" s="50"/>
      <c r="DE977" s="50"/>
    </row>
    <row r="978" spans="1:109" ht="15" customHeight="1">
      <c r="A978" s="38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8"/>
      <c r="Q978" s="49"/>
      <c r="R978" s="47"/>
      <c r="S978" s="47"/>
      <c r="T978" s="47"/>
      <c r="U978" s="47"/>
      <c r="V978" s="47"/>
      <c r="W978" s="47"/>
      <c r="X978" s="47"/>
      <c r="Y978" s="47"/>
      <c r="Z978" s="47"/>
      <c r="AA978" s="47"/>
      <c r="AB978" s="47"/>
      <c r="AC978" s="47"/>
      <c r="AD978" s="47"/>
      <c r="AE978" s="47"/>
      <c r="AF978" s="47"/>
      <c r="AG978" s="47"/>
      <c r="AH978" s="49"/>
      <c r="AI978" s="49"/>
      <c r="AJ978" s="49"/>
      <c r="AK978" s="49"/>
      <c r="AL978" s="49"/>
      <c r="AM978" s="48"/>
      <c r="AN978" s="48"/>
      <c r="AO978" s="48"/>
      <c r="AP978" s="47"/>
      <c r="AQ978" s="47"/>
      <c r="AR978" s="47"/>
      <c r="AS978" s="47"/>
      <c r="AT978" s="47"/>
      <c r="AU978" s="47"/>
      <c r="AV978" s="47"/>
      <c r="AW978" s="47"/>
      <c r="AX978" s="47"/>
      <c r="AY978" s="47"/>
      <c r="AZ978" s="47"/>
      <c r="BA978" s="47"/>
      <c r="BB978" s="47"/>
      <c r="BC978" s="47"/>
      <c r="BD978" s="47"/>
      <c r="BE978" s="47"/>
      <c r="BF978" s="47"/>
      <c r="BG978" s="47"/>
      <c r="BH978" s="47"/>
      <c r="BI978" s="47"/>
      <c r="BJ978" s="47"/>
      <c r="BK978" s="47"/>
      <c r="BL978" s="47"/>
      <c r="BM978" s="47"/>
      <c r="BN978" s="47"/>
      <c r="BO978" s="47"/>
      <c r="BP978" s="47"/>
      <c r="BQ978" s="47"/>
      <c r="BR978" s="47"/>
      <c r="BS978" s="47"/>
      <c r="BT978" s="47"/>
      <c r="BU978" s="47"/>
      <c r="BV978" s="47"/>
      <c r="BW978" s="47"/>
      <c r="BX978" s="47"/>
      <c r="BY978" s="47"/>
      <c r="BZ978" s="47"/>
      <c r="CA978" s="47"/>
      <c r="CB978" s="47"/>
      <c r="CC978" s="47"/>
      <c r="CD978" s="47"/>
      <c r="CE978" s="47"/>
      <c r="CF978" s="47"/>
      <c r="CG978" s="47"/>
      <c r="CH978" s="47"/>
      <c r="CI978" s="47"/>
      <c r="CJ978" s="47"/>
      <c r="CK978" s="47"/>
      <c r="CL978" s="47"/>
      <c r="CM978" s="47"/>
      <c r="CN978" s="47"/>
      <c r="CO978" s="47"/>
      <c r="CP978" s="47"/>
      <c r="CQ978" s="47"/>
      <c r="CR978" s="47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50"/>
      <c r="DD978" s="50"/>
      <c r="DE978" s="50"/>
    </row>
    <row r="979" spans="1:109" ht="15" customHeight="1">
      <c r="A979" s="38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8"/>
      <c r="Q979" s="49"/>
      <c r="R979" s="47"/>
      <c r="S979" s="47"/>
      <c r="T979" s="47"/>
      <c r="U979" s="47"/>
      <c r="V979" s="47"/>
      <c r="W979" s="47"/>
      <c r="X979" s="47"/>
      <c r="Y979" s="47"/>
      <c r="Z979" s="47"/>
      <c r="AA979" s="47"/>
      <c r="AB979" s="47"/>
      <c r="AC979" s="47"/>
      <c r="AD979" s="47"/>
      <c r="AE979" s="47"/>
      <c r="AF979" s="47"/>
      <c r="AG979" s="47"/>
      <c r="AH979" s="49"/>
      <c r="AI979" s="49"/>
      <c r="AJ979" s="49"/>
      <c r="AK979" s="49"/>
      <c r="AL979" s="49"/>
      <c r="AM979" s="48"/>
      <c r="AN979" s="48"/>
      <c r="AO979" s="48"/>
      <c r="AP979" s="47"/>
      <c r="AQ979" s="47"/>
      <c r="AR979" s="47"/>
      <c r="AS979" s="47"/>
      <c r="AT979" s="47"/>
      <c r="AU979" s="47"/>
      <c r="AV979" s="47"/>
      <c r="AW979" s="47"/>
      <c r="AX979" s="47"/>
      <c r="AY979" s="47"/>
      <c r="AZ979" s="47"/>
      <c r="BA979" s="47"/>
      <c r="BB979" s="47"/>
      <c r="BC979" s="47"/>
      <c r="BD979" s="47"/>
      <c r="BE979" s="47"/>
      <c r="BF979" s="47"/>
      <c r="BG979" s="47"/>
      <c r="BH979" s="47"/>
      <c r="BI979" s="47"/>
      <c r="BJ979" s="47"/>
      <c r="BK979" s="47"/>
      <c r="BL979" s="47"/>
      <c r="BM979" s="47"/>
      <c r="BN979" s="47"/>
      <c r="BO979" s="47"/>
      <c r="BP979" s="47"/>
      <c r="BQ979" s="47"/>
      <c r="BR979" s="47"/>
      <c r="BS979" s="47"/>
      <c r="BT979" s="47"/>
      <c r="BU979" s="47"/>
      <c r="BV979" s="47"/>
      <c r="BW979" s="47"/>
      <c r="BX979" s="47"/>
      <c r="BY979" s="47"/>
      <c r="BZ979" s="47"/>
      <c r="CA979" s="47"/>
      <c r="CB979" s="47"/>
      <c r="CC979" s="47"/>
      <c r="CD979" s="47"/>
      <c r="CE979" s="47"/>
      <c r="CF979" s="47"/>
      <c r="CG979" s="47"/>
      <c r="CH979" s="47"/>
      <c r="CI979" s="47"/>
      <c r="CJ979" s="47"/>
      <c r="CK979" s="47"/>
      <c r="CL979" s="47"/>
      <c r="CM979" s="47"/>
      <c r="CN979" s="47"/>
      <c r="CO979" s="47"/>
      <c r="CP979" s="47"/>
      <c r="CQ979" s="47"/>
      <c r="CR979" s="47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50"/>
      <c r="DD979" s="50"/>
      <c r="DE979" s="50"/>
    </row>
    <row r="980" spans="1:109" ht="15" customHeight="1">
      <c r="A980" s="38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8"/>
      <c r="Q980" s="49"/>
      <c r="R980" s="47"/>
      <c r="S980" s="47"/>
      <c r="T980" s="47"/>
      <c r="U980" s="47"/>
      <c r="V980" s="47"/>
      <c r="W980" s="47"/>
      <c r="X980" s="47"/>
      <c r="Y980" s="47"/>
      <c r="Z980" s="47"/>
      <c r="AA980" s="47"/>
      <c r="AB980" s="47"/>
      <c r="AC980" s="47"/>
      <c r="AD980" s="47"/>
      <c r="AE980" s="47"/>
      <c r="AF980" s="47"/>
      <c r="AG980" s="47"/>
      <c r="AH980" s="49"/>
      <c r="AI980" s="49"/>
      <c r="AJ980" s="49"/>
      <c r="AK980" s="49"/>
      <c r="AL980" s="49"/>
      <c r="AM980" s="48"/>
      <c r="AN980" s="48"/>
      <c r="AO980" s="48"/>
      <c r="AP980" s="47"/>
      <c r="AQ980" s="47"/>
      <c r="AR980" s="47"/>
      <c r="AS980" s="47"/>
      <c r="AT980" s="47"/>
      <c r="AU980" s="47"/>
      <c r="AV980" s="47"/>
      <c r="AW980" s="47"/>
      <c r="AX980" s="47"/>
      <c r="AY980" s="47"/>
      <c r="AZ980" s="47"/>
      <c r="BA980" s="47"/>
      <c r="BB980" s="47"/>
      <c r="BC980" s="47"/>
      <c r="BD980" s="47"/>
      <c r="BE980" s="47"/>
      <c r="BF980" s="47"/>
      <c r="BG980" s="47"/>
      <c r="BH980" s="47"/>
      <c r="BI980" s="47"/>
      <c r="BJ980" s="47"/>
      <c r="BK980" s="47"/>
      <c r="BL980" s="47"/>
      <c r="BM980" s="47"/>
      <c r="BN980" s="47"/>
      <c r="BO980" s="47"/>
      <c r="BP980" s="47"/>
      <c r="BQ980" s="47"/>
      <c r="BR980" s="47"/>
      <c r="BS980" s="47"/>
      <c r="BT980" s="47"/>
      <c r="BU980" s="47"/>
      <c r="BV980" s="47"/>
      <c r="BW980" s="47"/>
      <c r="BX980" s="47"/>
      <c r="BY980" s="47"/>
      <c r="BZ980" s="47"/>
      <c r="CA980" s="47"/>
      <c r="CB980" s="47"/>
      <c r="CC980" s="47"/>
      <c r="CD980" s="47"/>
      <c r="CE980" s="47"/>
      <c r="CF980" s="47"/>
      <c r="CG980" s="47"/>
      <c r="CH980" s="47"/>
      <c r="CI980" s="47"/>
      <c r="CJ980" s="47"/>
      <c r="CK980" s="47"/>
      <c r="CL980" s="47"/>
      <c r="CM980" s="47"/>
      <c r="CN980" s="47"/>
      <c r="CO980" s="47"/>
      <c r="CP980" s="47"/>
      <c r="CQ980" s="47"/>
      <c r="CR980" s="47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50"/>
      <c r="DD980" s="50"/>
      <c r="DE980" s="50"/>
    </row>
    <row r="981" spans="1:109" ht="15" customHeight="1">
      <c r="A981" s="38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8"/>
      <c r="Q981" s="49"/>
      <c r="R981" s="47"/>
      <c r="S981" s="47"/>
      <c r="T981" s="47"/>
      <c r="U981" s="47"/>
      <c r="V981" s="47"/>
      <c r="W981" s="47"/>
      <c r="X981" s="47"/>
      <c r="Y981" s="47"/>
      <c r="Z981" s="47"/>
      <c r="AA981" s="47"/>
      <c r="AB981" s="47"/>
      <c r="AC981" s="47"/>
      <c r="AD981" s="47"/>
      <c r="AE981" s="47"/>
      <c r="AF981" s="47"/>
      <c r="AG981" s="47"/>
      <c r="AH981" s="49"/>
      <c r="AI981" s="49"/>
      <c r="AJ981" s="49"/>
      <c r="AK981" s="49"/>
      <c r="AL981" s="49"/>
      <c r="AM981" s="48"/>
      <c r="AN981" s="48"/>
      <c r="AO981" s="48"/>
      <c r="AP981" s="47"/>
      <c r="AQ981" s="47"/>
      <c r="AR981" s="47"/>
      <c r="AS981" s="47"/>
      <c r="AT981" s="47"/>
      <c r="AU981" s="47"/>
      <c r="AV981" s="47"/>
      <c r="AW981" s="47"/>
      <c r="AX981" s="47"/>
      <c r="AY981" s="47"/>
      <c r="AZ981" s="47"/>
      <c r="BA981" s="47"/>
      <c r="BB981" s="47"/>
      <c r="BC981" s="47"/>
      <c r="BD981" s="47"/>
      <c r="BE981" s="47"/>
      <c r="BF981" s="47"/>
      <c r="BG981" s="47"/>
      <c r="BH981" s="47"/>
      <c r="BI981" s="47"/>
      <c r="BJ981" s="47"/>
      <c r="BK981" s="47"/>
      <c r="BL981" s="47"/>
      <c r="BM981" s="47"/>
      <c r="BN981" s="47"/>
      <c r="BO981" s="47"/>
      <c r="BP981" s="47"/>
      <c r="BQ981" s="47"/>
      <c r="BR981" s="47"/>
      <c r="BS981" s="47"/>
      <c r="BT981" s="47"/>
      <c r="BU981" s="47"/>
      <c r="BV981" s="47"/>
      <c r="BW981" s="47"/>
      <c r="BX981" s="47"/>
      <c r="BY981" s="47"/>
      <c r="BZ981" s="47"/>
      <c r="CA981" s="47"/>
      <c r="CB981" s="47"/>
      <c r="CC981" s="47"/>
      <c r="CD981" s="47"/>
      <c r="CE981" s="47"/>
      <c r="CF981" s="47"/>
      <c r="CG981" s="47"/>
      <c r="CH981" s="47"/>
      <c r="CI981" s="47"/>
      <c r="CJ981" s="47"/>
      <c r="CK981" s="47"/>
      <c r="CL981" s="47"/>
      <c r="CM981" s="47"/>
      <c r="CN981" s="47"/>
      <c r="CO981" s="47"/>
      <c r="CP981" s="47"/>
      <c r="CQ981" s="47"/>
      <c r="CR981" s="47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50"/>
      <c r="DD981" s="50"/>
      <c r="DE981" s="50"/>
    </row>
    <row r="982" spans="1:109" ht="15" customHeight="1">
      <c r="A982" s="38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8"/>
      <c r="Q982" s="49"/>
      <c r="R982" s="47"/>
      <c r="S982" s="47"/>
      <c r="T982" s="47"/>
      <c r="U982" s="47"/>
      <c r="V982" s="47"/>
      <c r="W982" s="47"/>
      <c r="X982" s="47"/>
      <c r="Y982" s="47"/>
      <c r="Z982" s="47"/>
      <c r="AA982" s="47"/>
      <c r="AB982" s="47"/>
      <c r="AC982" s="47"/>
      <c r="AD982" s="47"/>
      <c r="AE982" s="47"/>
      <c r="AF982" s="47"/>
      <c r="AG982" s="47"/>
      <c r="AH982" s="49"/>
      <c r="AI982" s="49"/>
      <c r="AJ982" s="49"/>
      <c r="AK982" s="49"/>
      <c r="AL982" s="49"/>
      <c r="AM982" s="48"/>
      <c r="AN982" s="48"/>
      <c r="AO982" s="48"/>
      <c r="AP982" s="47"/>
      <c r="AQ982" s="47"/>
      <c r="AR982" s="47"/>
      <c r="AS982" s="47"/>
      <c r="AT982" s="47"/>
      <c r="AU982" s="47"/>
      <c r="AV982" s="47"/>
      <c r="AW982" s="47"/>
      <c r="AX982" s="47"/>
      <c r="AY982" s="47"/>
      <c r="AZ982" s="47"/>
      <c r="BA982" s="47"/>
      <c r="BB982" s="47"/>
      <c r="BC982" s="47"/>
      <c r="BD982" s="47"/>
      <c r="BE982" s="47"/>
      <c r="BF982" s="47"/>
      <c r="BG982" s="47"/>
      <c r="BH982" s="47"/>
      <c r="BI982" s="47"/>
      <c r="BJ982" s="47"/>
      <c r="BK982" s="47"/>
      <c r="BL982" s="47"/>
      <c r="BM982" s="47"/>
      <c r="BN982" s="47"/>
      <c r="BO982" s="47"/>
      <c r="BP982" s="47"/>
      <c r="BQ982" s="47"/>
      <c r="BR982" s="47"/>
      <c r="BS982" s="47"/>
      <c r="BT982" s="47"/>
      <c r="BU982" s="47"/>
      <c r="BV982" s="47"/>
      <c r="BW982" s="47"/>
      <c r="BX982" s="47"/>
      <c r="BY982" s="47"/>
      <c r="BZ982" s="47"/>
      <c r="CA982" s="47"/>
      <c r="CB982" s="47"/>
      <c r="CC982" s="47"/>
      <c r="CD982" s="47"/>
      <c r="CE982" s="47"/>
      <c r="CF982" s="47"/>
      <c r="CG982" s="47"/>
      <c r="CH982" s="47"/>
      <c r="CI982" s="47"/>
      <c r="CJ982" s="47"/>
      <c r="CK982" s="47"/>
      <c r="CL982" s="47"/>
      <c r="CM982" s="47"/>
      <c r="CN982" s="47"/>
      <c r="CO982" s="47"/>
      <c r="CP982" s="47"/>
      <c r="CQ982" s="47"/>
      <c r="CR982" s="47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50"/>
      <c r="DD982" s="50"/>
      <c r="DE982" s="50"/>
    </row>
    <row r="983" spans="1:109" ht="15" customHeight="1">
      <c r="A983" s="38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8"/>
      <c r="Q983" s="49"/>
      <c r="R983" s="47"/>
      <c r="S983" s="47"/>
      <c r="T983" s="47"/>
      <c r="U983" s="47"/>
      <c r="V983" s="47"/>
      <c r="W983" s="47"/>
      <c r="X983" s="47"/>
      <c r="Y983" s="47"/>
      <c r="Z983" s="47"/>
      <c r="AA983" s="47"/>
      <c r="AB983" s="47"/>
      <c r="AC983" s="47"/>
      <c r="AD983" s="47"/>
      <c r="AE983" s="47"/>
      <c r="AF983" s="47"/>
      <c r="AG983" s="47"/>
      <c r="AH983" s="49"/>
      <c r="AI983" s="49"/>
      <c r="AJ983" s="49"/>
      <c r="AK983" s="49"/>
      <c r="AL983" s="49"/>
      <c r="AM983" s="48"/>
      <c r="AN983" s="48"/>
      <c r="AO983" s="48"/>
      <c r="AP983" s="47"/>
      <c r="AQ983" s="47"/>
      <c r="AR983" s="47"/>
      <c r="AS983" s="47"/>
      <c r="AT983" s="47"/>
      <c r="AU983" s="47"/>
      <c r="AV983" s="47"/>
      <c r="AW983" s="47"/>
      <c r="AX983" s="47"/>
      <c r="AY983" s="47"/>
      <c r="AZ983" s="47"/>
      <c r="BA983" s="47"/>
      <c r="BB983" s="47"/>
      <c r="BC983" s="47"/>
      <c r="BD983" s="47"/>
      <c r="BE983" s="47"/>
      <c r="BF983" s="47"/>
      <c r="BG983" s="47"/>
      <c r="BH983" s="47"/>
      <c r="BI983" s="47"/>
      <c r="BJ983" s="47"/>
      <c r="BK983" s="47"/>
      <c r="BL983" s="47"/>
      <c r="BM983" s="47"/>
      <c r="BN983" s="47"/>
      <c r="BO983" s="47"/>
      <c r="BP983" s="47"/>
      <c r="BQ983" s="47"/>
      <c r="BR983" s="47"/>
      <c r="BS983" s="47"/>
      <c r="BT983" s="47"/>
      <c r="BU983" s="47"/>
      <c r="BV983" s="47"/>
      <c r="BW983" s="47"/>
      <c r="BX983" s="47"/>
      <c r="BY983" s="47"/>
      <c r="BZ983" s="47"/>
      <c r="CA983" s="47"/>
      <c r="CB983" s="47"/>
      <c r="CC983" s="47"/>
      <c r="CD983" s="47"/>
      <c r="CE983" s="47"/>
      <c r="CF983" s="47"/>
      <c r="CG983" s="47"/>
      <c r="CH983" s="47"/>
      <c r="CI983" s="47"/>
      <c r="CJ983" s="47"/>
      <c r="CK983" s="47"/>
      <c r="CL983" s="47"/>
      <c r="CM983" s="47"/>
      <c r="CN983" s="47"/>
      <c r="CO983" s="47"/>
      <c r="CP983" s="47"/>
      <c r="CQ983" s="47"/>
      <c r="CR983" s="47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50"/>
      <c r="DD983" s="50"/>
      <c r="DE983" s="50"/>
    </row>
    <row r="984" spans="1:109" ht="15" customHeight="1">
      <c r="A984" s="38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8"/>
      <c r="Q984" s="49"/>
      <c r="R984" s="47"/>
      <c r="S984" s="47"/>
      <c r="T984" s="47"/>
      <c r="U984" s="47"/>
      <c r="V984" s="47"/>
      <c r="W984" s="47"/>
      <c r="X984" s="47"/>
      <c r="Y984" s="47"/>
      <c r="Z984" s="47"/>
      <c r="AA984" s="47"/>
      <c r="AB984" s="47"/>
      <c r="AC984" s="47"/>
      <c r="AD984" s="47"/>
      <c r="AE984" s="47"/>
      <c r="AF984" s="47"/>
      <c r="AG984" s="47"/>
      <c r="AH984" s="49"/>
      <c r="AI984" s="49"/>
      <c r="AJ984" s="49"/>
      <c r="AK984" s="49"/>
      <c r="AL984" s="49"/>
      <c r="AM984" s="48"/>
      <c r="AN984" s="48"/>
      <c r="AO984" s="48"/>
      <c r="AP984" s="47"/>
      <c r="AQ984" s="47"/>
      <c r="AR984" s="47"/>
      <c r="AS984" s="47"/>
      <c r="AT984" s="47"/>
      <c r="AU984" s="47"/>
      <c r="AV984" s="47"/>
      <c r="AW984" s="47"/>
      <c r="AX984" s="47"/>
      <c r="AY984" s="47"/>
      <c r="AZ984" s="47"/>
      <c r="BA984" s="47"/>
      <c r="BB984" s="47"/>
      <c r="BC984" s="47"/>
      <c r="BD984" s="47"/>
      <c r="BE984" s="47"/>
      <c r="BF984" s="47"/>
      <c r="BG984" s="47"/>
      <c r="BH984" s="47"/>
      <c r="BI984" s="47"/>
      <c r="BJ984" s="47"/>
      <c r="BK984" s="47"/>
      <c r="BL984" s="47"/>
      <c r="BM984" s="47"/>
      <c r="BN984" s="47"/>
      <c r="BO984" s="47"/>
      <c r="BP984" s="47"/>
      <c r="BQ984" s="47"/>
      <c r="BR984" s="47"/>
      <c r="BS984" s="47"/>
      <c r="BT984" s="47"/>
      <c r="BU984" s="47"/>
      <c r="BV984" s="47"/>
      <c r="BW984" s="47"/>
      <c r="BX984" s="47"/>
      <c r="BY984" s="47"/>
      <c r="BZ984" s="47"/>
      <c r="CA984" s="47"/>
      <c r="CB984" s="47"/>
      <c r="CC984" s="47"/>
      <c r="CD984" s="47"/>
      <c r="CE984" s="47"/>
      <c r="CF984" s="47"/>
      <c r="CG984" s="47"/>
      <c r="CH984" s="47"/>
      <c r="CI984" s="47"/>
      <c r="CJ984" s="47"/>
      <c r="CK984" s="47"/>
      <c r="CL984" s="47"/>
      <c r="CM984" s="47"/>
      <c r="CN984" s="47"/>
      <c r="CO984" s="47"/>
      <c r="CP984" s="47"/>
      <c r="CQ984" s="47"/>
      <c r="CR984" s="47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50"/>
      <c r="DD984" s="50"/>
      <c r="DE984" s="50"/>
    </row>
    <row r="985" spans="1:109" ht="15" customHeight="1">
      <c r="A985" s="38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8"/>
      <c r="Q985" s="49"/>
      <c r="R985" s="47"/>
      <c r="S985" s="47"/>
      <c r="T985" s="47"/>
      <c r="U985" s="47"/>
      <c r="V985" s="47"/>
      <c r="W985" s="47"/>
      <c r="X985" s="47"/>
      <c r="Y985" s="47"/>
      <c r="Z985" s="47"/>
      <c r="AA985" s="47"/>
      <c r="AB985" s="47"/>
      <c r="AC985" s="47"/>
      <c r="AD985" s="47"/>
      <c r="AE985" s="47"/>
      <c r="AF985" s="47"/>
      <c r="AG985" s="47"/>
      <c r="AH985" s="49"/>
      <c r="AI985" s="49"/>
      <c r="AJ985" s="49"/>
      <c r="AK985" s="49"/>
      <c r="AL985" s="49"/>
      <c r="AM985" s="48"/>
      <c r="AN985" s="48"/>
      <c r="AO985" s="48"/>
      <c r="AP985" s="47"/>
      <c r="AQ985" s="47"/>
      <c r="AR985" s="47"/>
      <c r="AS985" s="47"/>
      <c r="AT985" s="47"/>
      <c r="AU985" s="47"/>
      <c r="AV985" s="47"/>
      <c r="AW985" s="47"/>
      <c r="AX985" s="47"/>
      <c r="AY985" s="47"/>
      <c r="AZ985" s="47"/>
      <c r="BA985" s="47"/>
      <c r="BB985" s="47"/>
      <c r="BC985" s="47"/>
      <c r="BD985" s="47"/>
      <c r="BE985" s="47"/>
      <c r="BF985" s="47"/>
      <c r="BG985" s="47"/>
      <c r="BH985" s="47"/>
      <c r="BI985" s="47"/>
      <c r="BJ985" s="47"/>
      <c r="BK985" s="47"/>
      <c r="BL985" s="47"/>
      <c r="BM985" s="47"/>
      <c r="BN985" s="47"/>
      <c r="BO985" s="47"/>
      <c r="BP985" s="47"/>
      <c r="BQ985" s="47"/>
      <c r="BR985" s="47"/>
      <c r="BS985" s="47"/>
      <c r="BT985" s="47"/>
      <c r="BU985" s="47"/>
      <c r="BV985" s="47"/>
      <c r="BW985" s="47"/>
      <c r="BX985" s="47"/>
      <c r="BY985" s="47"/>
      <c r="BZ985" s="47"/>
      <c r="CA985" s="47"/>
      <c r="CB985" s="47"/>
      <c r="CC985" s="47"/>
      <c r="CD985" s="47"/>
      <c r="CE985" s="47"/>
      <c r="CF985" s="47"/>
      <c r="CG985" s="47"/>
      <c r="CH985" s="47"/>
      <c r="CI985" s="47"/>
      <c r="CJ985" s="47"/>
      <c r="CK985" s="47"/>
      <c r="CL985" s="47"/>
      <c r="CM985" s="47"/>
      <c r="CN985" s="47"/>
      <c r="CO985" s="47"/>
      <c r="CP985" s="47"/>
      <c r="CQ985" s="47"/>
      <c r="CR985" s="47"/>
      <c r="CS985" s="47"/>
      <c r="CT985" s="47"/>
      <c r="CU985" s="47"/>
      <c r="CV985" s="47"/>
      <c r="CW985" s="47"/>
      <c r="CX985" s="47"/>
      <c r="CY985" s="47"/>
      <c r="CZ985" s="47"/>
      <c r="DA985" s="47"/>
      <c r="DB985" s="47"/>
      <c r="DC985" s="50"/>
      <c r="DD985" s="50"/>
      <c r="DE985" s="50"/>
    </row>
    <row r="986" spans="1:109" ht="15" customHeight="1">
      <c r="A986" s="38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8"/>
      <c r="Q986" s="49"/>
      <c r="R986" s="47"/>
      <c r="S986" s="47"/>
      <c r="T986" s="47"/>
      <c r="U986" s="47"/>
      <c r="V986" s="47"/>
      <c r="W986" s="47"/>
      <c r="X986" s="47"/>
      <c r="Y986" s="47"/>
      <c r="Z986" s="47"/>
      <c r="AA986" s="47"/>
      <c r="AB986" s="47"/>
      <c r="AC986" s="47"/>
      <c r="AD986" s="47"/>
      <c r="AE986" s="47"/>
      <c r="AF986" s="47"/>
      <c r="AG986" s="47"/>
      <c r="AH986" s="49"/>
      <c r="AI986" s="49"/>
      <c r="AJ986" s="49"/>
      <c r="AK986" s="49"/>
      <c r="AL986" s="49"/>
      <c r="AM986" s="48"/>
      <c r="AN986" s="48"/>
      <c r="AO986" s="48"/>
      <c r="AP986" s="47"/>
      <c r="AQ986" s="47"/>
      <c r="AR986" s="47"/>
      <c r="AS986" s="47"/>
      <c r="AT986" s="47"/>
      <c r="AU986" s="47"/>
      <c r="AV986" s="47"/>
      <c r="AW986" s="47"/>
      <c r="AX986" s="47"/>
      <c r="AY986" s="47"/>
      <c r="AZ986" s="47"/>
      <c r="BA986" s="47"/>
      <c r="BB986" s="47"/>
      <c r="BC986" s="47"/>
      <c r="BD986" s="47"/>
      <c r="BE986" s="47"/>
      <c r="BF986" s="47"/>
      <c r="BG986" s="47"/>
      <c r="BH986" s="47"/>
      <c r="BI986" s="47"/>
      <c r="BJ986" s="47"/>
      <c r="BK986" s="47"/>
      <c r="BL986" s="47"/>
      <c r="BM986" s="47"/>
      <c r="BN986" s="47"/>
      <c r="BO986" s="47"/>
      <c r="BP986" s="47"/>
      <c r="BQ986" s="47"/>
      <c r="BR986" s="47"/>
      <c r="BS986" s="47"/>
      <c r="BT986" s="47"/>
      <c r="BU986" s="47"/>
      <c r="BV986" s="47"/>
      <c r="BW986" s="47"/>
      <c r="BX986" s="47"/>
      <c r="BY986" s="47"/>
      <c r="BZ986" s="47"/>
      <c r="CA986" s="47"/>
      <c r="CB986" s="47"/>
      <c r="CC986" s="47"/>
      <c r="CD986" s="47"/>
      <c r="CE986" s="47"/>
      <c r="CF986" s="47"/>
      <c r="CG986" s="47"/>
      <c r="CH986" s="47"/>
      <c r="CI986" s="47"/>
      <c r="CJ986" s="47"/>
      <c r="CK986" s="47"/>
      <c r="CL986" s="47"/>
      <c r="CM986" s="47"/>
      <c r="CN986" s="47"/>
      <c r="CO986" s="47"/>
      <c r="CP986" s="47"/>
      <c r="CQ986" s="47"/>
      <c r="CR986" s="47"/>
      <c r="CS986" s="47"/>
      <c r="CT986" s="47"/>
      <c r="CU986" s="47"/>
      <c r="CV986" s="47"/>
      <c r="CW986" s="47"/>
      <c r="CX986" s="47"/>
      <c r="CY986" s="47"/>
      <c r="CZ986" s="47"/>
      <c r="DA986" s="47"/>
      <c r="DB986" s="47"/>
      <c r="DC986" s="50"/>
      <c r="DD986" s="50"/>
      <c r="DE986" s="50"/>
    </row>
    <row r="987" spans="1:109" ht="15" customHeight="1">
      <c r="A987" s="38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8"/>
      <c r="Q987" s="49"/>
      <c r="R987" s="47"/>
      <c r="S987" s="47"/>
      <c r="T987" s="47"/>
      <c r="U987" s="47"/>
      <c r="V987" s="47"/>
      <c r="W987" s="47"/>
      <c r="X987" s="47"/>
      <c r="Y987" s="47"/>
      <c r="Z987" s="47"/>
      <c r="AA987" s="47"/>
      <c r="AB987" s="47"/>
      <c r="AC987" s="47"/>
      <c r="AD987" s="47"/>
      <c r="AE987" s="47"/>
      <c r="AF987" s="47"/>
      <c r="AG987" s="47"/>
      <c r="AH987" s="49"/>
      <c r="AI987" s="49"/>
      <c r="AJ987" s="49"/>
      <c r="AK987" s="49"/>
      <c r="AL987" s="49"/>
      <c r="AM987" s="48"/>
      <c r="AN987" s="48"/>
      <c r="AO987" s="48"/>
      <c r="AP987" s="47"/>
      <c r="AQ987" s="47"/>
      <c r="AR987" s="47"/>
      <c r="AS987" s="47"/>
      <c r="AT987" s="47"/>
      <c r="AU987" s="47"/>
      <c r="AV987" s="47"/>
      <c r="AW987" s="47"/>
      <c r="AX987" s="47"/>
      <c r="AY987" s="47"/>
      <c r="AZ987" s="47"/>
      <c r="BA987" s="47"/>
      <c r="BB987" s="47"/>
      <c r="BC987" s="47"/>
      <c r="BD987" s="47"/>
      <c r="BE987" s="47"/>
      <c r="BF987" s="47"/>
      <c r="BG987" s="47"/>
      <c r="BH987" s="47"/>
      <c r="BI987" s="47"/>
      <c r="BJ987" s="47"/>
      <c r="BK987" s="47"/>
      <c r="BL987" s="47"/>
      <c r="BM987" s="47"/>
      <c r="BN987" s="47"/>
      <c r="BO987" s="47"/>
      <c r="BP987" s="47"/>
      <c r="BQ987" s="47"/>
      <c r="BR987" s="47"/>
      <c r="BS987" s="47"/>
      <c r="BT987" s="47"/>
      <c r="BU987" s="47"/>
      <c r="BV987" s="47"/>
      <c r="BW987" s="47"/>
      <c r="BX987" s="47"/>
      <c r="BY987" s="47"/>
      <c r="BZ987" s="47"/>
      <c r="CA987" s="47"/>
      <c r="CB987" s="47"/>
      <c r="CC987" s="47"/>
      <c r="CD987" s="47"/>
      <c r="CE987" s="47"/>
      <c r="CF987" s="47"/>
      <c r="CG987" s="47"/>
      <c r="CH987" s="47"/>
      <c r="CI987" s="47"/>
      <c r="CJ987" s="47"/>
      <c r="CK987" s="47"/>
      <c r="CL987" s="47"/>
      <c r="CM987" s="47"/>
      <c r="CN987" s="47"/>
      <c r="CO987" s="47"/>
      <c r="CP987" s="47"/>
      <c r="CQ987" s="47"/>
      <c r="CR987" s="47"/>
      <c r="CS987" s="47"/>
      <c r="CT987" s="47"/>
      <c r="CU987" s="47"/>
      <c r="CV987" s="47"/>
      <c r="CW987" s="47"/>
      <c r="CX987" s="47"/>
      <c r="CY987" s="47"/>
      <c r="CZ987" s="47"/>
      <c r="DA987" s="47"/>
      <c r="DB987" s="47"/>
      <c r="DC987" s="50"/>
      <c r="DD987" s="50"/>
      <c r="DE987" s="50"/>
    </row>
    <row r="988" spans="1:109" ht="15" customHeight="1">
      <c r="A988" s="38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8"/>
      <c r="Q988" s="49"/>
      <c r="R988" s="47"/>
      <c r="S988" s="47"/>
      <c r="T988" s="47"/>
      <c r="U988" s="47"/>
      <c r="V988" s="47"/>
      <c r="W988" s="47"/>
      <c r="X988" s="47"/>
      <c r="Y988" s="47"/>
      <c r="Z988" s="47"/>
      <c r="AA988" s="47"/>
      <c r="AB988" s="47"/>
      <c r="AC988" s="47"/>
      <c r="AD988" s="47"/>
      <c r="AE988" s="47"/>
      <c r="AF988" s="47"/>
      <c r="AG988" s="47"/>
      <c r="AH988" s="49"/>
      <c r="AI988" s="49"/>
      <c r="AJ988" s="49"/>
      <c r="AK988" s="49"/>
      <c r="AL988" s="49"/>
      <c r="AM988" s="48"/>
      <c r="AN988" s="48"/>
      <c r="AO988" s="48"/>
      <c r="AP988" s="47"/>
      <c r="AQ988" s="47"/>
      <c r="AR988" s="47"/>
      <c r="AS988" s="47"/>
      <c r="AT988" s="47"/>
      <c r="AU988" s="47"/>
      <c r="AV988" s="47"/>
      <c r="AW988" s="47"/>
      <c r="AX988" s="47"/>
      <c r="AY988" s="47"/>
      <c r="AZ988" s="47"/>
      <c r="BA988" s="47"/>
      <c r="BB988" s="47"/>
      <c r="BC988" s="47"/>
      <c r="BD988" s="47"/>
      <c r="BE988" s="47"/>
      <c r="BF988" s="47"/>
      <c r="BG988" s="47"/>
      <c r="BH988" s="47"/>
      <c r="BI988" s="47"/>
      <c r="BJ988" s="47"/>
      <c r="BK988" s="47"/>
      <c r="BL988" s="47"/>
      <c r="BM988" s="47"/>
      <c r="BN988" s="47"/>
      <c r="BO988" s="47"/>
      <c r="BP988" s="47"/>
      <c r="BQ988" s="47"/>
      <c r="BR988" s="47"/>
      <c r="BS988" s="47"/>
      <c r="BT988" s="47"/>
      <c r="BU988" s="47"/>
      <c r="BV988" s="47"/>
      <c r="BW988" s="47"/>
      <c r="BX988" s="47"/>
      <c r="BY988" s="47"/>
      <c r="BZ988" s="47"/>
      <c r="CA988" s="47"/>
      <c r="CB988" s="47"/>
      <c r="CC988" s="47"/>
      <c r="CD988" s="47"/>
      <c r="CE988" s="47"/>
      <c r="CF988" s="47"/>
      <c r="CG988" s="47"/>
      <c r="CH988" s="47"/>
      <c r="CI988" s="47"/>
      <c r="CJ988" s="47"/>
      <c r="CK988" s="47"/>
      <c r="CL988" s="47"/>
      <c r="CM988" s="47"/>
      <c r="CN988" s="47"/>
      <c r="CO988" s="47"/>
      <c r="CP988" s="47"/>
      <c r="CQ988" s="47"/>
      <c r="CR988" s="47"/>
      <c r="CS988" s="47"/>
      <c r="CT988" s="47"/>
      <c r="CU988" s="47"/>
      <c r="CV988" s="47"/>
      <c r="CW988" s="47"/>
      <c r="CX988" s="47"/>
      <c r="CY988" s="47"/>
      <c r="CZ988" s="47"/>
      <c r="DA988" s="47"/>
      <c r="DB988" s="47"/>
      <c r="DC988" s="50"/>
      <c r="DD988" s="50"/>
      <c r="DE988" s="50"/>
    </row>
    <row r="989" spans="1:109" ht="15" customHeight="1">
      <c r="A989" s="38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8"/>
      <c r="Q989" s="49"/>
      <c r="R989" s="47"/>
      <c r="S989" s="47"/>
      <c r="T989" s="47"/>
      <c r="U989" s="47"/>
      <c r="V989" s="47"/>
      <c r="W989" s="47"/>
      <c r="X989" s="47"/>
      <c r="Y989" s="47"/>
      <c r="Z989" s="47"/>
      <c r="AA989" s="47"/>
      <c r="AB989" s="47"/>
      <c r="AC989" s="47"/>
      <c r="AD989" s="47"/>
      <c r="AE989" s="47"/>
      <c r="AF989" s="47"/>
      <c r="AG989" s="47"/>
      <c r="AH989" s="49"/>
      <c r="AI989" s="49"/>
      <c r="AJ989" s="49"/>
      <c r="AK989" s="49"/>
      <c r="AL989" s="49"/>
      <c r="AM989" s="48"/>
      <c r="AN989" s="48"/>
      <c r="AO989" s="48"/>
      <c r="AP989" s="47"/>
      <c r="AQ989" s="47"/>
      <c r="AR989" s="47"/>
      <c r="AS989" s="47"/>
      <c r="AT989" s="47"/>
      <c r="AU989" s="47"/>
      <c r="AV989" s="47"/>
      <c r="AW989" s="47"/>
      <c r="AX989" s="47"/>
      <c r="AY989" s="47"/>
      <c r="AZ989" s="47"/>
      <c r="BA989" s="47"/>
      <c r="BB989" s="47"/>
      <c r="BC989" s="47"/>
      <c r="BD989" s="47"/>
      <c r="BE989" s="47"/>
      <c r="BF989" s="47"/>
      <c r="BG989" s="47"/>
      <c r="BH989" s="47"/>
      <c r="BI989" s="47"/>
      <c r="BJ989" s="47"/>
      <c r="BK989" s="47"/>
      <c r="BL989" s="47"/>
      <c r="BM989" s="47"/>
      <c r="BN989" s="47"/>
      <c r="BO989" s="47"/>
      <c r="BP989" s="47"/>
      <c r="BQ989" s="47"/>
      <c r="BR989" s="47"/>
      <c r="BS989" s="47"/>
      <c r="BT989" s="47"/>
      <c r="BU989" s="47"/>
      <c r="BV989" s="47"/>
      <c r="BW989" s="47"/>
      <c r="BX989" s="47"/>
      <c r="BY989" s="47"/>
      <c r="BZ989" s="47"/>
      <c r="CA989" s="47"/>
      <c r="CB989" s="47"/>
      <c r="CC989" s="47"/>
      <c r="CD989" s="47"/>
      <c r="CE989" s="47"/>
      <c r="CF989" s="47"/>
      <c r="CG989" s="47"/>
      <c r="CH989" s="47"/>
      <c r="CI989" s="47"/>
      <c r="CJ989" s="47"/>
      <c r="CK989" s="47"/>
      <c r="CL989" s="47"/>
      <c r="CM989" s="47"/>
      <c r="CN989" s="47"/>
      <c r="CO989" s="47"/>
      <c r="CP989" s="47"/>
      <c r="CQ989" s="47"/>
      <c r="CR989" s="47"/>
      <c r="CS989" s="47"/>
      <c r="CT989" s="47"/>
      <c r="CU989" s="47"/>
      <c r="CV989" s="47"/>
      <c r="CW989" s="47"/>
      <c r="CX989" s="47"/>
      <c r="CY989" s="47"/>
      <c r="CZ989" s="47"/>
      <c r="DA989" s="47"/>
      <c r="DB989" s="47"/>
      <c r="DC989" s="50"/>
      <c r="DD989" s="50"/>
      <c r="DE989" s="50"/>
    </row>
    <row r="990" spans="1:109" ht="15" customHeight="1">
      <c r="A990" s="38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8"/>
      <c r="Q990" s="49"/>
      <c r="R990" s="47"/>
      <c r="S990" s="47"/>
      <c r="T990" s="47"/>
      <c r="U990" s="47"/>
      <c r="V990" s="47"/>
      <c r="W990" s="47"/>
      <c r="X990" s="47"/>
      <c r="Y990" s="47"/>
      <c r="Z990" s="47"/>
      <c r="AA990" s="47"/>
      <c r="AB990" s="47"/>
      <c r="AC990" s="47"/>
      <c r="AD990" s="47"/>
      <c r="AE990" s="47"/>
      <c r="AF990" s="47"/>
      <c r="AG990" s="47"/>
      <c r="AH990" s="49"/>
      <c r="AI990" s="49"/>
      <c r="AJ990" s="49"/>
      <c r="AK990" s="49"/>
      <c r="AL990" s="49"/>
      <c r="AM990" s="48"/>
      <c r="AN990" s="48"/>
      <c r="AO990" s="48"/>
      <c r="AP990" s="47"/>
      <c r="AQ990" s="47"/>
      <c r="AR990" s="47"/>
      <c r="AS990" s="47"/>
      <c r="AT990" s="47"/>
      <c r="AU990" s="47"/>
      <c r="AV990" s="47"/>
      <c r="AW990" s="47"/>
      <c r="AX990" s="47"/>
      <c r="AY990" s="47"/>
      <c r="AZ990" s="47"/>
      <c r="BA990" s="47"/>
      <c r="BB990" s="47"/>
      <c r="BC990" s="47"/>
      <c r="BD990" s="47"/>
      <c r="BE990" s="47"/>
      <c r="BF990" s="47"/>
      <c r="BG990" s="47"/>
      <c r="BH990" s="47"/>
      <c r="BI990" s="47"/>
      <c r="BJ990" s="47"/>
      <c r="BK990" s="47"/>
      <c r="BL990" s="47"/>
      <c r="BM990" s="47"/>
      <c r="BN990" s="47"/>
      <c r="BO990" s="47"/>
      <c r="BP990" s="47"/>
      <c r="BQ990" s="47"/>
      <c r="BR990" s="47"/>
      <c r="BS990" s="47"/>
      <c r="BT990" s="47"/>
      <c r="BU990" s="47"/>
      <c r="BV990" s="47"/>
      <c r="BW990" s="47"/>
      <c r="BX990" s="47"/>
      <c r="BY990" s="47"/>
      <c r="BZ990" s="47"/>
      <c r="CA990" s="47"/>
      <c r="CB990" s="47"/>
      <c r="CC990" s="47"/>
      <c r="CD990" s="47"/>
      <c r="CE990" s="47"/>
      <c r="CF990" s="47"/>
      <c r="CG990" s="47"/>
      <c r="CH990" s="47"/>
      <c r="CI990" s="47"/>
      <c r="CJ990" s="47"/>
      <c r="CK990" s="47"/>
      <c r="CL990" s="47"/>
      <c r="CM990" s="47"/>
      <c r="CN990" s="47"/>
      <c r="CO990" s="47"/>
      <c r="CP990" s="47"/>
      <c r="CQ990" s="47"/>
      <c r="CR990" s="47"/>
      <c r="CS990" s="47"/>
      <c r="CT990" s="47"/>
      <c r="CU990" s="47"/>
      <c r="CV990" s="47"/>
      <c r="CW990" s="47"/>
      <c r="CX990" s="47"/>
      <c r="CY990" s="47"/>
      <c r="CZ990" s="47"/>
      <c r="DA990" s="47"/>
      <c r="DB990" s="47"/>
      <c r="DC990" s="50"/>
      <c r="DD990" s="50"/>
      <c r="DE990" s="50"/>
    </row>
    <row r="991" spans="1:109" ht="15" customHeight="1">
      <c r="A991" s="38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8"/>
      <c r="Q991" s="49"/>
      <c r="R991" s="47"/>
      <c r="S991" s="47"/>
      <c r="T991" s="47"/>
      <c r="U991" s="47"/>
      <c r="V991" s="47"/>
      <c r="W991" s="47"/>
      <c r="X991" s="47"/>
      <c r="Y991" s="47"/>
      <c r="Z991" s="47"/>
      <c r="AA991" s="47"/>
      <c r="AB991" s="47"/>
      <c r="AC991" s="47"/>
      <c r="AD991" s="47"/>
      <c r="AE991" s="47"/>
      <c r="AF991" s="47"/>
      <c r="AG991" s="47"/>
      <c r="AH991" s="49"/>
      <c r="AI991" s="49"/>
      <c r="AJ991" s="49"/>
      <c r="AK991" s="49"/>
      <c r="AL991" s="49"/>
      <c r="AM991" s="48"/>
      <c r="AN991" s="48"/>
      <c r="AO991" s="48"/>
      <c r="AP991" s="47"/>
      <c r="AQ991" s="47"/>
      <c r="AR991" s="47"/>
      <c r="AS991" s="47"/>
      <c r="AT991" s="47"/>
      <c r="AU991" s="47"/>
      <c r="AV991" s="47"/>
      <c r="AW991" s="47"/>
      <c r="AX991" s="47"/>
      <c r="AY991" s="47"/>
      <c r="AZ991" s="47"/>
      <c r="BA991" s="47"/>
      <c r="BB991" s="47"/>
      <c r="BC991" s="47"/>
      <c r="BD991" s="47"/>
      <c r="BE991" s="47"/>
      <c r="BF991" s="47"/>
      <c r="BG991" s="47"/>
      <c r="BH991" s="47"/>
      <c r="BI991" s="47"/>
      <c r="BJ991" s="47"/>
      <c r="BK991" s="47"/>
      <c r="BL991" s="47"/>
      <c r="BM991" s="47"/>
      <c r="BN991" s="47"/>
      <c r="BO991" s="47"/>
      <c r="BP991" s="47"/>
      <c r="BQ991" s="47"/>
      <c r="BR991" s="47"/>
      <c r="BS991" s="47"/>
      <c r="BT991" s="47"/>
      <c r="BU991" s="47"/>
      <c r="BV991" s="47"/>
      <c r="BW991" s="47"/>
      <c r="BX991" s="47"/>
      <c r="BY991" s="47"/>
      <c r="BZ991" s="47"/>
      <c r="CA991" s="47"/>
      <c r="CB991" s="47"/>
      <c r="CC991" s="47"/>
      <c r="CD991" s="47"/>
      <c r="CE991" s="47"/>
      <c r="CF991" s="47"/>
      <c r="CG991" s="47"/>
      <c r="CH991" s="47"/>
      <c r="CI991" s="47"/>
      <c r="CJ991" s="47"/>
      <c r="CK991" s="47"/>
      <c r="CL991" s="47"/>
      <c r="CM991" s="47"/>
      <c r="CN991" s="47"/>
      <c r="CO991" s="47"/>
      <c r="CP991" s="47"/>
      <c r="CQ991" s="47"/>
      <c r="CR991" s="47"/>
      <c r="CS991" s="47"/>
      <c r="CT991" s="47"/>
      <c r="CU991" s="47"/>
      <c r="CV991" s="47"/>
      <c r="CW991" s="47"/>
      <c r="CX991" s="47"/>
      <c r="CY991" s="47"/>
      <c r="CZ991" s="47"/>
      <c r="DA991" s="47"/>
      <c r="DB991" s="47"/>
      <c r="DC991" s="50"/>
      <c r="DD991" s="50"/>
      <c r="DE991" s="50"/>
    </row>
    <row r="992" spans="1:109" ht="15" customHeight="1">
      <c r="A992" s="38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8"/>
      <c r="Q992" s="49"/>
      <c r="R992" s="47"/>
      <c r="S992" s="47"/>
      <c r="T992" s="47"/>
      <c r="U992" s="47"/>
      <c r="V992" s="47"/>
      <c r="W992" s="47"/>
      <c r="X992" s="47"/>
      <c r="Y992" s="47"/>
      <c r="Z992" s="47"/>
      <c r="AA992" s="47"/>
      <c r="AB992" s="47"/>
      <c r="AC992" s="47"/>
      <c r="AD992" s="47"/>
      <c r="AE992" s="47"/>
      <c r="AF992" s="47"/>
      <c r="AG992" s="47"/>
      <c r="AH992" s="49"/>
      <c r="AI992" s="49"/>
      <c r="AJ992" s="49"/>
      <c r="AK992" s="49"/>
      <c r="AL992" s="49"/>
      <c r="AM992" s="48"/>
      <c r="AN992" s="48"/>
      <c r="AO992" s="48"/>
      <c r="AP992" s="47"/>
      <c r="AQ992" s="47"/>
      <c r="AR992" s="47"/>
      <c r="AS992" s="47"/>
      <c r="AT992" s="47"/>
      <c r="AU992" s="47"/>
      <c r="AV992" s="47"/>
      <c r="AW992" s="47"/>
      <c r="AX992" s="47"/>
      <c r="AY992" s="47"/>
      <c r="AZ992" s="47"/>
      <c r="BA992" s="47"/>
      <c r="BB992" s="47"/>
      <c r="BC992" s="47"/>
      <c r="BD992" s="47"/>
      <c r="BE992" s="47"/>
      <c r="BF992" s="47"/>
      <c r="BG992" s="47"/>
      <c r="BH992" s="47"/>
      <c r="BI992" s="47"/>
      <c r="BJ992" s="47"/>
      <c r="BK992" s="47"/>
      <c r="BL992" s="47"/>
      <c r="BM992" s="47"/>
      <c r="BN992" s="47"/>
      <c r="BO992" s="47"/>
      <c r="BP992" s="47"/>
      <c r="BQ992" s="47"/>
      <c r="BR992" s="47"/>
      <c r="BS992" s="47"/>
      <c r="BT992" s="47"/>
      <c r="BU992" s="47"/>
      <c r="BV992" s="47"/>
      <c r="BW992" s="47"/>
      <c r="BX992" s="47"/>
      <c r="BY992" s="47"/>
      <c r="BZ992" s="47"/>
      <c r="CA992" s="47"/>
      <c r="CB992" s="47"/>
      <c r="CC992" s="47"/>
      <c r="CD992" s="47"/>
      <c r="CE992" s="47"/>
      <c r="CF992" s="47"/>
      <c r="CG992" s="47"/>
      <c r="CH992" s="47"/>
      <c r="CI992" s="47"/>
      <c r="CJ992" s="47"/>
      <c r="CK992" s="47"/>
      <c r="CL992" s="47"/>
      <c r="CM992" s="47"/>
      <c r="CN992" s="47"/>
      <c r="CO992" s="47"/>
      <c r="CP992" s="47"/>
      <c r="CQ992" s="47"/>
      <c r="CR992" s="47"/>
      <c r="CS992" s="47"/>
      <c r="CT992" s="47"/>
      <c r="CU992" s="47"/>
      <c r="CV992" s="47"/>
      <c r="CW992" s="47"/>
      <c r="CX992" s="47"/>
      <c r="CY992" s="47"/>
      <c r="CZ992" s="47"/>
      <c r="DA992" s="47"/>
      <c r="DB992" s="47"/>
      <c r="DC992" s="50"/>
      <c r="DD992" s="50"/>
      <c r="DE992" s="50"/>
    </row>
    <row r="993" spans="1:109" ht="15" customHeight="1">
      <c r="A993" s="38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8"/>
      <c r="Q993" s="49"/>
      <c r="R993" s="47"/>
      <c r="S993" s="47"/>
      <c r="T993" s="47"/>
      <c r="U993" s="47"/>
      <c r="V993" s="47"/>
      <c r="W993" s="47"/>
      <c r="X993" s="47"/>
      <c r="Y993" s="47"/>
      <c r="Z993" s="47"/>
      <c r="AA993" s="47"/>
      <c r="AB993" s="47"/>
      <c r="AC993" s="47"/>
      <c r="AD993" s="47"/>
      <c r="AE993" s="47"/>
      <c r="AF993" s="47"/>
      <c r="AG993" s="47"/>
      <c r="AH993" s="49"/>
      <c r="AI993" s="49"/>
      <c r="AJ993" s="49"/>
      <c r="AK993" s="49"/>
      <c r="AL993" s="49"/>
      <c r="AM993" s="48"/>
      <c r="AN993" s="48"/>
      <c r="AO993" s="48"/>
      <c r="AP993" s="47"/>
      <c r="AQ993" s="47"/>
      <c r="AR993" s="47"/>
      <c r="AS993" s="47"/>
      <c r="AT993" s="47"/>
      <c r="AU993" s="47"/>
      <c r="AV993" s="47"/>
      <c r="AW993" s="47"/>
      <c r="AX993" s="47"/>
      <c r="AY993" s="47"/>
      <c r="AZ993" s="47"/>
      <c r="BA993" s="47"/>
      <c r="BB993" s="47"/>
      <c r="BC993" s="47"/>
      <c r="BD993" s="47"/>
      <c r="BE993" s="47"/>
      <c r="BF993" s="47"/>
      <c r="BG993" s="47"/>
      <c r="BH993" s="47"/>
      <c r="BI993" s="47"/>
      <c r="BJ993" s="47"/>
      <c r="BK993" s="47"/>
      <c r="BL993" s="47"/>
      <c r="BM993" s="47"/>
      <c r="BN993" s="47"/>
      <c r="BO993" s="47"/>
      <c r="BP993" s="47"/>
      <c r="BQ993" s="47"/>
      <c r="BR993" s="47"/>
      <c r="BS993" s="47"/>
      <c r="BT993" s="47"/>
      <c r="BU993" s="47"/>
      <c r="BV993" s="47"/>
      <c r="BW993" s="47"/>
      <c r="BX993" s="47"/>
      <c r="BY993" s="47"/>
      <c r="BZ993" s="47"/>
      <c r="CA993" s="47"/>
      <c r="CB993" s="47"/>
      <c r="CC993" s="47"/>
      <c r="CD993" s="47"/>
      <c r="CE993" s="47"/>
      <c r="CF993" s="47"/>
      <c r="CG993" s="47"/>
      <c r="CH993" s="47"/>
      <c r="CI993" s="47"/>
      <c r="CJ993" s="47"/>
      <c r="CK993" s="47"/>
      <c r="CL993" s="47"/>
      <c r="CM993" s="47"/>
      <c r="CN993" s="47"/>
      <c r="CO993" s="47"/>
      <c r="CP993" s="47"/>
      <c r="CQ993" s="47"/>
      <c r="CR993" s="47"/>
      <c r="CS993" s="47"/>
      <c r="CT993" s="47"/>
      <c r="CU993" s="47"/>
      <c r="CV993" s="47"/>
      <c r="CW993" s="47"/>
      <c r="CX993" s="47"/>
      <c r="CY993" s="47"/>
      <c r="CZ993" s="47"/>
      <c r="DA993" s="47"/>
      <c r="DB993" s="47"/>
      <c r="DC993" s="50"/>
      <c r="DD993" s="50"/>
      <c r="DE993" s="50"/>
    </row>
    <row r="994" spans="1:109" ht="15" customHeight="1">
      <c r="A994" s="38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8"/>
      <c r="Q994" s="49"/>
      <c r="R994" s="47"/>
      <c r="S994" s="47"/>
      <c r="T994" s="47"/>
      <c r="U994" s="47"/>
      <c r="V994" s="47"/>
      <c r="W994" s="47"/>
      <c r="X994" s="47"/>
      <c r="Y994" s="47"/>
      <c r="Z994" s="47"/>
      <c r="AA994" s="47"/>
      <c r="AB994" s="47"/>
      <c r="AC994" s="47"/>
      <c r="AD994" s="47"/>
      <c r="AE994" s="47"/>
      <c r="AF994" s="47"/>
      <c r="AG994" s="47"/>
      <c r="AH994" s="49"/>
      <c r="AI994" s="49"/>
      <c r="AJ994" s="49"/>
      <c r="AK994" s="49"/>
      <c r="AL994" s="49"/>
      <c r="AM994" s="48"/>
      <c r="AN994" s="48"/>
      <c r="AO994" s="48"/>
      <c r="AP994" s="47"/>
      <c r="AQ994" s="47"/>
      <c r="AR994" s="47"/>
      <c r="AS994" s="47"/>
      <c r="AT994" s="47"/>
      <c r="AU994" s="47"/>
      <c r="AV994" s="47"/>
      <c r="AW994" s="47"/>
      <c r="AX994" s="47"/>
      <c r="AY994" s="47"/>
      <c r="AZ994" s="47"/>
      <c r="BA994" s="47"/>
      <c r="BB994" s="47"/>
      <c r="BC994" s="47"/>
      <c r="BD994" s="47"/>
      <c r="BE994" s="47"/>
      <c r="BF994" s="47"/>
      <c r="BG994" s="47"/>
      <c r="BH994" s="47"/>
      <c r="BI994" s="47"/>
      <c r="BJ994" s="47"/>
      <c r="BK994" s="47"/>
      <c r="BL994" s="47"/>
      <c r="BM994" s="47"/>
      <c r="BN994" s="47"/>
      <c r="BO994" s="47"/>
      <c r="BP994" s="47"/>
      <c r="BQ994" s="47"/>
      <c r="BR994" s="47"/>
      <c r="BS994" s="47"/>
      <c r="BT994" s="47"/>
      <c r="BU994" s="47"/>
      <c r="BV994" s="47"/>
      <c r="BW994" s="47"/>
      <c r="BX994" s="47"/>
      <c r="BY994" s="47"/>
      <c r="BZ994" s="47"/>
      <c r="CA994" s="47"/>
      <c r="CB994" s="47"/>
      <c r="CC994" s="47"/>
      <c r="CD994" s="47"/>
      <c r="CE994" s="47"/>
      <c r="CF994" s="47"/>
      <c r="CG994" s="47"/>
      <c r="CH994" s="47"/>
      <c r="CI994" s="47"/>
      <c r="CJ994" s="47"/>
      <c r="CK994" s="47"/>
      <c r="CL994" s="47"/>
      <c r="CM994" s="47"/>
      <c r="CN994" s="47"/>
      <c r="CO994" s="47"/>
      <c r="CP994" s="47"/>
      <c r="CQ994" s="47"/>
      <c r="CR994" s="47"/>
      <c r="CS994" s="47"/>
      <c r="CT994" s="47"/>
      <c r="CU994" s="47"/>
      <c r="CV994" s="47"/>
      <c r="CW994" s="47"/>
      <c r="CX994" s="47"/>
      <c r="CY994" s="47"/>
      <c r="CZ994" s="47"/>
      <c r="DA994" s="47"/>
      <c r="DB994" s="47"/>
      <c r="DC994" s="50"/>
      <c r="DD994" s="50"/>
      <c r="DE994" s="50"/>
    </row>
    <row r="995" spans="1:109" ht="15" customHeight="1">
      <c r="A995" s="38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8"/>
      <c r="Q995" s="49"/>
      <c r="R995" s="47"/>
      <c r="S995" s="47"/>
      <c r="T995" s="47"/>
      <c r="U995" s="47"/>
      <c r="V995" s="47"/>
      <c r="W995" s="47"/>
      <c r="X995" s="47"/>
      <c r="Y995" s="47"/>
      <c r="Z995" s="47"/>
      <c r="AA995" s="47"/>
      <c r="AB995" s="47"/>
      <c r="AC995" s="47"/>
      <c r="AD995" s="47"/>
      <c r="AE995" s="47"/>
      <c r="AF995" s="47"/>
      <c r="AG995" s="47"/>
      <c r="AH995" s="49"/>
      <c r="AI995" s="49"/>
      <c r="AJ995" s="49"/>
      <c r="AK995" s="49"/>
      <c r="AL995" s="49"/>
      <c r="AM995" s="48"/>
      <c r="AN995" s="48"/>
      <c r="AO995" s="48"/>
      <c r="AP995" s="47"/>
      <c r="AQ995" s="47"/>
      <c r="AR995" s="47"/>
      <c r="AS995" s="47"/>
      <c r="AT995" s="47"/>
      <c r="AU995" s="47"/>
      <c r="AV995" s="47"/>
      <c r="AW995" s="47"/>
      <c r="AX995" s="47"/>
      <c r="AY995" s="47"/>
      <c r="AZ995" s="47"/>
      <c r="BA995" s="47"/>
      <c r="BB995" s="47"/>
      <c r="BC995" s="47"/>
      <c r="BD995" s="47"/>
      <c r="BE995" s="47"/>
      <c r="BF995" s="47"/>
      <c r="BG995" s="47"/>
      <c r="BH995" s="47"/>
      <c r="BI995" s="47"/>
      <c r="BJ995" s="47"/>
      <c r="BK995" s="47"/>
      <c r="BL995" s="47"/>
      <c r="BM995" s="47"/>
      <c r="BN995" s="47"/>
      <c r="BO995" s="47"/>
      <c r="BP995" s="47"/>
      <c r="BQ995" s="47"/>
      <c r="BR995" s="47"/>
      <c r="BS995" s="47"/>
      <c r="BT995" s="47"/>
      <c r="BU995" s="47"/>
      <c r="BV995" s="47"/>
      <c r="BW995" s="47"/>
      <c r="BX995" s="47"/>
      <c r="BY995" s="47"/>
      <c r="BZ995" s="47"/>
      <c r="CA995" s="47"/>
      <c r="CB995" s="47"/>
      <c r="CC995" s="47"/>
      <c r="CD995" s="47"/>
      <c r="CE995" s="47"/>
      <c r="CF995" s="47"/>
      <c r="CG995" s="47"/>
      <c r="CH995" s="47"/>
      <c r="CI995" s="47"/>
      <c r="CJ995" s="47"/>
      <c r="CK995" s="47"/>
      <c r="CL995" s="47"/>
      <c r="CM995" s="47"/>
      <c r="CN995" s="47"/>
      <c r="CO995" s="47"/>
      <c r="CP995" s="47"/>
      <c r="CQ995" s="47"/>
      <c r="CR995" s="47"/>
      <c r="CS995" s="47"/>
      <c r="CT995" s="47"/>
      <c r="CU995" s="47"/>
      <c r="CV995" s="47"/>
      <c r="CW995" s="47"/>
      <c r="CX995" s="47"/>
      <c r="CY995" s="47"/>
      <c r="CZ995" s="47"/>
      <c r="DA995" s="47"/>
      <c r="DB995" s="47"/>
      <c r="DC995" s="50"/>
      <c r="DD995" s="50"/>
      <c r="DE995" s="50"/>
    </row>
    <row r="996" spans="1:109" ht="15" customHeight="1">
      <c r="A996" s="38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8"/>
      <c r="Q996" s="49"/>
      <c r="R996" s="47"/>
      <c r="S996" s="47"/>
      <c r="T996" s="47"/>
      <c r="U996" s="47"/>
      <c r="V996" s="47"/>
      <c r="W996" s="47"/>
      <c r="X996" s="47"/>
      <c r="Y996" s="47"/>
      <c r="Z996" s="47"/>
      <c r="AA996" s="47"/>
      <c r="AB996" s="47"/>
      <c r="AC996" s="47"/>
      <c r="AD996" s="47"/>
      <c r="AE996" s="47"/>
      <c r="AF996" s="47"/>
      <c r="AG996" s="47"/>
      <c r="AH996" s="49"/>
      <c r="AI996" s="49"/>
      <c r="AJ996" s="49"/>
      <c r="AK996" s="49"/>
      <c r="AL996" s="49"/>
      <c r="AM996" s="48"/>
      <c r="AN996" s="48"/>
      <c r="AO996" s="48"/>
      <c r="AP996" s="47"/>
      <c r="AQ996" s="47"/>
      <c r="AR996" s="47"/>
      <c r="AS996" s="47"/>
      <c r="AT996" s="47"/>
      <c r="AU996" s="47"/>
      <c r="AV996" s="47"/>
      <c r="AW996" s="47"/>
      <c r="AX996" s="47"/>
      <c r="AY996" s="47"/>
      <c r="AZ996" s="47"/>
      <c r="BA996" s="47"/>
      <c r="BB996" s="47"/>
      <c r="BC996" s="47"/>
      <c r="BD996" s="47"/>
      <c r="BE996" s="47"/>
      <c r="BF996" s="47"/>
      <c r="BG996" s="47"/>
      <c r="BH996" s="47"/>
      <c r="BI996" s="47"/>
      <c r="BJ996" s="47"/>
      <c r="BK996" s="47"/>
      <c r="BL996" s="47"/>
      <c r="BM996" s="47"/>
      <c r="BN996" s="47"/>
      <c r="BO996" s="47"/>
      <c r="BP996" s="47"/>
      <c r="BQ996" s="47"/>
      <c r="BR996" s="47"/>
      <c r="BS996" s="47"/>
      <c r="BT996" s="47"/>
      <c r="BU996" s="47"/>
      <c r="BV996" s="47"/>
      <c r="BW996" s="47"/>
      <c r="BX996" s="47"/>
      <c r="BY996" s="47"/>
      <c r="BZ996" s="47"/>
      <c r="CA996" s="47"/>
      <c r="CB996" s="47"/>
      <c r="CC996" s="47"/>
      <c r="CD996" s="47"/>
      <c r="CE996" s="47"/>
      <c r="CF996" s="47"/>
      <c r="CG996" s="47"/>
      <c r="CH996" s="47"/>
      <c r="CI996" s="47"/>
      <c r="CJ996" s="47"/>
      <c r="CK996" s="47"/>
      <c r="CL996" s="47"/>
      <c r="CM996" s="47"/>
      <c r="CN996" s="47"/>
      <c r="CO996" s="47"/>
      <c r="CP996" s="47"/>
      <c r="CQ996" s="47"/>
      <c r="CR996" s="47"/>
      <c r="CS996" s="47"/>
      <c r="CT996" s="47"/>
      <c r="CU996" s="47"/>
      <c r="CV996" s="47"/>
      <c r="CW996" s="47"/>
      <c r="CX996" s="47"/>
      <c r="CY996" s="47"/>
      <c r="CZ996" s="47"/>
      <c r="DA996" s="47"/>
      <c r="DB996" s="47"/>
      <c r="DC996" s="50"/>
      <c r="DD996" s="50"/>
      <c r="DE996" s="50"/>
    </row>
    <row r="997" spans="1:109" ht="15" customHeight="1">
      <c r="A997" s="38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8"/>
      <c r="Q997" s="49"/>
      <c r="R997" s="47"/>
      <c r="S997" s="47"/>
      <c r="T997" s="47"/>
      <c r="U997" s="47"/>
      <c r="V997" s="47"/>
      <c r="W997" s="47"/>
      <c r="X997" s="47"/>
      <c r="Y997" s="47"/>
      <c r="Z997" s="47"/>
      <c r="AA997" s="47"/>
      <c r="AB997" s="47"/>
      <c r="AC997" s="47"/>
      <c r="AD997" s="47"/>
      <c r="AE997" s="47"/>
      <c r="AF997" s="47"/>
      <c r="AG997" s="47"/>
      <c r="AH997" s="49"/>
      <c r="AI997" s="49"/>
      <c r="AJ997" s="49"/>
      <c r="AK997" s="49"/>
      <c r="AL997" s="49"/>
      <c r="AM997" s="48"/>
      <c r="AN997" s="48"/>
      <c r="AO997" s="48"/>
      <c r="AP997" s="47"/>
      <c r="AQ997" s="47"/>
      <c r="AR997" s="47"/>
      <c r="AS997" s="47"/>
      <c r="AT997" s="47"/>
      <c r="AU997" s="47"/>
      <c r="AV997" s="47"/>
      <c r="AW997" s="47"/>
      <c r="AX997" s="47"/>
      <c r="AY997" s="47"/>
      <c r="AZ997" s="47"/>
      <c r="BA997" s="47"/>
      <c r="BB997" s="47"/>
      <c r="BC997" s="47"/>
      <c r="BD997" s="47"/>
      <c r="BE997" s="47"/>
      <c r="BF997" s="47"/>
      <c r="BG997" s="47"/>
      <c r="BH997" s="47"/>
      <c r="BI997" s="47"/>
      <c r="BJ997" s="47"/>
      <c r="BK997" s="47"/>
      <c r="BL997" s="47"/>
      <c r="BM997" s="47"/>
      <c r="BN997" s="47"/>
      <c r="BO997" s="47"/>
      <c r="BP997" s="47"/>
      <c r="BQ997" s="47"/>
      <c r="BR997" s="47"/>
      <c r="BS997" s="47"/>
      <c r="BT997" s="47"/>
      <c r="BU997" s="47"/>
      <c r="BV997" s="47"/>
      <c r="BW997" s="47"/>
      <c r="BX997" s="47"/>
      <c r="BY997" s="47"/>
      <c r="BZ997" s="47"/>
      <c r="CA997" s="47"/>
      <c r="CB997" s="47"/>
      <c r="CC997" s="47"/>
      <c r="CD997" s="47"/>
      <c r="CE997" s="47"/>
      <c r="CF997" s="47"/>
      <c r="CG997" s="47"/>
      <c r="CH997" s="47"/>
      <c r="CI997" s="47"/>
      <c r="CJ997" s="47"/>
      <c r="CK997" s="47"/>
      <c r="CL997" s="47"/>
      <c r="CM997" s="47"/>
      <c r="CN997" s="47"/>
      <c r="CO997" s="47"/>
      <c r="CP997" s="47"/>
      <c r="CQ997" s="47"/>
      <c r="CR997" s="47"/>
      <c r="CS997" s="47"/>
      <c r="CT997" s="47"/>
      <c r="CU997" s="47"/>
      <c r="CV997" s="47"/>
      <c r="CW997" s="47"/>
      <c r="CX997" s="47"/>
      <c r="CY997" s="47"/>
      <c r="CZ997" s="47"/>
      <c r="DA997" s="47"/>
      <c r="DB997" s="47"/>
      <c r="DC997" s="50"/>
      <c r="DD997" s="50"/>
      <c r="DE997" s="50"/>
    </row>
    <row r="998" spans="1:109" ht="15" customHeight="1">
      <c r="A998" s="38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8"/>
      <c r="Q998" s="49"/>
      <c r="R998" s="47"/>
      <c r="S998" s="47"/>
      <c r="T998" s="47"/>
      <c r="U998" s="47"/>
      <c r="V998" s="47"/>
      <c r="W998" s="47"/>
      <c r="X998" s="47"/>
      <c r="Y998" s="47"/>
      <c r="Z998" s="47"/>
      <c r="AA998" s="47"/>
      <c r="AB998" s="47"/>
      <c r="AC998" s="47"/>
      <c r="AD998" s="47"/>
      <c r="AE998" s="47"/>
      <c r="AF998" s="47"/>
      <c r="AG998" s="47"/>
      <c r="AH998" s="49"/>
      <c r="AI998" s="49"/>
      <c r="AJ998" s="49"/>
      <c r="AK998" s="49"/>
      <c r="AL998" s="49"/>
      <c r="AM998" s="48"/>
      <c r="AN998" s="48"/>
      <c r="AO998" s="48"/>
      <c r="AP998" s="47"/>
      <c r="AQ998" s="47"/>
      <c r="AR998" s="47"/>
      <c r="AS998" s="47"/>
      <c r="AT998" s="47"/>
      <c r="AU998" s="47"/>
      <c r="AV998" s="47"/>
      <c r="AW998" s="47"/>
      <c r="AX998" s="47"/>
      <c r="AY998" s="47"/>
      <c r="AZ998" s="47"/>
      <c r="BA998" s="47"/>
      <c r="BB998" s="47"/>
      <c r="BC998" s="47"/>
      <c r="BD998" s="47"/>
      <c r="BE998" s="47"/>
      <c r="BF998" s="47"/>
      <c r="BG998" s="47"/>
      <c r="BH998" s="47"/>
      <c r="BI998" s="47"/>
      <c r="BJ998" s="47"/>
      <c r="BK998" s="47"/>
      <c r="BL998" s="47"/>
      <c r="BM998" s="47"/>
      <c r="BN998" s="47"/>
      <c r="BO998" s="47"/>
      <c r="BP998" s="47"/>
      <c r="BQ998" s="47"/>
      <c r="BR998" s="47"/>
      <c r="BS998" s="47"/>
      <c r="BT998" s="47"/>
      <c r="BU998" s="47"/>
      <c r="BV998" s="47"/>
      <c r="BW998" s="47"/>
      <c r="BX998" s="47"/>
      <c r="BY998" s="47"/>
      <c r="BZ998" s="47"/>
      <c r="CA998" s="47"/>
      <c r="CB998" s="47"/>
      <c r="CC998" s="47"/>
      <c r="CD998" s="47"/>
      <c r="CE998" s="47"/>
      <c r="CF998" s="47"/>
      <c r="CG998" s="47"/>
      <c r="CH998" s="47"/>
      <c r="CI998" s="47"/>
      <c r="CJ998" s="47"/>
      <c r="CK998" s="47"/>
      <c r="CL998" s="47"/>
      <c r="CM998" s="47"/>
      <c r="CN998" s="47"/>
      <c r="CO998" s="47"/>
      <c r="CP998" s="47"/>
      <c r="CQ998" s="47"/>
      <c r="CR998" s="47"/>
      <c r="CS998" s="47"/>
      <c r="CT998" s="47"/>
      <c r="CU998" s="47"/>
      <c r="CV998" s="47"/>
      <c r="CW998" s="47"/>
      <c r="CX998" s="47"/>
      <c r="CY998" s="47"/>
      <c r="CZ998" s="47"/>
      <c r="DA998" s="47"/>
      <c r="DB998" s="47"/>
      <c r="DC998" s="50"/>
      <c r="DD998" s="50"/>
      <c r="DE998" s="50"/>
    </row>
    <row r="999" spans="1:109" ht="15" customHeight="1">
      <c r="A999" s="38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8"/>
      <c r="Q999" s="49"/>
      <c r="R999" s="47"/>
      <c r="S999" s="47"/>
      <c r="T999" s="47"/>
      <c r="U999" s="47"/>
      <c r="V999" s="47"/>
      <c r="W999" s="47"/>
      <c r="X999" s="47"/>
      <c r="Y999" s="47"/>
      <c r="Z999" s="47"/>
      <c r="AA999" s="47"/>
      <c r="AB999" s="47"/>
      <c r="AC999" s="47"/>
      <c r="AD999" s="47"/>
      <c r="AE999" s="47"/>
      <c r="AF999" s="47"/>
      <c r="AG999" s="47"/>
      <c r="AH999" s="49"/>
      <c r="AI999" s="49"/>
      <c r="AJ999" s="49"/>
      <c r="AK999" s="49"/>
      <c r="AL999" s="49"/>
      <c r="AM999" s="48"/>
      <c r="AN999" s="48"/>
      <c r="AO999" s="48"/>
      <c r="AP999" s="47"/>
      <c r="AQ999" s="47"/>
      <c r="AR999" s="47"/>
      <c r="AS999" s="47"/>
      <c r="AT999" s="47"/>
      <c r="AU999" s="47"/>
      <c r="AV999" s="47"/>
      <c r="AW999" s="47"/>
      <c r="AX999" s="47"/>
      <c r="AY999" s="47"/>
      <c r="AZ999" s="47"/>
      <c r="BA999" s="47"/>
      <c r="BB999" s="47"/>
      <c r="BC999" s="47"/>
      <c r="BD999" s="47"/>
      <c r="BE999" s="47"/>
      <c r="BF999" s="47"/>
      <c r="BG999" s="47"/>
      <c r="BH999" s="47"/>
      <c r="BI999" s="47"/>
      <c r="BJ999" s="47"/>
      <c r="BK999" s="47"/>
      <c r="BL999" s="47"/>
      <c r="BM999" s="47"/>
      <c r="BN999" s="47"/>
      <c r="BO999" s="47"/>
      <c r="BP999" s="47"/>
      <c r="BQ999" s="47"/>
      <c r="BR999" s="47"/>
      <c r="BS999" s="47"/>
      <c r="BT999" s="47"/>
      <c r="BU999" s="47"/>
      <c r="BV999" s="47"/>
      <c r="BW999" s="47"/>
      <c r="BX999" s="47"/>
      <c r="BY999" s="47"/>
      <c r="BZ999" s="47"/>
      <c r="CA999" s="47"/>
      <c r="CB999" s="47"/>
      <c r="CC999" s="47"/>
      <c r="CD999" s="47"/>
      <c r="CE999" s="47"/>
      <c r="CF999" s="47"/>
      <c r="CG999" s="47"/>
      <c r="CH999" s="47"/>
      <c r="CI999" s="47"/>
      <c r="CJ999" s="47"/>
      <c r="CK999" s="47"/>
      <c r="CL999" s="47"/>
      <c r="CM999" s="47"/>
      <c r="CN999" s="47"/>
      <c r="CO999" s="47"/>
      <c r="CP999" s="47"/>
      <c r="CQ999" s="47"/>
      <c r="CR999" s="47"/>
      <c r="CS999" s="47"/>
      <c r="CT999" s="47"/>
      <c r="CU999" s="47"/>
      <c r="CV999" s="47"/>
      <c r="CW999" s="47"/>
      <c r="CX999" s="47"/>
      <c r="CY999" s="47"/>
      <c r="CZ999" s="47"/>
      <c r="DA999" s="47"/>
      <c r="DB999" s="47"/>
      <c r="DC999" s="50"/>
      <c r="DD999" s="50"/>
      <c r="DE999" s="50"/>
    </row>
    <row r="1000" spans="1:109" ht="15" customHeight="1">
      <c r="A1000" s="38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8"/>
      <c r="Q1000" s="49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  <c r="AB1000" s="47"/>
      <c r="AC1000" s="47"/>
      <c r="AD1000" s="47"/>
      <c r="AE1000" s="47"/>
      <c r="AF1000" s="47"/>
      <c r="AG1000" s="47"/>
      <c r="AH1000" s="49"/>
      <c r="AI1000" s="49"/>
      <c r="AJ1000" s="49"/>
      <c r="AK1000" s="49"/>
      <c r="AL1000" s="49"/>
      <c r="AM1000" s="48"/>
      <c r="AN1000" s="48"/>
      <c r="AO1000" s="48"/>
      <c r="AP1000" s="47"/>
      <c r="AQ1000" s="47"/>
      <c r="AR1000" s="47"/>
      <c r="AS1000" s="47"/>
      <c r="AT1000" s="47"/>
      <c r="AU1000" s="47"/>
      <c r="AV1000" s="47"/>
      <c r="AW1000" s="47"/>
      <c r="AX1000" s="47"/>
      <c r="AY1000" s="47"/>
      <c r="AZ1000" s="47"/>
      <c r="BA1000" s="47"/>
      <c r="BB1000" s="47"/>
      <c r="BC1000" s="47"/>
      <c r="BD1000" s="47"/>
      <c r="BE1000" s="47"/>
      <c r="BF1000" s="47"/>
      <c r="BG1000" s="47"/>
      <c r="BH1000" s="47"/>
      <c r="BI1000" s="47"/>
      <c r="BJ1000" s="47"/>
      <c r="BK1000" s="47"/>
      <c r="BL1000" s="47"/>
      <c r="BM1000" s="47"/>
      <c r="BN1000" s="47"/>
      <c r="BO1000" s="47"/>
      <c r="BP1000" s="47"/>
      <c r="BQ1000" s="47"/>
      <c r="BR1000" s="47"/>
      <c r="BS1000" s="47"/>
      <c r="BT1000" s="47"/>
      <c r="BU1000" s="47"/>
      <c r="BV1000" s="47"/>
      <c r="BW1000" s="47"/>
      <c r="BX1000" s="47"/>
      <c r="BY1000" s="47"/>
      <c r="BZ1000" s="47"/>
      <c r="CA1000" s="47"/>
      <c r="CB1000" s="47"/>
      <c r="CC1000" s="47"/>
      <c r="CD1000" s="47"/>
      <c r="CE1000" s="47"/>
      <c r="CF1000" s="47"/>
      <c r="CG1000" s="47"/>
      <c r="CH1000" s="47"/>
      <c r="CI1000" s="47"/>
      <c r="CJ1000" s="47"/>
      <c r="CK1000" s="47"/>
      <c r="CL1000" s="47"/>
      <c r="CM1000" s="47"/>
      <c r="CN1000" s="47"/>
      <c r="CO1000" s="47"/>
      <c r="CP1000" s="47"/>
      <c r="CQ1000" s="47"/>
      <c r="CR1000" s="47"/>
      <c r="CS1000" s="47"/>
      <c r="CT1000" s="47"/>
      <c r="CU1000" s="47"/>
      <c r="CV1000" s="47"/>
      <c r="CW1000" s="47"/>
      <c r="CX1000" s="47"/>
      <c r="CY1000" s="47"/>
      <c r="CZ1000" s="47"/>
      <c r="DA1000" s="47"/>
      <c r="DB1000" s="47"/>
      <c r="DC1000" s="50"/>
      <c r="DD1000" s="50"/>
      <c r="DE1000" s="50"/>
    </row>
    <row r="1001" spans="1:109" ht="15" customHeight="1">
      <c r="A1001" s="38"/>
      <c r="B1001" s="47"/>
      <c r="C1001" s="47"/>
      <c r="D1001" s="47"/>
      <c r="E1001" s="47"/>
      <c r="F1001" s="47"/>
      <c r="G1001" s="47"/>
      <c r="H1001" s="47"/>
      <c r="I1001" s="47"/>
      <c r="J1001" s="47"/>
      <c r="K1001" s="47"/>
      <c r="L1001" s="47"/>
      <c r="M1001" s="47"/>
      <c r="N1001" s="47"/>
      <c r="O1001" s="47"/>
      <c r="P1001" s="48"/>
      <c r="Q1001" s="49"/>
      <c r="R1001" s="47"/>
      <c r="S1001" s="47"/>
      <c r="T1001" s="47"/>
      <c r="U1001" s="47"/>
      <c r="V1001" s="47"/>
      <c r="W1001" s="47"/>
      <c r="X1001" s="47"/>
      <c r="Y1001" s="47"/>
      <c r="Z1001" s="47"/>
      <c r="AA1001" s="47"/>
      <c r="AB1001" s="47"/>
      <c r="AC1001" s="47"/>
      <c r="AD1001" s="47"/>
      <c r="AE1001" s="47"/>
      <c r="AF1001" s="47"/>
      <c r="AG1001" s="47"/>
      <c r="AH1001" s="49"/>
      <c r="AI1001" s="49"/>
      <c r="AJ1001" s="49"/>
      <c r="AK1001" s="49"/>
      <c r="AL1001" s="49"/>
      <c r="AM1001" s="48"/>
      <c r="AN1001" s="48"/>
      <c r="AO1001" s="48"/>
      <c r="AP1001" s="47"/>
      <c r="AQ1001" s="47"/>
      <c r="AR1001" s="47"/>
      <c r="AS1001" s="47"/>
      <c r="AT1001" s="47"/>
      <c r="AU1001" s="47"/>
      <c r="AV1001" s="47"/>
      <c r="AW1001" s="47"/>
      <c r="AX1001" s="47"/>
      <c r="AY1001" s="47"/>
      <c r="AZ1001" s="47"/>
      <c r="BA1001" s="47"/>
      <c r="BB1001" s="47"/>
      <c r="BC1001" s="47"/>
      <c r="BD1001" s="47"/>
      <c r="BE1001" s="47"/>
      <c r="BF1001" s="47"/>
      <c r="BG1001" s="47"/>
      <c r="BH1001" s="47"/>
      <c r="BI1001" s="47"/>
      <c r="BJ1001" s="47"/>
      <c r="BK1001" s="47"/>
      <c r="BL1001" s="47"/>
      <c r="BM1001" s="47"/>
      <c r="BN1001" s="47"/>
      <c r="BO1001" s="47"/>
      <c r="BP1001" s="47"/>
      <c r="BQ1001" s="47"/>
      <c r="BR1001" s="47"/>
      <c r="BS1001" s="47"/>
      <c r="BT1001" s="47"/>
      <c r="BU1001" s="47"/>
      <c r="BV1001" s="47"/>
      <c r="BW1001" s="47"/>
      <c r="BX1001" s="47"/>
      <c r="BY1001" s="47"/>
      <c r="BZ1001" s="47"/>
      <c r="CA1001" s="47"/>
      <c r="CB1001" s="47"/>
      <c r="CC1001" s="47"/>
      <c r="CD1001" s="47"/>
      <c r="CE1001" s="47"/>
      <c r="CF1001" s="47"/>
      <c r="CG1001" s="47"/>
      <c r="CH1001" s="47"/>
      <c r="CI1001" s="47"/>
      <c r="CJ1001" s="47"/>
      <c r="CK1001" s="47"/>
      <c r="CL1001" s="47"/>
      <c r="CM1001" s="47"/>
      <c r="CN1001" s="47"/>
      <c r="CO1001" s="47"/>
      <c r="CP1001" s="47"/>
      <c r="CQ1001" s="47"/>
      <c r="CR1001" s="47"/>
      <c r="CS1001" s="47"/>
      <c r="CT1001" s="47"/>
      <c r="CU1001" s="47"/>
      <c r="CV1001" s="47"/>
      <c r="CW1001" s="47"/>
      <c r="CX1001" s="47"/>
      <c r="CY1001" s="47"/>
      <c r="CZ1001" s="47"/>
      <c r="DA1001" s="47"/>
      <c r="DB1001" s="47"/>
      <c r="DC1001" s="50"/>
      <c r="DD1001" s="50"/>
      <c r="DE1001" s="50"/>
    </row>
    <row r="1002" spans="1:109" ht="15" customHeight="1">
      <c r="A1002" s="38"/>
      <c r="B1002" s="47"/>
      <c r="C1002" s="47"/>
      <c r="D1002" s="47"/>
      <c r="E1002" s="47"/>
      <c r="F1002" s="47"/>
      <c r="G1002" s="47"/>
      <c r="H1002" s="47"/>
      <c r="I1002" s="47"/>
      <c r="J1002" s="47"/>
      <c r="K1002" s="47"/>
      <c r="L1002" s="47"/>
      <c r="M1002" s="47"/>
      <c r="N1002" s="47"/>
      <c r="O1002" s="47"/>
      <c r="P1002" s="48"/>
      <c r="Q1002" s="49"/>
      <c r="R1002" s="47"/>
      <c r="S1002" s="47"/>
      <c r="T1002" s="47"/>
      <c r="U1002" s="47"/>
      <c r="V1002" s="47"/>
      <c r="W1002" s="47"/>
      <c r="X1002" s="47"/>
      <c r="Y1002" s="47"/>
      <c r="Z1002" s="47"/>
      <c r="AA1002" s="47"/>
      <c r="AB1002" s="47"/>
      <c r="AC1002" s="47"/>
      <c r="AD1002" s="47"/>
      <c r="AE1002" s="47"/>
      <c r="AF1002" s="47"/>
      <c r="AG1002" s="47"/>
      <c r="AH1002" s="49"/>
      <c r="AI1002" s="49"/>
      <c r="AJ1002" s="49"/>
      <c r="AK1002" s="49"/>
      <c r="AL1002" s="49"/>
      <c r="AM1002" s="48"/>
      <c r="AN1002" s="48"/>
      <c r="AO1002" s="48"/>
      <c r="AP1002" s="47"/>
      <c r="AQ1002" s="47"/>
      <c r="AR1002" s="47"/>
      <c r="AS1002" s="47"/>
      <c r="AT1002" s="47"/>
      <c r="AU1002" s="47"/>
      <c r="AV1002" s="47"/>
      <c r="AW1002" s="47"/>
      <c r="AX1002" s="47"/>
      <c r="AY1002" s="47"/>
      <c r="AZ1002" s="47"/>
      <c r="BA1002" s="47"/>
      <c r="BB1002" s="47"/>
      <c r="BC1002" s="47"/>
      <c r="BD1002" s="47"/>
      <c r="BE1002" s="47"/>
      <c r="BF1002" s="47"/>
      <c r="BG1002" s="47"/>
      <c r="BH1002" s="47"/>
      <c r="BI1002" s="47"/>
      <c r="BJ1002" s="47"/>
      <c r="BK1002" s="47"/>
      <c r="BL1002" s="47"/>
      <c r="BM1002" s="47"/>
      <c r="BN1002" s="47"/>
      <c r="BO1002" s="47"/>
      <c r="BP1002" s="47"/>
      <c r="BQ1002" s="47"/>
      <c r="BR1002" s="47"/>
      <c r="BS1002" s="47"/>
      <c r="BT1002" s="47"/>
      <c r="BU1002" s="47"/>
      <c r="BV1002" s="47"/>
      <c r="BW1002" s="47"/>
      <c r="BX1002" s="47"/>
      <c r="BY1002" s="47"/>
      <c r="BZ1002" s="47"/>
      <c r="CA1002" s="47"/>
      <c r="CB1002" s="47"/>
      <c r="CC1002" s="47"/>
      <c r="CD1002" s="47"/>
      <c r="CE1002" s="47"/>
      <c r="CF1002" s="47"/>
      <c r="CG1002" s="47"/>
      <c r="CH1002" s="47"/>
      <c r="CI1002" s="47"/>
      <c r="CJ1002" s="47"/>
      <c r="CK1002" s="47"/>
      <c r="CL1002" s="47"/>
      <c r="CM1002" s="47"/>
      <c r="CN1002" s="47"/>
      <c r="CO1002" s="47"/>
      <c r="CP1002" s="47"/>
      <c r="CQ1002" s="47"/>
      <c r="CR1002" s="47"/>
      <c r="CS1002" s="47"/>
      <c r="CT1002" s="47"/>
      <c r="CU1002" s="47"/>
      <c r="CV1002" s="47"/>
      <c r="CW1002" s="47"/>
      <c r="CX1002" s="47"/>
      <c r="CY1002" s="47"/>
      <c r="CZ1002" s="47"/>
      <c r="DA1002" s="47"/>
      <c r="DB1002" s="47"/>
      <c r="DC1002" s="50"/>
      <c r="DD1002" s="50"/>
      <c r="DE1002" s="50"/>
    </row>
    <row r="1003" spans="1:109" ht="15" customHeight="1">
      <c r="A1003" s="38"/>
      <c r="B1003" s="47"/>
      <c r="C1003" s="47"/>
      <c r="D1003" s="47"/>
      <c r="E1003" s="47"/>
      <c r="F1003" s="47"/>
      <c r="G1003" s="47"/>
      <c r="H1003" s="47"/>
      <c r="I1003" s="47"/>
      <c r="J1003" s="47"/>
      <c r="K1003" s="47"/>
      <c r="L1003" s="47"/>
      <c r="M1003" s="47"/>
      <c r="N1003" s="47"/>
      <c r="O1003" s="47"/>
      <c r="P1003" s="48"/>
      <c r="Q1003" s="49"/>
      <c r="R1003" s="47"/>
      <c r="S1003" s="47"/>
      <c r="T1003" s="47"/>
      <c r="U1003" s="47"/>
      <c r="V1003" s="47"/>
      <c r="W1003" s="47"/>
      <c r="X1003" s="47"/>
      <c r="Y1003" s="47"/>
      <c r="Z1003" s="47"/>
      <c r="AA1003" s="47"/>
      <c r="AB1003" s="47"/>
      <c r="AC1003" s="47"/>
      <c r="AD1003" s="47"/>
      <c r="AE1003" s="47"/>
      <c r="AF1003" s="47"/>
      <c r="AG1003" s="47"/>
      <c r="AH1003" s="49"/>
      <c r="AI1003" s="49"/>
      <c r="AJ1003" s="49"/>
      <c r="AK1003" s="49"/>
      <c r="AL1003" s="49"/>
      <c r="AM1003" s="48"/>
      <c r="AN1003" s="48"/>
      <c r="AO1003" s="48"/>
      <c r="AP1003" s="47"/>
      <c r="AQ1003" s="47"/>
      <c r="AR1003" s="47"/>
      <c r="AS1003" s="47"/>
      <c r="AT1003" s="47"/>
      <c r="AU1003" s="47"/>
      <c r="AV1003" s="47"/>
      <c r="AW1003" s="47"/>
      <c r="AX1003" s="47"/>
      <c r="AY1003" s="47"/>
      <c r="AZ1003" s="47"/>
      <c r="BA1003" s="47"/>
      <c r="BB1003" s="47"/>
      <c r="BC1003" s="47"/>
      <c r="BD1003" s="47"/>
      <c r="BE1003" s="47"/>
      <c r="BF1003" s="47"/>
      <c r="BG1003" s="47"/>
      <c r="BH1003" s="47"/>
      <c r="BI1003" s="47"/>
      <c r="BJ1003" s="47"/>
      <c r="BK1003" s="47"/>
      <c r="BL1003" s="47"/>
      <c r="BM1003" s="47"/>
      <c r="BN1003" s="47"/>
      <c r="BO1003" s="47"/>
      <c r="BP1003" s="47"/>
      <c r="BQ1003" s="47"/>
      <c r="BR1003" s="47"/>
      <c r="BS1003" s="47"/>
      <c r="BT1003" s="47"/>
      <c r="BU1003" s="47"/>
      <c r="BV1003" s="47"/>
      <c r="BW1003" s="47"/>
      <c r="BX1003" s="47"/>
      <c r="BY1003" s="47"/>
      <c r="BZ1003" s="47"/>
      <c r="CA1003" s="47"/>
      <c r="CB1003" s="47"/>
      <c r="CC1003" s="47"/>
      <c r="CD1003" s="47"/>
      <c r="CE1003" s="47"/>
      <c r="CF1003" s="47"/>
      <c r="CG1003" s="47"/>
      <c r="CH1003" s="47"/>
      <c r="CI1003" s="47"/>
      <c r="CJ1003" s="47"/>
      <c r="CK1003" s="47"/>
      <c r="CL1003" s="47"/>
      <c r="CM1003" s="47"/>
      <c r="CN1003" s="47"/>
      <c r="CO1003" s="47"/>
      <c r="CP1003" s="47"/>
      <c r="CQ1003" s="47"/>
      <c r="CR1003" s="47"/>
      <c r="CS1003" s="47"/>
      <c r="CT1003" s="47"/>
      <c r="CU1003" s="47"/>
      <c r="CV1003" s="47"/>
      <c r="CW1003" s="47"/>
      <c r="CX1003" s="47"/>
      <c r="CY1003" s="47"/>
      <c r="CZ1003" s="47"/>
      <c r="DA1003" s="47"/>
      <c r="DB1003" s="47"/>
      <c r="DC1003" s="50"/>
      <c r="DD1003" s="50"/>
      <c r="DE1003" s="50"/>
    </row>
    <row r="1004" spans="1:109" ht="15" customHeight="1">
      <c r="A1004" s="38"/>
      <c r="B1004" s="47"/>
      <c r="C1004" s="47"/>
      <c r="D1004" s="47"/>
      <c r="E1004" s="47"/>
      <c r="F1004" s="47"/>
      <c r="G1004" s="47"/>
      <c r="H1004" s="47"/>
      <c r="I1004" s="47"/>
      <c r="J1004" s="47"/>
      <c r="K1004" s="47"/>
      <c r="L1004" s="47"/>
      <c r="M1004" s="47"/>
      <c r="N1004" s="47"/>
      <c r="O1004" s="47"/>
      <c r="P1004" s="48"/>
      <c r="Q1004" s="49"/>
      <c r="R1004" s="47"/>
      <c r="S1004" s="47"/>
      <c r="T1004" s="47"/>
      <c r="U1004" s="47"/>
      <c r="V1004" s="47"/>
      <c r="W1004" s="47"/>
      <c r="X1004" s="47"/>
      <c r="Y1004" s="47"/>
      <c r="Z1004" s="47"/>
      <c r="AA1004" s="47"/>
      <c r="AB1004" s="47"/>
      <c r="AC1004" s="47"/>
      <c r="AD1004" s="47"/>
      <c r="AE1004" s="47"/>
      <c r="AF1004" s="47"/>
      <c r="AG1004" s="47"/>
      <c r="AH1004" s="49"/>
      <c r="AI1004" s="49"/>
      <c r="AJ1004" s="49"/>
      <c r="AK1004" s="49"/>
      <c r="AL1004" s="49"/>
      <c r="AM1004" s="48"/>
      <c r="AN1004" s="48"/>
      <c r="AO1004" s="48"/>
      <c r="AP1004" s="47"/>
      <c r="AQ1004" s="47"/>
      <c r="AR1004" s="47"/>
      <c r="AS1004" s="47"/>
      <c r="AT1004" s="47"/>
      <c r="AU1004" s="47"/>
      <c r="AV1004" s="47"/>
      <c r="AW1004" s="47"/>
      <c r="AX1004" s="47"/>
      <c r="AY1004" s="47"/>
      <c r="AZ1004" s="47"/>
      <c r="BA1004" s="47"/>
      <c r="BB1004" s="47"/>
      <c r="BC1004" s="47"/>
      <c r="BD1004" s="47"/>
      <c r="BE1004" s="47"/>
      <c r="BF1004" s="47"/>
      <c r="BG1004" s="47"/>
      <c r="BH1004" s="47"/>
      <c r="BI1004" s="47"/>
      <c r="BJ1004" s="47"/>
      <c r="BK1004" s="47"/>
      <c r="BL1004" s="47"/>
      <c r="BM1004" s="47"/>
      <c r="BN1004" s="47"/>
      <c r="BO1004" s="47"/>
      <c r="BP1004" s="47"/>
      <c r="BQ1004" s="47"/>
      <c r="BR1004" s="47"/>
      <c r="BS1004" s="47"/>
      <c r="BT1004" s="47"/>
      <c r="BU1004" s="47"/>
      <c r="BV1004" s="47"/>
      <c r="BW1004" s="47"/>
      <c r="BX1004" s="47"/>
      <c r="BY1004" s="47"/>
      <c r="BZ1004" s="47"/>
      <c r="CA1004" s="47"/>
      <c r="CB1004" s="47"/>
      <c r="CC1004" s="47"/>
      <c r="CD1004" s="47"/>
      <c r="CE1004" s="47"/>
      <c r="CF1004" s="47"/>
      <c r="CG1004" s="47"/>
      <c r="CH1004" s="47"/>
      <c r="CI1004" s="47"/>
      <c r="CJ1004" s="47"/>
      <c r="CK1004" s="47"/>
      <c r="CL1004" s="47"/>
      <c r="CM1004" s="47"/>
      <c r="CN1004" s="47"/>
      <c r="CO1004" s="47"/>
      <c r="CP1004" s="47"/>
      <c r="CQ1004" s="47"/>
      <c r="CR1004" s="47"/>
      <c r="CS1004" s="47"/>
      <c r="CT1004" s="47"/>
      <c r="CU1004" s="47"/>
      <c r="CV1004" s="47"/>
      <c r="CW1004" s="47"/>
      <c r="CX1004" s="47"/>
      <c r="CY1004" s="47"/>
      <c r="CZ1004" s="47"/>
      <c r="DA1004" s="47"/>
      <c r="DB1004" s="47"/>
      <c r="DC1004" s="50"/>
      <c r="DD1004" s="50"/>
      <c r="DE1004" s="50"/>
    </row>
    <row r="1005" spans="1:109" ht="15" customHeight="1">
      <c r="A1005" s="38"/>
      <c r="B1005" s="47"/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8"/>
      <c r="Q1005" s="49"/>
      <c r="R1005" s="47"/>
      <c r="S1005" s="47"/>
      <c r="T1005" s="47"/>
      <c r="U1005" s="47"/>
      <c r="V1005" s="47"/>
      <c r="W1005" s="47"/>
      <c r="X1005" s="47"/>
      <c r="Y1005" s="47"/>
      <c r="Z1005" s="47"/>
      <c r="AA1005" s="47"/>
      <c r="AB1005" s="47"/>
      <c r="AC1005" s="47"/>
      <c r="AD1005" s="47"/>
      <c r="AE1005" s="47"/>
      <c r="AF1005" s="47"/>
      <c r="AG1005" s="47"/>
      <c r="AH1005" s="49"/>
      <c r="AI1005" s="49"/>
      <c r="AJ1005" s="49"/>
      <c r="AK1005" s="49"/>
      <c r="AL1005" s="49"/>
      <c r="AM1005" s="48"/>
      <c r="AN1005" s="48"/>
      <c r="AO1005" s="48"/>
      <c r="AP1005" s="47"/>
      <c r="AQ1005" s="47"/>
      <c r="AR1005" s="47"/>
      <c r="AS1005" s="47"/>
      <c r="AT1005" s="47"/>
      <c r="AU1005" s="47"/>
      <c r="AV1005" s="47"/>
      <c r="AW1005" s="47"/>
      <c r="AX1005" s="47"/>
      <c r="AY1005" s="47"/>
      <c r="AZ1005" s="47"/>
      <c r="BA1005" s="47"/>
      <c r="BB1005" s="47"/>
      <c r="BC1005" s="47"/>
      <c r="BD1005" s="47"/>
      <c r="BE1005" s="47"/>
      <c r="BF1005" s="47"/>
      <c r="BG1005" s="47"/>
      <c r="BH1005" s="47"/>
      <c r="BI1005" s="47"/>
      <c r="BJ1005" s="47"/>
      <c r="BK1005" s="47"/>
      <c r="BL1005" s="47"/>
      <c r="BM1005" s="47"/>
      <c r="BN1005" s="47"/>
      <c r="BO1005" s="47"/>
      <c r="BP1005" s="47"/>
      <c r="BQ1005" s="47"/>
      <c r="BR1005" s="47"/>
      <c r="BS1005" s="47"/>
      <c r="BT1005" s="47"/>
      <c r="BU1005" s="47"/>
      <c r="BV1005" s="47"/>
      <c r="BW1005" s="47"/>
      <c r="BX1005" s="47"/>
      <c r="BY1005" s="47"/>
      <c r="BZ1005" s="47"/>
      <c r="CA1005" s="47"/>
      <c r="CB1005" s="47"/>
      <c r="CC1005" s="47"/>
      <c r="CD1005" s="47"/>
      <c r="CE1005" s="47"/>
      <c r="CF1005" s="47"/>
      <c r="CG1005" s="47"/>
      <c r="CH1005" s="47"/>
      <c r="CI1005" s="47"/>
      <c r="CJ1005" s="47"/>
      <c r="CK1005" s="47"/>
      <c r="CL1005" s="47"/>
      <c r="CM1005" s="47"/>
      <c r="CN1005" s="47"/>
      <c r="CO1005" s="47"/>
      <c r="CP1005" s="47"/>
      <c r="CQ1005" s="47"/>
      <c r="CR1005" s="47"/>
      <c r="CS1005" s="47"/>
      <c r="CT1005" s="47"/>
      <c r="CU1005" s="47"/>
      <c r="CV1005" s="47"/>
      <c r="CW1005" s="47"/>
      <c r="CX1005" s="47"/>
      <c r="CY1005" s="47"/>
      <c r="CZ1005" s="47"/>
      <c r="DA1005" s="47"/>
      <c r="DB1005" s="47"/>
      <c r="DC1005" s="50"/>
      <c r="DD1005" s="50"/>
      <c r="DE1005" s="50"/>
    </row>
    <row r="1006" spans="1:109" ht="15" customHeight="1">
      <c r="A1006" s="38"/>
      <c r="B1006" s="47"/>
      <c r="C1006" s="47"/>
      <c r="D1006" s="47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8"/>
      <c r="Q1006" s="49"/>
      <c r="R1006" s="47"/>
      <c r="S1006" s="47"/>
      <c r="T1006" s="47"/>
      <c r="U1006" s="47"/>
      <c r="V1006" s="47"/>
      <c r="W1006" s="47"/>
      <c r="X1006" s="47"/>
      <c r="Y1006" s="47"/>
      <c r="Z1006" s="47"/>
      <c r="AA1006" s="47"/>
      <c r="AB1006" s="47"/>
      <c r="AC1006" s="47"/>
      <c r="AD1006" s="47"/>
      <c r="AE1006" s="47"/>
      <c r="AF1006" s="47"/>
      <c r="AG1006" s="47"/>
      <c r="AH1006" s="49"/>
      <c r="AI1006" s="49"/>
      <c r="AJ1006" s="49"/>
      <c r="AK1006" s="49"/>
      <c r="AL1006" s="49"/>
      <c r="AM1006" s="48"/>
      <c r="AN1006" s="48"/>
      <c r="AO1006" s="48"/>
      <c r="AP1006" s="47"/>
      <c r="AQ1006" s="47"/>
      <c r="AR1006" s="47"/>
      <c r="AS1006" s="47"/>
      <c r="AT1006" s="47"/>
      <c r="AU1006" s="47"/>
      <c r="AV1006" s="47"/>
      <c r="AW1006" s="47"/>
      <c r="AX1006" s="47"/>
      <c r="AY1006" s="47"/>
      <c r="AZ1006" s="47"/>
      <c r="BA1006" s="47"/>
      <c r="BB1006" s="47"/>
      <c r="BC1006" s="47"/>
      <c r="BD1006" s="47"/>
      <c r="BE1006" s="47"/>
      <c r="BF1006" s="47"/>
      <c r="BG1006" s="47"/>
      <c r="BH1006" s="47"/>
      <c r="BI1006" s="47"/>
      <c r="BJ1006" s="47"/>
      <c r="BK1006" s="47"/>
      <c r="BL1006" s="47"/>
      <c r="BM1006" s="47"/>
      <c r="BN1006" s="47"/>
      <c r="BO1006" s="47"/>
      <c r="BP1006" s="47"/>
      <c r="BQ1006" s="47"/>
      <c r="BR1006" s="47"/>
      <c r="BS1006" s="47"/>
      <c r="BT1006" s="47"/>
      <c r="BU1006" s="47"/>
      <c r="BV1006" s="47"/>
      <c r="BW1006" s="47"/>
      <c r="BX1006" s="47"/>
      <c r="BY1006" s="47"/>
      <c r="BZ1006" s="47"/>
      <c r="CA1006" s="47"/>
      <c r="CB1006" s="47"/>
      <c r="CC1006" s="47"/>
      <c r="CD1006" s="47"/>
      <c r="CE1006" s="47"/>
      <c r="CF1006" s="47"/>
      <c r="CG1006" s="47"/>
      <c r="CH1006" s="47"/>
      <c r="CI1006" s="47"/>
      <c r="CJ1006" s="47"/>
      <c r="CK1006" s="47"/>
      <c r="CL1006" s="47"/>
      <c r="CM1006" s="47"/>
      <c r="CN1006" s="47"/>
      <c r="CO1006" s="47"/>
      <c r="CP1006" s="47"/>
      <c r="CQ1006" s="47"/>
      <c r="CR1006" s="47"/>
      <c r="CS1006" s="47"/>
      <c r="CT1006" s="47"/>
      <c r="CU1006" s="47"/>
      <c r="CV1006" s="47"/>
      <c r="CW1006" s="47"/>
      <c r="CX1006" s="47"/>
      <c r="CY1006" s="47"/>
      <c r="CZ1006" s="47"/>
      <c r="DA1006" s="47"/>
      <c r="DB1006" s="47"/>
      <c r="DC1006" s="50"/>
      <c r="DD1006" s="50"/>
      <c r="DE1006" s="50"/>
    </row>
    <row r="1007" spans="1:109" ht="15" customHeight="1">
      <c r="A1007" s="38"/>
      <c r="B1007" s="47"/>
      <c r="C1007" s="47"/>
      <c r="D1007" s="47"/>
      <c r="E1007" s="47"/>
      <c r="F1007" s="47"/>
      <c r="G1007" s="47"/>
      <c r="H1007" s="47"/>
      <c r="I1007" s="47"/>
      <c r="J1007" s="47"/>
      <c r="K1007" s="47"/>
      <c r="L1007" s="47"/>
      <c r="M1007" s="47"/>
      <c r="N1007" s="47"/>
      <c r="O1007" s="47"/>
      <c r="P1007" s="48"/>
      <c r="Q1007" s="49"/>
      <c r="R1007" s="47"/>
      <c r="S1007" s="47"/>
      <c r="T1007" s="47"/>
      <c r="U1007" s="47"/>
      <c r="V1007" s="47"/>
      <c r="W1007" s="47"/>
      <c r="X1007" s="47"/>
      <c r="Y1007" s="47"/>
      <c r="Z1007" s="47"/>
      <c r="AA1007" s="47"/>
      <c r="AB1007" s="47"/>
      <c r="AC1007" s="47"/>
      <c r="AD1007" s="47"/>
      <c r="AE1007" s="47"/>
      <c r="AF1007" s="47"/>
      <c r="AG1007" s="47"/>
      <c r="AH1007" s="49"/>
      <c r="AI1007" s="49"/>
      <c r="AJ1007" s="49"/>
      <c r="AK1007" s="49"/>
      <c r="AL1007" s="49"/>
      <c r="AM1007" s="48"/>
      <c r="AN1007" s="48"/>
      <c r="AO1007" s="48"/>
      <c r="AP1007" s="47"/>
      <c r="AQ1007" s="47"/>
      <c r="AR1007" s="47"/>
      <c r="AS1007" s="47"/>
      <c r="AT1007" s="47"/>
      <c r="AU1007" s="47"/>
      <c r="AV1007" s="47"/>
      <c r="AW1007" s="47"/>
      <c r="AX1007" s="47"/>
      <c r="AY1007" s="47"/>
      <c r="AZ1007" s="47"/>
      <c r="BA1007" s="47"/>
      <c r="BB1007" s="47"/>
      <c r="BC1007" s="47"/>
      <c r="BD1007" s="47"/>
      <c r="BE1007" s="47"/>
      <c r="BF1007" s="47"/>
      <c r="BG1007" s="47"/>
      <c r="BH1007" s="47"/>
      <c r="BI1007" s="47"/>
      <c r="BJ1007" s="47"/>
      <c r="BK1007" s="47"/>
      <c r="BL1007" s="47"/>
      <c r="BM1007" s="47"/>
      <c r="BN1007" s="47"/>
      <c r="BO1007" s="47"/>
      <c r="BP1007" s="47"/>
      <c r="BQ1007" s="47"/>
      <c r="BR1007" s="47"/>
      <c r="BS1007" s="47"/>
      <c r="BT1007" s="47"/>
      <c r="BU1007" s="47"/>
      <c r="BV1007" s="47"/>
      <c r="BW1007" s="47"/>
      <c r="BX1007" s="47"/>
      <c r="BY1007" s="47"/>
      <c r="BZ1007" s="47"/>
      <c r="CA1007" s="47"/>
      <c r="CB1007" s="47"/>
      <c r="CC1007" s="47"/>
      <c r="CD1007" s="47"/>
      <c r="CE1007" s="47"/>
      <c r="CF1007" s="47"/>
      <c r="CG1007" s="47"/>
      <c r="CH1007" s="47"/>
      <c r="CI1007" s="47"/>
      <c r="CJ1007" s="47"/>
      <c r="CK1007" s="47"/>
      <c r="CL1007" s="47"/>
      <c r="CM1007" s="47"/>
      <c r="CN1007" s="47"/>
      <c r="CO1007" s="47"/>
      <c r="CP1007" s="47"/>
      <c r="CQ1007" s="47"/>
      <c r="CR1007" s="47"/>
      <c r="CS1007" s="47"/>
      <c r="CT1007" s="47"/>
      <c r="CU1007" s="47"/>
      <c r="CV1007" s="47"/>
      <c r="CW1007" s="47"/>
      <c r="CX1007" s="47"/>
      <c r="CY1007" s="47"/>
      <c r="CZ1007" s="47"/>
      <c r="DA1007" s="47"/>
      <c r="DB1007" s="47"/>
      <c r="DC1007" s="50"/>
      <c r="DD1007" s="50"/>
      <c r="DE1007" s="50"/>
    </row>
    <row r="1008" spans="1:109" ht="15" customHeight="1">
      <c r="A1008" s="38"/>
      <c r="B1008" s="47"/>
      <c r="C1008" s="47"/>
      <c r="D1008" s="47"/>
      <c r="E1008" s="47"/>
      <c r="F1008" s="47"/>
      <c r="G1008" s="47"/>
      <c r="H1008" s="47"/>
      <c r="I1008" s="47"/>
      <c r="J1008" s="47"/>
      <c r="K1008" s="47"/>
      <c r="L1008" s="47"/>
      <c r="M1008" s="47"/>
      <c r="N1008" s="47"/>
      <c r="O1008" s="47"/>
      <c r="P1008" s="48"/>
      <c r="Q1008" s="49"/>
      <c r="R1008" s="47"/>
      <c r="S1008" s="47"/>
      <c r="T1008" s="47"/>
      <c r="U1008" s="47"/>
      <c r="V1008" s="47"/>
      <c r="W1008" s="47"/>
      <c r="X1008" s="47"/>
      <c r="Y1008" s="47"/>
      <c r="Z1008" s="47"/>
      <c r="AA1008" s="47"/>
      <c r="AB1008" s="47"/>
      <c r="AC1008" s="47"/>
      <c r="AD1008" s="47"/>
      <c r="AE1008" s="47"/>
      <c r="AF1008" s="47"/>
      <c r="AG1008" s="47"/>
      <c r="AH1008" s="49"/>
      <c r="AI1008" s="49"/>
      <c r="AJ1008" s="49"/>
      <c r="AK1008" s="49"/>
      <c r="AL1008" s="49"/>
      <c r="AM1008" s="48"/>
      <c r="AN1008" s="48"/>
      <c r="AO1008" s="48"/>
      <c r="AP1008" s="47"/>
      <c r="AQ1008" s="47"/>
      <c r="AR1008" s="47"/>
      <c r="AS1008" s="47"/>
      <c r="AT1008" s="47"/>
      <c r="AU1008" s="47"/>
      <c r="AV1008" s="47"/>
      <c r="AW1008" s="47"/>
      <c r="AX1008" s="47"/>
      <c r="AY1008" s="47"/>
      <c r="AZ1008" s="47"/>
      <c r="BA1008" s="47"/>
      <c r="BB1008" s="47"/>
      <c r="BC1008" s="47"/>
      <c r="BD1008" s="47"/>
      <c r="BE1008" s="47"/>
      <c r="BF1008" s="47"/>
      <c r="BG1008" s="47"/>
      <c r="BH1008" s="47"/>
      <c r="BI1008" s="47"/>
      <c r="BJ1008" s="47"/>
      <c r="BK1008" s="47"/>
      <c r="BL1008" s="47"/>
      <c r="BM1008" s="47"/>
      <c r="BN1008" s="47"/>
      <c r="BO1008" s="47"/>
      <c r="BP1008" s="47"/>
      <c r="BQ1008" s="47"/>
      <c r="BR1008" s="47"/>
      <c r="BS1008" s="47"/>
      <c r="BT1008" s="47"/>
      <c r="BU1008" s="47"/>
      <c r="BV1008" s="47"/>
      <c r="BW1008" s="47"/>
      <c r="BX1008" s="47"/>
      <c r="BY1008" s="47"/>
      <c r="BZ1008" s="47"/>
      <c r="CA1008" s="47"/>
      <c r="CB1008" s="47"/>
      <c r="CC1008" s="47"/>
      <c r="CD1008" s="47"/>
      <c r="CE1008" s="47"/>
      <c r="CF1008" s="47"/>
      <c r="CG1008" s="47"/>
      <c r="CH1008" s="47"/>
      <c r="CI1008" s="47"/>
      <c r="CJ1008" s="47"/>
      <c r="CK1008" s="47"/>
      <c r="CL1008" s="47"/>
      <c r="CM1008" s="47"/>
      <c r="CN1008" s="47"/>
      <c r="CO1008" s="47"/>
      <c r="CP1008" s="47"/>
      <c r="CQ1008" s="47"/>
      <c r="CR1008" s="47"/>
      <c r="CS1008" s="47"/>
      <c r="CT1008" s="47"/>
      <c r="CU1008" s="47"/>
      <c r="CV1008" s="47"/>
      <c r="CW1008" s="47"/>
      <c r="CX1008" s="47"/>
      <c r="CY1008" s="47"/>
      <c r="CZ1008" s="47"/>
      <c r="DA1008" s="47"/>
      <c r="DB1008" s="47"/>
      <c r="DC1008" s="50"/>
      <c r="DD1008" s="50"/>
      <c r="DE1008" s="50"/>
    </row>
    <row r="1009" spans="1:109" ht="15" customHeight="1">
      <c r="A1009" s="38"/>
      <c r="B1009" s="47"/>
      <c r="C1009" s="47"/>
      <c r="D1009" s="47"/>
      <c r="E1009" s="47"/>
      <c r="F1009" s="47"/>
      <c r="G1009" s="47"/>
      <c r="H1009" s="47"/>
      <c r="I1009" s="47"/>
      <c r="J1009" s="47"/>
      <c r="K1009" s="47"/>
      <c r="L1009" s="47"/>
      <c r="M1009" s="47"/>
      <c r="N1009" s="47"/>
      <c r="O1009" s="47"/>
      <c r="P1009" s="48"/>
      <c r="Q1009" s="49"/>
      <c r="R1009" s="47"/>
      <c r="S1009" s="47"/>
      <c r="T1009" s="47"/>
      <c r="U1009" s="47"/>
      <c r="V1009" s="47"/>
      <c r="W1009" s="47"/>
      <c r="X1009" s="47"/>
      <c r="Y1009" s="47"/>
      <c r="Z1009" s="47"/>
      <c r="AA1009" s="47"/>
      <c r="AB1009" s="47"/>
      <c r="AC1009" s="47"/>
      <c r="AD1009" s="47"/>
      <c r="AE1009" s="47"/>
      <c r="AF1009" s="47"/>
      <c r="AG1009" s="47"/>
      <c r="AH1009" s="49"/>
      <c r="AI1009" s="49"/>
      <c r="AJ1009" s="49"/>
      <c r="AK1009" s="49"/>
      <c r="AL1009" s="49"/>
      <c r="AM1009" s="48"/>
      <c r="AN1009" s="48"/>
      <c r="AO1009" s="48"/>
      <c r="AP1009" s="47"/>
      <c r="AQ1009" s="47"/>
      <c r="AR1009" s="47"/>
      <c r="AS1009" s="47"/>
      <c r="AT1009" s="47"/>
      <c r="AU1009" s="47"/>
      <c r="AV1009" s="47"/>
      <c r="AW1009" s="47"/>
      <c r="AX1009" s="47"/>
      <c r="AY1009" s="47"/>
      <c r="AZ1009" s="47"/>
      <c r="BA1009" s="47"/>
      <c r="BB1009" s="47"/>
      <c r="BC1009" s="47"/>
      <c r="BD1009" s="47"/>
      <c r="BE1009" s="47"/>
      <c r="BF1009" s="47"/>
      <c r="BG1009" s="47"/>
      <c r="BH1009" s="47"/>
      <c r="BI1009" s="47"/>
      <c r="BJ1009" s="47"/>
      <c r="BK1009" s="47"/>
      <c r="BL1009" s="47"/>
      <c r="BM1009" s="47"/>
      <c r="BN1009" s="47"/>
      <c r="BO1009" s="47"/>
      <c r="BP1009" s="47"/>
      <c r="BQ1009" s="47"/>
      <c r="BR1009" s="47"/>
      <c r="BS1009" s="47"/>
      <c r="BT1009" s="47"/>
      <c r="BU1009" s="47"/>
      <c r="BV1009" s="47"/>
      <c r="BW1009" s="47"/>
      <c r="BX1009" s="47"/>
      <c r="BY1009" s="47"/>
      <c r="BZ1009" s="47"/>
      <c r="CA1009" s="47"/>
      <c r="CB1009" s="47"/>
      <c r="CC1009" s="47"/>
      <c r="CD1009" s="47"/>
      <c r="CE1009" s="47"/>
      <c r="CF1009" s="47"/>
      <c r="CG1009" s="47"/>
      <c r="CH1009" s="47"/>
      <c r="CI1009" s="47"/>
      <c r="CJ1009" s="47"/>
      <c r="CK1009" s="47"/>
      <c r="CL1009" s="47"/>
      <c r="CM1009" s="47"/>
      <c r="CN1009" s="47"/>
      <c r="CO1009" s="47"/>
      <c r="CP1009" s="47"/>
      <c r="CQ1009" s="47"/>
      <c r="CR1009" s="47"/>
      <c r="CS1009" s="47"/>
      <c r="CT1009" s="47"/>
      <c r="CU1009" s="47"/>
      <c r="CV1009" s="47"/>
      <c r="CW1009" s="47"/>
      <c r="CX1009" s="47"/>
      <c r="CY1009" s="47"/>
      <c r="CZ1009" s="47"/>
      <c r="DA1009" s="47"/>
      <c r="DB1009" s="47"/>
      <c r="DC1009" s="50"/>
      <c r="DD1009" s="50"/>
      <c r="DE1009" s="50"/>
    </row>
    <row r="1010" spans="1:109" ht="15" customHeight="1">
      <c r="A1010" s="38"/>
      <c r="B1010" s="47"/>
      <c r="C1010" s="47"/>
      <c r="D1010" s="47"/>
      <c r="E1010" s="47"/>
      <c r="F1010" s="47"/>
      <c r="G1010" s="47"/>
      <c r="H1010" s="47"/>
      <c r="I1010" s="47"/>
      <c r="J1010" s="47"/>
      <c r="K1010" s="47"/>
      <c r="L1010" s="47"/>
      <c r="M1010" s="47"/>
      <c r="N1010" s="47"/>
      <c r="O1010" s="47"/>
      <c r="P1010" s="48"/>
      <c r="Q1010" s="49"/>
      <c r="R1010" s="47"/>
      <c r="S1010" s="47"/>
      <c r="T1010" s="47"/>
      <c r="U1010" s="47"/>
      <c r="V1010" s="47"/>
      <c r="W1010" s="47"/>
      <c r="X1010" s="47"/>
      <c r="Y1010" s="47"/>
      <c r="Z1010" s="47"/>
      <c r="AA1010" s="47"/>
      <c r="AB1010" s="47"/>
      <c r="AC1010" s="47"/>
      <c r="AD1010" s="47"/>
      <c r="AE1010" s="47"/>
      <c r="AF1010" s="47"/>
      <c r="AG1010" s="47"/>
      <c r="AH1010" s="49"/>
      <c r="AI1010" s="49"/>
      <c r="AJ1010" s="49"/>
      <c r="AK1010" s="49"/>
      <c r="AL1010" s="49"/>
      <c r="AM1010" s="48"/>
      <c r="AN1010" s="48"/>
      <c r="AO1010" s="48"/>
      <c r="AP1010" s="47"/>
      <c r="AQ1010" s="47"/>
      <c r="AR1010" s="47"/>
      <c r="AS1010" s="47"/>
      <c r="AT1010" s="47"/>
      <c r="AU1010" s="47"/>
      <c r="AV1010" s="47"/>
      <c r="AW1010" s="47"/>
      <c r="AX1010" s="47"/>
      <c r="AY1010" s="47"/>
      <c r="AZ1010" s="47"/>
      <c r="BA1010" s="47"/>
      <c r="BB1010" s="47"/>
      <c r="BC1010" s="47"/>
      <c r="BD1010" s="47"/>
      <c r="BE1010" s="47"/>
      <c r="BF1010" s="47"/>
      <c r="BG1010" s="47"/>
      <c r="BH1010" s="47"/>
      <c r="BI1010" s="47"/>
      <c r="BJ1010" s="47"/>
      <c r="BK1010" s="47"/>
      <c r="BL1010" s="47"/>
      <c r="BM1010" s="47"/>
      <c r="BN1010" s="47"/>
      <c r="BO1010" s="47"/>
      <c r="BP1010" s="47"/>
      <c r="BQ1010" s="47"/>
      <c r="BR1010" s="47"/>
      <c r="BS1010" s="47"/>
      <c r="BT1010" s="47"/>
      <c r="BU1010" s="47"/>
      <c r="BV1010" s="47"/>
      <c r="BW1010" s="47"/>
      <c r="BX1010" s="47"/>
      <c r="BY1010" s="47"/>
      <c r="BZ1010" s="47"/>
      <c r="CA1010" s="47"/>
      <c r="CB1010" s="47"/>
      <c r="CC1010" s="47"/>
      <c r="CD1010" s="47"/>
      <c r="CE1010" s="47"/>
      <c r="CF1010" s="47"/>
      <c r="CG1010" s="47"/>
      <c r="CH1010" s="47"/>
      <c r="CI1010" s="47"/>
      <c r="CJ1010" s="47"/>
      <c r="CK1010" s="47"/>
      <c r="CL1010" s="47"/>
      <c r="CM1010" s="47"/>
      <c r="CN1010" s="47"/>
      <c r="CO1010" s="47"/>
      <c r="CP1010" s="47"/>
      <c r="CQ1010" s="47"/>
      <c r="CR1010" s="47"/>
      <c r="CS1010" s="47"/>
      <c r="CT1010" s="47"/>
      <c r="CU1010" s="47"/>
      <c r="CV1010" s="47"/>
      <c r="CW1010" s="47"/>
      <c r="CX1010" s="47"/>
      <c r="CY1010" s="47"/>
      <c r="CZ1010" s="47"/>
      <c r="DA1010" s="47"/>
      <c r="DB1010" s="47"/>
      <c r="DC1010" s="50"/>
      <c r="DD1010" s="50"/>
      <c r="DE1010" s="50"/>
    </row>
    <row r="1011" spans="1:109" ht="15" customHeight="1">
      <c r="A1011" s="38"/>
      <c r="B1011" s="47"/>
      <c r="C1011" s="47"/>
      <c r="D1011" s="47"/>
      <c r="E1011" s="47"/>
      <c r="F1011" s="47"/>
      <c r="G1011" s="47"/>
      <c r="H1011" s="47"/>
      <c r="I1011" s="47"/>
      <c r="J1011" s="47"/>
      <c r="K1011" s="47"/>
      <c r="L1011" s="47"/>
      <c r="M1011" s="47"/>
      <c r="N1011" s="47"/>
      <c r="O1011" s="47"/>
      <c r="P1011" s="48"/>
      <c r="Q1011" s="49"/>
      <c r="R1011" s="47"/>
      <c r="S1011" s="47"/>
      <c r="T1011" s="47"/>
      <c r="U1011" s="47"/>
      <c r="V1011" s="47"/>
      <c r="W1011" s="47"/>
      <c r="X1011" s="47"/>
      <c r="Y1011" s="47"/>
      <c r="Z1011" s="47"/>
      <c r="AA1011" s="47"/>
      <c r="AB1011" s="47"/>
      <c r="AC1011" s="47"/>
      <c r="AD1011" s="47"/>
      <c r="AE1011" s="47"/>
      <c r="AF1011" s="47"/>
      <c r="AG1011" s="47"/>
      <c r="AH1011" s="49"/>
      <c r="AI1011" s="49"/>
      <c r="AJ1011" s="49"/>
      <c r="AK1011" s="49"/>
      <c r="AL1011" s="49"/>
      <c r="AM1011" s="48"/>
      <c r="AN1011" s="48"/>
      <c r="AO1011" s="48"/>
      <c r="AP1011" s="47"/>
      <c r="AQ1011" s="47"/>
      <c r="AR1011" s="47"/>
      <c r="AS1011" s="47"/>
      <c r="AT1011" s="47"/>
      <c r="AU1011" s="47"/>
      <c r="AV1011" s="47"/>
      <c r="AW1011" s="47"/>
      <c r="AX1011" s="47"/>
      <c r="AY1011" s="47"/>
      <c r="AZ1011" s="47"/>
      <c r="BA1011" s="47"/>
      <c r="BB1011" s="47"/>
      <c r="BC1011" s="47"/>
      <c r="BD1011" s="47"/>
      <c r="BE1011" s="47"/>
      <c r="BF1011" s="47"/>
      <c r="BG1011" s="47"/>
      <c r="BH1011" s="47"/>
      <c r="BI1011" s="47"/>
      <c r="BJ1011" s="47"/>
      <c r="BK1011" s="47"/>
      <c r="BL1011" s="47"/>
      <c r="BM1011" s="47"/>
      <c r="BN1011" s="47"/>
      <c r="BO1011" s="47"/>
      <c r="BP1011" s="47"/>
      <c r="BQ1011" s="47"/>
      <c r="BR1011" s="47"/>
      <c r="BS1011" s="47"/>
      <c r="BT1011" s="47"/>
      <c r="BU1011" s="47"/>
      <c r="BV1011" s="47"/>
      <c r="BW1011" s="47"/>
      <c r="BX1011" s="47"/>
      <c r="BY1011" s="47"/>
      <c r="BZ1011" s="47"/>
      <c r="CA1011" s="47"/>
      <c r="CB1011" s="47"/>
      <c r="CC1011" s="47"/>
      <c r="CD1011" s="47"/>
      <c r="CE1011" s="47"/>
      <c r="CF1011" s="47"/>
      <c r="CG1011" s="47"/>
      <c r="CH1011" s="47"/>
      <c r="CI1011" s="47"/>
      <c r="CJ1011" s="47"/>
      <c r="CK1011" s="47"/>
      <c r="CL1011" s="47"/>
      <c r="CM1011" s="47"/>
      <c r="CN1011" s="47"/>
      <c r="CO1011" s="47"/>
      <c r="CP1011" s="47"/>
      <c r="CQ1011" s="47"/>
      <c r="CR1011" s="47"/>
      <c r="CS1011" s="47"/>
      <c r="CT1011" s="47"/>
      <c r="CU1011" s="47"/>
      <c r="CV1011" s="47"/>
      <c r="CW1011" s="47"/>
      <c r="CX1011" s="47"/>
      <c r="CY1011" s="47"/>
      <c r="CZ1011" s="47"/>
      <c r="DA1011" s="47"/>
      <c r="DB1011" s="47"/>
      <c r="DC1011" s="50"/>
      <c r="DD1011" s="50"/>
      <c r="DE1011" s="50"/>
    </row>
    <row r="1012" spans="1:109" ht="15" customHeight="1">
      <c r="A1012" s="38"/>
      <c r="B1012" s="47"/>
      <c r="C1012" s="47"/>
      <c r="D1012" s="47"/>
      <c r="E1012" s="47"/>
      <c r="F1012" s="47"/>
      <c r="G1012" s="47"/>
      <c r="H1012" s="47"/>
      <c r="I1012" s="47"/>
      <c r="J1012" s="47"/>
      <c r="K1012" s="47"/>
      <c r="L1012" s="47"/>
      <c r="M1012" s="47"/>
      <c r="N1012" s="47"/>
      <c r="O1012" s="47"/>
      <c r="P1012" s="48"/>
      <c r="Q1012" s="49"/>
      <c r="R1012" s="47"/>
      <c r="S1012" s="47"/>
      <c r="T1012" s="47"/>
      <c r="U1012" s="47"/>
      <c r="V1012" s="47"/>
      <c r="W1012" s="47"/>
      <c r="X1012" s="47"/>
      <c r="Y1012" s="47"/>
      <c r="Z1012" s="47"/>
      <c r="AA1012" s="47"/>
      <c r="AB1012" s="47"/>
      <c r="AC1012" s="47"/>
      <c r="AD1012" s="47"/>
      <c r="AE1012" s="47"/>
      <c r="AF1012" s="47"/>
      <c r="AG1012" s="47"/>
      <c r="AH1012" s="49"/>
      <c r="AI1012" s="49"/>
      <c r="AJ1012" s="49"/>
      <c r="AK1012" s="49"/>
      <c r="AL1012" s="49"/>
      <c r="AM1012" s="48"/>
      <c r="AN1012" s="48"/>
      <c r="AO1012" s="48"/>
      <c r="AP1012" s="47"/>
      <c r="AQ1012" s="47"/>
      <c r="AR1012" s="47"/>
      <c r="AS1012" s="47"/>
      <c r="AT1012" s="47"/>
      <c r="AU1012" s="47"/>
      <c r="AV1012" s="47"/>
      <c r="AW1012" s="47"/>
      <c r="AX1012" s="47"/>
      <c r="AY1012" s="47"/>
      <c r="AZ1012" s="47"/>
      <c r="BA1012" s="47"/>
      <c r="BB1012" s="47"/>
      <c r="BC1012" s="47"/>
      <c r="BD1012" s="47"/>
      <c r="BE1012" s="47"/>
      <c r="BF1012" s="47"/>
      <c r="BG1012" s="47"/>
      <c r="BH1012" s="47"/>
      <c r="BI1012" s="47"/>
      <c r="BJ1012" s="47"/>
      <c r="BK1012" s="47"/>
      <c r="BL1012" s="47"/>
      <c r="BM1012" s="47"/>
      <c r="BN1012" s="47"/>
      <c r="BO1012" s="47"/>
      <c r="BP1012" s="47"/>
      <c r="BQ1012" s="47"/>
      <c r="BR1012" s="47"/>
      <c r="BS1012" s="47"/>
      <c r="BT1012" s="47"/>
      <c r="BU1012" s="47"/>
      <c r="BV1012" s="47"/>
      <c r="BW1012" s="47"/>
      <c r="BX1012" s="47"/>
      <c r="BY1012" s="47"/>
      <c r="BZ1012" s="47"/>
      <c r="CA1012" s="47"/>
      <c r="CB1012" s="47"/>
      <c r="CC1012" s="47"/>
      <c r="CD1012" s="47"/>
      <c r="CE1012" s="47"/>
      <c r="CF1012" s="47"/>
      <c r="CG1012" s="47"/>
      <c r="CH1012" s="47"/>
      <c r="CI1012" s="47"/>
      <c r="CJ1012" s="47"/>
      <c r="CK1012" s="47"/>
      <c r="CL1012" s="47"/>
      <c r="CM1012" s="47"/>
      <c r="CN1012" s="47"/>
      <c r="CO1012" s="47"/>
      <c r="CP1012" s="47"/>
      <c r="CQ1012" s="47"/>
      <c r="CR1012" s="47"/>
      <c r="CS1012" s="47"/>
      <c r="CT1012" s="47"/>
      <c r="CU1012" s="47"/>
      <c r="CV1012" s="47"/>
      <c r="CW1012" s="47"/>
      <c r="CX1012" s="47"/>
      <c r="CY1012" s="47"/>
      <c r="CZ1012" s="47"/>
      <c r="DA1012" s="47"/>
      <c r="DB1012" s="47"/>
      <c r="DC1012" s="50"/>
      <c r="DD1012" s="50"/>
      <c r="DE1012" s="50"/>
    </row>
    <row r="1013" spans="1:109" ht="15" customHeight="1">
      <c r="A1013" s="38"/>
      <c r="B1013" s="47"/>
      <c r="C1013" s="47"/>
      <c r="D1013" s="47"/>
      <c r="E1013" s="47"/>
      <c r="F1013" s="47"/>
      <c r="G1013" s="47"/>
      <c r="H1013" s="47"/>
      <c r="I1013" s="47"/>
      <c r="J1013" s="47"/>
      <c r="K1013" s="47"/>
      <c r="L1013" s="47"/>
      <c r="M1013" s="47"/>
      <c r="N1013" s="47"/>
      <c r="O1013" s="47"/>
      <c r="P1013" s="48"/>
      <c r="Q1013" s="49"/>
      <c r="R1013" s="47"/>
      <c r="S1013" s="47"/>
      <c r="T1013" s="47"/>
      <c r="U1013" s="47"/>
      <c r="V1013" s="47"/>
      <c r="W1013" s="47"/>
      <c r="X1013" s="47"/>
      <c r="Y1013" s="47"/>
      <c r="Z1013" s="47"/>
      <c r="AA1013" s="47"/>
      <c r="AB1013" s="47"/>
      <c r="AC1013" s="47"/>
      <c r="AD1013" s="47"/>
      <c r="AE1013" s="47"/>
      <c r="AF1013" s="47"/>
      <c r="AG1013" s="47"/>
      <c r="AH1013" s="49"/>
      <c r="AI1013" s="49"/>
      <c r="AJ1013" s="49"/>
      <c r="AK1013" s="49"/>
      <c r="AL1013" s="49"/>
      <c r="AM1013" s="48"/>
      <c r="AN1013" s="48"/>
      <c r="AO1013" s="48"/>
      <c r="AP1013" s="47"/>
      <c r="AQ1013" s="47"/>
      <c r="AR1013" s="47"/>
      <c r="AS1013" s="47"/>
      <c r="AT1013" s="47"/>
      <c r="AU1013" s="47"/>
      <c r="AV1013" s="47"/>
      <c r="AW1013" s="47"/>
      <c r="AX1013" s="47"/>
      <c r="AY1013" s="47"/>
      <c r="AZ1013" s="47"/>
      <c r="BA1013" s="47"/>
      <c r="BB1013" s="47"/>
      <c r="BC1013" s="47"/>
      <c r="BD1013" s="47"/>
      <c r="BE1013" s="47"/>
      <c r="BF1013" s="47"/>
      <c r="BG1013" s="47"/>
      <c r="BH1013" s="47"/>
      <c r="BI1013" s="47"/>
      <c r="BJ1013" s="47"/>
      <c r="BK1013" s="47"/>
      <c r="BL1013" s="47"/>
      <c r="BM1013" s="47"/>
      <c r="BN1013" s="47"/>
      <c r="BO1013" s="47"/>
      <c r="BP1013" s="47"/>
      <c r="BQ1013" s="47"/>
      <c r="BR1013" s="47"/>
      <c r="BS1013" s="47"/>
      <c r="BT1013" s="47"/>
      <c r="BU1013" s="47"/>
      <c r="BV1013" s="47"/>
      <c r="BW1013" s="47"/>
      <c r="BX1013" s="47"/>
      <c r="BY1013" s="47"/>
      <c r="BZ1013" s="47"/>
      <c r="CA1013" s="47"/>
      <c r="CB1013" s="47"/>
      <c r="CC1013" s="47"/>
      <c r="CD1013" s="47"/>
      <c r="CE1013" s="47"/>
      <c r="CF1013" s="47"/>
      <c r="CG1013" s="47"/>
      <c r="CH1013" s="47"/>
      <c r="CI1013" s="47"/>
      <c r="CJ1013" s="47"/>
      <c r="CK1013" s="47"/>
      <c r="CL1013" s="47"/>
      <c r="CM1013" s="47"/>
      <c r="CN1013" s="47"/>
      <c r="CO1013" s="47"/>
      <c r="CP1013" s="47"/>
      <c r="CQ1013" s="47"/>
      <c r="CR1013" s="47"/>
      <c r="CS1013" s="47"/>
      <c r="CT1013" s="47"/>
      <c r="CU1013" s="47"/>
      <c r="CV1013" s="47"/>
      <c r="CW1013" s="47"/>
      <c r="CX1013" s="47"/>
      <c r="CY1013" s="47"/>
      <c r="CZ1013" s="47"/>
      <c r="DA1013" s="47"/>
      <c r="DB1013" s="47"/>
      <c r="DC1013" s="50"/>
      <c r="DD1013" s="50"/>
      <c r="DE1013" s="50"/>
    </row>
    <row r="1014" spans="1:109" ht="15" customHeight="1">
      <c r="A1014" s="38"/>
      <c r="B1014" s="47"/>
      <c r="C1014" s="47"/>
      <c r="D1014" s="47"/>
      <c r="E1014" s="47"/>
      <c r="F1014" s="47"/>
      <c r="G1014" s="47"/>
      <c r="H1014" s="47"/>
      <c r="I1014" s="47"/>
      <c r="J1014" s="47"/>
      <c r="K1014" s="47"/>
      <c r="L1014" s="47"/>
      <c r="M1014" s="47"/>
      <c r="N1014" s="47"/>
      <c r="O1014" s="47"/>
      <c r="P1014" s="48"/>
      <c r="Q1014" s="49"/>
      <c r="R1014" s="47"/>
      <c r="S1014" s="47"/>
      <c r="T1014" s="47"/>
      <c r="U1014" s="47"/>
      <c r="V1014" s="47"/>
      <c r="W1014" s="47"/>
      <c r="X1014" s="47"/>
      <c r="Y1014" s="47"/>
      <c r="Z1014" s="47"/>
      <c r="AA1014" s="47"/>
      <c r="AB1014" s="47"/>
      <c r="AC1014" s="47"/>
      <c r="AD1014" s="47"/>
      <c r="AE1014" s="47"/>
      <c r="AF1014" s="47"/>
      <c r="AG1014" s="47"/>
      <c r="AH1014" s="49"/>
      <c r="AI1014" s="49"/>
      <c r="AJ1014" s="49"/>
      <c r="AK1014" s="49"/>
      <c r="AL1014" s="49"/>
      <c r="AM1014" s="48"/>
      <c r="AN1014" s="48"/>
      <c r="AO1014" s="48"/>
      <c r="AP1014" s="47"/>
      <c r="AQ1014" s="47"/>
      <c r="AR1014" s="47"/>
      <c r="AS1014" s="47"/>
      <c r="AT1014" s="47"/>
      <c r="AU1014" s="47"/>
      <c r="AV1014" s="47"/>
      <c r="AW1014" s="47"/>
      <c r="AX1014" s="47"/>
      <c r="AY1014" s="47"/>
      <c r="AZ1014" s="47"/>
      <c r="BA1014" s="47"/>
      <c r="BB1014" s="47"/>
      <c r="BC1014" s="47"/>
      <c r="BD1014" s="47"/>
      <c r="BE1014" s="47"/>
      <c r="BF1014" s="47"/>
      <c r="BG1014" s="47"/>
      <c r="BH1014" s="47"/>
      <c r="BI1014" s="47"/>
      <c r="BJ1014" s="47"/>
      <c r="BK1014" s="47"/>
      <c r="BL1014" s="47"/>
      <c r="BM1014" s="47"/>
      <c r="BN1014" s="47"/>
      <c r="BO1014" s="47"/>
      <c r="BP1014" s="47"/>
      <c r="BQ1014" s="47"/>
      <c r="BR1014" s="47"/>
      <c r="BS1014" s="47"/>
      <c r="BT1014" s="47"/>
      <c r="BU1014" s="47"/>
      <c r="BV1014" s="47"/>
      <c r="BW1014" s="47"/>
      <c r="BX1014" s="47"/>
      <c r="BY1014" s="47"/>
      <c r="BZ1014" s="47"/>
      <c r="CA1014" s="47"/>
      <c r="CB1014" s="47"/>
      <c r="CC1014" s="47"/>
      <c r="CD1014" s="47"/>
      <c r="CE1014" s="47"/>
      <c r="CF1014" s="47"/>
      <c r="CG1014" s="47"/>
      <c r="CH1014" s="47"/>
      <c r="CI1014" s="47"/>
      <c r="CJ1014" s="47"/>
      <c r="CK1014" s="47"/>
      <c r="CL1014" s="47"/>
      <c r="CM1014" s="47"/>
      <c r="CN1014" s="47"/>
      <c r="CO1014" s="47"/>
      <c r="CP1014" s="47"/>
      <c r="CQ1014" s="47"/>
      <c r="CR1014" s="47"/>
      <c r="CS1014" s="47"/>
      <c r="CT1014" s="47"/>
      <c r="CU1014" s="47"/>
      <c r="CV1014" s="47"/>
      <c r="CW1014" s="47"/>
      <c r="CX1014" s="47"/>
      <c r="CY1014" s="47"/>
      <c r="CZ1014" s="47"/>
      <c r="DA1014" s="47"/>
      <c r="DB1014" s="47"/>
      <c r="DC1014" s="50"/>
      <c r="DD1014" s="50"/>
      <c r="DE1014" s="50"/>
    </row>
    <row r="1015" spans="1:109" ht="15" customHeight="1">
      <c r="A1015" s="38"/>
      <c r="B1015" s="47"/>
      <c r="C1015" s="47"/>
      <c r="D1015" s="47"/>
      <c r="E1015" s="47"/>
      <c r="F1015" s="47"/>
      <c r="G1015" s="47"/>
      <c r="H1015" s="47"/>
      <c r="I1015" s="47"/>
      <c r="J1015" s="47"/>
      <c r="K1015" s="47"/>
      <c r="L1015" s="47"/>
      <c r="M1015" s="47"/>
      <c r="N1015" s="47"/>
      <c r="O1015" s="47"/>
      <c r="P1015" s="48"/>
      <c r="Q1015" s="49"/>
      <c r="R1015" s="47"/>
      <c r="S1015" s="47"/>
      <c r="T1015" s="47"/>
      <c r="U1015" s="47"/>
      <c r="V1015" s="47"/>
      <c r="W1015" s="47"/>
      <c r="X1015" s="47"/>
      <c r="Y1015" s="47"/>
      <c r="Z1015" s="47"/>
      <c r="AA1015" s="47"/>
      <c r="AB1015" s="47"/>
      <c r="AC1015" s="47"/>
      <c r="AD1015" s="47"/>
      <c r="AE1015" s="47"/>
      <c r="AF1015" s="47"/>
      <c r="AG1015" s="47"/>
      <c r="AH1015" s="49"/>
      <c r="AI1015" s="49"/>
      <c r="AJ1015" s="49"/>
      <c r="AK1015" s="49"/>
      <c r="AL1015" s="49"/>
      <c r="AM1015" s="48"/>
      <c r="AN1015" s="48"/>
      <c r="AO1015" s="48"/>
      <c r="AP1015" s="47"/>
      <c r="AQ1015" s="47"/>
      <c r="AR1015" s="47"/>
      <c r="AS1015" s="47"/>
      <c r="AT1015" s="47"/>
      <c r="AU1015" s="47"/>
      <c r="AV1015" s="47"/>
      <c r="AW1015" s="47"/>
      <c r="AX1015" s="47"/>
      <c r="AY1015" s="47"/>
      <c r="AZ1015" s="47"/>
      <c r="BA1015" s="47"/>
      <c r="BB1015" s="47"/>
      <c r="BC1015" s="47"/>
      <c r="BD1015" s="47"/>
      <c r="BE1015" s="47"/>
      <c r="BF1015" s="47"/>
      <c r="BG1015" s="47"/>
      <c r="BH1015" s="47"/>
      <c r="BI1015" s="47"/>
      <c r="BJ1015" s="47"/>
      <c r="BK1015" s="47"/>
      <c r="BL1015" s="47"/>
      <c r="BM1015" s="47"/>
      <c r="BN1015" s="47"/>
      <c r="BO1015" s="47"/>
      <c r="BP1015" s="47"/>
      <c r="BQ1015" s="47"/>
      <c r="BR1015" s="47"/>
      <c r="BS1015" s="47"/>
      <c r="BT1015" s="47"/>
      <c r="BU1015" s="47"/>
      <c r="BV1015" s="47"/>
      <c r="BW1015" s="47"/>
      <c r="BX1015" s="47"/>
      <c r="BY1015" s="47"/>
      <c r="BZ1015" s="47"/>
      <c r="CA1015" s="47"/>
      <c r="CB1015" s="47"/>
      <c r="CC1015" s="47"/>
      <c r="CD1015" s="47"/>
      <c r="CE1015" s="47"/>
      <c r="CF1015" s="47"/>
      <c r="CG1015" s="47"/>
      <c r="CH1015" s="47"/>
      <c r="CI1015" s="47"/>
      <c r="CJ1015" s="47"/>
      <c r="CK1015" s="47"/>
      <c r="CL1015" s="47"/>
      <c r="CM1015" s="47"/>
      <c r="CN1015" s="47"/>
      <c r="CO1015" s="47"/>
      <c r="CP1015" s="47"/>
      <c r="CQ1015" s="47"/>
      <c r="CR1015" s="47"/>
      <c r="CS1015" s="47"/>
      <c r="CT1015" s="47"/>
      <c r="CU1015" s="47"/>
      <c r="CV1015" s="47"/>
      <c r="CW1015" s="47"/>
      <c r="CX1015" s="47"/>
      <c r="CY1015" s="47"/>
      <c r="CZ1015" s="47"/>
      <c r="DA1015" s="47"/>
      <c r="DB1015" s="47"/>
      <c r="DC1015" s="50"/>
      <c r="DD1015" s="50"/>
      <c r="DE1015" s="50"/>
    </row>
    <row r="1016" spans="1:109" ht="15" customHeight="1">
      <c r="A1016" s="38"/>
      <c r="B1016" s="47"/>
      <c r="C1016" s="47"/>
      <c r="D1016" s="47"/>
      <c r="E1016" s="47"/>
      <c r="F1016" s="47"/>
      <c r="G1016" s="47"/>
      <c r="H1016" s="47"/>
      <c r="I1016" s="47"/>
      <c r="J1016" s="47"/>
      <c r="K1016" s="47"/>
      <c r="L1016" s="47"/>
      <c r="M1016" s="47"/>
      <c r="N1016" s="47"/>
      <c r="O1016" s="47"/>
      <c r="P1016" s="48"/>
      <c r="Q1016" s="49"/>
      <c r="R1016" s="47"/>
      <c r="S1016" s="47"/>
      <c r="T1016" s="47"/>
      <c r="U1016" s="47"/>
      <c r="V1016" s="47"/>
      <c r="W1016" s="47"/>
      <c r="X1016" s="47"/>
      <c r="Y1016" s="47"/>
      <c r="Z1016" s="47"/>
      <c r="AA1016" s="47"/>
      <c r="AB1016" s="47"/>
      <c r="AC1016" s="47"/>
      <c r="AD1016" s="47"/>
      <c r="AE1016" s="47"/>
      <c r="AF1016" s="47"/>
      <c r="AG1016" s="47"/>
      <c r="AH1016" s="49"/>
      <c r="AI1016" s="49"/>
      <c r="AJ1016" s="49"/>
      <c r="AK1016" s="49"/>
      <c r="AL1016" s="49"/>
      <c r="AM1016" s="48"/>
      <c r="AN1016" s="48"/>
      <c r="AO1016" s="48"/>
      <c r="AP1016" s="47"/>
      <c r="AQ1016" s="47"/>
      <c r="AR1016" s="47"/>
      <c r="AS1016" s="47"/>
      <c r="AT1016" s="47"/>
      <c r="AU1016" s="47"/>
      <c r="AV1016" s="47"/>
      <c r="AW1016" s="47"/>
      <c r="AX1016" s="47"/>
      <c r="AY1016" s="47"/>
      <c r="AZ1016" s="47"/>
      <c r="BA1016" s="47"/>
      <c r="BB1016" s="47"/>
      <c r="BC1016" s="47"/>
      <c r="BD1016" s="47"/>
      <c r="BE1016" s="47"/>
      <c r="BF1016" s="47"/>
      <c r="BG1016" s="47"/>
      <c r="BH1016" s="47"/>
      <c r="BI1016" s="47"/>
      <c r="BJ1016" s="47"/>
      <c r="BK1016" s="47"/>
      <c r="BL1016" s="47"/>
      <c r="BM1016" s="47"/>
      <c r="BN1016" s="47"/>
      <c r="BO1016" s="47"/>
      <c r="BP1016" s="47"/>
      <c r="BQ1016" s="47"/>
      <c r="BR1016" s="47"/>
      <c r="BS1016" s="47"/>
      <c r="BT1016" s="47"/>
      <c r="BU1016" s="47"/>
      <c r="BV1016" s="47"/>
      <c r="BW1016" s="47"/>
      <c r="BX1016" s="47"/>
      <c r="BY1016" s="47"/>
      <c r="BZ1016" s="47"/>
      <c r="CA1016" s="47"/>
      <c r="CB1016" s="47"/>
      <c r="CC1016" s="47"/>
      <c r="CD1016" s="47"/>
      <c r="CE1016" s="47"/>
      <c r="CF1016" s="47"/>
      <c r="CG1016" s="47"/>
      <c r="CH1016" s="47"/>
      <c r="CI1016" s="47"/>
      <c r="CJ1016" s="47"/>
      <c r="CK1016" s="47"/>
      <c r="CL1016" s="47"/>
      <c r="CM1016" s="47"/>
      <c r="CN1016" s="47"/>
      <c r="CO1016" s="47"/>
      <c r="CP1016" s="47"/>
      <c r="CQ1016" s="47"/>
      <c r="CR1016" s="47"/>
      <c r="CS1016" s="47"/>
      <c r="CT1016" s="47"/>
      <c r="CU1016" s="47"/>
      <c r="CV1016" s="47"/>
      <c r="CW1016" s="47"/>
      <c r="CX1016" s="47"/>
      <c r="CY1016" s="47"/>
      <c r="CZ1016" s="47"/>
      <c r="DA1016" s="47"/>
      <c r="DB1016" s="47"/>
      <c r="DC1016" s="50"/>
      <c r="DD1016" s="50"/>
      <c r="DE1016" s="50"/>
    </row>
    <row r="1017" spans="1:109" ht="15" customHeight="1">
      <c r="A1017" s="38"/>
      <c r="B1017" s="47"/>
      <c r="C1017" s="47"/>
      <c r="D1017" s="47"/>
      <c r="E1017" s="47"/>
      <c r="F1017" s="47"/>
      <c r="G1017" s="47"/>
      <c r="H1017" s="47"/>
      <c r="I1017" s="47"/>
      <c r="J1017" s="47"/>
      <c r="K1017" s="47"/>
      <c r="L1017" s="47"/>
      <c r="M1017" s="47"/>
      <c r="N1017" s="47"/>
      <c r="O1017" s="47"/>
      <c r="P1017" s="48"/>
      <c r="Q1017" s="49"/>
      <c r="R1017" s="47"/>
      <c r="S1017" s="47"/>
      <c r="T1017" s="47"/>
      <c r="U1017" s="47"/>
      <c r="V1017" s="47"/>
      <c r="W1017" s="47"/>
      <c r="X1017" s="47"/>
      <c r="Y1017" s="47"/>
      <c r="Z1017" s="47"/>
      <c r="AA1017" s="47"/>
      <c r="AB1017" s="47"/>
      <c r="AC1017" s="47"/>
      <c r="AD1017" s="47"/>
      <c r="AE1017" s="47"/>
      <c r="AF1017" s="47"/>
      <c r="AG1017" s="47"/>
      <c r="AH1017" s="49"/>
      <c r="AI1017" s="49"/>
      <c r="AJ1017" s="49"/>
      <c r="AK1017" s="49"/>
      <c r="AL1017" s="49"/>
      <c r="AM1017" s="48"/>
      <c r="AN1017" s="48"/>
      <c r="AO1017" s="48"/>
      <c r="AP1017" s="47"/>
      <c r="AQ1017" s="47"/>
      <c r="AR1017" s="47"/>
      <c r="AS1017" s="47"/>
      <c r="AT1017" s="47"/>
      <c r="AU1017" s="47"/>
      <c r="AV1017" s="47"/>
      <c r="AW1017" s="47"/>
      <c r="AX1017" s="47"/>
      <c r="AY1017" s="47"/>
      <c r="AZ1017" s="47"/>
      <c r="BA1017" s="47"/>
      <c r="BB1017" s="47"/>
      <c r="BC1017" s="47"/>
      <c r="BD1017" s="47"/>
      <c r="BE1017" s="47"/>
      <c r="BF1017" s="47"/>
      <c r="BG1017" s="47"/>
      <c r="BH1017" s="47"/>
      <c r="BI1017" s="47"/>
      <c r="BJ1017" s="47"/>
      <c r="BK1017" s="47"/>
      <c r="BL1017" s="47"/>
      <c r="BM1017" s="47"/>
      <c r="BN1017" s="47"/>
      <c r="BO1017" s="47"/>
      <c r="BP1017" s="47"/>
      <c r="BQ1017" s="47"/>
      <c r="BR1017" s="47"/>
      <c r="BS1017" s="47"/>
      <c r="BT1017" s="47"/>
      <c r="BU1017" s="47"/>
      <c r="BV1017" s="47"/>
      <c r="BW1017" s="47"/>
      <c r="BX1017" s="47"/>
      <c r="BY1017" s="47"/>
      <c r="BZ1017" s="47"/>
      <c r="CA1017" s="47"/>
      <c r="CB1017" s="47"/>
      <c r="CC1017" s="47"/>
      <c r="CD1017" s="47"/>
      <c r="CE1017" s="47"/>
      <c r="CF1017" s="47"/>
      <c r="CG1017" s="47"/>
      <c r="CH1017" s="47"/>
      <c r="CI1017" s="47"/>
      <c r="CJ1017" s="47"/>
      <c r="CK1017" s="47"/>
      <c r="CL1017" s="47"/>
      <c r="CM1017" s="47"/>
      <c r="CN1017" s="47"/>
      <c r="CO1017" s="47"/>
      <c r="CP1017" s="47"/>
      <c r="CQ1017" s="47"/>
      <c r="CR1017" s="47"/>
      <c r="CS1017" s="47"/>
      <c r="CT1017" s="47"/>
      <c r="CU1017" s="47"/>
      <c r="CV1017" s="47"/>
      <c r="CW1017" s="47"/>
      <c r="CX1017" s="47"/>
      <c r="CY1017" s="47"/>
      <c r="CZ1017" s="47"/>
      <c r="DA1017" s="47"/>
      <c r="DB1017" s="47"/>
      <c r="DC1017" s="50"/>
      <c r="DD1017" s="50"/>
      <c r="DE1017" s="50"/>
    </row>
    <row r="1018" spans="1:109" ht="15" customHeight="1">
      <c r="A1018" s="38"/>
      <c r="B1018" s="47"/>
      <c r="C1018" s="47"/>
      <c r="D1018" s="47"/>
      <c r="E1018" s="47"/>
      <c r="F1018" s="47"/>
      <c r="G1018" s="47"/>
      <c r="H1018" s="47"/>
      <c r="I1018" s="47"/>
      <c r="J1018" s="47"/>
      <c r="K1018" s="47"/>
      <c r="L1018" s="47"/>
      <c r="M1018" s="47"/>
      <c r="N1018" s="47"/>
      <c r="O1018" s="47"/>
      <c r="P1018" s="48"/>
      <c r="Q1018" s="49"/>
      <c r="R1018" s="47"/>
      <c r="S1018" s="47"/>
      <c r="T1018" s="47"/>
      <c r="U1018" s="47"/>
      <c r="V1018" s="47"/>
      <c r="W1018" s="47"/>
      <c r="X1018" s="47"/>
      <c r="Y1018" s="47"/>
      <c r="Z1018" s="47"/>
      <c r="AA1018" s="47"/>
      <c r="AB1018" s="47"/>
      <c r="AC1018" s="47"/>
      <c r="AD1018" s="47"/>
      <c r="AE1018" s="47"/>
      <c r="AF1018" s="47"/>
      <c r="AG1018" s="47"/>
      <c r="AH1018" s="49"/>
      <c r="AI1018" s="49"/>
      <c r="AJ1018" s="49"/>
      <c r="AK1018" s="49"/>
      <c r="AL1018" s="49"/>
      <c r="AM1018" s="48"/>
      <c r="AN1018" s="48"/>
      <c r="AO1018" s="48"/>
      <c r="AP1018" s="47"/>
      <c r="AQ1018" s="47"/>
      <c r="AR1018" s="47"/>
      <c r="AS1018" s="47"/>
      <c r="AT1018" s="47"/>
      <c r="AU1018" s="47"/>
      <c r="AV1018" s="47"/>
      <c r="AW1018" s="47"/>
      <c r="AX1018" s="47"/>
      <c r="AY1018" s="47"/>
      <c r="AZ1018" s="47"/>
      <c r="BA1018" s="47"/>
      <c r="BB1018" s="47"/>
      <c r="BC1018" s="47"/>
      <c r="BD1018" s="47"/>
      <c r="BE1018" s="47"/>
      <c r="BF1018" s="47"/>
      <c r="BG1018" s="47"/>
      <c r="BH1018" s="47"/>
      <c r="BI1018" s="47"/>
      <c r="BJ1018" s="47"/>
      <c r="BK1018" s="47"/>
      <c r="BL1018" s="47"/>
      <c r="BM1018" s="47"/>
      <c r="BN1018" s="47"/>
      <c r="BO1018" s="47"/>
      <c r="BP1018" s="47"/>
      <c r="BQ1018" s="47"/>
      <c r="BR1018" s="47"/>
      <c r="BS1018" s="47"/>
      <c r="BT1018" s="47"/>
      <c r="BU1018" s="47"/>
      <c r="BV1018" s="47"/>
      <c r="BW1018" s="47"/>
      <c r="BX1018" s="47"/>
      <c r="BY1018" s="47"/>
      <c r="BZ1018" s="47"/>
      <c r="CA1018" s="47"/>
      <c r="CB1018" s="47"/>
      <c r="CC1018" s="47"/>
      <c r="CD1018" s="47"/>
      <c r="CE1018" s="47"/>
      <c r="CF1018" s="47"/>
      <c r="CG1018" s="47"/>
      <c r="CH1018" s="47"/>
      <c r="CI1018" s="47"/>
      <c r="CJ1018" s="47"/>
      <c r="CK1018" s="47"/>
      <c r="CL1018" s="47"/>
      <c r="CM1018" s="47"/>
      <c r="CN1018" s="47"/>
      <c r="CO1018" s="47"/>
      <c r="CP1018" s="47"/>
      <c r="CQ1018" s="47"/>
      <c r="CR1018" s="47"/>
      <c r="CS1018" s="47"/>
      <c r="CT1018" s="47"/>
      <c r="CU1018" s="47"/>
      <c r="CV1018" s="47"/>
      <c r="CW1018" s="47"/>
      <c r="CX1018" s="47"/>
      <c r="CY1018" s="47"/>
      <c r="CZ1018" s="47"/>
      <c r="DA1018" s="47"/>
      <c r="DB1018" s="47"/>
      <c r="DC1018" s="50"/>
      <c r="DD1018" s="50"/>
      <c r="DE1018" s="50"/>
    </row>
    <row r="1019" spans="1:109" ht="15" customHeight="1">
      <c r="A1019" s="38"/>
      <c r="B1019" s="47"/>
      <c r="C1019" s="47"/>
      <c r="D1019" s="47"/>
      <c r="E1019" s="47"/>
      <c r="F1019" s="47"/>
      <c r="G1019" s="47"/>
      <c r="H1019" s="47"/>
      <c r="I1019" s="47"/>
      <c r="J1019" s="47"/>
      <c r="K1019" s="47"/>
      <c r="L1019" s="47"/>
      <c r="M1019" s="47"/>
      <c r="N1019" s="47"/>
      <c r="O1019" s="47"/>
      <c r="P1019" s="48"/>
      <c r="Q1019" s="49"/>
      <c r="R1019" s="47"/>
      <c r="S1019" s="47"/>
      <c r="T1019" s="47"/>
      <c r="U1019" s="47"/>
      <c r="V1019" s="47"/>
      <c r="W1019" s="47"/>
      <c r="X1019" s="47"/>
      <c r="Y1019" s="47"/>
      <c r="Z1019" s="47"/>
      <c r="AA1019" s="47"/>
      <c r="AB1019" s="47"/>
      <c r="AC1019" s="47"/>
      <c r="AD1019" s="47"/>
      <c r="AE1019" s="47"/>
      <c r="AF1019" s="47"/>
      <c r="AG1019" s="47"/>
      <c r="AH1019" s="49"/>
      <c r="AI1019" s="49"/>
      <c r="AJ1019" s="49"/>
      <c r="AK1019" s="49"/>
      <c r="AL1019" s="49"/>
      <c r="AM1019" s="48"/>
      <c r="AN1019" s="48"/>
      <c r="AO1019" s="48"/>
      <c r="AP1019" s="47"/>
      <c r="AQ1019" s="47"/>
      <c r="AR1019" s="47"/>
      <c r="AS1019" s="47"/>
      <c r="AT1019" s="47"/>
      <c r="AU1019" s="47"/>
      <c r="AV1019" s="47"/>
      <c r="AW1019" s="47"/>
      <c r="AX1019" s="47"/>
      <c r="AY1019" s="47"/>
      <c r="AZ1019" s="47"/>
      <c r="BA1019" s="47"/>
      <c r="BB1019" s="47"/>
      <c r="BC1019" s="47"/>
      <c r="BD1019" s="47"/>
      <c r="BE1019" s="47"/>
      <c r="BF1019" s="47"/>
      <c r="BG1019" s="47"/>
      <c r="BH1019" s="47"/>
      <c r="BI1019" s="47"/>
      <c r="BJ1019" s="47"/>
      <c r="BK1019" s="47"/>
      <c r="BL1019" s="47"/>
      <c r="BM1019" s="47"/>
      <c r="BN1019" s="47"/>
      <c r="BO1019" s="47"/>
      <c r="BP1019" s="47"/>
      <c r="BQ1019" s="47"/>
      <c r="BR1019" s="47"/>
      <c r="BS1019" s="47"/>
      <c r="BT1019" s="47"/>
      <c r="BU1019" s="47"/>
      <c r="BV1019" s="47"/>
      <c r="BW1019" s="47"/>
      <c r="BX1019" s="47"/>
      <c r="BY1019" s="47"/>
      <c r="BZ1019" s="47"/>
      <c r="CA1019" s="47"/>
      <c r="CB1019" s="47"/>
      <c r="CC1019" s="47"/>
      <c r="CD1019" s="47"/>
      <c r="CE1019" s="47"/>
      <c r="CF1019" s="47"/>
      <c r="CG1019" s="47"/>
      <c r="CH1019" s="47"/>
      <c r="CI1019" s="47"/>
      <c r="CJ1019" s="47"/>
      <c r="CK1019" s="47"/>
      <c r="CL1019" s="47"/>
      <c r="CM1019" s="47"/>
      <c r="CN1019" s="47"/>
      <c r="CO1019" s="47"/>
      <c r="CP1019" s="47"/>
      <c r="CQ1019" s="47"/>
      <c r="CR1019" s="47"/>
      <c r="CS1019" s="47"/>
      <c r="CT1019" s="47"/>
      <c r="CU1019" s="47"/>
      <c r="CV1019" s="47"/>
      <c r="CW1019" s="47"/>
      <c r="CX1019" s="47"/>
      <c r="CY1019" s="47"/>
      <c r="CZ1019" s="47"/>
      <c r="DA1019" s="47"/>
      <c r="DB1019" s="47"/>
      <c r="DC1019" s="50"/>
      <c r="DD1019" s="50"/>
      <c r="DE1019" s="50"/>
    </row>
    <row r="1020" spans="1:109" ht="15" customHeight="1">
      <c r="A1020" s="38"/>
      <c r="B1020" s="47"/>
      <c r="C1020" s="47"/>
      <c r="D1020" s="47"/>
      <c r="E1020" s="47"/>
      <c r="F1020" s="47"/>
      <c r="G1020" s="47"/>
      <c r="H1020" s="47"/>
      <c r="I1020" s="47"/>
      <c r="J1020" s="47"/>
      <c r="K1020" s="47"/>
      <c r="L1020" s="47"/>
      <c r="M1020" s="47"/>
      <c r="N1020" s="47"/>
      <c r="O1020" s="47"/>
      <c r="P1020" s="48"/>
      <c r="Q1020" s="49"/>
      <c r="R1020" s="47"/>
      <c r="S1020" s="47"/>
      <c r="T1020" s="47"/>
      <c r="U1020" s="47"/>
      <c r="V1020" s="47"/>
      <c r="W1020" s="47"/>
      <c r="X1020" s="47"/>
      <c r="Y1020" s="47"/>
      <c r="Z1020" s="47"/>
      <c r="AA1020" s="47"/>
      <c r="AB1020" s="47"/>
      <c r="AC1020" s="47"/>
      <c r="AD1020" s="47"/>
      <c r="AE1020" s="47"/>
      <c r="AF1020" s="47"/>
      <c r="AG1020" s="47"/>
      <c r="AH1020" s="49"/>
      <c r="AI1020" s="49"/>
      <c r="AJ1020" s="49"/>
      <c r="AK1020" s="49"/>
      <c r="AL1020" s="49"/>
      <c r="AM1020" s="48"/>
      <c r="AN1020" s="48"/>
      <c r="AO1020" s="48"/>
      <c r="AP1020" s="47"/>
      <c r="AQ1020" s="47"/>
      <c r="AR1020" s="47"/>
      <c r="AS1020" s="47"/>
      <c r="AT1020" s="47"/>
      <c r="AU1020" s="47"/>
      <c r="AV1020" s="47"/>
      <c r="AW1020" s="47"/>
      <c r="AX1020" s="47"/>
      <c r="AY1020" s="47"/>
      <c r="AZ1020" s="47"/>
      <c r="BA1020" s="47"/>
      <c r="BB1020" s="47"/>
      <c r="BC1020" s="47"/>
      <c r="BD1020" s="47"/>
      <c r="BE1020" s="47"/>
      <c r="BF1020" s="47"/>
      <c r="BG1020" s="47"/>
      <c r="BH1020" s="47"/>
      <c r="BI1020" s="47"/>
      <c r="BJ1020" s="47"/>
      <c r="BK1020" s="47"/>
      <c r="BL1020" s="47"/>
      <c r="BM1020" s="47"/>
      <c r="BN1020" s="47"/>
      <c r="BO1020" s="47"/>
      <c r="BP1020" s="47"/>
      <c r="BQ1020" s="47"/>
      <c r="BR1020" s="47"/>
      <c r="BS1020" s="47"/>
      <c r="BT1020" s="47"/>
      <c r="BU1020" s="47"/>
      <c r="BV1020" s="47"/>
      <c r="BW1020" s="47"/>
      <c r="BX1020" s="47"/>
      <c r="BY1020" s="47"/>
      <c r="BZ1020" s="47"/>
      <c r="CA1020" s="47"/>
      <c r="CB1020" s="47"/>
      <c r="CC1020" s="47"/>
      <c r="CD1020" s="47"/>
      <c r="CE1020" s="47"/>
      <c r="CF1020" s="47"/>
      <c r="CG1020" s="47"/>
      <c r="CH1020" s="47"/>
      <c r="CI1020" s="47"/>
      <c r="CJ1020" s="47"/>
      <c r="CK1020" s="47"/>
      <c r="CL1020" s="47"/>
      <c r="CM1020" s="47"/>
      <c r="CN1020" s="47"/>
      <c r="CO1020" s="47"/>
      <c r="CP1020" s="47"/>
      <c r="CQ1020" s="47"/>
      <c r="CR1020" s="47"/>
      <c r="CS1020" s="47"/>
      <c r="CT1020" s="47"/>
      <c r="CU1020" s="47"/>
      <c r="CV1020" s="47"/>
      <c r="CW1020" s="47"/>
      <c r="CX1020" s="47"/>
      <c r="CY1020" s="47"/>
      <c r="CZ1020" s="47"/>
      <c r="DA1020" s="47"/>
      <c r="DB1020" s="47"/>
      <c r="DC1020" s="50"/>
      <c r="DD1020" s="50"/>
      <c r="DE1020" s="50"/>
    </row>
    <row r="1021" spans="1:109" ht="15" customHeight="1">
      <c r="A1021" s="38"/>
      <c r="B1021" s="47"/>
      <c r="C1021" s="47"/>
      <c r="D1021" s="47"/>
      <c r="E1021" s="47"/>
      <c r="F1021" s="47"/>
      <c r="G1021" s="47"/>
      <c r="H1021" s="47"/>
      <c r="I1021" s="47"/>
      <c r="J1021" s="47"/>
      <c r="K1021" s="47"/>
      <c r="L1021" s="47"/>
      <c r="M1021" s="47"/>
      <c r="N1021" s="47"/>
      <c r="O1021" s="47"/>
      <c r="P1021" s="48"/>
      <c r="Q1021" s="49"/>
      <c r="R1021" s="47"/>
      <c r="S1021" s="47"/>
      <c r="T1021" s="47"/>
      <c r="U1021" s="47"/>
      <c r="V1021" s="47"/>
      <c r="W1021" s="47"/>
      <c r="X1021" s="47"/>
      <c r="Y1021" s="47"/>
      <c r="Z1021" s="47"/>
      <c r="AA1021" s="47"/>
      <c r="AB1021" s="47"/>
      <c r="AC1021" s="47"/>
      <c r="AD1021" s="47"/>
      <c r="AE1021" s="47"/>
      <c r="AF1021" s="47"/>
      <c r="AG1021" s="47"/>
      <c r="AH1021" s="49"/>
      <c r="AI1021" s="49"/>
      <c r="AJ1021" s="49"/>
      <c r="AK1021" s="49"/>
      <c r="AL1021" s="49"/>
      <c r="AM1021" s="48"/>
      <c r="AN1021" s="48"/>
      <c r="AO1021" s="48"/>
      <c r="AP1021" s="47"/>
      <c r="AQ1021" s="47"/>
      <c r="AR1021" s="47"/>
      <c r="AS1021" s="47"/>
      <c r="AT1021" s="47"/>
      <c r="AU1021" s="47"/>
      <c r="AV1021" s="47"/>
      <c r="AW1021" s="47"/>
      <c r="AX1021" s="47"/>
      <c r="AY1021" s="47"/>
      <c r="AZ1021" s="47"/>
      <c r="BA1021" s="47"/>
      <c r="BB1021" s="47"/>
      <c r="BC1021" s="47"/>
      <c r="BD1021" s="47"/>
      <c r="BE1021" s="47"/>
      <c r="BF1021" s="47"/>
      <c r="BG1021" s="47"/>
      <c r="BH1021" s="47"/>
      <c r="BI1021" s="47"/>
      <c r="BJ1021" s="47"/>
      <c r="BK1021" s="47"/>
      <c r="BL1021" s="47"/>
      <c r="BM1021" s="47"/>
      <c r="BN1021" s="47"/>
      <c r="BO1021" s="47"/>
      <c r="BP1021" s="47"/>
      <c r="BQ1021" s="47"/>
      <c r="BR1021" s="47"/>
      <c r="BS1021" s="47"/>
      <c r="BT1021" s="47"/>
      <c r="BU1021" s="47"/>
      <c r="BV1021" s="47"/>
      <c r="BW1021" s="47"/>
      <c r="BX1021" s="47"/>
      <c r="BY1021" s="47"/>
      <c r="BZ1021" s="47"/>
      <c r="CA1021" s="47"/>
      <c r="CB1021" s="47"/>
      <c r="CC1021" s="47"/>
      <c r="CD1021" s="47"/>
      <c r="CE1021" s="47"/>
      <c r="CF1021" s="47"/>
      <c r="CG1021" s="47"/>
      <c r="CH1021" s="47"/>
      <c r="CI1021" s="47"/>
      <c r="CJ1021" s="47"/>
      <c r="CK1021" s="47"/>
      <c r="CL1021" s="47"/>
      <c r="CM1021" s="47"/>
      <c r="CN1021" s="47"/>
      <c r="CO1021" s="47"/>
      <c r="CP1021" s="47"/>
      <c r="CQ1021" s="47"/>
      <c r="CR1021" s="47"/>
      <c r="CS1021" s="47"/>
      <c r="CT1021" s="47"/>
      <c r="CU1021" s="47"/>
      <c r="CV1021" s="47"/>
      <c r="CW1021" s="47"/>
      <c r="CX1021" s="47"/>
      <c r="CY1021" s="47"/>
      <c r="CZ1021" s="47"/>
      <c r="DA1021" s="47"/>
      <c r="DB1021" s="47"/>
      <c r="DC1021" s="50"/>
      <c r="DD1021" s="50"/>
      <c r="DE1021" s="50"/>
    </row>
    <row r="1022" spans="1:109" ht="15" customHeight="1">
      <c r="A1022" s="38"/>
      <c r="B1022" s="47"/>
      <c r="C1022" s="47"/>
      <c r="D1022" s="47"/>
      <c r="E1022" s="47"/>
      <c r="F1022" s="47"/>
      <c r="G1022" s="47"/>
      <c r="H1022" s="47"/>
      <c r="I1022" s="47"/>
      <c r="J1022" s="47"/>
      <c r="K1022" s="47"/>
      <c r="L1022" s="47"/>
      <c r="M1022" s="47"/>
      <c r="N1022" s="47"/>
      <c r="O1022" s="47"/>
      <c r="P1022" s="48"/>
      <c r="Q1022" s="49"/>
      <c r="R1022" s="47"/>
      <c r="S1022" s="47"/>
      <c r="T1022" s="47"/>
      <c r="U1022" s="47"/>
      <c r="V1022" s="47"/>
      <c r="W1022" s="47"/>
      <c r="X1022" s="47"/>
      <c r="Y1022" s="47"/>
      <c r="Z1022" s="47"/>
      <c r="AA1022" s="47"/>
      <c r="AB1022" s="47"/>
      <c r="AC1022" s="47"/>
      <c r="AD1022" s="47"/>
      <c r="AE1022" s="47"/>
      <c r="AF1022" s="47"/>
      <c r="AG1022" s="47"/>
      <c r="AH1022" s="49"/>
      <c r="AI1022" s="49"/>
      <c r="AJ1022" s="49"/>
      <c r="AK1022" s="49"/>
      <c r="AL1022" s="49"/>
      <c r="AM1022" s="48"/>
      <c r="AN1022" s="48"/>
      <c r="AO1022" s="48"/>
      <c r="AP1022" s="47"/>
      <c r="AQ1022" s="47"/>
      <c r="AR1022" s="47"/>
      <c r="AS1022" s="47"/>
      <c r="AT1022" s="47"/>
      <c r="AU1022" s="47"/>
      <c r="AV1022" s="47"/>
      <c r="AW1022" s="47"/>
      <c r="AX1022" s="47"/>
      <c r="AY1022" s="47"/>
      <c r="AZ1022" s="47"/>
      <c r="BA1022" s="47"/>
      <c r="BB1022" s="47"/>
      <c r="BC1022" s="47"/>
      <c r="BD1022" s="47"/>
      <c r="BE1022" s="47"/>
      <c r="BF1022" s="47"/>
      <c r="BG1022" s="47"/>
      <c r="BH1022" s="47"/>
      <c r="BI1022" s="47"/>
      <c r="BJ1022" s="47"/>
      <c r="BK1022" s="47"/>
      <c r="BL1022" s="47"/>
      <c r="BM1022" s="47"/>
      <c r="BN1022" s="47"/>
      <c r="BO1022" s="47"/>
      <c r="BP1022" s="47"/>
      <c r="BQ1022" s="47"/>
      <c r="BR1022" s="47"/>
      <c r="BS1022" s="47"/>
      <c r="BT1022" s="47"/>
      <c r="BU1022" s="47"/>
      <c r="BV1022" s="47"/>
      <c r="BW1022" s="47"/>
      <c r="BX1022" s="47"/>
      <c r="BY1022" s="47"/>
      <c r="BZ1022" s="47"/>
      <c r="CA1022" s="47"/>
      <c r="CB1022" s="47"/>
      <c r="CC1022" s="47"/>
      <c r="CD1022" s="47"/>
      <c r="CE1022" s="47"/>
      <c r="CF1022" s="47"/>
      <c r="CG1022" s="47"/>
      <c r="CH1022" s="47"/>
      <c r="CI1022" s="47"/>
      <c r="CJ1022" s="47"/>
      <c r="CK1022" s="47"/>
      <c r="CL1022" s="47"/>
      <c r="CM1022" s="47"/>
      <c r="CN1022" s="47"/>
      <c r="CO1022" s="47"/>
      <c r="CP1022" s="47"/>
      <c r="CQ1022" s="47"/>
      <c r="CR1022" s="47"/>
      <c r="CS1022" s="47"/>
      <c r="CT1022" s="47"/>
      <c r="CU1022" s="47"/>
      <c r="CV1022" s="47"/>
      <c r="CW1022" s="47"/>
      <c r="CX1022" s="47"/>
      <c r="CY1022" s="47"/>
      <c r="CZ1022" s="47"/>
      <c r="DA1022" s="47"/>
      <c r="DB1022" s="47"/>
      <c r="DC1022" s="50"/>
      <c r="DD1022" s="50"/>
      <c r="DE1022" s="50"/>
    </row>
    <row r="1023" spans="1:109" ht="15" customHeight="1">
      <c r="A1023" s="38"/>
      <c r="B1023" s="47"/>
      <c r="C1023" s="47"/>
      <c r="D1023" s="47"/>
      <c r="E1023" s="47"/>
      <c r="F1023" s="47"/>
      <c r="G1023" s="47"/>
      <c r="H1023" s="47"/>
      <c r="I1023" s="47"/>
      <c r="J1023" s="47"/>
      <c r="K1023" s="47"/>
      <c r="L1023" s="47"/>
      <c r="M1023" s="47"/>
      <c r="N1023" s="47"/>
      <c r="O1023" s="47"/>
      <c r="P1023" s="48"/>
      <c r="Q1023" s="49"/>
      <c r="R1023" s="47"/>
      <c r="S1023" s="47"/>
      <c r="T1023" s="47"/>
      <c r="U1023" s="47"/>
      <c r="V1023" s="47"/>
      <c r="W1023" s="47"/>
      <c r="X1023" s="47"/>
      <c r="Y1023" s="47"/>
      <c r="Z1023" s="47"/>
      <c r="AA1023" s="47"/>
      <c r="AB1023" s="47"/>
      <c r="AC1023" s="47"/>
      <c r="AD1023" s="47"/>
      <c r="AE1023" s="47"/>
      <c r="AF1023" s="47"/>
      <c r="AG1023" s="47"/>
      <c r="AH1023" s="49"/>
      <c r="AI1023" s="49"/>
      <c r="AJ1023" s="49"/>
      <c r="AK1023" s="49"/>
      <c r="AL1023" s="49"/>
      <c r="AM1023" s="48"/>
      <c r="AN1023" s="48"/>
      <c r="AO1023" s="48"/>
      <c r="AP1023" s="47"/>
      <c r="AQ1023" s="47"/>
      <c r="AR1023" s="47"/>
      <c r="AS1023" s="47"/>
      <c r="AT1023" s="47"/>
      <c r="AU1023" s="47"/>
      <c r="AV1023" s="47"/>
      <c r="AW1023" s="47"/>
      <c r="AX1023" s="47"/>
      <c r="AY1023" s="47"/>
      <c r="AZ1023" s="47"/>
      <c r="BA1023" s="47"/>
      <c r="BB1023" s="47"/>
      <c r="BC1023" s="47"/>
      <c r="BD1023" s="47"/>
      <c r="BE1023" s="47"/>
      <c r="BF1023" s="47"/>
      <c r="BG1023" s="47"/>
      <c r="BH1023" s="47"/>
      <c r="BI1023" s="47"/>
      <c r="BJ1023" s="47"/>
      <c r="BK1023" s="47"/>
      <c r="BL1023" s="47"/>
      <c r="BM1023" s="47"/>
      <c r="BN1023" s="47"/>
      <c r="BO1023" s="47"/>
      <c r="BP1023" s="47"/>
      <c r="BQ1023" s="47"/>
      <c r="BR1023" s="47"/>
      <c r="BS1023" s="47"/>
      <c r="BT1023" s="47"/>
      <c r="BU1023" s="47"/>
      <c r="BV1023" s="47"/>
      <c r="BW1023" s="47"/>
      <c r="BX1023" s="47"/>
      <c r="BY1023" s="47"/>
      <c r="BZ1023" s="47"/>
      <c r="CA1023" s="47"/>
      <c r="CB1023" s="47"/>
      <c r="CC1023" s="47"/>
      <c r="CD1023" s="47"/>
      <c r="CE1023" s="47"/>
      <c r="CF1023" s="47"/>
      <c r="CG1023" s="47"/>
      <c r="CH1023" s="47"/>
      <c r="CI1023" s="47"/>
      <c r="CJ1023" s="47"/>
      <c r="CK1023" s="47"/>
      <c r="CL1023" s="47"/>
      <c r="CM1023" s="47"/>
      <c r="CN1023" s="47"/>
      <c r="CO1023" s="47"/>
      <c r="CP1023" s="47"/>
      <c r="CQ1023" s="47"/>
      <c r="CR1023" s="47"/>
      <c r="CS1023" s="47"/>
      <c r="CT1023" s="47"/>
      <c r="CU1023" s="47"/>
      <c r="CV1023" s="47"/>
      <c r="CW1023" s="47"/>
      <c r="CX1023" s="47"/>
      <c r="CY1023" s="47"/>
      <c r="CZ1023" s="47"/>
      <c r="DA1023" s="47"/>
      <c r="DB1023" s="47"/>
      <c r="DC1023" s="50"/>
      <c r="DD1023" s="50"/>
      <c r="DE1023" s="50"/>
    </row>
    <row r="1024" spans="1:109" ht="15" customHeight="1">
      <c r="A1024" s="38"/>
      <c r="B1024" s="47"/>
      <c r="C1024" s="47"/>
      <c r="D1024" s="47"/>
      <c r="E1024" s="47"/>
      <c r="F1024" s="47"/>
      <c r="G1024" s="47"/>
      <c r="H1024" s="47"/>
      <c r="I1024" s="47"/>
      <c r="J1024" s="47"/>
      <c r="K1024" s="47"/>
      <c r="L1024" s="47"/>
      <c r="M1024" s="47"/>
      <c r="N1024" s="47"/>
      <c r="O1024" s="47"/>
      <c r="P1024" s="48"/>
      <c r="Q1024" s="49"/>
      <c r="R1024" s="47"/>
      <c r="S1024" s="47"/>
      <c r="T1024" s="47"/>
      <c r="U1024" s="47"/>
      <c r="V1024" s="47"/>
      <c r="W1024" s="47"/>
      <c r="X1024" s="47"/>
      <c r="Y1024" s="47"/>
      <c r="Z1024" s="47"/>
      <c r="AA1024" s="47"/>
      <c r="AB1024" s="47"/>
      <c r="AC1024" s="47"/>
      <c r="AD1024" s="47"/>
      <c r="AE1024" s="47"/>
      <c r="AF1024" s="47"/>
      <c r="AG1024" s="47"/>
      <c r="AH1024" s="49"/>
      <c r="AI1024" s="49"/>
      <c r="AJ1024" s="49"/>
      <c r="AK1024" s="49"/>
      <c r="AL1024" s="49"/>
      <c r="AM1024" s="48"/>
      <c r="AN1024" s="48"/>
      <c r="AO1024" s="48"/>
      <c r="AP1024" s="47"/>
      <c r="AQ1024" s="47"/>
      <c r="AR1024" s="47"/>
      <c r="AS1024" s="47"/>
      <c r="AT1024" s="47"/>
      <c r="AU1024" s="47"/>
      <c r="AV1024" s="47"/>
      <c r="AW1024" s="47"/>
      <c r="AX1024" s="47"/>
      <c r="AY1024" s="47"/>
      <c r="AZ1024" s="47"/>
      <c r="BA1024" s="47"/>
      <c r="BB1024" s="47"/>
      <c r="BC1024" s="47"/>
      <c r="BD1024" s="47"/>
      <c r="BE1024" s="47"/>
      <c r="BF1024" s="47"/>
      <c r="BG1024" s="47"/>
      <c r="BH1024" s="47"/>
      <c r="BI1024" s="47"/>
      <c r="BJ1024" s="47"/>
      <c r="BK1024" s="47"/>
      <c r="BL1024" s="47"/>
      <c r="BM1024" s="47"/>
      <c r="BN1024" s="47"/>
      <c r="BO1024" s="47"/>
      <c r="BP1024" s="47"/>
      <c r="BQ1024" s="47"/>
      <c r="BR1024" s="47"/>
      <c r="BS1024" s="47"/>
      <c r="BT1024" s="47"/>
      <c r="BU1024" s="47"/>
      <c r="BV1024" s="47"/>
      <c r="BW1024" s="47"/>
      <c r="BX1024" s="47"/>
      <c r="BY1024" s="47"/>
      <c r="BZ1024" s="47"/>
      <c r="CA1024" s="47"/>
      <c r="CB1024" s="47"/>
      <c r="CC1024" s="47"/>
      <c r="CD1024" s="47"/>
      <c r="CE1024" s="47"/>
      <c r="CF1024" s="47"/>
      <c r="CG1024" s="47"/>
      <c r="CH1024" s="47"/>
      <c r="CI1024" s="47"/>
      <c r="CJ1024" s="47"/>
      <c r="CK1024" s="47"/>
      <c r="CL1024" s="47"/>
      <c r="CM1024" s="47"/>
      <c r="CN1024" s="47"/>
      <c r="CO1024" s="47"/>
      <c r="CP1024" s="47"/>
      <c r="CQ1024" s="47"/>
      <c r="CR1024" s="47"/>
      <c r="CS1024" s="47"/>
      <c r="CT1024" s="47"/>
      <c r="CU1024" s="47"/>
      <c r="CV1024" s="47"/>
      <c r="CW1024" s="47"/>
      <c r="CX1024" s="47"/>
      <c r="CY1024" s="47"/>
      <c r="CZ1024" s="47"/>
      <c r="DA1024" s="47"/>
      <c r="DB1024" s="47"/>
      <c r="DC1024" s="50"/>
      <c r="DD1024" s="50"/>
      <c r="DE1024" s="50"/>
    </row>
    <row r="1025" spans="1:109" ht="15" customHeight="1">
      <c r="A1025" s="38"/>
      <c r="B1025" s="47"/>
      <c r="C1025" s="47"/>
      <c r="D1025" s="47"/>
      <c r="E1025" s="47"/>
      <c r="F1025" s="47"/>
      <c r="G1025" s="47"/>
      <c r="H1025" s="47"/>
      <c r="I1025" s="47"/>
      <c r="J1025" s="47"/>
      <c r="K1025" s="47"/>
      <c r="L1025" s="47"/>
      <c r="M1025" s="47"/>
      <c r="N1025" s="47"/>
      <c r="O1025" s="47"/>
      <c r="P1025" s="48"/>
      <c r="Q1025" s="49"/>
      <c r="R1025" s="47"/>
      <c r="S1025" s="47"/>
      <c r="T1025" s="47"/>
      <c r="U1025" s="47"/>
      <c r="V1025" s="47"/>
      <c r="W1025" s="47"/>
      <c r="X1025" s="47"/>
      <c r="Y1025" s="47"/>
      <c r="Z1025" s="47"/>
      <c r="AA1025" s="47"/>
      <c r="AB1025" s="47"/>
      <c r="AC1025" s="47"/>
      <c r="AD1025" s="47"/>
      <c r="AE1025" s="47"/>
      <c r="AF1025" s="47"/>
      <c r="AG1025" s="47"/>
      <c r="AH1025" s="49"/>
      <c r="AI1025" s="49"/>
      <c r="AJ1025" s="49"/>
      <c r="AK1025" s="49"/>
      <c r="AL1025" s="49"/>
      <c r="AM1025" s="48"/>
      <c r="AN1025" s="48"/>
      <c r="AO1025" s="48"/>
      <c r="AP1025" s="47"/>
      <c r="AQ1025" s="47"/>
      <c r="AR1025" s="47"/>
      <c r="AS1025" s="47"/>
      <c r="AT1025" s="47"/>
      <c r="AU1025" s="47"/>
      <c r="AV1025" s="47"/>
      <c r="AW1025" s="47"/>
      <c r="AX1025" s="47"/>
      <c r="AY1025" s="47"/>
      <c r="AZ1025" s="47"/>
      <c r="BA1025" s="47"/>
      <c r="BB1025" s="47"/>
      <c r="BC1025" s="47"/>
      <c r="BD1025" s="47"/>
      <c r="BE1025" s="47"/>
      <c r="BF1025" s="47"/>
      <c r="BG1025" s="47"/>
      <c r="BH1025" s="47"/>
      <c r="BI1025" s="47"/>
      <c r="BJ1025" s="47"/>
      <c r="BK1025" s="47"/>
      <c r="BL1025" s="47"/>
      <c r="BM1025" s="47"/>
      <c r="BN1025" s="47"/>
      <c r="BO1025" s="47"/>
      <c r="BP1025" s="47"/>
      <c r="BQ1025" s="47"/>
      <c r="BR1025" s="47"/>
      <c r="BS1025" s="47"/>
      <c r="BT1025" s="47"/>
      <c r="BU1025" s="47"/>
      <c r="BV1025" s="47"/>
      <c r="BW1025" s="47"/>
      <c r="BX1025" s="47"/>
      <c r="BY1025" s="47"/>
      <c r="BZ1025" s="47"/>
      <c r="CA1025" s="47"/>
      <c r="CB1025" s="47"/>
      <c r="CC1025" s="47"/>
      <c r="CD1025" s="47"/>
      <c r="CE1025" s="47"/>
      <c r="CF1025" s="47"/>
      <c r="CG1025" s="47"/>
      <c r="CH1025" s="47"/>
      <c r="CI1025" s="47"/>
      <c r="CJ1025" s="47"/>
      <c r="CK1025" s="47"/>
      <c r="CL1025" s="47"/>
      <c r="CM1025" s="47"/>
      <c r="CN1025" s="47"/>
      <c r="CO1025" s="47"/>
      <c r="CP1025" s="47"/>
      <c r="CQ1025" s="47"/>
      <c r="CR1025" s="47"/>
      <c r="CS1025" s="47"/>
      <c r="CT1025" s="47"/>
      <c r="CU1025" s="47"/>
      <c r="CV1025" s="47"/>
      <c r="CW1025" s="47"/>
      <c r="CX1025" s="47"/>
      <c r="CY1025" s="47"/>
      <c r="CZ1025" s="47"/>
      <c r="DA1025" s="47"/>
      <c r="DB1025" s="47"/>
      <c r="DC1025" s="50"/>
      <c r="DD1025" s="50"/>
      <c r="DE1025" s="50"/>
    </row>
    <row r="1026" spans="1:109" ht="15" customHeight="1">
      <c r="A1026" s="38"/>
      <c r="B1026" s="47"/>
      <c r="C1026" s="47"/>
      <c r="D1026" s="47"/>
      <c r="E1026" s="47"/>
      <c r="F1026" s="47"/>
      <c r="G1026" s="47"/>
      <c r="H1026" s="47"/>
      <c r="I1026" s="47"/>
      <c r="J1026" s="47"/>
      <c r="K1026" s="47"/>
      <c r="L1026" s="47"/>
      <c r="M1026" s="47"/>
      <c r="N1026" s="47"/>
      <c r="O1026" s="47"/>
      <c r="P1026" s="48"/>
      <c r="Q1026" s="49"/>
      <c r="R1026" s="47"/>
      <c r="S1026" s="47"/>
      <c r="T1026" s="47"/>
      <c r="U1026" s="47"/>
      <c r="V1026" s="47"/>
      <c r="W1026" s="47"/>
      <c r="X1026" s="47"/>
      <c r="Y1026" s="47"/>
      <c r="Z1026" s="47"/>
      <c r="AA1026" s="47"/>
      <c r="AB1026" s="47"/>
      <c r="AC1026" s="47"/>
      <c r="AD1026" s="47"/>
      <c r="AE1026" s="47"/>
      <c r="AF1026" s="47"/>
      <c r="AG1026" s="47"/>
      <c r="AH1026" s="49"/>
      <c r="AI1026" s="49"/>
      <c r="AJ1026" s="49"/>
      <c r="AK1026" s="49"/>
      <c r="AL1026" s="49"/>
      <c r="AM1026" s="48"/>
      <c r="AN1026" s="48"/>
      <c r="AO1026" s="48"/>
      <c r="AP1026" s="47"/>
      <c r="AQ1026" s="47"/>
      <c r="AR1026" s="47"/>
      <c r="AS1026" s="47"/>
      <c r="AT1026" s="47"/>
      <c r="AU1026" s="47"/>
      <c r="AV1026" s="47"/>
      <c r="AW1026" s="47"/>
      <c r="AX1026" s="47"/>
      <c r="AY1026" s="47"/>
      <c r="AZ1026" s="47"/>
      <c r="BA1026" s="47"/>
      <c r="BB1026" s="47"/>
      <c r="BC1026" s="47"/>
      <c r="BD1026" s="47"/>
      <c r="BE1026" s="47"/>
      <c r="BF1026" s="47"/>
      <c r="BG1026" s="47"/>
      <c r="BH1026" s="47"/>
      <c r="BI1026" s="47"/>
      <c r="BJ1026" s="47"/>
      <c r="BK1026" s="47"/>
      <c r="BL1026" s="47"/>
      <c r="BM1026" s="47"/>
      <c r="BN1026" s="47"/>
      <c r="BO1026" s="47"/>
      <c r="BP1026" s="47"/>
      <c r="BQ1026" s="47"/>
      <c r="BR1026" s="47"/>
      <c r="BS1026" s="47"/>
      <c r="BT1026" s="47"/>
      <c r="BU1026" s="47"/>
      <c r="BV1026" s="47"/>
      <c r="BW1026" s="47"/>
      <c r="BX1026" s="47"/>
      <c r="BY1026" s="47"/>
      <c r="BZ1026" s="47"/>
      <c r="CA1026" s="47"/>
      <c r="CB1026" s="47"/>
      <c r="CC1026" s="47"/>
      <c r="CD1026" s="47"/>
      <c r="CE1026" s="47"/>
      <c r="CF1026" s="47"/>
      <c r="CG1026" s="47"/>
      <c r="CH1026" s="47"/>
      <c r="CI1026" s="47"/>
      <c r="CJ1026" s="47"/>
      <c r="CK1026" s="47"/>
      <c r="CL1026" s="47"/>
      <c r="CM1026" s="47"/>
      <c r="CN1026" s="47"/>
      <c r="CO1026" s="47"/>
      <c r="CP1026" s="47"/>
      <c r="CQ1026" s="47"/>
      <c r="CR1026" s="47"/>
      <c r="CS1026" s="47"/>
      <c r="CT1026" s="47"/>
      <c r="CU1026" s="47"/>
      <c r="CV1026" s="47"/>
      <c r="CW1026" s="47"/>
      <c r="CX1026" s="47"/>
      <c r="CY1026" s="47"/>
      <c r="CZ1026" s="47"/>
      <c r="DA1026" s="47"/>
      <c r="DB1026" s="47"/>
      <c r="DC1026" s="50"/>
      <c r="DD1026" s="50"/>
      <c r="DE1026" s="50"/>
    </row>
    <row r="1027" spans="1:109" ht="15" customHeight="1">
      <c r="A1027" s="38"/>
      <c r="B1027" s="47"/>
      <c r="C1027" s="47"/>
      <c r="D1027" s="47"/>
      <c r="E1027" s="47"/>
      <c r="F1027" s="47"/>
      <c r="G1027" s="47"/>
      <c r="H1027" s="47"/>
      <c r="I1027" s="47"/>
      <c r="J1027" s="47"/>
      <c r="K1027" s="47"/>
      <c r="L1027" s="47"/>
      <c r="M1027" s="47"/>
      <c r="N1027" s="47"/>
      <c r="O1027" s="47"/>
      <c r="P1027" s="48"/>
      <c r="Q1027" s="49"/>
      <c r="R1027" s="47"/>
      <c r="S1027" s="47"/>
      <c r="T1027" s="47"/>
      <c r="U1027" s="47"/>
      <c r="V1027" s="47"/>
      <c r="W1027" s="47"/>
      <c r="X1027" s="47"/>
      <c r="Y1027" s="47"/>
      <c r="Z1027" s="47"/>
      <c r="AA1027" s="47"/>
      <c r="AB1027" s="47"/>
      <c r="AC1027" s="47"/>
      <c r="AD1027" s="47"/>
      <c r="AE1027" s="47"/>
      <c r="AF1027" s="47"/>
      <c r="AG1027" s="47"/>
      <c r="AH1027" s="49"/>
      <c r="AI1027" s="49"/>
      <c r="AJ1027" s="49"/>
      <c r="AK1027" s="49"/>
      <c r="AL1027" s="49"/>
      <c r="AM1027" s="48"/>
      <c r="AN1027" s="48"/>
      <c r="AO1027" s="48"/>
      <c r="AP1027" s="47"/>
      <c r="AQ1027" s="47"/>
      <c r="AR1027" s="47"/>
      <c r="AS1027" s="47"/>
      <c r="AT1027" s="47"/>
      <c r="AU1027" s="47"/>
      <c r="AV1027" s="47"/>
      <c r="AW1027" s="47"/>
      <c r="AX1027" s="47"/>
      <c r="AY1027" s="47"/>
      <c r="AZ1027" s="47"/>
      <c r="BA1027" s="47"/>
      <c r="BB1027" s="47"/>
      <c r="BC1027" s="47"/>
      <c r="BD1027" s="47"/>
      <c r="BE1027" s="47"/>
      <c r="BF1027" s="47"/>
      <c r="BG1027" s="47"/>
      <c r="BH1027" s="47"/>
      <c r="BI1027" s="47"/>
      <c r="BJ1027" s="47"/>
      <c r="BK1027" s="47"/>
      <c r="BL1027" s="47"/>
      <c r="BM1027" s="47"/>
      <c r="BN1027" s="47"/>
      <c r="BO1027" s="47"/>
      <c r="BP1027" s="47"/>
      <c r="BQ1027" s="47"/>
      <c r="BR1027" s="47"/>
      <c r="BS1027" s="47"/>
      <c r="BT1027" s="47"/>
      <c r="BU1027" s="47"/>
      <c r="BV1027" s="47"/>
      <c r="BW1027" s="47"/>
      <c r="BX1027" s="47"/>
      <c r="BY1027" s="47"/>
      <c r="BZ1027" s="47"/>
      <c r="CA1027" s="47"/>
      <c r="CB1027" s="47"/>
      <c r="CC1027" s="47"/>
      <c r="CD1027" s="47"/>
      <c r="CE1027" s="47"/>
      <c r="CF1027" s="47"/>
      <c r="CG1027" s="47"/>
      <c r="CH1027" s="47"/>
      <c r="CI1027" s="47"/>
      <c r="CJ1027" s="47"/>
      <c r="CK1027" s="47"/>
      <c r="CL1027" s="47"/>
      <c r="CM1027" s="47"/>
      <c r="CN1027" s="47"/>
      <c r="CO1027" s="47"/>
      <c r="CP1027" s="47"/>
      <c r="CQ1027" s="47"/>
      <c r="CR1027" s="47"/>
      <c r="CS1027" s="47"/>
      <c r="CT1027" s="47"/>
      <c r="CU1027" s="47"/>
      <c r="CV1027" s="47"/>
      <c r="CW1027" s="47"/>
      <c r="CX1027" s="47"/>
      <c r="CY1027" s="47"/>
      <c r="CZ1027" s="47"/>
      <c r="DA1027" s="47"/>
      <c r="DB1027" s="47"/>
      <c r="DC1027" s="50"/>
      <c r="DD1027" s="50"/>
      <c r="DE1027" s="50"/>
    </row>
    <row r="1028" spans="1:109" ht="15" customHeight="1">
      <c r="A1028" s="38"/>
      <c r="B1028" s="47"/>
      <c r="C1028" s="47"/>
      <c r="D1028" s="47"/>
      <c r="E1028" s="47"/>
      <c r="F1028" s="47"/>
      <c r="G1028" s="47"/>
      <c r="H1028" s="47"/>
      <c r="I1028" s="47"/>
      <c r="J1028" s="47"/>
      <c r="K1028" s="47"/>
      <c r="L1028" s="47"/>
      <c r="M1028" s="47"/>
      <c r="N1028" s="47"/>
      <c r="O1028" s="47"/>
      <c r="P1028" s="48"/>
      <c r="Q1028" s="49"/>
      <c r="R1028" s="47"/>
      <c r="S1028" s="47"/>
      <c r="T1028" s="47"/>
      <c r="U1028" s="47"/>
      <c r="V1028" s="47"/>
      <c r="W1028" s="47"/>
      <c r="X1028" s="47"/>
      <c r="Y1028" s="47"/>
      <c r="Z1028" s="47"/>
      <c r="AA1028" s="47"/>
      <c r="AB1028" s="47"/>
      <c r="AC1028" s="47"/>
      <c r="AD1028" s="47"/>
      <c r="AE1028" s="47"/>
      <c r="AF1028" s="47"/>
      <c r="AG1028" s="47"/>
      <c r="AH1028" s="49"/>
      <c r="AI1028" s="49"/>
      <c r="AJ1028" s="49"/>
      <c r="AK1028" s="49"/>
      <c r="AL1028" s="49"/>
      <c r="AM1028" s="48"/>
      <c r="AN1028" s="48"/>
      <c r="AO1028" s="48"/>
      <c r="AP1028" s="47"/>
      <c r="AQ1028" s="47"/>
      <c r="AR1028" s="47"/>
      <c r="AS1028" s="47"/>
      <c r="AT1028" s="47"/>
      <c r="AU1028" s="47"/>
      <c r="AV1028" s="47"/>
      <c r="AW1028" s="47"/>
      <c r="AX1028" s="47"/>
      <c r="AY1028" s="47"/>
      <c r="AZ1028" s="47"/>
      <c r="BA1028" s="47"/>
      <c r="BB1028" s="47"/>
      <c r="BC1028" s="47"/>
      <c r="BD1028" s="47"/>
      <c r="BE1028" s="47"/>
      <c r="BF1028" s="47"/>
      <c r="BG1028" s="47"/>
      <c r="BH1028" s="47"/>
      <c r="BI1028" s="47"/>
      <c r="BJ1028" s="47"/>
      <c r="BK1028" s="47"/>
      <c r="BL1028" s="47"/>
      <c r="BM1028" s="47"/>
      <c r="BN1028" s="47"/>
      <c r="BO1028" s="47"/>
      <c r="BP1028" s="47"/>
      <c r="BQ1028" s="47"/>
      <c r="BR1028" s="47"/>
      <c r="BS1028" s="47"/>
      <c r="BT1028" s="47"/>
      <c r="BU1028" s="47"/>
      <c r="BV1028" s="47"/>
      <c r="BW1028" s="47"/>
      <c r="BX1028" s="47"/>
      <c r="BY1028" s="47"/>
      <c r="BZ1028" s="47"/>
      <c r="CA1028" s="47"/>
      <c r="CB1028" s="47"/>
      <c r="CC1028" s="47"/>
      <c r="CD1028" s="47"/>
      <c r="CE1028" s="47"/>
      <c r="CF1028" s="47"/>
      <c r="CG1028" s="47"/>
      <c r="CH1028" s="47"/>
      <c r="CI1028" s="47"/>
      <c r="CJ1028" s="47"/>
      <c r="CK1028" s="47"/>
      <c r="CL1028" s="47"/>
      <c r="CM1028" s="47"/>
      <c r="CN1028" s="47"/>
      <c r="CO1028" s="47"/>
      <c r="CP1028" s="47"/>
      <c r="CQ1028" s="47"/>
      <c r="CR1028" s="47"/>
      <c r="CS1028" s="47"/>
      <c r="CT1028" s="47"/>
      <c r="CU1028" s="47"/>
      <c r="CV1028" s="47"/>
      <c r="CW1028" s="47"/>
      <c r="CX1028" s="47"/>
      <c r="CY1028" s="47"/>
      <c r="CZ1028" s="47"/>
      <c r="DA1028" s="47"/>
      <c r="DB1028" s="47"/>
      <c r="DC1028" s="50"/>
      <c r="DD1028" s="50"/>
      <c r="DE1028" s="50"/>
    </row>
    <row r="1029" spans="1:109" ht="15" customHeight="1">
      <c r="A1029" s="38"/>
      <c r="B1029" s="47"/>
      <c r="C1029" s="47"/>
      <c r="D1029" s="47"/>
      <c r="E1029" s="47"/>
      <c r="F1029" s="47"/>
      <c r="G1029" s="47"/>
      <c r="H1029" s="47"/>
      <c r="I1029" s="47"/>
      <c r="J1029" s="47"/>
      <c r="K1029" s="47"/>
      <c r="L1029" s="47"/>
      <c r="M1029" s="47"/>
      <c r="N1029" s="47"/>
      <c r="O1029" s="47"/>
      <c r="P1029" s="48"/>
      <c r="Q1029" s="49"/>
      <c r="R1029" s="47"/>
      <c r="S1029" s="47"/>
      <c r="T1029" s="47"/>
      <c r="U1029" s="47"/>
      <c r="V1029" s="47"/>
      <c r="W1029" s="47"/>
      <c r="X1029" s="47"/>
      <c r="Y1029" s="47"/>
      <c r="Z1029" s="47"/>
      <c r="AA1029" s="47"/>
      <c r="AB1029" s="47"/>
      <c r="AC1029" s="47"/>
      <c r="AD1029" s="47"/>
      <c r="AE1029" s="47"/>
      <c r="AF1029" s="47"/>
      <c r="AG1029" s="47"/>
      <c r="AH1029" s="49"/>
      <c r="AI1029" s="49"/>
      <c r="AJ1029" s="49"/>
      <c r="AK1029" s="49"/>
      <c r="AL1029" s="49"/>
      <c r="AM1029" s="48"/>
      <c r="AN1029" s="48"/>
      <c r="AO1029" s="48"/>
      <c r="AP1029" s="47"/>
      <c r="AQ1029" s="47"/>
      <c r="AR1029" s="47"/>
      <c r="AS1029" s="47"/>
      <c r="AT1029" s="47"/>
      <c r="AU1029" s="47"/>
      <c r="AV1029" s="47"/>
      <c r="AW1029" s="47"/>
      <c r="AX1029" s="47"/>
      <c r="AY1029" s="47"/>
      <c r="AZ1029" s="47"/>
      <c r="BA1029" s="47"/>
      <c r="BB1029" s="47"/>
      <c r="BC1029" s="47"/>
      <c r="BD1029" s="47"/>
      <c r="BE1029" s="47"/>
      <c r="BF1029" s="47"/>
      <c r="BG1029" s="47"/>
      <c r="BH1029" s="47"/>
      <c r="BI1029" s="47"/>
      <c r="BJ1029" s="47"/>
      <c r="BK1029" s="47"/>
      <c r="BL1029" s="47"/>
      <c r="BM1029" s="47"/>
      <c r="BN1029" s="47"/>
      <c r="BO1029" s="47"/>
      <c r="BP1029" s="47"/>
      <c r="BQ1029" s="47"/>
      <c r="BR1029" s="47"/>
      <c r="BS1029" s="47"/>
      <c r="BT1029" s="47"/>
      <c r="BU1029" s="47"/>
      <c r="BV1029" s="47"/>
      <c r="BW1029" s="47"/>
      <c r="BX1029" s="47"/>
      <c r="BY1029" s="47"/>
      <c r="BZ1029" s="47"/>
      <c r="CA1029" s="47"/>
      <c r="CB1029" s="47"/>
      <c r="CC1029" s="47"/>
      <c r="CD1029" s="47"/>
      <c r="CE1029" s="47"/>
      <c r="CF1029" s="47"/>
      <c r="CG1029" s="47"/>
      <c r="CH1029" s="47"/>
      <c r="CI1029" s="47"/>
      <c r="CJ1029" s="47"/>
      <c r="CK1029" s="47"/>
      <c r="CL1029" s="47"/>
      <c r="CM1029" s="47"/>
      <c r="CN1029" s="47"/>
      <c r="CO1029" s="47"/>
      <c r="CP1029" s="47"/>
      <c r="CQ1029" s="47"/>
      <c r="CR1029" s="47"/>
      <c r="CS1029" s="47"/>
      <c r="CT1029" s="47"/>
      <c r="CU1029" s="47"/>
      <c r="CV1029" s="47"/>
      <c r="CW1029" s="47"/>
      <c r="CX1029" s="47"/>
      <c r="CY1029" s="47"/>
      <c r="CZ1029" s="47"/>
      <c r="DA1029" s="47"/>
      <c r="DB1029" s="47"/>
      <c r="DC1029" s="50"/>
      <c r="DD1029" s="50"/>
      <c r="DE1029" s="50"/>
    </row>
    <row r="1030" spans="1:109" ht="15" customHeight="1">
      <c r="A1030" s="38"/>
      <c r="B1030" s="47"/>
      <c r="C1030" s="47"/>
      <c r="D1030" s="47"/>
      <c r="E1030" s="47"/>
      <c r="F1030" s="47"/>
      <c r="G1030" s="47"/>
      <c r="H1030" s="47"/>
      <c r="I1030" s="47"/>
      <c r="J1030" s="47"/>
      <c r="K1030" s="47"/>
      <c r="L1030" s="47"/>
      <c r="M1030" s="47"/>
      <c r="N1030" s="47"/>
      <c r="O1030" s="47"/>
      <c r="P1030" s="48"/>
      <c r="Q1030" s="49"/>
      <c r="R1030" s="47"/>
      <c r="S1030" s="47"/>
      <c r="T1030" s="47"/>
      <c r="U1030" s="47"/>
      <c r="V1030" s="47"/>
      <c r="W1030" s="47"/>
      <c r="X1030" s="47"/>
      <c r="Y1030" s="47"/>
      <c r="Z1030" s="47"/>
      <c r="AA1030" s="47"/>
      <c r="AB1030" s="47"/>
      <c r="AC1030" s="47"/>
      <c r="AD1030" s="47"/>
      <c r="AE1030" s="47"/>
      <c r="AF1030" s="47"/>
      <c r="AG1030" s="47"/>
      <c r="AH1030" s="49"/>
      <c r="AI1030" s="49"/>
      <c r="AJ1030" s="49"/>
      <c r="AK1030" s="49"/>
      <c r="AL1030" s="49"/>
      <c r="AM1030" s="48"/>
      <c r="AN1030" s="48"/>
      <c r="AO1030" s="48"/>
      <c r="AP1030" s="47"/>
      <c r="AQ1030" s="47"/>
      <c r="AR1030" s="47"/>
      <c r="AS1030" s="47"/>
      <c r="AT1030" s="47"/>
      <c r="AU1030" s="47"/>
      <c r="AV1030" s="47"/>
      <c r="AW1030" s="47"/>
      <c r="AX1030" s="47"/>
      <c r="AY1030" s="47"/>
      <c r="AZ1030" s="47"/>
      <c r="BA1030" s="47"/>
      <c r="BB1030" s="47"/>
      <c r="BC1030" s="47"/>
      <c r="BD1030" s="47"/>
      <c r="BE1030" s="47"/>
      <c r="BF1030" s="47"/>
      <c r="BG1030" s="47"/>
      <c r="BH1030" s="47"/>
      <c r="BI1030" s="47"/>
      <c r="BJ1030" s="47"/>
      <c r="BK1030" s="47"/>
      <c r="BL1030" s="47"/>
      <c r="BM1030" s="47"/>
      <c r="BN1030" s="47"/>
      <c r="BO1030" s="47"/>
      <c r="BP1030" s="47"/>
      <c r="BQ1030" s="47"/>
      <c r="BR1030" s="47"/>
      <c r="BS1030" s="47"/>
      <c r="BT1030" s="47"/>
      <c r="BU1030" s="47"/>
      <c r="BV1030" s="47"/>
      <c r="BW1030" s="47"/>
      <c r="BX1030" s="47"/>
      <c r="BY1030" s="47"/>
      <c r="BZ1030" s="47"/>
      <c r="CA1030" s="47"/>
      <c r="CB1030" s="47"/>
      <c r="CC1030" s="47"/>
      <c r="CD1030" s="47"/>
      <c r="CE1030" s="47"/>
      <c r="CF1030" s="47"/>
      <c r="CG1030" s="47"/>
      <c r="CH1030" s="47"/>
      <c r="CI1030" s="47"/>
      <c r="CJ1030" s="47"/>
      <c r="CK1030" s="47"/>
      <c r="CL1030" s="47"/>
      <c r="CM1030" s="47"/>
      <c r="CN1030" s="47"/>
      <c r="CO1030" s="47"/>
      <c r="CP1030" s="47"/>
      <c r="CQ1030" s="47"/>
      <c r="CR1030" s="47"/>
      <c r="CS1030" s="47"/>
      <c r="CT1030" s="47"/>
      <c r="CU1030" s="47"/>
      <c r="CV1030" s="47"/>
      <c r="CW1030" s="47"/>
      <c r="CX1030" s="47"/>
      <c r="CY1030" s="47"/>
      <c r="CZ1030" s="47"/>
      <c r="DA1030" s="47"/>
      <c r="DB1030" s="47"/>
      <c r="DC1030" s="50"/>
      <c r="DD1030" s="50"/>
      <c r="DE1030" s="50"/>
    </row>
    <row r="1031" spans="1:109" ht="15" customHeight="1">
      <c r="A1031" s="38"/>
      <c r="B1031" s="47"/>
      <c r="C1031" s="47"/>
      <c r="D1031" s="47"/>
      <c r="E1031" s="47"/>
      <c r="F1031" s="47"/>
      <c r="G1031" s="47"/>
      <c r="H1031" s="47"/>
      <c r="I1031" s="47"/>
      <c r="J1031" s="47"/>
      <c r="K1031" s="47"/>
      <c r="L1031" s="47"/>
      <c r="M1031" s="47"/>
      <c r="N1031" s="47"/>
      <c r="O1031" s="47"/>
      <c r="P1031" s="48"/>
      <c r="Q1031" s="49"/>
      <c r="R1031" s="47"/>
      <c r="S1031" s="47"/>
      <c r="T1031" s="47"/>
      <c r="U1031" s="47"/>
      <c r="V1031" s="47"/>
      <c r="W1031" s="47"/>
      <c r="X1031" s="47"/>
      <c r="Y1031" s="47"/>
      <c r="Z1031" s="47"/>
      <c r="AA1031" s="47"/>
      <c r="AB1031" s="47"/>
      <c r="AC1031" s="47"/>
      <c r="AD1031" s="47"/>
      <c r="AE1031" s="47"/>
      <c r="AF1031" s="47"/>
      <c r="AG1031" s="47"/>
      <c r="AH1031" s="49"/>
      <c r="AI1031" s="49"/>
      <c r="AJ1031" s="49"/>
      <c r="AK1031" s="49"/>
      <c r="AL1031" s="49"/>
      <c r="AM1031" s="48"/>
      <c r="AN1031" s="48"/>
      <c r="AO1031" s="48"/>
      <c r="AP1031" s="47"/>
      <c r="AQ1031" s="47"/>
      <c r="AR1031" s="47"/>
      <c r="AS1031" s="47"/>
      <c r="AT1031" s="47"/>
      <c r="AU1031" s="47"/>
      <c r="AV1031" s="47"/>
      <c r="AW1031" s="47"/>
      <c r="AX1031" s="47"/>
      <c r="AY1031" s="47"/>
      <c r="AZ1031" s="47"/>
      <c r="BA1031" s="47"/>
      <c r="BB1031" s="47"/>
      <c r="BC1031" s="47"/>
      <c r="BD1031" s="47"/>
      <c r="BE1031" s="47"/>
      <c r="BF1031" s="47"/>
      <c r="BG1031" s="47"/>
      <c r="BH1031" s="47"/>
      <c r="BI1031" s="47"/>
      <c r="BJ1031" s="47"/>
      <c r="BK1031" s="47"/>
      <c r="BL1031" s="47"/>
      <c r="BM1031" s="47"/>
      <c r="BN1031" s="47"/>
      <c r="BO1031" s="47"/>
      <c r="BP1031" s="47"/>
      <c r="BQ1031" s="47"/>
      <c r="BR1031" s="47"/>
      <c r="BS1031" s="47"/>
      <c r="BT1031" s="47"/>
      <c r="BU1031" s="47"/>
      <c r="BV1031" s="47"/>
      <c r="BW1031" s="47"/>
      <c r="BX1031" s="47"/>
      <c r="BY1031" s="47"/>
      <c r="BZ1031" s="47"/>
      <c r="CA1031" s="47"/>
      <c r="CB1031" s="47"/>
      <c r="CC1031" s="47"/>
      <c r="CD1031" s="47"/>
      <c r="CE1031" s="47"/>
      <c r="CF1031" s="47"/>
      <c r="CG1031" s="47"/>
      <c r="CH1031" s="47"/>
      <c r="CI1031" s="47"/>
      <c r="CJ1031" s="47"/>
      <c r="CK1031" s="47"/>
      <c r="CL1031" s="47"/>
      <c r="CM1031" s="47"/>
      <c r="CN1031" s="47"/>
      <c r="CO1031" s="47"/>
      <c r="CP1031" s="47"/>
      <c r="CQ1031" s="47"/>
      <c r="CR1031" s="47"/>
      <c r="CS1031" s="47"/>
      <c r="CT1031" s="47"/>
      <c r="CU1031" s="47"/>
      <c r="CV1031" s="47"/>
      <c r="CW1031" s="47"/>
      <c r="CX1031" s="47"/>
      <c r="CY1031" s="47"/>
      <c r="CZ1031" s="47"/>
      <c r="DA1031" s="47"/>
      <c r="DB1031" s="47"/>
      <c r="DC1031" s="50"/>
      <c r="DD1031" s="50"/>
      <c r="DE1031" s="50"/>
    </row>
    <row r="1032" spans="1:109" ht="15" customHeight="1">
      <c r="A1032" s="38"/>
      <c r="B1032" s="47"/>
      <c r="C1032" s="47"/>
      <c r="D1032" s="47"/>
      <c r="E1032" s="47"/>
      <c r="F1032" s="47"/>
      <c r="G1032" s="47"/>
      <c r="H1032" s="47"/>
      <c r="I1032" s="47"/>
      <c r="J1032" s="47"/>
      <c r="K1032" s="47"/>
      <c r="L1032" s="47"/>
      <c r="M1032" s="47"/>
      <c r="N1032" s="47"/>
      <c r="O1032" s="47"/>
      <c r="P1032" s="48"/>
      <c r="Q1032" s="49"/>
      <c r="R1032" s="47"/>
      <c r="S1032" s="47"/>
      <c r="T1032" s="47"/>
      <c r="U1032" s="47"/>
      <c r="V1032" s="47"/>
      <c r="W1032" s="47"/>
      <c r="X1032" s="47"/>
      <c r="Y1032" s="47"/>
      <c r="Z1032" s="47"/>
      <c r="AA1032" s="47"/>
      <c r="AB1032" s="47"/>
      <c r="AC1032" s="47"/>
      <c r="AD1032" s="47"/>
      <c r="AE1032" s="47"/>
      <c r="AF1032" s="47"/>
      <c r="AG1032" s="47"/>
      <c r="AH1032" s="49"/>
      <c r="AI1032" s="49"/>
      <c r="AJ1032" s="49"/>
      <c r="AK1032" s="49"/>
      <c r="AL1032" s="49"/>
      <c r="AM1032" s="48"/>
      <c r="AN1032" s="48"/>
      <c r="AO1032" s="48"/>
      <c r="AP1032" s="47"/>
      <c r="AQ1032" s="47"/>
      <c r="AR1032" s="47"/>
      <c r="AS1032" s="47"/>
      <c r="AT1032" s="47"/>
      <c r="AU1032" s="47"/>
      <c r="AV1032" s="47"/>
      <c r="AW1032" s="47"/>
      <c r="AX1032" s="47"/>
      <c r="AY1032" s="47"/>
      <c r="AZ1032" s="47"/>
      <c r="BA1032" s="47"/>
      <c r="BB1032" s="47"/>
      <c r="BC1032" s="47"/>
      <c r="BD1032" s="47"/>
      <c r="BE1032" s="47"/>
      <c r="BF1032" s="47"/>
      <c r="BG1032" s="47"/>
      <c r="BH1032" s="47"/>
      <c r="BI1032" s="47"/>
      <c r="BJ1032" s="47"/>
      <c r="BK1032" s="47"/>
      <c r="BL1032" s="47"/>
      <c r="BM1032" s="47"/>
      <c r="BN1032" s="47"/>
      <c r="BO1032" s="47"/>
      <c r="BP1032" s="47"/>
      <c r="BQ1032" s="47"/>
      <c r="BR1032" s="47"/>
      <c r="BS1032" s="47"/>
      <c r="BT1032" s="47"/>
      <c r="BU1032" s="47"/>
      <c r="BV1032" s="47"/>
      <c r="BW1032" s="47"/>
      <c r="BX1032" s="47"/>
      <c r="BY1032" s="47"/>
      <c r="BZ1032" s="47"/>
      <c r="CA1032" s="47"/>
      <c r="CB1032" s="47"/>
      <c r="CC1032" s="47"/>
      <c r="CD1032" s="47"/>
      <c r="CE1032" s="47"/>
      <c r="CF1032" s="47"/>
      <c r="CG1032" s="47"/>
      <c r="CH1032" s="47"/>
      <c r="CI1032" s="47"/>
      <c r="CJ1032" s="47"/>
      <c r="CK1032" s="47"/>
      <c r="CL1032" s="47"/>
      <c r="CM1032" s="47"/>
      <c r="CN1032" s="47"/>
      <c r="CO1032" s="47"/>
      <c r="CP1032" s="47"/>
      <c r="CQ1032" s="47"/>
      <c r="CR1032" s="47"/>
      <c r="CS1032" s="47"/>
      <c r="CT1032" s="47"/>
      <c r="CU1032" s="47"/>
      <c r="CV1032" s="47"/>
      <c r="CW1032" s="47"/>
      <c r="CX1032" s="47"/>
      <c r="CY1032" s="47"/>
      <c r="CZ1032" s="47"/>
      <c r="DA1032" s="47"/>
      <c r="DB1032" s="47"/>
      <c r="DC1032" s="50"/>
      <c r="DD1032" s="50"/>
      <c r="DE1032" s="50"/>
    </row>
    <row r="1033" spans="1:109" ht="15" customHeight="1">
      <c r="A1033" s="38"/>
      <c r="B1033" s="47"/>
      <c r="C1033" s="47"/>
      <c r="D1033" s="47"/>
      <c r="E1033" s="47"/>
      <c r="F1033" s="47"/>
      <c r="G1033" s="47"/>
      <c r="H1033" s="47"/>
      <c r="I1033" s="47"/>
      <c r="J1033" s="47"/>
      <c r="K1033" s="47"/>
      <c r="L1033" s="47"/>
      <c r="M1033" s="47"/>
      <c r="N1033" s="47"/>
      <c r="O1033" s="47"/>
      <c r="P1033" s="48"/>
      <c r="Q1033" s="49"/>
      <c r="R1033" s="47"/>
      <c r="S1033" s="47"/>
      <c r="T1033" s="47"/>
      <c r="U1033" s="47"/>
      <c r="V1033" s="47"/>
      <c r="W1033" s="47"/>
      <c r="X1033" s="47"/>
      <c r="Y1033" s="47"/>
      <c r="Z1033" s="47"/>
      <c r="AA1033" s="47"/>
      <c r="AB1033" s="47"/>
      <c r="AC1033" s="47"/>
      <c r="AD1033" s="47"/>
      <c r="AE1033" s="47"/>
      <c r="AF1033" s="47"/>
      <c r="AG1033" s="47"/>
      <c r="AH1033" s="49"/>
      <c r="AI1033" s="49"/>
      <c r="AJ1033" s="49"/>
      <c r="AK1033" s="49"/>
      <c r="AL1033" s="49"/>
      <c r="AM1033" s="48"/>
      <c r="AN1033" s="48"/>
      <c r="AO1033" s="48"/>
      <c r="AP1033" s="47"/>
      <c r="AQ1033" s="47"/>
      <c r="AR1033" s="47"/>
      <c r="AS1033" s="47"/>
      <c r="AT1033" s="47"/>
      <c r="AU1033" s="47"/>
      <c r="AV1033" s="47"/>
      <c r="AW1033" s="47"/>
      <c r="AX1033" s="47"/>
      <c r="AY1033" s="47"/>
      <c r="AZ1033" s="47"/>
      <c r="BA1033" s="47"/>
      <c r="BB1033" s="47"/>
      <c r="BC1033" s="47"/>
      <c r="BD1033" s="47"/>
      <c r="BE1033" s="47"/>
      <c r="BF1033" s="47"/>
      <c r="BG1033" s="47"/>
      <c r="BH1033" s="47"/>
      <c r="BI1033" s="47"/>
      <c r="BJ1033" s="47"/>
      <c r="BK1033" s="47"/>
      <c r="BL1033" s="47"/>
      <c r="BM1033" s="47"/>
      <c r="BN1033" s="47"/>
      <c r="BO1033" s="47"/>
      <c r="BP1033" s="47"/>
      <c r="BQ1033" s="47"/>
      <c r="BR1033" s="47"/>
      <c r="BS1033" s="47"/>
      <c r="BT1033" s="47"/>
      <c r="BU1033" s="47"/>
      <c r="BV1033" s="47"/>
      <c r="BW1033" s="47"/>
      <c r="BX1033" s="47"/>
      <c r="BY1033" s="47"/>
      <c r="BZ1033" s="47"/>
      <c r="CA1033" s="47"/>
      <c r="CB1033" s="47"/>
      <c r="CC1033" s="47"/>
      <c r="CD1033" s="47"/>
      <c r="CE1033" s="47"/>
      <c r="CF1033" s="47"/>
      <c r="CG1033" s="47"/>
      <c r="CH1033" s="47"/>
      <c r="CI1033" s="47"/>
      <c r="CJ1033" s="47"/>
      <c r="CK1033" s="47"/>
      <c r="CL1033" s="47"/>
      <c r="CM1033" s="47"/>
      <c r="CN1033" s="47"/>
      <c r="CO1033" s="47"/>
      <c r="CP1033" s="47"/>
      <c r="CQ1033" s="47"/>
      <c r="CR1033" s="47"/>
      <c r="CS1033" s="47"/>
      <c r="CT1033" s="47"/>
      <c r="CU1033" s="47"/>
      <c r="CV1033" s="47"/>
      <c r="CW1033" s="47"/>
      <c r="CX1033" s="47"/>
      <c r="CY1033" s="47"/>
      <c r="CZ1033" s="47"/>
      <c r="DA1033" s="47"/>
      <c r="DB1033" s="47"/>
      <c r="DC1033" s="50"/>
      <c r="DD1033" s="50"/>
      <c r="DE1033" s="50"/>
    </row>
    <row r="1034" spans="1:109" ht="15" customHeight="1">
      <c r="A1034" s="38"/>
      <c r="B1034" s="47"/>
      <c r="C1034" s="47"/>
      <c r="D1034" s="47"/>
      <c r="E1034" s="47"/>
      <c r="F1034" s="47"/>
      <c r="G1034" s="47"/>
      <c r="H1034" s="47"/>
      <c r="I1034" s="47"/>
      <c r="J1034" s="47"/>
      <c r="K1034" s="47"/>
      <c r="L1034" s="47"/>
      <c r="M1034" s="47"/>
      <c r="N1034" s="47"/>
      <c r="O1034" s="47"/>
      <c r="P1034" s="48"/>
      <c r="Q1034" s="49"/>
      <c r="R1034" s="47"/>
      <c r="S1034" s="47"/>
      <c r="T1034" s="47"/>
      <c r="U1034" s="47"/>
      <c r="V1034" s="47"/>
      <c r="W1034" s="47"/>
      <c r="X1034" s="47"/>
      <c r="Y1034" s="47"/>
      <c r="Z1034" s="47"/>
      <c r="AA1034" s="47"/>
      <c r="AB1034" s="47"/>
      <c r="AC1034" s="47"/>
      <c r="AD1034" s="47"/>
      <c r="AE1034" s="47"/>
      <c r="AF1034" s="47"/>
      <c r="AG1034" s="47"/>
      <c r="AH1034" s="49"/>
      <c r="AI1034" s="49"/>
      <c r="AJ1034" s="49"/>
      <c r="AK1034" s="49"/>
      <c r="AL1034" s="49"/>
      <c r="AM1034" s="48"/>
      <c r="AN1034" s="48"/>
      <c r="AO1034" s="48"/>
      <c r="AP1034" s="47"/>
      <c r="AQ1034" s="47"/>
      <c r="AR1034" s="47"/>
      <c r="AS1034" s="47"/>
      <c r="AT1034" s="47"/>
      <c r="AU1034" s="47"/>
      <c r="AV1034" s="47"/>
      <c r="AW1034" s="47"/>
      <c r="AX1034" s="47"/>
      <c r="AY1034" s="47"/>
      <c r="AZ1034" s="47"/>
      <c r="BA1034" s="47"/>
      <c r="BB1034" s="47"/>
      <c r="BC1034" s="47"/>
      <c r="BD1034" s="47"/>
      <c r="BE1034" s="47"/>
      <c r="BF1034" s="47"/>
      <c r="BG1034" s="47"/>
      <c r="BH1034" s="47"/>
      <c r="BI1034" s="47"/>
      <c r="BJ1034" s="47"/>
      <c r="BK1034" s="47"/>
      <c r="BL1034" s="47"/>
      <c r="BM1034" s="47"/>
      <c r="BN1034" s="47"/>
      <c r="BO1034" s="47"/>
      <c r="BP1034" s="47"/>
      <c r="BQ1034" s="47"/>
      <c r="BR1034" s="47"/>
      <c r="BS1034" s="47"/>
      <c r="BT1034" s="47"/>
      <c r="BU1034" s="47"/>
      <c r="BV1034" s="47"/>
      <c r="BW1034" s="47"/>
      <c r="BX1034" s="47"/>
      <c r="BY1034" s="47"/>
      <c r="BZ1034" s="47"/>
      <c r="CA1034" s="47"/>
      <c r="CB1034" s="47"/>
      <c r="CC1034" s="47"/>
      <c r="CD1034" s="47"/>
      <c r="CE1034" s="47"/>
      <c r="CF1034" s="47"/>
      <c r="CG1034" s="47"/>
      <c r="CH1034" s="47"/>
      <c r="CI1034" s="47"/>
      <c r="CJ1034" s="47"/>
      <c r="CK1034" s="47"/>
      <c r="CL1034" s="47"/>
      <c r="CM1034" s="47"/>
      <c r="CN1034" s="47"/>
      <c r="CO1034" s="47"/>
      <c r="CP1034" s="47"/>
      <c r="CQ1034" s="47"/>
      <c r="CR1034" s="47"/>
      <c r="CS1034" s="47"/>
      <c r="CT1034" s="47"/>
      <c r="CU1034" s="47"/>
      <c r="CV1034" s="47"/>
      <c r="CW1034" s="47"/>
      <c r="CX1034" s="47"/>
      <c r="CY1034" s="47"/>
      <c r="CZ1034" s="47"/>
      <c r="DA1034" s="47"/>
      <c r="DB1034" s="47"/>
      <c r="DC1034" s="50"/>
      <c r="DD1034" s="50"/>
      <c r="DE1034" s="50"/>
    </row>
    <row r="1035" spans="1:109" ht="15" customHeight="1">
      <c r="A1035" s="38"/>
      <c r="B1035" s="47"/>
      <c r="C1035" s="47"/>
      <c r="D1035" s="47"/>
      <c r="E1035" s="47"/>
      <c r="F1035" s="47"/>
      <c r="G1035" s="47"/>
      <c r="H1035" s="47"/>
      <c r="I1035" s="47"/>
      <c r="J1035" s="47"/>
      <c r="K1035" s="47"/>
      <c r="L1035" s="47"/>
      <c r="M1035" s="47"/>
      <c r="N1035" s="47"/>
      <c r="O1035" s="47"/>
      <c r="P1035" s="48"/>
      <c r="Q1035" s="49"/>
      <c r="R1035" s="47"/>
      <c r="S1035" s="47"/>
      <c r="T1035" s="47"/>
      <c r="U1035" s="47"/>
      <c r="V1035" s="47"/>
      <c r="W1035" s="47"/>
      <c r="X1035" s="47"/>
      <c r="Y1035" s="47"/>
      <c r="Z1035" s="47"/>
      <c r="AA1035" s="47"/>
      <c r="AB1035" s="47"/>
      <c r="AC1035" s="47"/>
      <c r="AD1035" s="47"/>
      <c r="AE1035" s="47"/>
      <c r="AF1035" s="47"/>
      <c r="AG1035" s="47"/>
      <c r="AH1035" s="49"/>
      <c r="AI1035" s="49"/>
      <c r="AJ1035" s="49"/>
      <c r="AK1035" s="49"/>
      <c r="AL1035" s="49"/>
      <c r="AM1035" s="48"/>
      <c r="AN1035" s="48"/>
      <c r="AO1035" s="48"/>
      <c r="AP1035" s="47"/>
      <c r="AQ1035" s="47"/>
      <c r="AR1035" s="47"/>
      <c r="AS1035" s="47"/>
      <c r="AT1035" s="47"/>
      <c r="AU1035" s="47"/>
      <c r="AV1035" s="47"/>
      <c r="AW1035" s="47"/>
      <c r="AX1035" s="47"/>
      <c r="AY1035" s="47"/>
      <c r="AZ1035" s="47"/>
      <c r="BA1035" s="47"/>
      <c r="BB1035" s="47"/>
      <c r="BC1035" s="47"/>
      <c r="BD1035" s="47"/>
      <c r="BE1035" s="47"/>
      <c r="BF1035" s="47"/>
      <c r="BG1035" s="47"/>
      <c r="BH1035" s="47"/>
      <c r="BI1035" s="47"/>
      <c r="BJ1035" s="47"/>
      <c r="BK1035" s="47"/>
      <c r="BL1035" s="47"/>
      <c r="BM1035" s="47"/>
      <c r="BN1035" s="47"/>
      <c r="BO1035" s="47"/>
      <c r="BP1035" s="47"/>
      <c r="BQ1035" s="47"/>
      <c r="BR1035" s="47"/>
      <c r="BS1035" s="47"/>
      <c r="BT1035" s="47"/>
      <c r="BU1035" s="47"/>
      <c r="BV1035" s="47"/>
      <c r="BW1035" s="47"/>
      <c r="BX1035" s="47"/>
      <c r="BY1035" s="47"/>
      <c r="BZ1035" s="47"/>
      <c r="CA1035" s="47"/>
      <c r="CB1035" s="47"/>
      <c r="CC1035" s="47"/>
      <c r="CD1035" s="47"/>
      <c r="CE1035" s="47"/>
      <c r="CF1035" s="47"/>
      <c r="CG1035" s="47"/>
      <c r="CH1035" s="47"/>
      <c r="CI1035" s="47"/>
      <c r="CJ1035" s="47"/>
      <c r="CK1035" s="47"/>
      <c r="CL1035" s="47"/>
      <c r="CM1035" s="47"/>
      <c r="CN1035" s="47"/>
      <c r="CO1035" s="47"/>
      <c r="CP1035" s="47"/>
      <c r="CQ1035" s="47"/>
      <c r="CR1035" s="47"/>
      <c r="CS1035" s="47"/>
      <c r="CT1035" s="47"/>
      <c r="CU1035" s="47"/>
      <c r="CV1035" s="47"/>
      <c r="CW1035" s="47"/>
      <c r="CX1035" s="47"/>
      <c r="CY1035" s="47"/>
      <c r="CZ1035" s="47"/>
      <c r="DA1035" s="47"/>
      <c r="DB1035" s="47"/>
      <c r="DC1035" s="50"/>
      <c r="DD1035" s="50"/>
      <c r="DE1035" s="50"/>
    </row>
    <row r="1036" spans="1:109" ht="15" customHeight="1">
      <c r="A1036" s="38"/>
      <c r="B1036" s="47"/>
      <c r="C1036" s="47"/>
      <c r="D1036" s="47"/>
      <c r="E1036" s="47"/>
      <c r="F1036" s="47"/>
      <c r="G1036" s="47"/>
      <c r="H1036" s="47"/>
      <c r="I1036" s="47"/>
      <c r="J1036" s="47"/>
      <c r="K1036" s="47"/>
      <c r="L1036" s="47"/>
      <c r="M1036" s="47"/>
      <c r="N1036" s="47"/>
      <c r="O1036" s="47"/>
      <c r="P1036" s="48"/>
      <c r="Q1036" s="49"/>
      <c r="R1036" s="47"/>
      <c r="S1036" s="47"/>
      <c r="T1036" s="47"/>
      <c r="U1036" s="47"/>
      <c r="V1036" s="47"/>
      <c r="W1036" s="47"/>
      <c r="X1036" s="47"/>
      <c r="Y1036" s="47"/>
      <c r="Z1036" s="47"/>
      <c r="AA1036" s="47"/>
      <c r="AB1036" s="47"/>
      <c r="AC1036" s="47"/>
      <c r="AD1036" s="47"/>
      <c r="AE1036" s="47"/>
      <c r="AF1036" s="47"/>
      <c r="AG1036" s="47"/>
      <c r="AH1036" s="49"/>
      <c r="AI1036" s="49"/>
      <c r="AJ1036" s="49"/>
      <c r="AK1036" s="49"/>
      <c r="AL1036" s="49"/>
      <c r="AM1036" s="48"/>
      <c r="AN1036" s="48"/>
      <c r="AO1036" s="48"/>
      <c r="AP1036" s="47"/>
      <c r="AQ1036" s="47"/>
      <c r="AR1036" s="47"/>
      <c r="AS1036" s="47"/>
      <c r="AT1036" s="47"/>
      <c r="AU1036" s="47"/>
      <c r="AV1036" s="47"/>
      <c r="AW1036" s="47"/>
      <c r="AX1036" s="47"/>
      <c r="AY1036" s="47"/>
      <c r="AZ1036" s="47"/>
      <c r="BA1036" s="47"/>
      <c r="BB1036" s="47"/>
      <c r="BC1036" s="47"/>
      <c r="BD1036" s="47"/>
      <c r="BE1036" s="47"/>
      <c r="BF1036" s="47"/>
      <c r="BG1036" s="47"/>
      <c r="BH1036" s="47"/>
      <c r="BI1036" s="47"/>
      <c r="BJ1036" s="47"/>
      <c r="BK1036" s="47"/>
      <c r="BL1036" s="47"/>
      <c r="BM1036" s="47"/>
      <c r="BN1036" s="47"/>
      <c r="BO1036" s="47"/>
      <c r="BP1036" s="47"/>
      <c r="BQ1036" s="47"/>
      <c r="BR1036" s="47"/>
      <c r="BS1036" s="47"/>
      <c r="BT1036" s="47"/>
      <c r="BU1036" s="47"/>
      <c r="BV1036" s="47"/>
      <c r="BW1036" s="47"/>
      <c r="BX1036" s="47"/>
      <c r="BY1036" s="47"/>
      <c r="BZ1036" s="47"/>
      <c r="CA1036" s="47"/>
      <c r="CB1036" s="47"/>
      <c r="CC1036" s="47"/>
      <c r="CD1036" s="47"/>
      <c r="CE1036" s="47"/>
      <c r="CF1036" s="47"/>
      <c r="CG1036" s="47"/>
      <c r="CH1036" s="47"/>
      <c r="CI1036" s="47"/>
      <c r="CJ1036" s="47"/>
      <c r="CK1036" s="47"/>
      <c r="CL1036" s="47"/>
      <c r="CM1036" s="47"/>
      <c r="CN1036" s="47"/>
      <c r="CO1036" s="47"/>
      <c r="CP1036" s="47"/>
      <c r="CQ1036" s="47"/>
      <c r="CR1036" s="47"/>
      <c r="CS1036" s="47"/>
      <c r="CT1036" s="47"/>
      <c r="CU1036" s="47"/>
      <c r="CV1036" s="47"/>
      <c r="CW1036" s="47"/>
      <c r="CX1036" s="47"/>
      <c r="CY1036" s="47"/>
      <c r="CZ1036" s="47"/>
      <c r="DA1036" s="47"/>
      <c r="DB1036" s="47"/>
      <c r="DC1036" s="50"/>
      <c r="DD1036" s="50"/>
      <c r="DE1036" s="50"/>
    </row>
    <row r="1037" spans="1:109" ht="15" customHeight="1">
      <c r="A1037" s="38"/>
      <c r="B1037" s="47"/>
      <c r="C1037" s="47"/>
      <c r="D1037" s="47"/>
      <c r="E1037" s="47"/>
      <c r="F1037" s="47"/>
      <c r="G1037" s="47"/>
      <c r="H1037" s="47"/>
      <c r="I1037" s="47"/>
      <c r="J1037" s="47"/>
      <c r="K1037" s="47"/>
      <c r="L1037" s="47"/>
      <c r="M1037" s="47"/>
      <c r="N1037" s="47"/>
      <c r="O1037" s="47"/>
      <c r="P1037" s="48"/>
      <c r="Q1037" s="49"/>
      <c r="R1037" s="47"/>
      <c r="S1037" s="47"/>
      <c r="T1037" s="47"/>
      <c r="U1037" s="47"/>
      <c r="V1037" s="47"/>
      <c r="W1037" s="47"/>
      <c r="X1037" s="47"/>
      <c r="Y1037" s="47"/>
      <c r="Z1037" s="47"/>
      <c r="AA1037" s="47"/>
      <c r="AB1037" s="47"/>
      <c r="AC1037" s="47"/>
      <c r="AD1037" s="47"/>
      <c r="AE1037" s="47"/>
      <c r="AF1037" s="47"/>
      <c r="AG1037" s="47"/>
      <c r="AH1037" s="49"/>
      <c r="AI1037" s="49"/>
      <c r="AJ1037" s="49"/>
      <c r="AK1037" s="49"/>
      <c r="AL1037" s="49"/>
      <c r="AM1037" s="48"/>
      <c r="AN1037" s="48"/>
      <c r="AO1037" s="48"/>
      <c r="AP1037" s="47"/>
      <c r="AQ1037" s="47"/>
      <c r="AR1037" s="47"/>
      <c r="AS1037" s="47"/>
      <c r="AT1037" s="47"/>
      <c r="AU1037" s="47"/>
      <c r="AV1037" s="47"/>
      <c r="AW1037" s="47"/>
      <c r="AX1037" s="47"/>
      <c r="AY1037" s="47"/>
      <c r="AZ1037" s="47"/>
      <c r="BA1037" s="47"/>
      <c r="BB1037" s="47"/>
      <c r="BC1037" s="47"/>
      <c r="BD1037" s="47"/>
      <c r="BE1037" s="47"/>
      <c r="BF1037" s="47"/>
      <c r="BG1037" s="47"/>
      <c r="BH1037" s="47"/>
      <c r="BI1037" s="47"/>
      <c r="BJ1037" s="47"/>
      <c r="BK1037" s="47"/>
      <c r="BL1037" s="47"/>
      <c r="BM1037" s="47"/>
      <c r="BN1037" s="47"/>
      <c r="BO1037" s="47"/>
      <c r="BP1037" s="47"/>
      <c r="BQ1037" s="47"/>
      <c r="BR1037" s="47"/>
      <c r="BS1037" s="47"/>
      <c r="BT1037" s="47"/>
      <c r="BU1037" s="47"/>
      <c r="BV1037" s="47"/>
      <c r="BW1037" s="47"/>
      <c r="BX1037" s="47"/>
      <c r="BY1037" s="47"/>
      <c r="BZ1037" s="47"/>
      <c r="CA1037" s="47"/>
      <c r="CB1037" s="47"/>
      <c r="CC1037" s="47"/>
      <c r="CD1037" s="47"/>
      <c r="CE1037" s="47"/>
      <c r="CF1037" s="47"/>
      <c r="CG1037" s="47"/>
      <c r="CH1037" s="47"/>
      <c r="CI1037" s="47"/>
      <c r="CJ1037" s="47"/>
      <c r="CK1037" s="47"/>
      <c r="CL1037" s="47"/>
      <c r="CM1037" s="47"/>
      <c r="CN1037" s="47"/>
      <c r="CO1037" s="47"/>
      <c r="CP1037" s="47"/>
      <c r="CQ1037" s="47"/>
      <c r="CR1037" s="47"/>
      <c r="CS1037" s="47"/>
      <c r="CT1037" s="47"/>
      <c r="CU1037" s="47"/>
      <c r="CV1037" s="47"/>
      <c r="CW1037" s="47"/>
      <c r="CX1037" s="47"/>
      <c r="CY1037" s="47"/>
      <c r="CZ1037" s="47"/>
      <c r="DA1037" s="47"/>
      <c r="DB1037" s="47"/>
      <c r="DC1037" s="50"/>
      <c r="DD1037" s="50"/>
      <c r="DE1037" s="50"/>
    </row>
    <row r="1038" spans="1:109" ht="15" customHeight="1">
      <c r="A1038" s="38"/>
      <c r="B1038" s="47"/>
      <c r="C1038" s="47"/>
      <c r="D1038" s="47"/>
      <c r="E1038" s="47"/>
      <c r="F1038" s="47"/>
      <c r="G1038" s="47"/>
      <c r="H1038" s="47"/>
      <c r="I1038" s="47"/>
      <c r="J1038" s="47"/>
      <c r="K1038" s="47"/>
      <c r="L1038" s="47"/>
      <c r="M1038" s="47"/>
      <c r="N1038" s="47"/>
      <c r="O1038" s="47"/>
      <c r="P1038" s="48"/>
      <c r="Q1038" s="49"/>
      <c r="R1038" s="47"/>
      <c r="S1038" s="47"/>
      <c r="T1038" s="47"/>
      <c r="U1038" s="47"/>
      <c r="V1038" s="47"/>
      <c r="W1038" s="47"/>
      <c r="X1038" s="47"/>
      <c r="Y1038" s="47"/>
      <c r="Z1038" s="47"/>
      <c r="AA1038" s="47"/>
      <c r="AB1038" s="47"/>
      <c r="AC1038" s="47"/>
      <c r="AD1038" s="47"/>
      <c r="AE1038" s="47"/>
      <c r="AF1038" s="47"/>
      <c r="AG1038" s="47"/>
      <c r="AH1038" s="49"/>
      <c r="AI1038" s="49"/>
      <c r="AJ1038" s="49"/>
      <c r="AK1038" s="49"/>
      <c r="AL1038" s="49"/>
      <c r="AM1038" s="48"/>
      <c r="AN1038" s="48"/>
      <c r="AO1038" s="48"/>
      <c r="AP1038" s="47"/>
      <c r="AQ1038" s="47"/>
      <c r="AR1038" s="47"/>
      <c r="AS1038" s="47"/>
      <c r="AT1038" s="47"/>
      <c r="AU1038" s="47"/>
      <c r="AV1038" s="47"/>
      <c r="AW1038" s="47"/>
      <c r="AX1038" s="47"/>
      <c r="AY1038" s="47"/>
      <c r="AZ1038" s="47"/>
      <c r="BA1038" s="47"/>
      <c r="BB1038" s="47"/>
      <c r="BC1038" s="47"/>
      <c r="BD1038" s="47"/>
      <c r="BE1038" s="47"/>
      <c r="BF1038" s="47"/>
      <c r="BG1038" s="47"/>
      <c r="BH1038" s="47"/>
      <c r="BI1038" s="47"/>
      <c r="BJ1038" s="47"/>
      <c r="BK1038" s="47"/>
      <c r="BL1038" s="47"/>
      <c r="BM1038" s="47"/>
      <c r="BN1038" s="47"/>
      <c r="BO1038" s="47"/>
      <c r="BP1038" s="47"/>
      <c r="BQ1038" s="47"/>
      <c r="BR1038" s="47"/>
      <c r="BS1038" s="47"/>
      <c r="BT1038" s="47"/>
      <c r="BU1038" s="47"/>
      <c r="BV1038" s="47"/>
      <c r="BW1038" s="47"/>
      <c r="BX1038" s="47"/>
      <c r="BY1038" s="47"/>
      <c r="BZ1038" s="47"/>
      <c r="CA1038" s="47"/>
      <c r="CB1038" s="47"/>
      <c r="CC1038" s="47"/>
      <c r="CD1038" s="47"/>
      <c r="CE1038" s="47"/>
      <c r="CF1038" s="47"/>
      <c r="CG1038" s="47"/>
      <c r="CH1038" s="47"/>
      <c r="CI1038" s="47"/>
      <c r="CJ1038" s="47"/>
      <c r="CK1038" s="47"/>
      <c r="CL1038" s="47"/>
      <c r="CM1038" s="47"/>
      <c r="CN1038" s="47"/>
      <c r="CO1038" s="47"/>
      <c r="CP1038" s="47"/>
      <c r="CQ1038" s="47"/>
      <c r="CR1038" s="47"/>
      <c r="CS1038" s="47"/>
      <c r="CT1038" s="47"/>
      <c r="CU1038" s="47"/>
      <c r="CV1038" s="47"/>
      <c r="CW1038" s="47"/>
      <c r="CX1038" s="47"/>
      <c r="CY1038" s="47"/>
      <c r="CZ1038" s="47"/>
      <c r="DA1038" s="47"/>
      <c r="DB1038" s="47"/>
      <c r="DC1038" s="50"/>
      <c r="DD1038" s="50"/>
      <c r="DE1038" s="50"/>
    </row>
    <row r="1039" spans="1:109" ht="15" customHeight="1">
      <c r="A1039" s="38"/>
      <c r="B1039" s="47"/>
      <c r="C1039" s="47"/>
      <c r="D1039" s="47"/>
      <c r="E1039" s="47"/>
      <c r="F1039" s="47"/>
      <c r="G1039" s="47"/>
      <c r="H1039" s="47"/>
      <c r="I1039" s="47"/>
      <c r="J1039" s="47"/>
      <c r="K1039" s="47"/>
      <c r="L1039" s="47"/>
      <c r="M1039" s="47"/>
      <c r="N1039" s="47"/>
      <c r="O1039" s="47"/>
      <c r="P1039" s="48"/>
      <c r="Q1039" s="49"/>
      <c r="R1039" s="47"/>
      <c r="S1039" s="47"/>
      <c r="T1039" s="47"/>
      <c r="U1039" s="47"/>
      <c r="V1039" s="47"/>
      <c r="W1039" s="47"/>
      <c r="X1039" s="47"/>
      <c r="Y1039" s="47"/>
      <c r="Z1039" s="47"/>
      <c r="AA1039" s="47"/>
      <c r="AB1039" s="47"/>
      <c r="AC1039" s="47"/>
      <c r="AD1039" s="47"/>
      <c r="AE1039" s="47"/>
      <c r="AF1039" s="47"/>
      <c r="AG1039" s="47"/>
      <c r="AH1039" s="49"/>
      <c r="AI1039" s="49"/>
      <c r="AJ1039" s="49"/>
      <c r="AK1039" s="49"/>
      <c r="AL1039" s="49"/>
      <c r="AM1039" s="48"/>
      <c r="AN1039" s="48"/>
      <c r="AO1039" s="48"/>
      <c r="AP1039" s="47"/>
      <c r="AQ1039" s="47"/>
      <c r="AR1039" s="47"/>
      <c r="AS1039" s="47"/>
      <c r="AT1039" s="47"/>
      <c r="AU1039" s="47"/>
      <c r="AV1039" s="47"/>
      <c r="AW1039" s="47"/>
      <c r="AX1039" s="47"/>
      <c r="AY1039" s="47"/>
      <c r="AZ1039" s="47"/>
      <c r="BA1039" s="47"/>
      <c r="BB1039" s="47"/>
      <c r="BC1039" s="47"/>
      <c r="BD1039" s="47"/>
      <c r="BE1039" s="47"/>
      <c r="BF1039" s="47"/>
      <c r="BG1039" s="47"/>
      <c r="BH1039" s="47"/>
      <c r="BI1039" s="47"/>
      <c r="BJ1039" s="47"/>
      <c r="BK1039" s="47"/>
      <c r="BL1039" s="47"/>
      <c r="BM1039" s="47"/>
      <c r="BN1039" s="47"/>
      <c r="BO1039" s="47"/>
      <c r="BP1039" s="47"/>
      <c r="BQ1039" s="47"/>
      <c r="BR1039" s="47"/>
      <c r="BS1039" s="47"/>
      <c r="BT1039" s="47"/>
      <c r="BU1039" s="47"/>
      <c r="BV1039" s="47"/>
      <c r="BW1039" s="47"/>
      <c r="BX1039" s="47"/>
      <c r="BY1039" s="47"/>
      <c r="BZ1039" s="47"/>
      <c r="CA1039" s="47"/>
      <c r="CB1039" s="47"/>
      <c r="CC1039" s="47"/>
      <c r="CD1039" s="47"/>
      <c r="CE1039" s="47"/>
      <c r="CF1039" s="47"/>
      <c r="CG1039" s="47"/>
      <c r="CH1039" s="47"/>
      <c r="CI1039" s="47"/>
      <c r="CJ1039" s="47"/>
      <c r="CK1039" s="47"/>
      <c r="CL1039" s="47"/>
      <c r="CM1039" s="47"/>
      <c r="CN1039" s="47"/>
      <c r="CO1039" s="47"/>
      <c r="CP1039" s="47"/>
      <c r="CQ1039" s="47"/>
      <c r="CR1039" s="47"/>
      <c r="CS1039" s="47"/>
      <c r="CT1039" s="47"/>
      <c r="CU1039" s="47"/>
      <c r="CV1039" s="47"/>
      <c r="CW1039" s="47"/>
      <c r="CX1039" s="47"/>
      <c r="CY1039" s="47"/>
      <c r="CZ1039" s="47"/>
      <c r="DA1039" s="47"/>
      <c r="DB1039" s="47"/>
      <c r="DC1039" s="50"/>
      <c r="DD1039" s="50"/>
      <c r="DE1039" s="50"/>
    </row>
    <row r="1040" spans="1:109" ht="15" customHeight="1">
      <c r="A1040" s="38"/>
      <c r="B1040" s="47"/>
      <c r="C1040" s="47"/>
      <c r="D1040" s="47"/>
      <c r="E1040" s="47"/>
      <c r="F1040" s="47"/>
      <c r="G1040" s="47"/>
      <c r="H1040" s="47"/>
      <c r="I1040" s="47"/>
      <c r="J1040" s="47"/>
      <c r="K1040" s="47"/>
      <c r="L1040" s="47"/>
      <c r="M1040" s="47"/>
      <c r="N1040" s="47"/>
      <c r="O1040" s="47"/>
      <c r="P1040" s="48"/>
      <c r="Q1040" s="49"/>
      <c r="R1040" s="47"/>
      <c r="S1040" s="47"/>
      <c r="T1040" s="47"/>
      <c r="U1040" s="47"/>
      <c r="V1040" s="47"/>
      <c r="W1040" s="47"/>
      <c r="X1040" s="47"/>
      <c r="Y1040" s="47"/>
      <c r="Z1040" s="47"/>
      <c r="AA1040" s="47"/>
      <c r="AB1040" s="47"/>
      <c r="AC1040" s="47"/>
      <c r="AD1040" s="47"/>
      <c r="AE1040" s="47"/>
      <c r="AF1040" s="47"/>
      <c r="AG1040" s="47"/>
      <c r="AH1040" s="49"/>
      <c r="AI1040" s="49"/>
      <c r="AJ1040" s="49"/>
      <c r="AK1040" s="49"/>
      <c r="AL1040" s="49"/>
      <c r="AM1040" s="48"/>
      <c r="AN1040" s="48"/>
      <c r="AO1040" s="48"/>
      <c r="AP1040" s="47"/>
      <c r="AQ1040" s="47"/>
      <c r="AR1040" s="47"/>
      <c r="AS1040" s="47"/>
      <c r="AT1040" s="47"/>
      <c r="AU1040" s="47"/>
      <c r="AV1040" s="47"/>
      <c r="AW1040" s="47"/>
      <c r="AX1040" s="47"/>
      <c r="AY1040" s="47"/>
      <c r="AZ1040" s="47"/>
      <c r="BA1040" s="47"/>
      <c r="BB1040" s="47"/>
      <c r="BC1040" s="47"/>
      <c r="BD1040" s="47"/>
      <c r="BE1040" s="47"/>
      <c r="BF1040" s="47"/>
      <c r="BG1040" s="47"/>
      <c r="BH1040" s="47"/>
      <c r="BI1040" s="47"/>
      <c r="BJ1040" s="47"/>
      <c r="BK1040" s="47"/>
      <c r="BL1040" s="47"/>
      <c r="BM1040" s="47"/>
      <c r="BN1040" s="47"/>
      <c r="BO1040" s="47"/>
      <c r="BP1040" s="47"/>
      <c r="BQ1040" s="47"/>
      <c r="BR1040" s="47"/>
      <c r="BS1040" s="47"/>
      <c r="BT1040" s="47"/>
      <c r="BU1040" s="47"/>
      <c r="BV1040" s="47"/>
      <c r="BW1040" s="47"/>
      <c r="BX1040" s="47"/>
      <c r="BY1040" s="47"/>
      <c r="BZ1040" s="47"/>
      <c r="CA1040" s="47"/>
      <c r="CB1040" s="47"/>
      <c r="CC1040" s="47"/>
      <c r="CD1040" s="47"/>
      <c r="CE1040" s="47"/>
      <c r="CF1040" s="47"/>
      <c r="CG1040" s="47"/>
      <c r="CH1040" s="47"/>
      <c r="CI1040" s="47"/>
      <c r="CJ1040" s="47"/>
      <c r="CK1040" s="47"/>
      <c r="CL1040" s="47"/>
      <c r="CM1040" s="47"/>
      <c r="CN1040" s="47"/>
      <c r="CO1040" s="47"/>
      <c r="CP1040" s="47"/>
      <c r="CQ1040" s="47"/>
      <c r="CR1040" s="47"/>
      <c r="CS1040" s="47"/>
      <c r="CT1040" s="47"/>
      <c r="CU1040" s="47"/>
      <c r="CV1040" s="47"/>
      <c r="CW1040" s="47"/>
      <c r="CX1040" s="47"/>
      <c r="CY1040" s="47"/>
      <c r="CZ1040" s="47"/>
      <c r="DA1040" s="47"/>
      <c r="DB1040" s="47"/>
      <c r="DC1040" s="50"/>
      <c r="DD1040" s="50"/>
      <c r="DE1040" s="50"/>
    </row>
    <row r="1041" spans="1:109" ht="15" customHeight="1">
      <c r="A1041" s="38"/>
      <c r="B1041" s="47"/>
      <c r="C1041" s="47"/>
      <c r="D1041" s="47"/>
      <c r="E1041" s="47"/>
      <c r="F1041" s="47"/>
      <c r="G1041" s="47"/>
      <c r="H1041" s="47"/>
      <c r="I1041" s="47"/>
      <c r="J1041" s="47"/>
      <c r="K1041" s="47"/>
      <c r="L1041" s="47"/>
      <c r="M1041" s="47"/>
      <c r="N1041" s="47"/>
      <c r="O1041" s="47"/>
      <c r="P1041" s="48"/>
      <c r="Q1041" s="49"/>
      <c r="R1041" s="47"/>
      <c r="S1041" s="47"/>
      <c r="T1041" s="47"/>
      <c r="U1041" s="47"/>
      <c r="V1041" s="47"/>
      <c r="W1041" s="47"/>
      <c r="X1041" s="47"/>
      <c r="Y1041" s="47"/>
      <c r="Z1041" s="47"/>
      <c r="AA1041" s="47"/>
      <c r="AB1041" s="47"/>
      <c r="AC1041" s="47"/>
      <c r="AD1041" s="47"/>
      <c r="AE1041" s="47"/>
      <c r="AF1041" s="47"/>
      <c r="AG1041" s="47"/>
      <c r="AH1041" s="49"/>
      <c r="AI1041" s="49"/>
      <c r="AJ1041" s="49"/>
      <c r="AK1041" s="49"/>
      <c r="AL1041" s="49"/>
      <c r="AM1041" s="48"/>
      <c r="AN1041" s="48"/>
      <c r="AO1041" s="48"/>
      <c r="AP1041" s="47"/>
      <c r="AQ1041" s="47"/>
      <c r="AR1041" s="47"/>
      <c r="AS1041" s="47"/>
      <c r="AT1041" s="47"/>
      <c r="AU1041" s="47"/>
      <c r="AV1041" s="47"/>
      <c r="AW1041" s="47"/>
      <c r="AX1041" s="47"/>
      <c r="AY1041" s="47"/>
      <c r="AZ1041" s="47"/>
      <c r="BA1041" s="47"/>
      <c r="BB1041" s="47"/>
      <c r="BC1041" s="47"/>
      <c r="BD1041" s="47"/>
      <c r="BE1041" s="47"/>
      <c r="BF1041" s="47"/>
      <c r="BG1041" s="47"/>
      <c r="BH1041" s="47"/>
      <c r="BI1041" s="47"/>
      <c r="BJ1041" s="47"/>
      <c r="BK1041" s="47"/>
      <c r="BL1041" s="47"/>
      <c r="BM1041" s="47"/>
      <c r="BN1041" s="47"/>
      <c r="BO1041" s="47"/>
      <c r="BP1041" s="47"/>
      <c r="BQ1041" s="47"/>
      <c r="BR1041" s="47"/>
      <c r="BS1041" s="47"/>
      <c r="BT1041" s="47"/>
      <c r="BU1041" s="47"/>
      <c r="BV1041" s="47"/>
      <c r="BW1041" s="47"/>
      <c r="BX1041" s="47"/>
      <c r="BY1041" s="47"/>
      <c r="BZ1041" s="47"/>
      <c r="CA1041" s="47"/>
      <c r="CB1041" s="47"/>
      <c r="CC1041" s="47"/>
      <c r="CD1041" s="47"/>
      <c r="CE1041" s="47"/>
      <c r="CF1041" s="47"/>
      <c r="CG1041" s="47"/>
      <c r="CH1041" s="47"/>
      <c r="CI1041" s="47"/>
      <c r="CJ1041" s="47"/>
      <c r="CK1041" s="47"/>
      <c r="CL1041" s="47"/>
      <c r="CM1041" s="47"/>
      <c r="CN1041" s="47"/>
      <c r="CO1041" s="47"/>
      <c r="CP1041" s="47"/>
      <c r="CQ1041" s="47"/>
      <c r="CR1041" s="47"/>
      <c r="CS1041" s="47"/>
      <c r="CT1041" s="47"/>
      <c r="CU1041" s="47"/>
      <c r="CV1041" s="47"/>
      <c r="CW1041" s="47"/>
      <c r="CX1041" s="47"/>
      <c r="CY1041" s="47"/>
      <c r="CZ1041" s="47"/>
      <c r="DA1041" s="47"/>
      <c r="DB1041" s="47"/>
      <c r="DC1041" s="50"/>
      <c r="DD1041" s="50"/>
      <c r="DE1041" s="50"/>
    </row>
    <row r="1042" spans="1:109" ht="15" customHeight="1">
      <c r="A1042" s="38"/>
      <c r="B1042" s="47"/>
      <c r="C1042" s="47"/>
      <c r="D1042" s="47"/>
      <c r="E1042" s="47"/>
      <c r="F1042" s="47"/>
      <c r="G1042" s="47"/>
      <c r="H1042" s="47"/>
      <c r="I1042" s="47"/>
      <c r="J1042" s="47"/>
      <c r="K1042" s="47"/>
      <c r="L1042" s="47"/>
      <c r="M1042" s="47"/>
      <c r="N1042" s="47"/>
      <c r="O1042" s="47"/>
      <c r="P1042" s="48"/>
      <c r="Q1042" s="49"/>
      <c r="R1042" s="47"/>
      <c r="S1042" s="47"/>
      <c r="T1042" s="47"/>
      <c r="U1042" s="47"/>
      <c r="V1042" s="47"/>
      <c r="W1042" s="47"/>
      <c r="X1042" s="47"/>
      <c r="Y1042" s="47"/>
      <c r="Z1042" s="47"/>
      <c r="AA1042" s="47"/>
      <c r="AB1042" s="47"/>
      <c r="AC1042" s="47"/>
      <c r="AD1042" s="47"/>
      <c r="AE1042" s="47"/>
      <c r="AF1042" s="47"/>
      <c r="AG1042" s="47"/>
      <c r="AH1042" s="49"/>
      <c r="AI1042" s="49"/>
      <c r="AJ1042" s="49"/>
      <c r="AK1042" s="49"/>
      <c r="AL1042" s="49"/>
      <c r="AM1042" s="48"/>
      <c r="AN1042" s="48"/>
      <c r="AO1042" s="48"/>
      <c r="AP1042" s="47"/>
      <c r="AQ1042" s="47"/>
      <c r="AR1042" s="47"/>
      <c r="AS1042" s="47"/>
      <c r="AT1042" s="47"/>
      <c r="AU1042" s="47"/>
      <c r="AV1042" s="47"/>
      <c r="AW1042" s="47"/>
      <c r="AX1042" s="47"/>
      <c r="AY1042" s="47"/>
      <c r="AZ1042" s="47"/>
      <c r="BA1042" s="47"/>
      <c r="BB1042" s="47"/>
      <c r="BC1042" s="47"/>
      <c r="BD1042" s="47"/>
      <c r="BE1042" s="47"/>
      <c r="BF1042" s="47"/>
      <c r="BG1042" s="47"/>
      <c r="BH1042" s="47"/>
      <c r="BI1042" s="47"/>
      <c r="BJ1042" s="47"/>
      <c r="BK1042" s="47"/>
      <c r="BL1042" s="47"/>
      <c r="BM1042" s="47"/>
      <c r="BN1042" s="47"/>
      <c r="BO1042" s="47"/>
      <c r="BP1042" s="47"/>
      <c r="BQ1042" s="47"/>
      <c r="BR1042" s="47"/>
      <c r="BS1042" s="47"/>
      <c r="BT1042" s="47"/>
      <c r="BU1042" s="47"/>
      <c r="BV1042" s="47"/>
      <c r="BW1042" s="47"/>
      <c r="BX1042" s="47"/>
      <c r="BY1042" s="47"/>
      <c r="BZ1042" s="47"/>
      <c r="CA1042" s="47"/>
      <c r="CB1042" s="47"/>
      <c r="CC1042" s="47"/>
      <c r="CD1042" s="47"/>
      <c r="CE1042" s="47"/>
      <c r="CF1042" s="47"/>
      <c r="CG1042" s="47"/>
      <c r="CH1042" s="47"/>
      <c r="CI1042" s="47"/>
      <c r="CJ1042" s="47"/>
      <c r="CK1042" s="47"/>
      <c r="CL1042" s="47"/>
      <c r="CM1042" s="47"/>
      <c r="CN1042" s="47"/>
      <c r="CO1042" s="47"/>
      <c r="CP1042" s="47"/>
      <c r="CQ1042" s="47"/>
      <c r="CR1042" s="47"/>
      <c r="CS1042" s="47"/>
      <c r="CT1042" s="47"/>
      <c r="CU1042" s="47"/>
      <c r="CV1042" s="47"/>
      <c r="CW1042" s="47"/>
      <c r="CX1042" s="47"/>
      <c r="CY1042" s="47"/>
      <c r="CZ1042" s="47"/>
      <c r="DA1042" s="47"/>
      <c r="DB1042" s="47"/>
      <c r="DC1042" s="50"/>
      <c r="DD1042" s="50"/>
      <c r="DE1042" s="50"/>
    </row>
    <row r="1043" spans="1:109" ht="15" customHeight="1">
      <c r="A1043" s="38"/>
      <c r="B1043" s="47"/>
      <c r="C1043" s="47"/>
      <c r="D1043" s="47"/>
      <c r="E1043" s="47"/>
      <c r="F1043" s="47"/>
      <c r="G1043" s="47"/>
      <c r="H1043" s="47"/>
      <c r="I1043" s="47"/>
      <c r="J1043" s="47"/>
      <c r="K1043" s="47"/>
      <c r="L1043" s="47"/>
      <c r="M1043" s="47"/>
      <c r="N1043" s="47"/>
      <c r="O1043" s="47"/>
      <c r="P1043" s="48"/>
      <c r="Q1043" s="49"/>
      <c r="R1043" s="47"/>
      <c r="S1043" s="47"/>
      <c r="T1043" s="47"/>
      <c r="U1043" s="47"/>
      <c r="V1043" s="47"/>
      <c r="W1043" s="47"/>
      <c r="X1043" s="47"/>
      <c r="Y1043" s="47"/>
      <c r="Z1043" s="47"/>
      <c r="AA1043" s="47"/>
      <c r="AB1043" s="47"/>
      <c r="AC1043" s="47"/>
      <c r="AD1043" s="47"/>
      <c r="AE1043" s="47"/>
      <c r="AF1043" s="47"/>
      <c r="AG1043" s="47"/>
      <c r="AH1043" s="49"/>
      <c r="AI1043" s="49"/>
      <c r="AJ1043" s="49"/>
      <c r="AK1043" s="49"/>
      <c r="AL1043" s="49"/>
      <c r="AM1043" s="48"/>
      <c r="AN1043" s="48"/>
      <c r="AO1043" s="48"/>
      <c r="AP1043" s="47"/>
      <c r="AQ1043" s="47"/>
      <c r="AR1043" s="47"/>
      <c r="AS1043" s="47"/>
      <c r="AT1043" s="47"/>
      <c r="AU1043" s="47"/>
      <c r="AV1043" s="47"/>
      <c r="AW1043" s="47"/>
      <c r="AX1043" s="47"/>
      <c r="AY1043" s="47"/>
      <c r="AZ1043" s="47"/>
      <c r="BA1043" s="47"/>
      <c r="BB1043" s="47"/>
      <c r="BC1043" s="47"/>
      <c r="BD1043" s="47"/>
      <c r="BE1043" s="47"/>
      <c r="BF1043" s="47"/>
      <c r="BG1043" s="47"/>
      <c r="BH1043" s="47"/>
      <c r="BI1043" s="47"/>
      <c r="BJ1043" s="47"/>
      <c r="BK1043" s="47"/>
      <c r="BL1043" s="47"/>
      <c r="BM1043" s="47"/>
      <c r="BN1043" s="47"/>
      <c r="BO1043" s="47"/>
      <c r="BP1043" s="47"/>
      <c r="BQ1043" s="47"/>
      <c r="BR1043" s="47"/>
      <c r="BS1043" s="47"/>
      <c r="BT1043" s="47"/>
      <c r="BU1043" s="47"/>
      <c r="BV1043" s="47"/>
      <c r="BW1043" s="47"/>
      <c r="BX1043" s="47"/>
      <c r="BY1043" s="47"/>
      <c r="BZ1043" s="47"/>
      <c r="CA1043" s="47"/>
      <c r="CB1043" s="47"/>
      <c r="CC1043" s="47"/>
      <c r="CD1043" s="47"/>
      <c r="CE1043" s="47"/>
      <c r="CF1043" s="47"/>
      <c r="CG1043" s="47"/>
      <c r="CH1043" s="47"/>
      <c r="CI1043" s="47"/>
      <c r="CJ1043" s="47"/>
      <c r="CK1043" s="47"/>
      <c r="CL1043" s="47"/>
      <c r="CM1043" s="47"/>
      <c r="CN1043" s="47"/>
      <c r="CO1043" s="47"/>
      <c r="CP1043" s="47"/>
      <c r="CQ1043" s="47"/>
      <c r="CR1043" s="47"/>
      <c r="CS1043" s="47"/>
      <c r="CT1043" s="47"/>
      <c r="CU1043" s="47"/>
      <c r="CV1043" s="47"/>
      <c r="CW1043" s="47"/>
      <c r="CX1043" s="47"/>
      <c r="CY1043" s="47"/>
      <c r="CZ1043" s="47"/>
      <c r="DA1043" s="47"/>
      <c r="DB1043" s="47"/>
      <c r="DC1043" s="50"/>
      <c r="DD1043" s="50"/>
      <c r="DE1043" s="50"/>
    </row>
    <row r="1044" spans="1:109" ht="15" customHeight="1">
      <c r="A1044" s="38"/>
      <c r="B1044" s="47"/>
      <c r="C1044" s="47"/>
      <c r="D1044" s="47"/>
      <c r="E1044" s="47"/>
      <c r="F1044" s="47"/>
      <c r="G1044" s="47"/>
      <c r="H1044" s="47"/>
      <c r="I1044" s="47"/>
      <c r="J1044" s="47"/>
      <c r="K1044" s="47"/>
      <c r="L1044" s="47"/>
      <c r="M1044" s="47"/>
      <c r="N1044" s="47"/>
      <c r="O1044" s="47"/>
      <c r="P1044" s="48"/>
      <c r="Q1044" s="49"/>
      <c r="R1044" s="47"/>
      <c r="S1044" s="47"/>
      <c r="T1044" s="47"/>
      <c r="U1044" s="47"/>
      <c r="V1044" s="47"/>
      <c r="W1044" s="47"/>
      <c r="X1044" s="47"/>
      <c r="Y1044" s="47"/>
      <c r="Z1044" s="47"/>
      <c r="AA1044" s="47"/>
      <c r="AB1044" s="47"/>
      <c r="AC1044" s="47"/>
      <c r="AD1044" s="47"/>
      <c r="AE1044" s="47"/>
      <c r="AF1044" s="47"/>
      <c r="AG1044" s="47"/>
      <c r="AH1044" s="49"/>
      <c r="AI1044" s="49"/>
      <c r="AJ1044" s="49"/>
      <c r="AK1044" s="49"/>
      <c r="AL1044" s="49"/>
      <c r="AM1044" s="48"/>
      <c r="AN1044" s="48"/>
      <c r="AO1044" s="48"/>
      <c r="AP1044" s="47"/>
      <c r="AQ1044" s="47"/>
      <c r="AR1044" s="47"/>
      <c r="AS1044" s="47"/>
      <c r="AT1044" s="47"/>
      <c r="AU1044" s="47"/>
      <c r="AV1044" s="47"/>
      <c r="AW1044" s="47"/>
      <c r="AX1044" s="47"/>
      <c r="AY1044" s="47"/>
      <c r="AZ1044" s="47"/>
      <c r="BA1044" s="47"/>
      <c r="BB1044" s="47"/>
      <c r="BC1044" s="47"/>
      <c r="BD1044" s="47"/>
      <c r="BE1044" s="47"/>
      <c r="BF1044" s="47"/>
      <c r="BG1044" s="47"/>
      <c r="BH1044" s="47"/>
      <c r="BI1044" s="47"/>
      <c r="BJ1044" s="47"/>
      <c r="BK1044" s="47"/>
      <c r="BL1044" s="47"/>
      <c r="BM1044" s="47"/>
      <c r="BN1044" s="47"/>
      <c r="BO1044" s="47"/>
      <c r="BP1044" s="47"/>
      <c r="BQ1044" s="47"/>
      <c r="BR1044" s="47"/>
      <c r="BS1044" s="47"/>
      <c r="BT1044" s="47"/>
      <c r="BU1044" s="47"/>
      <c r="BV1044" s="47"/>
      <c r="BW1044" s="47"/>
      <c r="BX1044" s="47"/>
      <c r="BY1044" s="47"/>
      <c r="BZ1044" s="47"/>
      <c r="CA1044" s="47"/>
      <c r="CB1044" s="47"/>
      <c r="CC1044" s="47"/>
      <c r="CD1044" s="47"/>
      <c r="CE1044" s="47"/>
      <c r="CF1044" s="47"/>
      <c r="CG1044" s="47"/>
      <c r="CH1044" s="47"/>
      <c r="CI1044" s="47"/>
      <c r="CJ1044" s="47"/>
      <c r="CK1044" s="47"/>
      <c r="CL1044" s="47"/>
      <c r="CM1044" s="47"/>
      <c r="CN1044" s="47"/>
      <c r="CO1044" s="47"/>
      <c r="CP1044" s="47"/>
      <c r="CQ1044" s="47"/>
      <c r="CR1044" s="47"/>
      <c r="CS1044" s="47"/>
      <c r="CT1044" s="47"/>
      <c r="CU1044" s="47"/>
      <c r="CV1044" s="47"/>
      <c r="CW1044" s="47"/>
      <c r="CX1044" s="47"/>
      <c r="CY1044" s="47"/>
      <c r="CZ1044" s="47"/>
      <c r="DA1044" s="47"/>
      <c r="DB1044" s="47"/>
      <c r="DC1044" s="50"/>
      <c r="DD1044" s="50"/>
      <c r="DE1044" s="50"/>
    </row>
    <row r="1045" spans="1:109" ht="15" customHeight="1">
      <c r="A1045" s="38"/>
      <c r="B1045" s="47"/>
      <c r="C1045" s="47"/>
      <c r="D1045" s="47"/>
      <c r="E1045" s="47"/>
      <c r="F1045" s="47"/>
      <c r="G1045" s="47"/>
      <c r="H1045" s="47"/>
      <c r="I1045" s="47"/>
      <c r="J1045" s="47"/>
      <c r="K1045" s="47"/>
      <c r="L1045" s="47"/>
      <c r="M1045" s="47"/>
      <c r="N1045" s="47"/>
      <c r="O1045" s="47"/>
      <c r="P1045" s="48"/>
      <c r="Q1045" s="49"/>
      <c r="R1045" s="47"/>
      <c r="S1045" s="47"/>
      <c r="T1045" s="47"/>
      <c r="U1045" s="47"/>
      <c r="V1045" s="47"/>
      <c r="W1045" s="47"/>
      <c r="X1045" s="47"/>
      <c r="Y1045" s="47"/>
      <c r="Z1045" s="47"/>
      <c r="AA1045" s="47"/>
      <c r="AB1045" s="47"/>
      <c r="AC1045" s="47"/>
      <c r="AD1045" s="47"/>
      <c r="AE1045" s="47"/>
      <c r="AF1045" s="47"/>
      <c r="AG1045" s="47"/>
      <c r="AH1045" s="49"/>
      <c r="AI1045" s="49"/>
      <c r="AJ1045" s="49"/>
      <c r="AK1045" s="49"/>
      <c r="AL1045" s="49"/>
      <c r="AM1045" s="48"/>
      <c r="AN1045" s="48"/>
      <c r="AO1045" s="48"/>
      <c r="AP1045" s="47"/>
      <c r="AQ1045" s="47"/>
      <c r="AR1045" s="47"/>
      <c r="AS1045" s="47"/>
      <c r="AT1045" s="47"/>
      <c r="AU1045" s="47"/>
      <c r="AV1045" s="47"/>
      <c r="AW1045" s="47"/>
      <c r="AX1045" s="47"/>
      <c r="AY1045" s="47"/>
      <c r="AZ1045" s="47"/>
      <c r="BA1045" s="47"/>
      <c r="BB1045" s="47"/>
      <c r="BC1045" s="47"/>
      <c r="BD1045" s="47"/>
      <c r="BE1045" s="47"/>
      <c r="BF1045" s="47"/>
      <c r="BG1045" s="47"/>
      <c r="BH1045" s="47"/>
      <c r="BI1045" s="47"/>
      <c r="BJ1045" s="47"/>
      <c r="BK1045" s="47"/>
      <c r="BL1045" s="47"/>
      <c r="BM1045" s="47"/>
      <c r="BN1045" s="47"/>
      <c r="BO1045" s="47"/>
      <c r="BP1045" s="47"/>
      <c r="BQ1045" s="47"/>
      <c r="BR1045" s="47"/>
      <c r="BS1045" s="47"/>
      <c r="BT1045" s="47"/>
      <c r="BU1045" s="47"/>
      <c r="BV1045" s="47"/>
      <c r="BW1045" s="47"/>
      <c r="BX1045" s="47"/>
      <c r="BY1045" s="47"/>
      <c r="BZ1045" s="47"/>
      <c r="CA1045" s="47"/>
      <c r="CB1045" s="47"/>
      <c r="CC1045" s="47"/>
      <c r="CD1045" s="47"/>
      <c r="CE1045" s="47"/>
      <c r="CF1045" s="47"/>
      <c r="CG1045" s="47"/>
      <c r="CH1045" s="47"/>
      <c r="CI1045" s="47"/>
      <c r="CJ1045" s="47"/>
      <c r="CK1045" s="47"/>
      <c r="CL1045" s="47"/>
      <c r="CM1045" s="47"/>
      <c r="CN1045" s="47"/>
      <c r="CO1045" s="47"/>
      <c r="CP1045" s="47"/>
      <c r="CQ1045" s="47"/>
      <c r="CR1045" s="47"/>
      <c r="CS1045" s="47"/>
      <c r="CT1045" s="47"/>
      <c r="CU1045" s="47"/>
      <c r="CV1045" s="47"/>
      <c r="CW1045" s="47"/>
      <c r="CX1045" s="47"/>
      <c r="CY1045" s="47"/>
      <c r="CZ1045" s="47"/>
      <c r="DA1045" s="47"/>
      <c r="DB1045" s="47"/>
      <c r="DC1045" s="50"/>
      <c r="DD1045" s="50"/>
      <c r="DE1045" s="50"/>
    </row>
    <row r="1046" spans="1:109" ht="15" customHeight="1">
      <c r="A1046" s="38"/>
      <c r="B1046" s="47"/>
      <c r="C1046" s="47"/>
      <c r="D1046" s="47"/>
      <c r="E1046" s="47"/>
      <c r="F1046" s="47"/>
      <c r="G1046" s="47"/>
      <c r="H1046" s="47"/>
      <c r="I1046" s="47"/>
      <c r="J1046" s="47"/>
      <c r="K1046" s="47"/>
      <c r="L1046" s="47"/>
      <c r="M1046" s="47"/>
      <c r="N1046" s="47"/>
      <c r="O1046" s="47"/>
      <c r="P1046" s="48"/>
      <c r="Q1046" s="49"/>
      <c r="R1046" s="47"/>
      <c r="S1046" s="47"/>
      <c r="T1046" s="47"/>
      <c r="U1046" s="47"/>
      <c r="V1046" s="47"/>
      <c r="W1046" s="47"/>
      <c r="X1046" s="47"/>
      <c r="Y1046" s="47"/>
      <c r="Z1046" s="47"/>
      <c r="AA1046" s="47"/>
      <c r="AB1046" s="47"/>
      <c r="AC1046" s="47"/>
      <c r="AD1046" s="47"/>
      <c r="AE1046" s="47"/>
      <c r="AF1046" s="47"/>
      <c r="AG1046" s="47"/>
      <c r="AH1046" s="49"/>
      <c r="AI1046" s="49"/>
      <c r="AJ1046" s="49"/>
      <c r="AK1046" s="49"/>
      <c r="AL1046" s="49"/>
      <c r="AM1046" s="48"/>
      <c r="AN1046" s="48"/>
      <c r="AO1046" s="48"/>
      <c r="AP1046" s="47"/>
      <c r="AQ1046" s="47"/>
      <c r="AR1046" s="47"/>
      <c r="AS1046" s="47"/>
      <c r="AT1046" s="47"/>
      <c r="AU1046" s="47"/>
      <c r="AV1046" s="47"/>
      <c r="AW1046" s="47"/>
      <c r="AX1046" s="47"/>
      <c r="AY1046" s="47"/>
      <c r="AZ1046" s="47"/>
      <c r="BA1046" s="47"/>
      <c r="BB1046" s="47"/>
      <c r="BC1046" s="47"/>
      <c r="BD1046" s="47"/>
      <c r="BE1046" s="47"/>
      <c r="BF1046" s="47"/>
      <c r="BG1046" s="47"/>
      <c r="BH1046" s="47"/>
      <c r="BI1046" s="47"/>
      <c r="BJ1046" s="47"/>
      <c r="BK1046" s="47"/>
      <c r="BL1046" s="47"/>
      <c r="BM1046" s="47"/>
      <c r="BN1046" s="47"/>
      <c r="BO1046" s="47"/>
      <c r="BP1046" s="47"/>
      <c r="BQ1046" s="47"/>
      <c r="BR1046" s="47"/>
      <c r="BS1046" s="47"/>
      <c r="BT1046" s="47"/>
      <c r="BU1046" s="47"/>
      <c r="BV1046" s="47"/>
      <c r="BW1046" s="47"/>
      <c r="BX1046" s="47"/>
      <c r="BY1046" s="47"/>
      <c r="BZ1046" s="47"/>
      <c r="CA1046" s="47"/>
      <c r="CB1046" s="47"/>
      <c r="CC1046" s="47"/>
      <c r="CD1046" s="47"/>
      <c r="CE1046" s="47"/>
      <c r="CF1046" s="47"/>
      <c r="CG1046" s="47"/>
      <c r="CH1046" s="47"/>
      <c r="CI1046" s="47"/>
      <c r="CJ1046" s="47"/>
      <c r="CK1046" s="47"/>
      <c r="CL1046" s="47"/>
      <c r="CM1046" s="47"/>
      <c r="CN1046" s="47"/>
      <c r="CO1046" s="47"/>
      <c r="CP1046" s="47"/>
      <c r="CQ1046" s="47"/>
      <c r="CR1046" s="47"/>
      <c r="CS1046" s="47"/>
      <c r="CT1046" s="47"/>
      <c r="CU1046" s="47"/>
      <c r="CV1046" s="47"/>
      <c r="CW1046" s="47"/>
      <c r="CX1046" s="47"/>
      <c r="CY1046" s="47"/>
      <c r="CZ1046" s="47"/>
      <c r="DA1046" s="47"/>
      <c r="DB1046" s="47"/>
      <c r="DC1046" s="50"/>
      <c r="DD1046" s="50"/>
      <c r="DE1046" s="50"/>
    </row>
    <row r="1047" spans="1:109" ht="15" customHeight="1">
      <c r="A1047" s="38"/>
      <c r="B1047" s="47"/>
      <c r="C1047" s="47"/>
      <c r="D1047" s="47"/>
      <c r="E1047" s="47"/>
      <c r="F1047" s="47"/>
      <c r="G1047" s="47"/>
      <c r="H1047" s="47"/>
      <c r="I1047" s="47"/>
      <c r="J1047" s="47"/>
      <c r="K1047" s="47"/>
      <c r="L1047" s="47"/>
      <c r="M1047" s="47"/>
      <c r="N1047" s="47"/>
      <c r="O1047" s="47"/>
      <c r="P1047" s="48"/>
      <c r="Q1047" s="49"/>
      <c r="R1047" s="47"/>
      <c r="S1047" s="47"/>
      <c r="T1047" s="47"/>
      <c r="U1047" s="47"/>
      <c r="V1047" s="47"/>
      <c r="W1047" s="47"/>
      <c r="X1047" s="47"/>
      <c r="Y1047" s="47"/>
      <c r="Z1047" s="47"/>
      <c r="AA1047" s="47"/>
      <c r="AB1047" s="47"/>
      <c r="AC1047" s="47"/>
      <c r="AD1047" s="47"/>
      <c r="AE1047" s="47"/>
      <c r="AF1047" s="47"/>
      <c r="AG1047" s="47"/>
      <c r="AH1047" s="49"/>
      <c r="AI1047" s="49"/>
      <c r="AJ1047" s="49"/>
      <c r="AK1047" s="49"/>
      <c r="AL1047" s="49"/>
      <c r="AM1047" s="48"/>
      <c r="AN1047" s="48"/>
      <c r="AO1047" s="48"/>
      <c r="AP1047" s="47"/>
      <c r="AQ1047" s="47"/>
      <c r="AR1047" s="47"/>
      <c r="AS1047" s="47"/>
      <c r="AT1047" s="47"/>
      <c r="AU1047" s="47"/>
      <c r="AV1047" s="47"/>
      <c r="AW1047" s="47"/>
      <c r="AX1047" s="47"/>
      <c r="AY1047" s="47"/>
      <c r="AZ1047" s="47"/>
      <c r="BA1047" s="47"/>
      <c r="BB1047" s="47"/>
      <c r="BC1047" s="47"/>
      <c r="BD1047" s="47"/>
      <c r="BE1047" s="47"/>
      <c r="BF1047" s="47"/>
      <c r="BG1047" s="47"/>
      <c r="BH1047" s="47"/>
      <c r="BI1047" s="47"/>
      <c r="BJ1047" s="47"/>
      <c r="BK1047" s="47"/>
      <c r="BL1047" s="47"/>
      <c r="BM1047" s="47"/>
      <c r="BN1047" s="47"/>
      <c r="BO1047" s="47"/>
      <c r="BP1047" s="47"/>
      <c r="BQ1047" s="47"/>
      <c r="BR1047" s="47"/>
      <c r="BS1047" s="47"/>
      <c r="BT1047" s="47"/>
      <c r="BU1047" s="47"/>
      <c r="BV1047" s="47"/>
      <c r="BW1047" s="47"/>
      <c r="BX1047" s="47"/>
      <c r="BY1047" s="47"/>
      <c r="BZ1047" s="47"/>
      <c r="CA1047" s="47"/>
      <c r="CB1047" s="47"/>
      <c r="CC1047" s="47"/>
      <c r="CD1047" s="47"/>
      <c r="CE1047" s="47"/>
      <c r="CF1047" s="47"/>
      <c r="CG1047" s="47"/>
      <c r="CH1047" s="47"/>
      <c r="CI1047" s="47"/>
      <c r="CJ1047" s="47"/>
      <c r="CK1047" s="47"/>
      <c r="CL1047" s="47"/>
      <c r="CM1047" s="47"/>
      <c r="CN1047" s="47"/>
      <c r="CO1047" s="47"/>
      <c r="CP1047" s="47"/>
      <c r="CQ1047" s="47"/>
      <c r="CR1047" s="47"/>
      <c r="CS1047" s="47"/>
      <c r="CT1047" s="47"/>
      <c r="CU1047" s="47"/>
      <c r="CV1047" s="47"/>
      <c r="CW1047" s="47"/>
      <c r="CX1047" s="47"/>
      <c r="CY1047" s="47"/>
      <c r="CZ1047" s="47"/>
      <c r="DA1047" s="47"/>
      <c r="DB1047" s="47"/>
      <c r="DC1047" s="50"/>
      <c r="DD1047" s="50"/>
      <c r="DE1047" s="50"/>
    </row>
    <row r="1048" spans="1:109" ht="15" customHeight="1">
      <c r="A1048" s="38"/>
      <c r="B1048" s="47"/>
      <c r="C1048" s="47"/>
      <c r="D1048" s="47"/>
      <c r="E1048" s="47"/>
      <c r="F1048" s="47"/>
      <c r="G1048" s="47"/>
      <c r="H1048" s="47"/>
      <c r="I1048" s="47"/>
      <c r="J1048" s="47"/>
      <c r="K1048" s="47"/>
      <c r="L1048" s="47"/>
      <c r="M1048" s="47"/>
      <c r="N1048" s="47"/>
      <c r="O1048" s="47"/>
      <c r="P1048" s="48"/>
      <c r="Q1048" s="49"/>
      <c r="R1048" s="47"/>
      <c r="S1048" s="47"/>
      <c r="T1048" s="47"/>
      <c r="U1048" s="47"/>
      <c r="V1048" s="47"/>
      <c r="W1048" s="47"/>
      <c r="X1048" s="47"/>
      <c r="Y1048" s="47"/>
      <c r="Z1048" s="47"/>
      <c r="AA1048" s="47"/>
      <c r="AB1048" s="47"/>
      <c r="AC1048" s="47"/>
      <c r="AD1048" s="47"/>
      <c r="AE1048" s="47"/>
      <c r="AF1048" s="47"/>
      <c r="AG1048" s="47"/>
      <c r="AH1048" s="49"/>
      <c r="AI1048" s="49"/>
      <c r="AJ1048" s="49"/>
      <c r="AK1048" s="49"/>
      <c r="AL1048" s="49"/>
      <c r="AM1048" s="48"/>
      <c r="AN1048" s="48"/>
      <c r="AO1048" s="48"/>
      <c r="AP1048" s="47"/>
      <c r="AQ1048" s="47"/>
      <c r="AR1048" s="47"/>
      <c r="AS1048" s="47"/>
      <c r="AT1048" s="47"/>
      <c r="AU1048" s="47"/>
      <c r="AV1048" s="47"/>
      <c r="AW1048" s="47"/>
      <c r="AX1048" s="47"/>
      <c r="AY1048" s="47"/>
      <c r="AZ1048" s="47"/>
      <c r="BA1048" s="47"/>
      <c r="BB1048" s="47"/>
      <c r="BC1048" s="47"/>
      <c r="BD1048" s="47"/>
      <c r="BE1048" s="47"/>
      <c r="BF1048" s="47"/>
      <c r="BG1048" s="47"/>
      <c r="BH1048" s="47"/>
      <c r="BI1048" s="47"/>
      <c r="BJ1048" s="47"/>
      <c r="BK1048" s="47"/>
      <c r="BL1048" s="47"/>
      <c r="BM1048" s="47"/>
      <c r="BN1048" s="47"/>
      <c r="BO1048" s="47"/>
      <c r="BP1048" s="47"/>
      <c r="BQ1048" s="47"/>
      <c r="BR1048" s="47"/>
      <c r="BS1048" s="47"/>
      <c r="BT1048" s="47"/>
      <c r="BU1048" s="47"/>
      <c r="BV1048" s="47"/>
      <c r="BW1048" s="47"/>
      <c r="BX1048" s="47"/>
      <c r="BY1048" s="47"/>
      <c r="BZ1048" s="47"/>
      <c r="CA1048" s="47"/>
      <c r="CB1048" s="47"/>
      <c r="CC1048" s="47"/>
      <c r="CD1048" s="47"/>
      <c r="CE1048" s="47"/>
      <c r="CF1048" s="47"/>
      <c r="CG1048" s="47"/>
      <c r="CH1048" s="47"/>
      <c r="CI1048" s="47"/>
      <c r="CJ1048" s="47"/>
      <c r="CK1048" s="47"/>
      <c r="CL1048" s="47"/>
      <c r="CM1048" s="47"/>
      <c r="CN1048" s="47"/>
      <c r="CO1048" s="47"/>
      <c r="CP1048" s="47"/>
      <c r="CQ1048" s="47"/>
      <c r="CR1048" s="47"/>
      <c r="CS1048" s="47"/>
      <c r="CT1048" s="47"/>
      <c r="CU1048" s="47"/>
      <c r="CV1048" s="47"/>
      <c r="CW1048" s="47"/>
      <c r="CX1048" s="47"/>
      <c r="CY1048" s="47"/>
      <c r="CZ1048" s="47"/>
      <c r="DA1048" s="47"/>
      <c r="DB1048" s="47"/>
      <c r="DC1048" s="50"/>
      <c r="DD1048" s="50"/>
      <c r="DE1048" s="50"/>
    </row>
    <row r="1049" spans="1:109" ht="15" customHeight="1">
      <c r="A1049" s="38"/>
      <c r="B1049" s="47"/>
      <c r="C1049" s="47"/>
      <c r="D1049" s="47"/>
      <c r="E1049" s="47"/>
      <c r="F1049" s="47"/>
      <c r="G1049" s="47"/>
      <c r="H1049" s="47"/>
      <c r="I1049" s="47"/>
      <c r="J1049" s="47"/>
      <c r="K1049" s="47"/>
      <c r="L1049" s="47"/>
      <c r="M1049" s="47"/>
      <c r="N1049" s="47"/>
      <c r="O1049" s="47"/>
      <c r="P1049" s="48"/>
      <c r="Q1049" s="49"/>
      <c r="R1049" s="47"/>
      <c r="S1049" s="47"/>
      <c r="T1049" s="47"/>
      <c r="U1049" s="47"/>
      <c r="V1049" s="47"/>
      <c r="W1049" s="47"/>
      <c r="X1049" s="47"/>
      <c r="Y1049" s="47"/>
      <c r="Z1049" s="47"/>
      <c r="AA1049" s="47"/>
      <c r="AB1049" s="47"/>
      <c r="AC1049" s="47"/>
      <c r="AD1049" s="47"/>
      <c r="AE1049" s="47"/>
      <c r="AF1049" s="47"/>
      <c r="AG1049" s="47"/>
      <c r="AH1049" s="49"/>
      <c r="AI1049" s="49"/>
      <c r="AJ1049" s="49"/>
      <c r="AK1049" s="49"/>
      <c r="AL1049" s="49"/>
      <c r="AM1049" s="48"/>
      <c r="AN1049" s="48"/>
      <c r="AO1049" s="48"/>
      <c r="AP1049" s="47"/>
      <c r="AQ1049" s="47"/>
      <c r="AR1049" s="47"/>
      <c r="AS1049" s="47"/>
      <c r="AT1049" s="47"/>
      <c r="AU1049" s="47"/>
      <c r="AV1049" s="47"/>
      <c r="AW1049" s="47"/>
      <c r="AX1049" s="47"/>
      <c r="AY1049" s="47"/>
      <c r="AZ1049" s="47"/>
      <c r="BA1049" s="47"/>
      <c r="BB1049" s="47"/>
      <c r="BC1049" s="47"/>
      <c r="BD1049" s="47"/>
      <c r="BE1049" s="47"/>
      <c r="BF1049" s="47"/>
      <c r="BG1049" s="47"/>
      <c r="BH1049" s="47"/>
      <c r="BI1049" s="47"/>
      <c r="BJ1049" s="47"/>
      <c r="BK1049" s="47"/>
      <c r="BL1049" s="47"/>
      <c r="BM1049" s="47"/>
      <c r="BN1049" s="47"/>
      <c r="BO1049" s="47"/>
      <c r="BP1049" s="47"/>
      <c r="BQ1049" s="47"/>
      <c r="BR1049" s="47"/>
      <c r="BS1049" s="47"/>
      <c r="BT1049" s="47"/>
      <c r="BU1049" s="47"/>
      <c r="BV1049" s="47"/>
      <c r="BW1049" s="47"/>
      <c r="BX1049" s="47"/>
      <c r="BY1049" s="47"/>
      <c r="BZ1049" s="47"/>
      <c r="CA1049" s="47"/>
      <c r="CB1049" s="47"/>
      <c r="CC1049" s="47"/>
      <c r="CD1049" s="47"/>
      <c r="CE1049" s="47"/>
      <c r="CF1049" s="47"/>
      <c r="CG1049" s="47"/>
      <c r="CH1049" s="47"/>
      <c r="CI1049" s="47"/>
      <c r="CJ1049" s="47"/>
      <c r="CK1049" s="47"/>
      <c r="CL1049" s="47"/>
      <c r="CM1049" s="47"/>
      <c r="CN1049" s="47"/>
      <c r="CO1049" s="47"/>
      <c r="CP1049" s="47"/>
      <c r="CQ1049" s="47"/>
      <c r="CR1049" s="47"/>
      <c r="CS1049" s="47"/>
      <c r="CT1049" s="47"/>
      <c r="CU1049" s="47"/>
      <c r="CV1049" s="47"/>
      <c r="CW1049" s="47"/>
      <c r="CX1049" s="47"/>
      <c r="CY1049" s="47"/>
      <c r="CZ1049" s="47"/>
      <c r="DA1049" s="47"/>
      <c r="DB1049" s="47"/>
      <c r="DC1049" s="50"/>
      <c r="DD1049" s="50"/>
      <c r="DE1049" s="50"/>
    </row>
    <row r="1050" spans="1:109" ht="15" customHeight="1">
      <c r="A1050" s="38"/>
      <c r="B1050" s="47"/>
      <c r="C1050" s="47"/>
      <c r="D1050" s="47"/>
      <c r="E1050" s="47"/>
      <c r="F1050" s="47"/>
      <c r="G1050" s="47"/>
      <c r="H1050" s="47"/>
      <c r="I1050" s="47"/>
      <c r="J1050" s="47"/>
      <c r="K1050" s="47"/>
      <c r="L1050" s="47"/>
      <c r="M1050" s="47"/>
      <c r="N1050" s="47"/>
      <c r="O1050" s="47"/>
      <c r="P1050" s="48"/>
      <c r="Q1050" s="49"/>
      <c r="R1050" s="47"/>
      <c r="S1050" s="47"/>
      <c r="T1050" s="47"/>
      <c r="U1050" s="47"/>
      <c r="V1050" s="47"/>
      <c r="W1050" s="47"/>
      <c r="X1050" s="47"/>
      <c r="Y1050" s="47"/>
      <c r="Z1050" s="47"/>
      <c r="AA1050" s="47"/>
      <c r="AB1050" s="47"/>
      <c r="AC1050" s="47"/>
      <c r="AD1050" s="47"/>
      <c r="AE1050" s="47"/>
      <c r="AF1050" s="47"/>
      <c r="AG1050" s="47"/>
      <c r="AH1050" s="49"/>
      <c r="AI1050" s="49"/>
      <c r="AJ1050" s="49"/>
      <c r="AK1050" s="49"/>
      <c r="AL1050" s="49"/>
      <c r="AM1050" s="48"/>
      <c r="AN1050" s="48"/>
      <c r="AO1050" s="48"/>
      <c r="AP1050" s="47"/>
      <c r="AQ1050" s="47"/>
      <c r="AR1050" s="47"/>
      <c r="AS1050" s="47"/>
      <c r="AT1050" s="47"/>
      <c r="AU1050" s="47"/>
      <c r="AV1050" s="47"/>
      <c r="AW1050" s="47"/>
      <c r="AX1050" s="47"/>
      <c r="AY1050" s="47"/>
      <c r="AZ1050" s="47"/>
      <c r="BA1050" s="47"/>
      <c r="BB1050" s="47"/>
      <c r="BC1050" s="47"/>
      <c r="BD1050" s="47"/>
      <c r="BE1050" s="47"/>
      <c r="BF1050" s="47"/>
      <c r="BG1050" s="47"/>
      <c r="BH1050" s="47"/>
      <c r="BI1050" s="47"/>
      <c r="BJ1050" s="47"/>
      <c r="BK1050" s="47"/>
      <c r="BL1050" s="47"/>
      <c r="BM1050" s="47"/>
      <c r="BN1050" s="47"/>
      <c r="BO1050" s="47"/>
      <c r="BP1050" s="47"/>
      <c r="BQ1050" s="47"/>
      <c r="BR1050" s="47"/>
      <c r="BS1050" s="47"/>
      <c r="BT1050" s="47"/>
      <c r="BU1050" s="47"/>
      <c r="BV1050" s="47"/>
      <c r="BW1050" s="47"/>
      <c r="BX1050" s="47"/>
      <c r="BY1050" s="47"/>
      <c r="BZ1050" s="47"/>
      <c r="CA1050" s="47"/>
      <c r="CB1050" s="47"/>
      <c r="CC1050" s="47"/>
      <c r="CD1050" s="47"/>
      <c r="CE1050" s="47"/>
      <c r="CF1050" s="47"/>
      <c r="CG1050" s="47"/>
      <c r="CH1050" s="47"/>
      <c r="CI1050" s="47"/>
      <c r="CJ1050" s="47"/>
      <c r="CK1050" s="47"/>
      <c r="CL1050" s="47"/>
      <c r="CM1050" s="47"/>
      <c r="CN1050" s="47"/>
      <c r="CO1050" s="47"/>
      <c r="CP1050" s="47"/>
      <c r="CQ1050" s="47"/>
      <c r="CR1050" s="47"/>
      <c r="CS1050" s="47"/>
      <c r="CT1050" s="47"/>
      <c r="CU1050" s="47"/>
      <c r="CV1050" s="47"/>
      <c r="CW1050" s="47"/>
      <c r="CX1050" s="47"/>
      <c r="CY1050" s="47"/>
      <c r="CZ1050" s="47"/>
      <c r="DA1050" s="47"/>
      <c r="DB1050" s="47"/>
      <c r="DC1050" s="50"/>
      <c r="DD1050" s="50"/>
      <c r="DE1050" s="50"/>
    </row>
    <row r="1051" spans="1:109" ht="15" customHeight="1">
      <c r="A1051" s="38"/>
      <c r="B1051" s="47"/>
      <c r="C1051" s="47"/>
      <c r="D1051" s="47"/>
      <c r="E1051" s="47"/>
      <c r="F1051" s="47"/>
      <c r="G1051" s="47"/>
      <c r="H1051" s="47"/>
      <c r="I1051" s="47"/>
      <c r="J1051" s="47"/>
      <c r="K1051" s="47"/>
      <c r="L1051" s="47"/>
      <c r="M1051" s="47"/>
      <c r="N1051" s="47"/>
      <c r="O1051" s="47"/>
      <c r="P1051" s="48"/>
      <c r="Q1051" s="49"/>
      <c r="R1051" s="47"/>
      <c r="S1051" s="47"/>
      <c r="T1051" s="47"/>
      <c r="U1051" s="47"/>
      <c r="V1051" s="47"/>
      <c r="W1051" s="47"/>
      <c r="X1051" s="47"/>
      <c r="Y1051" s="47"/>
      <c r="Z1051" s="47"/>
      <c r="AA1051" s="47"/>
      <c r="AB1051" s="47"/>
      <c r="AC1051" s="47"/>
      <c r="AD1051" s="47"/>
      <c r="AE1051" s="47"/>
      <c r="AF1051" s="47"/>
      <c r="AG1051" s="47"/>
      <c r="AH1051" s="49"/>
      <c r="AI1051" s="49"/>
      <c r="AJ1051" s="49"/>
      <c r="AK1051" s="49"/>
      <c r="AL1051" s="49"/>
      <c r="AM1051" s="48"/>
      <c r="AN1051" s="48"/>
      <c r="AO1051" s="48"/>
      <c r="AP1051" s="47"/>
      <c r="AQ1051" s="47"/>
      <c r="AR1051" s="47"/>
      <c r="AS1051" s="47"/>
      <c r="AT1051" s="47"/>
      <c r="AU1051" s="47"/>
      <c r="AV1051" s="47"/>
      <c r="AW1051" s="47"/>
      <c r="AX1051" s="47"/>
      <c r="AY1051" s="47"/>
      <c r="AZ1051" s="47"/>
      <c r="BA1051" s="47"/>
      <c r="BB1051" s="47"/>
      <c r="BC1051" s="47"/>
      <c r="BD1051" s="47"/>
      <c r="BE1051" s="47"/>
      <c r="BF1051" s="47"/>
      <c r="BG1051" s="47"/>
      <c r="BH1051" s="47"/>
      <c r="BI1051" s="47"/>
      <c r="BJ1051" s="47"/>
      <c r="BK1051" s="47"/>
      <c r="BL1051" s="47"/>
      <c r="BM1051" s="47"/>
      <c r="BN1051" s="47"/>
      <c r="BO1051" s="47"/>
      <c r="BP1051" s="47"/>
      <c r="BQ1051" s="47"/>
      <c r="BR1051" s="47"/>
      <c r="BS1051" s="47"/>
      <c r="BT1051" s="47"/>
      <c r="BU1051" s="47"/>
      <c r="BV1051" s="47"/>
      <c r="BW1051" s="47"/>
      <c r="BX1051" s="47"/>
      <c r="BY1051" s="47"/>
      <c r="BZ1051" s="47"/>
      <c r="CA1051" s="47"/>
      <c r="CB1051" s="47"/>
      <c r="CC1051" s="47"/>
      <c r="CD1051" s="47"/>
      <c r="CE1051" s="47"/>
      <c r="CF1051" s="47"/>
      <c r="CG1051" s="47"/>
      <c r="CH1051" s="47"/>
      <c r="CI1051" s="47"/>
      <c r="CJ1051" s="47"/>
      <c r="CK1051" s="47"/>
      <c r="CL1051" s="47"/>
      <c r="CM1051" s="47"/>
      <c r="CN1051" s="47"/>
      <c r="CO1051" s="47"/>
      <c r="CP1051" s="47"/>
      <c r="CQ1051" s="47"/>
      <c r="CR1051" s="47"/>
      <c r="CS1051" s="47"/>
      <c r="CT1051" s="47"/>
      <c r="CU1051" s="47"/>
      <c r="CV1051" s="47"/>
      <c r="CW1051" s="47"/>
      <c r="CX1051" s="47"/>
      <c r="CY1051" s="47"/>
      <c r="CZ1051" s="47"/>
      <c r="DA1051" s="47"/>
      <c r="DB1051" s="47"/>
      <c r="DC1051" s="50"/>
      <c r="DD1051" s="50"/>
      <c r="DE1051" s="50"/>
    </row>
    <row r="1052" spans="1:109" ht="15" customHeight="1">
      <c r="A1052" s="38"/>
      <c r="B1052" s="47"/>
      <c r="C1052" s="47"/>
      <c r="D1052" s="47"/>
      <c r="E1052" s="47"/>
      <c r="F1052" s="47"/>
      <c r="G1052" s="47"/>
      <c r="H1052" s="47"/>
      <c r="I1052" s="47"/>
      <c r="J1052" s="47"/>
      <c r="K1052" s="47"/>
      <c r="L1052" s="47"/>
      <c r="M1052" s="47"/>
      <c r="N1052" s="47"/>
      <c r="O1052" s="47"/>
      <c r="P1052" s="48"/>
      <c r="Q1052" s="49"/>
      <c r="R1052" s="47"/>
      <c r="S1052" s="47"/>
      <c r="T1052" s="47"/>
      <c r="U1052" s="47"/>
      <c r="V1052" s="47"/>
      <c r="W1052" s="47"/>
      <c r="X1052" s="47"/>
      <c r="Y1052" s="47"/>
      <c r="Z1052" s="47"/>
      <c r="AA1052" s="47"/>
      <c r="AB1052" s="47"/>
      <c r="AC1052" s="47"/>
      <c r="AD1052" s="47"/>
      <c r="AE1052" s="47"/>
      <c r="AF1052" s="47"/>
      <c r="AG1052" s="47"/>
      <c r="AH1052" s="49"/>
      <c r="AI1052" s="49"/>
      <c r="AJ1052" s="49"/>
      <c r="AK1052" s="49"/>
      <c r="AL1052" s="49"/>
      <c r="AM1052" s="48"/>
      <c r="AN1052" s="48"/>
      <c r="AO1052" s="48"/>
      <c r="AP1052" s="47"/>
      <c r="AQ1052" s="47"/>
      <c r="AR1052" s="47"/>
      <c r="AS1052" s="47"/>
      <c r="AT1052" s="47"/>
      <c r="AU1052" s="47"/>
      <c r="AV1052" s="47"/>
      <c r="AW1052" s="47"/>
      <c r="AX1052" s="47"/>
      <c r="AY1052" s="47"/>
      <c r="AZ1052" s="47"/>
      <c r="BA1052" s="47"/>
      <c r="BB1052" s="47"/>
      <c r="BC1052" s="47"/>
      <c r="BD1052" s="47"/>
      <c r="BE1052" s="47"/>
      <c r="BF1052" s="47"/>
      <c r="BG1052" s="47"/>
      <c r="BH1052" s="47"/>
      <c r="BI1052" s="47"/>
      <c r="BJ1052" s="47"/>
      <c r="BK1052" s="47"/>
      <c r="BL1052" s="47"/>
      <c r="BM1052" s="47"/>
      <c r="BN1052" s="47"/>
      <c r="BO1052" s="47"/>
      <c r="BP1052" s="47"/>
      <c r="BQ1052" s="47"/>
      <c r="BR1052" s="47"/>
      <c r="BS1052" s="47"/>
      <c r="BT1052" s="47"/>
      <c r="BU1052" s="47"/>
      <c r="BV1052" s="47"/>
      <c r="BW1052" s="47"/>
      <c r="BX1052" s="47"/>
      <c r="BY1052" s="47"/>
      <c r="BZ1052" s="47"/>
      <c r="CA1052" s="47"/>
      <c r="CB1052" s="47"/>
      <c r="CC1052" s="47"/>
      <c r="CD1052" s="47"/>
      <c r="CE1052" s="47"/>
      <c r="CF1052" s="47"/>
      <c r="CG1052" s="47"/>
      <c r="CH1052" s="47"/>
      <c r="CI1052" s="47"/>
      <c r="CJ1052" s="47"/>
      <c r="CK1052" s="47"/>
      <c r="CL1052" s="47"/>
      <c r="CM1052" s="47"/>
      <c r="CN1052" s="47"/>
      <c r="CO1052" s="47"/>
      <c r="CP1052" s="47"/>
      <c r="CQ1052" s="47"/>
      <c r="CR1052" s="47"/>
      <c r="CS1052" s="47"/>
      <c r="CT1052" s="47"/>
      <c r="CU1052" s="47"/>
      <c r="CV1052" s="47"/>
      <c r="CW1052" s="47"/>
      <c r="CX1052" s="47"/>
      <c r="CY1052" s="47"/>
      <c r="CZ1052" s="47"/>
      <c r="DA1052" s="47"/>
      <c r="DB1052" s="47"/>
      <c r="DC1052" s="50"/>
      <c r="DD1052" s="50"/>
      <c r="DE1052" s="50"/>
    </row>
    <row r="1053" spans="1:109" ht="15" customHeight="1">
      <c r="A1053" s="38"/>
      <c r="B1053" s="47"/>
      <c r="C1053" s="47"/>
      <c r="D1053" s="47"/>
      <c r="E1053" s="47"/>
      <c r="F1053" s="47"/>
      <c r="G1053" s="47"/>
      <c r="H1053" s="47"/>
      <c r="I1053" s="47"/>
      <c r="J1053" s="47"/>
      <c r="K1053" s="47"/>
      <c r="L1053" s="47"/>
      <c r="M1053" s="47"/>
      <c r="N1053" s="47"/>
      <c r="O1053" s="47"/>
      <c r="P1053" s="48"/>
      <c r="Q1053" s="49"/>
      <c r="R1053" s="47"/>
      <c r="S1053" s="47"/>
      <c r="T1053" s="47"/>
      <c r="U1053" s="47"/>
      <c r="V1053" s="47"/>
      <c r="W1053" s="47"/>
      <c r="X1053" s="47"/>
      <c r="Y1053" s="47"/>
      <c r="Z1053" s="47"/>
      <c r="AA1053" s="47"/>
      <c r="AB1053" s="47"/>
      <c r="AC1053" s="47"/>
      <c r="AD1053" s="47"/>
      <c r="AE1053" s="47"/>
      <c r="AF1053" s="47"/>
      <c r="AG1053" s="47"/>
      <c r="AH1053" s="49"/>
      <c r="AI1053" s="49"/>
      <c r="AJ1053" s="49"/>
      <c r="AK1053" s="49"/>
      <c r="AL1053" s="49"/>
      <c r="AM1053" s="48"/>
      <c r="AN1053" s="48"/>
      <c r="AO1053" s="48"/>
      <c r="AP1053" s="47"/>
      <c r="AQ1053" s="47"/>
      <c r="AR1053" s="47"/>
      <c r="AS1053" s="47"/>
      <c r="AT1053" s="47"/>
      <c r="AU1053" s="47"/>
      <c r="AV1053" s="47"/>
      <c r="AW1053" s="47"/>
      <c r="AX1053" s="47"/>
      <c r="AY1053" s="47"/>
      <c r="AZ1053" s="47"/>
      <c r="BA1053" s="47"/>
      <c r="BB1053" s="47"/>
      <c r="BC1053" s="47"/>
      <c r="BD1053" s="47"/>
      <c r="BE1053" s="47"/>
      <c r="BF1053" s="47"/>
      <c r="BG1053" s="47"/>
      <c r="BH1053" s="47"/>
      <c r="BI1053" s="47"/>
      <c r="BJ1053" s="47"/>
      <c r="BK1053" s="47"/>
      <c r="BL1053" s="47"/>
      <c r="BM1053" s="47"/>
      <c r="BN1053" s="47"/>
      <c r="BO1053" s="47"/>
      <c r="BP1053" s="47"/>
      <c r="BQ1053" s="47"/>
      <c r="BR1053" s="47"/>
      <c r="BS1053" s="47"/>
      <c r="BT1053" s="47"/>
      <c r="BU1053" s="47"/>
      <c r="BV1053" s="47"/>
      <c r="BW1053" s="47"/>
      <c r="BX1053" s="47"/>
      <c r="BY1053" s="47"/>
      <c r="BZ1053" s="47"/>
      <c r="CA1053" s="47"/>
      <c r="CB1053" s="47"/>
      <c r="CC1053" s="47"/>
      <c r="CD1053" s="47"/>
      <c r="CE1053" s="47"/>
      <c r="CF1053" s="47"/>
      <c r="CG1053" s="47"/>
      <c r="CH1053" s="47"/>
      <c r="CI1053" s="47"/>
      <c r="CJ1053" s="47"/>
      <c r="CK1053" s="47"/>
      <c r="CL1053" s="47"/>
      <c r="CM1053" s="47"/>
      <c r="CN1053" s="47"/>
      <c r="CO1053" s="47"/>
      <c r="CP1053" s="47"/>
      <c r="CQ1053" s="47"/>
      <c r="CR1053" s="47"/>
      <c r="CS1053" s="47"/>
      <c r="CT1053" s="47"/>
      <c r="CU1053" s="47"/>
      <c r="CV1053" s="47"/>
      <c r="CW1053" s="47"/>
      <c r="CX1053" s="47"/>
      <c r="CY1053" s="47"/>
      <c r="CZ1053" s="47"/>
      <c r="DA1053" s="47"/>
      <c r="DB1053" s="47"/>
      <c r="DC1053" s="50"/>
      <c r="DD1053" s="50"/>
      <c r="DE1053" s="50"/>
    </row>
    <row r="1054" spans="1:109" ht="15" customHeight="1">
      <c r="A1054" s="38"/>
      <c r="B1054" s="47"/>
      <c r="C1054" s="47"/>
      <c r="D1054" s="47"/>
      <c r="E1054" s="47"/>
      <c r="F1054" s="47"/>
      <c r="G1054" s="47"/>
      <c r="H1054" s="47"/>
      <c r="I1054" s="47"/>
      <c r="J1054" s="47"/>
      <c r="K1054" s="47"/>
      <c r="L1054" s="47"/>
      <c r="M1054" s="47"/>
      <c r="N1054" s="47"/>
      <c r="O1054" s="47"/>
      <c r="P1054" s="48"/>
      <c r="Q1054" s="49"/>
      <c r="R1054" s="47"/>
      <c r="S1054" s="47"/>
      <c r="T1054" s="47"/>
      <c r="U1054" s="47"/>
      <c r="V1054" s="47"/>
      <c r="W1054" s="47"/>
      <c r="X1054" s="47"/>
      <c r="Y1054" s="47"/>
      <c r="Z1054" s="47"/>
      <c r="AA1054" s="47"/>
      <c r="AB1054" s="47"/>
      <c r="AC1054" s="47"/>
      <c r="AD1054" s="47"/>
      <c r="AE1054" s="47"/>
      <c r="AF1054" s="47"/>
      <c r="AG1054" s="47"/>
      <c r="AH1054" s="49"/>
      <c r="AI1054" s="49"/>
      <c r="AJ1054" s="49"/>
      <c r="AK1054" s="49"/>
      <c r="AL1054" s="49"/>
      <c r="AM1054" s="48"/>
      <c r="AN1054" s="48"/>
      <c r="AO1054" s="48"/>
      <c r="AP1054" s="47"/>
      <c r="AQ1054" s="47"/>
      <c r="AR1054" s="47"/>
      <c r="AS1054" s="47"/>
      <c r="AT1054" s="47"/>
      <c r="AU1054" s="47"/>
      <c r="AV1054" s="47"/>
      <c r="AW1054" s="47"/>
      <c r="AX1054" s="47"/>
      <c r="AY1054" s="47"/>
      <c r="AZ1054" s="47"/>
      <c r="BA1054" s="47"/>
      <c r="BB1054" s="47"/>
      <c r="BC1054" s="47"/>
      <c r="BD1054" s="47"/>
      <c r="BE1054" s="47"/>
      <c r="BF1054" s="47"/>
      <c r="BG1054" s="47"/>
      <c r="BH1054" s="47"/>
      <c r="BI1054" s="47"/>
      <c r="BJ1054" s="47"/>
      <c r="BK1054" s="47"/>
      <c r="BL1054" s="47"/>
      <c r="BM1054" s="47"/>
      <c r="BN1054" s="47"/>
      <c r="BO1054" s="47"/>
      <c r="BP1054" s="47"/>
      <c r="BQ1054" s="47"/>
      <c r="BR1054" s="47"/>
      <c r="BS1054" s="47"/>
      <c r="BT1054" s="47"/>
      <c r="BU1054" s="47"/>
      <c r="BV1054" s="47"/>
      <c r="BW1054" s="47"/>
      <c r="BX1054" s="47"/>
      <c r="BY1054" s="47"/>
      <c r="BZ1054" s="47"/>
      <c r="CA1054" s="47"/>
      <c r="CB1054" s="47"/>
      <c r="CC1054" s="47"/>
      <c r="CD1054" s="47"/>
      <c r="CE1054" s="47"/>
      <c r="CF1054" s="47"/>
      <c r="CG1054" s="47"/>
      <c r="CH1054" s="47"/>
      <c r="CI1054" s="47"/>
      <c r="CJ1054" s="47"/>
      <c r="CK1054" s="47"/>
      <c r="CL1054" s="47"/>
      <c r="CM1054" s="47"/>
      <c r="CN1054" s="47"/>
      <c r="CO1054" s="47"/>
      <c r="CP1054" s="47"/>
      <c r="CQ1054" s="47"/>
      <c r="CR1054" s="47"/>
      <c r="CS1054" s="47"/>
      <c r="CT1054" s="47"/>
      <c r="CU1054" s="47"/>
      <c r="CV1054" s="47"/>
      <c r="CW1054" s="47"/>
      <c r="CX1054" s="47"/>
      <c r="CY1054" s="47"/>
      <c r="CZ1054" s="47"/>
      <c r="DA1054" s="47"/>
      <c r="DB1054" s="47"/>
      <c r="DC1054" s="50"/>
      <c r="DD1054" s="50"/>
      <c r="DE1054" s="50"/>
    </row>
    <row r="1055" spans="1:109" ht="15" customHeight="1">
      <c r="A1055" s="38"/>
      <c r="B1055" s="47"/>
      <c r="C1055" s="47"/>
      <c r="D1055" s="47"/>
      <c r="E1055" s="47"/>
      <c r="F1055" s="47"/>
      <c r="G1055" s="47"/>
      <c r="H1055" s="47"/>
      <c r="I1055" s="47"/>
      <c r="J1055" s="47"/>
      <c r="K1055" s="47"/>
      <c r="L1055" s="47"/>
      <c r="M1055" s="47"/>
      <c r="N1055" s="47"/>
      <c r="O1055" s="47"/>
      <c r="P1055" s="48"/>
      <c r="Q1055" s="49"/>
      <c r="R1055" s="47"/>
      <c r="S1055" s="47"/>
      <c r="T1055" s="47"/>
      <c r="U1055" s="47"/>
      <c r="V1055" s="47"/>
      <c r="W1055" s="47"/>
      <c r="X1055" s="47"/>
      <c r="Y1055" s="47"/>
      <c r="Z1055" s="47"/>
      <c r="AA1055" s="47"/>
      <c r="AB1055" s="47"/>
      <c r="AC1055" s="47"/>
      <c r="AD1055" s="47"/>
      <c r="AE1055" s="47"/>
      <c r="AF1055" s="47"/>
      <c r="AG1055" s="47"/>
      <c r="AH1055" s="49"/>
      <c r="AI1055" s="49"/>
      <c r="AJ1055" s="49"/>
      <c r="AK1055" s="49"/>
      <c r="AL1055" s="49"/>
      <c r="AM1055" s="48"/>
      <c r="AN1055" s="48"/>
      <c r="AO1055" s="48"/>
      <c r="AP1055" s="47"/>
      <c r="AQ1055" s="47"/>
      <c r="AR1055" s="47"/>
      <c r="AS1055" s="47"/>
      <c r="AT1055" s="47"/>
      <c r="AU1055" s="47"/>
      <c r="AV1055" s="47"/>
      <c r="AW1055" s="47"/>
      <c r="AX1055" s="47"/>
      <c r="AY1055" s="47"/>
      <c r="AZ1055" s="47"/>
      <c r="BA1055" s="47"/>
      <c r="BB1055" s="47"/>
      <c r="BC1055" s="47"/>
      <c r="BD1055" s="47"/>
      <c r="BE1055" s="47"/>
      <c r="BF1055" s="47"/>
      <c r="BG1055" s="47"/>
      <c r="BH1055" s="47"/>
      <c r="BI1055" s="47"/>
      <c r="BJ1055" s="47"/>
      <c r="BK1055" s="47"/>
      <c r="BL1055" s="47"/>
      <c r="BM1055" s="47"/>
      <c r="BN1055" s="47"/>
      <c r="BO1055" s="47"/>
      <c r="BP1055" s="47"/>
      <c r="BQ1055" s="47"/>
      <c r="BR1055" s="47"/>
      <c r="BS1055" s="47"/>
      <c r="BT1055" s="47"/>
      <c r="BU1055" s="47"/>
      <c r="BV1055" s="47"/>
      <c r="BW1055" s="47"/>
      <c r="BX1055" s="47"/>
      <c r="BY1055" s="47"/>
      <c r="BZ1055" s="47"/>
      <c r="CA1055" s="47"/>
      <c r="CB1055" s="47"/>
      <c r="CC1055" s="47"/>
      <c r="CD1055" s="47"/>
      <c r="CE1055" s="47"/>
      <c r="CF1055" s="47"/>
      <c r="CG1055" s="47"/>
      <c r="CH1055" s="47"/>
      <c r="CI1055" s="47"/>
      <c r="CJ1055" s="47"/>
      <c r="CK1055" s="47"/>
      <c r="CL1055" s="47"/>
      <c r="CM1055" s="47"/>
      <c r="CN1055" s="47"/>
      <c r="CO1055" s="47"/>
      <c r="CP1055" s="47"/>
      <c r="CQ1055" s="47"/>
      <c r="CR1055" s="47"/>
      <c r="CS1055" s="47"/>
      <c r="CT1055" s="47"/>
      <c r="CU1055" s="47"/>
      <c r="CV1055" s="47"/>
      <c r="CW1055" s="47"/>
      <c r="CX1055" s="47"/>
      <c r="CY1055" s="47"/>
      <c r="CZ1055" s="47"/>
      <c r="DA1055" s="47"/>
      <c r="DB1055" s="47"/>
      <c r="DC1055" s="50"/>
      <c r="DD1055" s="50"/>
      <c r="DE1055" s="50"/>
    </row>
    <row r="1056" spans="1:109" ht="15" customHeight="1">
      <c r="A1056" s="38"/>
      <c r="B1056" s="47"/>
      <c r="C1056" s="47"/>
      <c r="D1056" s="47"/>
      <c r="E1056" s="47"/>
      <c r="F1056" s="47"/>
      <c r="G1056" s="47"/>
      <c r="H1056" s="47"/>
      <c r="I1056" s="47"/>
      <c r="J1056" s="47"/>
      <c r="K1056" s="47"/>
      <c r="L1056" s="47"/>
      <c r="M1056" s="47"/>
      <c r="N1056" s="47"/>
      <c r="O1056" s="47"/>
      <c r="P1056" s="48"/>
      <c r="Q1056" s="49"/>
      <c r="R1056" s="47"/>
      <c r="S1056" s="47"/>
      <c r="T1056" s="47"/>
      <c r="U1056" s="47"/>
      <c r="V1056" s="47"/>
      <c r="W1056" s="47"/>
      <c r="X1056" s="47"/>
      <c r="Y1056" s="47"/>
      <c r="Z1056" s="47"/>
      <c r="AA1056" s="47"/>
      <c r="AB1056" s="47"/>
      <c r="AC1056" s="47"/>
      <c r="AD1056" s="47"/>
      <c r="AE1056" s="47"/>
      <c r="AF1056" s="47"/>
      <c r="AG1056" s="47"/>
      <c r="AH1056" s="49"/>
      <c r="AI1056" s="49"/>
      <c r="AJ1056" s="49"/>
      <c r="AK1056" s="49"/>
      <c r="AL1056" s="49"/>
      <c r="AM1056" s="48"/>
      <c r="AN1056" s="48"/>
      <c r="AO1056" s="48"/>
      <c r="AP1056" s="47"/>
      <c r="AQ1056" s="47"/>
      <c r="AR1056" s="47"/>
      <c r="AS1056" s="47"/>
      <c r="AT1056" s="47"/>
      <c r="AU1056" s="47"/>
      <c r="AV1056" s="47"/>
      <c r="AW1056" s="47"/>
      <c r="AX1056" s="47"/>
      <c r="AY1056" s="47"/>
      <c r="AZ1056" s="47"/>
      <c r="BA1056" s="47"/>
      <c r="BB1056" s="47"/>
      <c r="BC1056" s="47"/>
      <c r="BD1056" s="47"/>
      <c r="BE1056" s="47"/>
      <c r="BF1056" s="47"/>
      <c r="BG1056" s="47"/>
      <c r="BH1056" s="47"/>
      <c r="BI1056" s="47"/>
      <c r="BJ1056" s="47"/>
      <c r="BK1056" s="47"/>
      <c r="BL1056" s="47"/>
      <c r="BM1056" s="47"/>
      <c r="BN1056" s="47"/>
      <c r="BO1056" s="47"/>
      <c r="BP1056" s="47"/>
      <c r="BQ1056" s="47"/>
      <c r="BR1056" s="47"/>
      <c r="BS1056" s="47"/>
      <c r="BT1056" s="47"/>
      <c r="BU1056" s="47"/>
      <c r="BV1056" s="47"/>
      <c r="BW1056" s="47"/>
      <c r="BX1056" s="47"/>
      <c r="BY1056" s="47"/>
      <c r="BZ1056" s="47"/>
      <c r="CA1056" s="47"/>
      <c r="CB1056" s="47"/>
      <c r="CC1056" s="47"/>
      <c r="CD1056" s="47"/>
      <c r="CE1056" s="47"/>
      <c r="CF1056" s="47"/>
      <c r="CG1056" s="47"/>
      <c r="CH1056" s="47"/>
      <c r="CI1056" s="47"/>
      <c r="CJ1056" s="47"/>
      <c r="CK1056" s="47"/>
      <c r="CL1056" s="47"/>
      <c r="CM1056" s="47"/>
      <c r="CN1056" s="47"/>
      <c r="CO1056" s="47"/>
      <c r="CP1056" s="47"/>
      <c r="CQ1056" s="47"/>
      <c r="CR1056" s="47"/>
      <c r="CS1056" s="47"/>
      <c r="CT1056" s="47"/>
      <c r="CU1056" s="47"/>
      <c r="CV1056" s="47"/>
      <c r="CW1056" s="47"/>
      <c r="CX1056" s="47"/>
      <c r="CY1056" s="47"/>
      <c r="CZ1056" s="47"/>
      <c r="DA1056" s="47"/>
      <c r="DB1056" s="47"/>
      <c r="DC1056" s="50"/>
      <c r="DD1056" s="50"/>
      <c r="DE1056" s="50"/>
    </row>
    <row r="1057" spans="1:109" ht="15" customHeight="1">
      <c r="A1057" s="38"/>
      <c r="B1057" s="47"/>
      <c r="C1057" s="47"/>
      <c r="D1057" s="47"/>
      <c r="E1057" s="47"/>
      <c r="F1057" s="47"/>
      <c r="G1057" s="47"/>
      <c r="H1057" s="47"/>
      <c r="I1057" s="47"/>
      <c r="J1057" s="47"/>
      <c r="K1057" s="47"/>
      <c r="L1057" s="47"/>
      <c r="M1057" s="47"/>
      <c r="N1057" s="47"/>
      <c r="O1057" s="47"/>
      <c r="P1057" s="48"/>
      <c r="Q1057" s="49"/>
      <c r="R1057" s="47"/>
      <c r="S1057" s="47"/>
      <c r="T1057" s="47"/>
      <c r="U1057" s="47"/>
      <c r="V1057" s="47"/>
      <c r="W1057" s="47"/>
      <c r="X1057" s="47"/>
      <c r="Y1057" s="47"/>
      <c r="Z1057" s="47"/>
      <c r="AA1057" s="47"/>
      <c r="AB1057" s="47"/>
      <c r="AC1057" s="47"/>
      <c r="AD1057" s="47"/>
      <c r="AE1057" s="47"/>
      <c r="AF1057" s="47"/>
      <c r="AG1057" s="47"/>
      <c r="AH1057" s="49"/>
      <c r="AI1057" s="49"/>
      <c r="AJ1057" s="49"/>
      <c r="AK1057" s="49"/>
      <c r="AL1057" s="49"/>
      <c r="AM1057" s="48"/>
      <c r="AN1057" s="48"/>
      <c r="AO1057" s="48"/>
      <c r="AP1057" s="47"/>
      <c r="AQ1057" s="47"/>
      <c r="AR1057" s="47"/>
      <c r="AS1057" s="47"/>
      <c r="AT1057" s="47"/>
      <c r="AU1057" s="47"/>
      <c r="AV1057" s="47"/>
      <c r="AW1057" s="47"/>
      <c r="AX1057" s="47"/>
      <c r="AY1057" s="47"/>
      <c r="AZ1057" s="47"/>
      <c r="BA1057" s="47"/>
      <c r="BB1057" s="47"/>
      <c r="BC1057" s="47"/>
      <c r="BD1057" s="47"/>
      <c r="BE1057" s="47"/>
      <c r="BF1057" s="47"/>
      <c r="BG1057" s="47"/>
      <c r="BH1057" s="47"/>
      <c r="BI1057" s="47"/>
      <c r="BJ1057" s="47"/>
      <c r="BK1057" s="47"/>
      <c r="BL1057" s="47"/>
      <c r="BM1057" s="47"/>
      <c r="BN1057" s="47"/>
      <c r="BO1057" s="47"/>
      <c r="BP1057" s="47"/>
      <c r="BQ1057" s="47"/>
      <c r="BR1057" s="47"/>
      <c r="BS1057" s="47"/>
      <c r="BT1057" s="47"/>
      <c r="BU1057" s="47"/>
      <c r="BV1057" s="47"/>
      <c r="BW1057" s="47"/>
      <c r="BX1057" s="47"/>
      <c r="BY1057" s="47"/>
      <c r="BZ1057" s="47"/>
      <c r="CA1057" s="47"/>
      <c r="CB1057" s="47"/>
      <c r="CC1057" s="47"/>
      <c r="CD1057" s="47"/>
      <c r="CE1057" s="47"/>
      <c r="CF1057" s="47"/>
      <c r="CG1057" s="47"/>
      <c r="CH1057" s="47"/>
      <c r="CI1057" s="47"/>
      <c r="CJ1057" s="47"/>
      <c r="CK1057" s="47"/>
      <c r="CL1057" s="47"/>
      <c r="CM1057" s="47"/>
      <c r="CN1057" s="47"/>
      <c r="CO1057" s="47"/>
      <c r="CP1057" s="47"/>
      <c r="CQ1057" s="47"/>
      <c r="CR1057" s="47"/>
      <c r="CS1057" s="47"/>
      <c r="CT1057" s="47"/>
      <c r="CU1057" s="47"/>
      <c r="CV1057" s="47"/>
      <c r="CW1057" s="47"/>
      <c r="CX1057" s="47"/>
      <c r="CY1057" s="47"/>
      <c r="CZ1057" s="47"/>
      <c r="DA1057" s="47"/>
      <c r="DB1057" s="47"/>
      <c r="DC1057" s="50"/>
      <c r="DD1057" s="50"/>
      <c r="DE1057" s="50"/>
    </row>
    <row r="1058" spans="1:109" ht="15" customHeight="1">
      <c r="A1058" s="38"/>
      <c r="B1058" s="47"/>
      <c r="C1058" s="47"/>
      <c r="D1058" s="47"/>
      <c r="E1058" s="47"/>
      <c r="F1058" s="47"/>
      <c r="G1058" s="47"/>
      <c r="H1058" s="47"/>
      <c r="I1058" s="47"/>
      <c r="J1058" s="47"/>
      <c r="K1058" s="47"/>
      <c r="L1058" s="47"/>
      <c r="M1058" s="47"/>
      <c r="N1058" s="47"/>
      <c r="O1058" s="47"/>
      <c r="P1058" s="48"/>
      <c r="Q1058" s="49"/>
      <c r="R1058" s="47"/>
      <c r="S1058" s="47"/>
      <c r="T1058" s="47"/>
      <c r="U1058" s="47"/>
      <c r="V1058" s="47"/>
      <c r="W1058" s="47"/>
      <c r="X1058" s="47"/>
      <c r="Y1058" s="47"/>
      <c r="Z1058" s="47"/>
      <c r="AA1058" s="47"/>
      <c r="AB1058" s="47"/>
      <c r="AC1058" s="47"/>
      <c r="AD1058" s="47"/>
      <c r="AE1058" s="47"/>
      <c r="AF1058" s="47"/>
      <c r="AG1058" s="47"/>
      <c r="AH1058" s="49"/>
      <c r="AI1058" s="49"/>
      <c r="AJ1058" s="49"/>
      <c r="AK1058" s="49"/>
      <c r="AL1058" s="49"/>
      <c r="AM1058" s="48"/>
      <c r="AN1058" s="48"/>
      <c r="AO1058" s="48"/>
      <c r="AP1058" s="47"/>
      <c r="AQ1058" s="47"/>
      <c r="AR1058" s="47"/>
      <c r="AS1058" s="47"/>
      <c r="AT1058" s="47"/>
      <c r="AU1058" s="47"/>
      <c r="AV1058" s="47"/>
      <c r="AW1058" s="47"/>
      <c r="AX1058" s="47"/>
      <c r="AY1058" s="47"/>
      <c r="AZ1058" s="47"/>
      <c r="BA1058" s="47"/>
      <c r="BB1058" s="47"/>
      <c r="BC1058" s="47"/>
      <c r="BD1058" s="47"/>
      <c r="BE1058" s="47"/>
      <c r="BF1058" s="47"/>
      <c r="BG1058" s="47"/>
      <c r="BH1058" s="47"/>
      <c r="BI1058" s="47"/>
      <c r="BJ1058" s="47"/>
      <c r="BK1058" s="47"/>
      <c r="BL1058" s="47"/>
      <c r="BM1058" s="47"/>
      <c r="BN1058" s="47"/>
      <c r="BO1058" s="47"/>
      <c r="BP1058" s="47"/>
      <c r="BQ1058" s="47"/>
      <c r="BR1058" s="47"/>
      <c r="BS1058" s="47"/>
      <c r="BT1058" s="47"/>
      <c r="BU1058" s="47"/>
      <c r="BV1058" s="47"/>
      <c r="BW1058" s="47"/>
      <c r="BX1058" s="47"/>
      <c r="BY1058" s="47"/>
      <c r="BZ1058" s="47"/>
      <c r="CA1058" s="47"/>
      <c r="CB1058" s="47"/>
      <c r="CC1058" s="47"/>
      <c r="CD1058" s="47"/>
      <c r="CE1058" s="47"/>
      <c r="CF1058" s="47"/>
      <c r="CG1058" s="47"/>
      <c r="CH1058" s="47"/>
      <c r="CI1058" s="47"/>
      <c r="CJ1058" s="47"/>
      <c r="CK1058" s="47"/>
      <c r="CL1058" s="47"/>
      <c r="CM1058" s="47"/>
      <c r="CN1058" s="47"/>
      <c r="CO1058" s="47"/>
      <c r="CP1058" s="47"/>
      <c r="CQ1058" s="47"/>
      <c r="CR1058" s="47"/>
      <c r="CS1058" s="47"/>
      <c r="CT1058" s="47"/>
      <c r="CU1058" s="47"/>
      <c r="CV1058" s="47"/>
      <c r="CW1058" s="47"/>
      <c r="CX1058" s="47"/>
      <c r="CY1058" s="47"/>
      <c r="CZ1058" s="47"/>
      <c r="DA1058" s="47"/>
      <c r="DB1058" s="47"/>
      <c r="DC1058" s="50"/>
      <c r="DD1058" s="50"/>
      <c r="DE1058" s="50"/>
    </row>
    <row r="1059" spans="1:109" ht="15" customHeight="1">
      <c r="A1059" s="38"/>
      <c r="B1059" s="47"/>
      <c r="C1059" s="47"/>
      <c r="D1059" s="47"/>
      <c r="E1059" s="47"/>
      <c r="F1059" s="47"/>
      <c r="G1059" s="47"/>
      <c r="H1059" s="47"/>
      <c r="I1059" s="47"/>
      <c r="J1059" s="47"/>
      <c r="K1059" s="47"/>
      <c r="L1059" s="47"/>
      <c r="M1059" s="47"/>
      <c r="N1059" s="47"/>
      <c r="O1059" s="47"/>
      <c r="P1059" s="48"/>
      <c r="Q1059" s="49"/>
      <c r="R1059" s="47"/>
      <c r="S1059" s="47"/>
      <c r="T1059" s="47"/>
      <c r="U1059" s="47"/>
      <c r="V1059" s="47"/>
      <c r="W1059" s="47"/>
      <c r="X1059" s="47"/>
      <c r="Y1059" s="47"/>
      <c r="Z1059" s="47"/>
      <c r="AA1059" s="47"/>
      <c r="AB1059" s="47"/>
      <c r="AC1059" s="47"/>
      <c r="AD1059" s="47"/>
      <c r="AE1059" s="47"/>
      <c r="AF1059" s="47"/>
      <c r="AG1059" s="47"/>
      <c r="AH1059" s="49"/>
      <c r="AI1059" s="49"/>
      <c r="AJ1059" s="49"/>
      <c r="AK1059" s="49"/>
      <c r="AL1059" s="49"/>
      <c r="AM1059" s="48"/>
      <c r="AN1059" s="48"/>
      <c r="AO1059" s="48"/>
      <c r="AP1059" s="47"/>
      <c r="AQ1059" s="47"/>
      <c r="AR1059" s="47"/>
      <c r="AS1059" s="47"/>
      <c r="AT1059" s="47"/>
      <c r="AU1059" s="47"/>
      <c r="AV1059" s="47"/>
      <c r="AW1059" s="47"/>
      <c r="AX1059" s="47"/>
      <c r="AY1059" s="47"/>
      <c r="AZ1059" s="47"/>
      <c r="BA1059" s="47"/>
      <c r="BB1059" s="47"/>
      <c r="BC1059" s="47"/>
      <c r="BD1059" s="47"/>
      <c r="BE1059" s="47"/>
      <c r="BF1059" s="47"/>
      <c r="BG1059" s="47"/>
      <c r="BH1059" s="47"/>
      <c r="BI1059" s="47"/>
      <c r="BJ1059" s="47"/>
      <c r="BK1059" s="47"/>
      <c r="BL1059" s="47"/>
      <c r="BM1059" s="47"/>
      <c r="BN1059" s="47"/>
      <c r="BO1059" s="47"/>
      <c r="BP1059" s="47"/>
      <c r="BQ1059" s="47"/>
      <c r="BR1059" s="47"/>
      <c r="BS1059" s="47"/>
      <c r="BT1059" s="47"/>
      <c r="BU1059" s="47"/>
      <c r="BV1059" s="47"/>
      <c r="BW1059" s="47"/>
      <c r="BX1059" s="47"/>
      <c r="BY1059" s="47"/>
      <c r="BZ1059" s="47"/>
      <c r="CA1059" s="47"/>
      <c r="CB1059" s="47"/>
      <c r="CC1059" s="47"/>
      <c r="CD1059" s="47"/>
      <c r="CE1059" s="47"/>
      <c r="CF1059" s="47"/>
      <c r="CG1059" s="47"/>
      <c r="CH1059" s="47"/>
      <c r="CI1059" s="47"/>
      <c r="CJ1059" s="47"/>
      <c r="CK1059" s="47"/>
      <c r="CL1059" s="47"/>
      <c r="CM1059" s="47"/>
      <c r="CN1059" s="47"/>
      <c r="CO1059" s="47"/>
      <c r="CP1059" s="47"/>
      <c r="CQ1059" s="47"/>
      <c r="CR1059" s="47"/>
      <c r="CS1059" s="47"/>
      <c r="CT1059" s="47"/>
      <c r="CU1059" s="47"/>
      <c r="CV1059" s="47"/>
      <c r="CW1059" s="47"/>
      <c r="CX1059" s="47"/>
      <c r="CY1059" s="47"/>
      <c r="CZ1059" s="47"/>
      <c r="DA1059" s="47"/>
      <c r="DB1059" s="47"/>
      <c r="DC1059" s="50"/>
      <c r="DD1059" s="50"/>
      <c r="DE1059" s="50"/>
    </row>
    <row r="1060" spans="1:109" ht="15" customHeight="1">
      <c r="A1060" s="38"/>
      <c r="B1060" s="47"/>
      <c r="C1060" s="47"/>
      <c r="D1060" s="47"/>
      <c r="E1060" s="47"/>
      <c r="F1060" s="47"/>
      <c r="G1060" s="47"/>
      <c r="H1060" s="47"/>
      <c r="I1060" s="47"/>
      <c r="J1060" s="47"/>
      <c r="K1060" s="47"/>
      <c r="L1060" s="47"/>
      <c r="M1060" s="47"/>
      <c r="N1060" s="47"/>
      <c r="O1060" s="47"/>
      <c r="P1060" s="48"/>
      <c r="Q1060" s="49"/>
      <c r="R1060" s="47"/>
      <c r="S1060" s="47"/>
      <c r="T1060" s="47"/>
      <c r="U1060" s="47"/>
      <c r="V1060" s="47"/>
      <c r="W1060" s="47"/>
      <c r="X1060" s="47"/>
      <c r="Y1060" s="47"/>
      <c r="Z1060" s="47"/>
      <c r="AA1060" s="47"/>
      <c r="AB1060" s="47"/>
      <c r="AC1060" s="47"/>
      <c r="AD1060" s="47"/>
      <c r="AE1060" s="47"/>
      <c r="AF1060" s="47"/>
      <c r="AG1060" s="47"/>
      <c r="AH1060" s="49"/>
      <c r="AI1060" s="49"/>
      <c r="AJ1060" s="49"/>
      <c r="AK1060" s="49"/>
      <c r="AL1060" s="49"/>
      <c r="AM1060" s="48"/>
      <c r="AN1060" s="48"/>
      <c r="AO1060" s="48"/>
      <c r="AP1060" s="47"/>
      <c r="AQ1060" s="47"/>
      <c r="AR1060" s="47"/>
      <c r="AS1060" s="47"/>
      <c r="AT1060" s="47"/>
      <c r="AU1060" s="47"/>
      <c r="AV1060" s="47"/>
      <c r="AW1060" s="47"/>
      <c r="AX1060" s="47"/>
      <c r="AY1060" s="47"/>
      <c r="AZ1060" s="47"/>
      <c r="BA1060" s="47"/>
      <c r="BB1060" s="47"/>
      <c r="BC1060" s="47"/>
      <c r="BD1060" s="47"/>
      <c r="BE1060" s="47"/>
      <c r="BF1060" s="47"/>
      <c r="BG1060" s="47"/>
      <c r="BH1060" s="47"/>
      <c r="BI1060" s="47"/>
      <c r="BJ1060" s="47"/>
      <c r="BK1060" s="47"/>
      <c r="BL1060" s="47"/>
      <c r="BM1060" s="47"/>
      <c r="BN1060" s="47"/>
      <c r="BO1060" s="47"/>
      <c r="BP1060" s="47"/>
      <c r="BQ1060" s="47"/>
      <c r="BR1060" s="47"/>
      <c r="BS1060" s="47"/>
      <c r="BT1060" s="47"/>
      <c r="BU1060" s="47"/>
      <c r="BV1060" s="47"/>
      <c r="BW1060" s="47"/>
      <c r="BX1060" s="47"/>
      <c r="BY1060" s="47"/>
      <c r="BZ1060" s="47"/>
      <c r="CA1060" s="47"/>
      <c r="CB1060" s="47"/>
      <c r="CC1060" s="47"/>
      <c r="CD1060" s="47"/>
      <c r="CE1060" s="47"/>
      <c r="CF1060" s="47"/>
      <c r="CG1060" s="47"/>
      <c r="CH1060" s="47"/>
      <c r="CI1060" s="47"/>
      <c r="CJ1060" s="47"/>
      <c r="CK1060" s="47"/>
      <c r="CL1060" s="47"/>
      <c r="CM1060" s="47"/>
      <c r="CN1060" s="47"/>
      <c r="CO1060" s="47"/>
      <c r="CP1060" s="47"/>
      <c r="CQ1060" s="47"/>
      <c r="CR1060" s="47"/>
      <c r="CS1060" s="47"/>
      <c r="CT1060" s="47"/>
      <c r="CU1060" s="47"/>
      <c r="CV1060" s="47"/>
      <c r="CW1060" s="47"/>
      <c r="CX1060" s="47"/>
      <c r="CY1060" s="47"/>
      <c r="CZ1060" s="47"/>
      <c r="DA1060" s="47"/>
      <c r="DB1060" s="47"/>
      <c r="DC1060" s="50"/>
      <c r="DD1060" s="50"/>
      <c r="DE1060" s="50"/>
    </row>
    <row r="1061" spans="1:109" ht="15" customHeight="1">
      <c r="A1061" s="38"/>
      <c r="B1061" s="47"/>
      <c r="C1061" s="47"/>
      <c r="D1061" s="47"/>
      <c r="E1061" s="47"/>
      <c r="F1061" s="47"/>
      <c r="G1061" s="47"/>
      <c r="H1061" s="47"/>
      <c r="I1061" s="47"/>
      <c r="J1061" s="47"/>
      <c r="K1061" s="47"/>
      <c r="L1061" s="47"/>
      <c r="M1061" s="47"/>
      <c r="N1061" s="47"/>
      <c r="O1061" s="47"/>
      <c r="P1061" s="48"/>
      <c r="Q1061" s="49"/>
      <c r="R1061" s="47"/>
      <c r="S1061" s="47"/>
      <c r="T1061" s="47"/>
      <c r="U1061" s="47"/>
      <c r="V1061" s="47"/>
      <c r="W1061" s="47"/>
      <c r="X1061" s="47"/>
      <c r="Y1061" s="47"/>
      <c r="Z1061" s="47"/>
      <c r="AA1061" s="47"/>
      <c r="AB1061" s="47"/>
      <c r="AC1061" s="47"/>
      <c r="AD1061" s="47"/>
      <c r="AE1061" s="47"/>
      <c r="AF1061" s="47"/>
      <c r="AG1061" s="47"/>
      <c r="AH1061" s="49"/>
      <c r="AI1061" s="49"/>
      <c r="AJ1061" s="49"/>
      <c r="AK1061" s="49"/>
      <c r="AL1061" s="49"/>
      <c r="AM1061" s="48"/>
      <c r="AN1061" s="48"/>
      <c r="AO1061" s="48"/>
      <c r="AP1061" s="47"/>
      <c r="AQ1061" s="47"/>
      <c r="AR1061" s="47"/>
      <c r="AS1061" s="47"/>
      <c r="AT1061" s="47"/>
      <c r="AU1061" s="47"/>
      <c r="AV1061" s="47"/>
      <c r="AW1061" s="47"/>
      <c r="AX1061" s="47"/>
      <c r="AY1061" s="47"/>
      <c r="AZ1061" s="47"/>
      <c r="BA1061" s="47"/>
      <c r="BB1061" s="47"/>
      <c r="BC1061" s="47"/>
      <c r="BD1061" s="47"/>
      <c r="BE1061" s="47"/>
      <c r="BF1061" s="47"/>
      <c r="BG1061" s="47"/>
      <c r="BH1061" s="47"/>
      <c r="BI1061" s="47"/>
      <c r="BJ1061" s="47"/>
      <c r="BK1061" s="47"/>
      <c r="BL1061" s="47"/>
      <c r="BM1061" s="47"/>
      <c r="BN1061" s="47"/>
      <c r="BO1061" s="47"/>
      <c r="BP1061" s="47"/>
      <c r="BQ1061" s="47"/>
      <c r="BR1061" s="47"/>
      <c r="BS1061" s="47"/>
      <c r="BT1061" s="47"/>
      <c r="BU1061" s="47"/>
      <c r="BV1061" s="47"/>
      <c r="BW1061" s="47"/>
      <c r="BX1061" s="47"/>
      <c r="BY1061" s="47"/>
      <c r="BZ1061" s="47"/>
      <c r="CA1061" s="47"/>
      <c r="CB1061" s="47"/>
      <c r="CC1061" s="47"/>
      <c r="CD1061" s="47"/>
      <c r="CE1061" s="47"/>
      <c r="CF1061" s="47"/>
      <c r="CG1061" s="47"/>
      <c r="CH1061" s="47"/>
      <c r="CI1061" s="47"/>
      <c r="CJ1061" s="47"/>
      <c r="CK1061" s="47"/>
      <c r="CL1061" s="47"/>
      <c r="CM1061" s="47"/>
      <c r="CN1061" s="47"/>
      <c r="CO1061" s="47"/>
      <c r="CP1061" s="47"/>
      <c r="CQ1061" s="47"/>
      <c r="CR1061" s="47"/>
      <c r="CS1061" s="47"/>
      <c r="CT1061" s="47"/>
      <c r="CU1061" s="47"/>
      <c r="CV1061" s="47"/>
      <c r="CW1061" s="47"/>
      <c r="CX1061" s="47"/>
      <c r="CY1061" s="47"/>
      <c r="CZ1061" s="47"/>
      <c r="DA1061" s="47"/>
      <c r="DB1061" s="47"/>
      <c r="DC1061" s="50"/>
      <c r="DD1061" s="50"/>
      <c r="DE1061" s="50"/>
    </row>
    <row r="1062" spans="1:109" ht="15" customHeight="1">
      <c r="A1062" s="38"/>
      <c r="B1062" s="47"/>
      <c r="C1062" s="47"/>
      <c r="D1062" s="47"/>
      <c r="E1062" s="47"/>
      <c r="F1062" s="47"/>
      <c r="G1062" s="47"/>
      <c r="H1062" s="47"/>
      <c r="I1062" s="47"/>
      <c r="J1062" s="47"/>
      <c r="K1062" s="47"/>
      <c r="L1062" s="47"/>
      <c r="M1062" s="47"/>
      <c r="N1062" s="47"/>
      <c r="O1062" s="47"/>
      <c r="P1062" s="48"/>
      <c r="Q1062" s="49"/>
      <c r="R1062" s="47"/>
      <c r="S1062" s="47"/>
      <c r="T1062" s="47"/>
      <c r="U1062" s="47"/>
      <c r="V1062" s="47"/>
      <c r="W1062" s="47"/>
      <c r="X1062" s="47"/>
      <c r="Y1062" s="47"/>
      <c r="Z1062" s="47"/>
      <c r="AA1062" s="47"/>
      <c r="AB1062" s="47"/>
      <c r="AC1062" s="47"/>
      <c r="AD1062" s="47"/>
      <c r="AE1062" s="47"/>
      <c r="AF1062" s="47"/>
      <c r="AG1062" s="47"/>
      <c r="AH1062" s="49"/>
      <c r="AI1062" s="49"/>
      <c r="AJ1062" s="49"/>
      <c r="AK1062" s="49"/>
      <c r="AL1062" s="49"/>
      <c r="AM1062" s="48"/>
      <c r="AN1062" s="48"/>
      <c r="AO1062" s="48"/>
      <c r="AP1062" s="47"/>
      <c r="AQ1062" s="47"/>
      <c r="AR1062" s="47"/>
      <c r="AS1062" s="47"/>
      <c r="AT1062" s="47"/>
      <c r="AU1062" s="47"/>
      <c r="AV1062" s="47"/>
      <c r="AW1062" s="47"/>
      <c r="AX1062" s="47"/>
      <c r="AY1062" s="47"/>
      <c r="AZ1062" s="47"/>
      <c r="BA1062" s="47"/>
      <c r="BB1062" s="47"/>
      <c r="BC1062" s="47"/>
      <c r="BD1062" s="47"/>
      <c r="BE1062" s="47"/>
      <c r="BF1062" s="47"/>
      <c r="BG1062" s="47"/>
      <c r="BH1062" s="47"/>
      <c r="BI1062" s="47"/>
      <c r="BJ1062" s="47"/>
      <c r="BK1062" s="47"/>
      <c r="BL1062" s="47"/>
      <c r="BM1062" s="47"/>
      <c r="BN1062" s="47"/>
      <c r="BO1062" s="47"/>
      <c r="BP1062" s="47"/>
      <c r="BQ1062" s="47"/>
      <c r="BR1062" s="47"/>
      <c r="BS1062" s="47"/>
      <c r="BT1062" s="47"/>
      <c r="BU1062" s="47"/>
      <c r="BV1062" s="47"/>
      <c r="BW1062" s="47"/>
      <c r="BX1062" s="47"/>
      <c r="BY1062" s="47"/>
      <c r="BZ1062" s="47"/>
      <c r="CA1062" s="47"/>
      <c r="CB1062" s="47"/>
      <c r="CC1062" s="47"/>
      <c r="CD1062" s="47"/>
      <c r="CE1062" s="47"/>
      <c r="CF1062" s="47"/>
      <c r="CG1062" s="47"/>
      <c r="CH1062" s="47"/>
      <c r="CI1062" s="47"/>
      <c r="CJ1062" s="47"/>
      <c r="CK1062" s="47"/>
      <c r="CL1062" s="47"/>
      <c r="CM1062" s="47"/>
      <c r="CN1062" s="47"/>
      <c r="CO1062" s="47"/>
      <c r="CP1062" s="47"/>
      <c r="CQ1062" s="47"/>
      <c r="CR1062" s="47"/>
      <c r="CS1062" s="47"/>
      <c r="CT1062" s="47"/>
      <c r="CU1062" s="47"/>
      <c r="CV1062" s="47"/>
      <c r="CW1062" s="47"/>
      <c r="CX1062" s="47"/>
      <c r="CY1062" s="47"/>
      <c r="CZ1062" s="47"/>
      <c r="DA1062" s="47"/>
      <c r="DB1062" s="47"/>
      <c r="DC1062" s="50"/>
      <c r="DD1062" s="50"/>
      <c r="DE1062" s="50"/>
    </row>
    <row r="1063" spans="1:109" ht="15" customHeight="1">
      <c r="A1063" s="38"/>
      <c r="B1063" s="47"/>
      <c r="C1063" s="47"/>
      <c r="D1063" s="47"/>
      <c r="E1063" s="47"/>
      <c r="F1063" s="47"/>
      <c r="G1063" s="47"/>
      <c r="H1063" s="47"/>
      <c r="I1063" s="47"/>
      <c r="J1063" s="47"/>
      <c r="K1063" s="47"/>
      <c r="L1063" s="47"/>
      <c r="M1063" s="47"/>
      <c r="N1063" s="47"/>
      <c r="O1063" s="47"/>
      <c r="P1063" s="48"/>
      <c r="Q1063" s="49"/>
      <c r="R1063" s="47"/>
      <c r="S1063" s="47"/>
      <c r="T1063" s="47"/>
      <c r="U1063" s="47"/>
      <c r="V1063" s="47"/>
      <c r="W1063" s="47"/>
      <c r="X1063" s="47"/>
      <c r="Y1063" s="47"/>
      <c r="Z1063" s="47"/>
      <c r="AA1063" s="47"/>
      <c r="AB1063" s="47"/>
      <c r="AC1063" s="47"/>
      <c r="AD1063" s="47"/>
      <c r="AE1063" s="47"/>
      <c r="AF1063" s="47"/>
      <c r="AG1063" s="47"/>
      <c r="AH1063" s="49"/>
      <c r="AI1063" s="49"/>
      <c r="AJ1063" s="49"/>
      <c r="AK1063" s="49"/>
      <c r="AL1063" s="49"/>
      <c r="AM1063" s="48"/>
      <c r="AN1063" s="48"/>
      <c r="AO1063" s="48"/>
      <c r="AP1063" s="47"/>
      <c r="AQ1063" s="47"/>
      <c r="AR1063" s="47"/>
      <c r="AS1063" s="47"/>
      <c r="AT1063" s="47"/>
      <c r="AU1063" s="47"/>
      <c r="AV1063" s="47"/>
      <c r="AW1063" s="47"/>
      <c r="AX1063" s="47"/>
      <c r="AY1063" s="47"/>
      <c r="AZ1063" s="47"/>
      <c r="BA1063" s="47"/>
      <c r="BB1063" s="47"/>
      <c r="BC1063" s="47"/>
      <c r="BD1063" s="47"/>
      <c r="BE1063" s="47"/>
      <c r="BF1063" s="47"/>
      <c r="BG1063" s="47"/>
      <c r="BH1063" s="47"/>
      <c r="BI1063" s="47"/>
      <c r="BJ1063" s="47"/>
      <c r="BK1063" s="47"/>
      <c r="BL1063" s="47"/>
      <c r="BM1063" s="47"/>
      <c r="BN1063" s="47"/>
      <c r="BO1063" s="47"/>
      <c r="BP1063" s="47"/>
      <c r="BQ1063" s="47"/>
      <c r="BR1063" s="47"/>
      <c r="BS1063" s="47"/>
      <c r="BT1063" s="47"/>
      <c r="BU1063" s="47"/>
      <c r="BV1063" s="47"/>
      <c r="BW1063" s="47"/>
      <c r="BX1063" s="47"/>
      <c r="BY1063" s="47"/>
      <c r="BZ1063" s="47"/>
      <c r="CA1063" s="47"/>
      <c r="CB1063" s="47"/>
      <c r="CC1063" s="47"/>
      <c r="CD1063" s="47"/>
      <c r="CE1063" s="47"/>
      <c r="CF1063" s="47"/>
      <c r="CG1063" s="47"/>
      <c r="CH1063" s="47"/>
      <c r="CI1063" s="47"/>
      <c r="CJ1063" s="47"/>
      <c r="CK1063" s="47"/>
      <c r="CL1063" s="47"/>
      <c r="CM1063" s="47"/>
      <c r="CN1063" s="47"/>
      <c r="CO1063" s="47"/>
      <c r="CP1063" s="47"/>
      <c r="CQ1063" s="47"/>
      <c r="CR1063" s="47"/>
      <c r="CS1063" s="47"/>
      <c r="CT1063" s="47"/>
      <c r="CU1063" s="47"/>
      <c r="CV1063" s="47"/>
      <c r="CW1063" s="47"/>
      <c r="CX1063" s="47"/>
      <c r="CY1063" s="47"/>
      <c r="CZ1063" s="47"/>
      <c r="DA1063" s="47"/>
      <c r="DB1063" s="47"/>
      <c r="DC1063" s="50"/>
      <c r="DD1063" s="50"/>
      <c r="DE1063" s="50"/>
    </row>
    <row r="1064" spans="1:109" ht="15" customHeight="1">
      <c r="A1064" s="38"/>
      <c r="B1064" s="47"/>
      <c r="C1064" s="47"/>
      <c r="D1064" s="47"/>
      <c r="E1064" s="47"/>
      <c r="F1064" s="47"/>
      <c r="G1064" s="47"/>
      <c r="H1064" s="47"/>
      <c r="I1064" s="47"/>
      <c r="J1064" s="47"/>
      <c r="K1064" s="47"/>
      <c r="L1064" s="47"/>
      <c r="M1064" s="47"/>
      <c r="N1064" s="47"/>
      <c r="O1064" s="47"/>
      <c r="P1064" s="48"/>
      <c r="Q1064" s="49"/>
      <c r="R1064" s="47"/>
      <c r="S1064" s="47"/>
      <c r="T1064" s="47"/>
      <c r="U1064" s="47"/>
      <c r="V1064" s="47"/>
      <c r="W1064" s="47"/>
      <c r="X1064" s="47"/>
      <c r="Y1064" s="47"/>
      <c r="Z1064" s="47"/>
      <c r="AA1064" s="47"/>
      <c r="AB1064" s="47"/>
      <c r="AC1064" s="47"/>
      <c r="AD1064" s="47"/>
      <c r="AE1064" s="47"/>
      <c r="AF1064" s="47"/>
      <c r="AG1064" s="47"/>
      <c r="AH1064" s="49"/>
      <c r="AI1064" s="49"/>
      <c r="AJ1064" s="49"/>
      <c r="AK1064" s="49"/>
      <c r="AL1064" s="49"/>
      <c r="AM1064" s="48"/>
      <c r="AN1064" s="48"/>
      <c r="AO1064" s="48"/>
      <c r="AP1064" s="47"/>
      <c r="AQ1064" s="47"/>
      <c r="AR1064" s="47"/>
      <c r="AS1064" s="47"/>
      <c r="AT1064" s="47"/>
      <c r="AU1064" s="47"/>
      <c r="AV1064" s="47"/>
      <c r="AW1064" s="47"/>
      <c r="AX1064" s="47"/>
      <c r="AY1064" s="47"/>
      <c r="AZ1064" s="47"/>
      <c r="BA1064" s="47"/>
      <c r="BB1064" s="47"/>
      <c r="BC1064" s="47"/>
      <c r="BD1064" s="47"/>
      <c r="BE1064" s="47"/>
      <c r="BF1064" s="47"/>
      <c r="BG1064" s="47"/>
      <c r="BH1064" s="47"/>
      <c r="BI1064" s="47"/>
      <c r="BJ1064" s="47"/>
      <c r="BK1064" s="47"/>
      <c r="BL1064" s="47"/>
      <c r="BM1064" s="47"/>
      <c r="BN1064" s="47"/>
      <c r="BO1064" s="47"/>
      <c r="BP1064" s="47"/>
      <c r="BQ1064" s="47"/>
      <c r="BR1064" s="47"/>
      <c r="BS1064" s="47"/>
      <c r="BT1064" s="47"/>
      <c r="BU1064" s="47"/>
      <c r="BV1064" s="47"/>
      <c r="BW1064" s="47"/>
      <c r="BX1064" s="47"/>
      <c r="BY1064" s="47"/>
      <c r="BZ1064" s="47"/>
      <c r="CA1064" s="47"/>
      <c r="CB1064" s="47"/>
      <c r="CC1064" s="47"/>
      <c r="CD1064" s="47"/>
      <c r="CE1064" s="47"/>
      <c r="CF1064" s="47"/>
      <c r="CG1064" s="47"/>
      <c r="CH1064" s="47"/>
      <c r="CI1064" s="47"/>
      <c r="CJ1064" s="47"/>
      <c r="CK1064" s="47"/>
      <c r="CL1064" s="47"/>
      <c r="CM1064" s="47"/>
      <c r="CN1064" s="47"/>
      <c r="CO1064" s="47"/>
      <c r="CP1064" s="47"/>
      <c r="CQ1064" s="47"/>
      <c r="CR1064" s="47"/>
      <c r="CS1064" s="47"/>
      <c r="CT1064" s="47"/>
      <c r="CU1064" s="47"/>
      <c r="CV1064" s="47"/>
      <c r="CW1064" s="47"/>
      <c r="CX1064" s="47"/>
      <c r="CY1064" s="47"/>
      <c r="CZ1064" s="47"/>
      <c r="DA1064" s="47"/>
      <c r="DB1064" s="47"/>
      <c r="DC1064" s="50"/>
      <c r="DD1064" s="50"/>
      <c r="DE1064" s="50"/>
    </row>
    <row r="1065" spans="1:109" ht="15" customHeight="1">
      <c r="A1065" s="38"/>
      <c r="B1065" s="47"/>
      <c r="C1065" s="47"/>
      <c r="D1065" s="47"/>
      <c r="E1065" s="47"/>
      <c r="F1065" s="47"/>
      <c r="G1065" s="47"/>
      <c r="H1065" s="47"/>
      <c r="I1065" s="47"/>
      <c r="J1065" s="47"/>
      <c r="K1065" s="47"/>
      <c r="L1065" s="47"/>
      <c r="M1065" s="47"/>
      <c r="N1065" s="47"/>
      <c r="O1065" s="47"/>
      <c r="P1065" s="48"/>
      <c r="Q1065" s="49"/>
      <c r="R1065" s="47"/>
      <c r="S1065" s="47"/>
      <c r="T1065" s="47"/>
      <c r="U1065" s="47"/>
      <c r="V1065" s="47"/>
      <c r="W1065" s="47"/>
      <c r="X1065" s="47"/>
      <c r="Y1065" s="47"/>
      <c r="Z1065" s="47"/>
      <c r="AA1065" s="47"/>
      <c r="AB1065" s="47"/>
      <c r="AC1065" s="47"/>
      <c r="AD1065" s="47"/>
      <c r="AE1065" s="47"/>
      <c r="AF1065" s="47"/>
      <c r="AG1065" s="47"/>
      <c r="AH1065" s="49"/>
      <c r="AI1065" s="49"/>
      <c r="AJ1065" s="49"/>
      <c r="AK1065" s="49"/>
      <c r="AL1065" s="49"/>
      <c r="AM1065" s="48"/>
      <c r="AN1065" s="48"/>
      <c r="AO1065" s="48"/>
      <c r="AP1065" s="47"/>
      <c r="AQ1065" s="47"/>
      <c r="AR1065" s="47"/>
      <c r="AS1065" s="47"/>
      <c r="AT1065" s="47"/>
      <c r="AU1065" s="47"/>
      <c r="AV1065" s="47"/>
      <c r="AW1065" s="47"/>
      <c r="AX1065" s="47"/>
      <c r="AY1065" s="47"/>
      <c r="AZ1065" s="47"/>
      <c r="BA1065" s="47"/>
      <c r="BB1065" s="47"/>
      <c r="BC1065" s="47"/>
      <c r="BD1065" s="47"/>
      <c r="BE1065" s="47"/>
      <c r="BF1065" s="47"/>
      <c r="BG1065" s="47"/>
      <c r="BH1065" s="47"/>
      <c r="BI1065" s="47"/>
      <c r="BJ1065" s="47"/>
      <c r="BK1065" s="47"/>
      <c r="BL1065" s="47"/>
      <c r="BM1065" s="47"/>
      <c r="BN1065" s="47"/>
      <c r="BO1065" s="47"/>
      <c r="BP1065" s="47"/>
      <c r="BQ1065" s="47"/>
      <c r="BR1065" s="47"/>
      <c r="BS1065" s="47"/>
      <c r="BT1065" s="47"/>
      <c r="BU1065" s="47"/>
      <c r="BV1065" s="47"/>
      <c r="BW1065" s="47"/>
      <c r="BX1065" s="47"/>
      <c r="BY1065" s="47"/>
      <c r="BZ1065" s="47"/>
      <c r="CA1065" s="47"/>
      <c r="CB1065" s="47"/>
      <c r="CC1065" s="47"/>
      <c r="CD1065" s="47"/>
      <c r="CE1065" s="47"/>
      <c r="CF1065" s="47"/>
      <c r="CG1065" s="47"/>
      <c r="CH1065" s="47"/>
      <c r="CI1065" s="47"/>
      <c r="CJ1065" s="47"/>
      <c r="CK1065" s="47"/>
      <c r="CL1065" s="47"/>
      <c r="CM1065" s="47"/>
      <c r="CN1065" s="47"/>
      <c r="CO1065" s="47"/>
      <c r="CP1065" s="47"/>
      <c r="CQ1065" s="47"/>
      <c r="CR1065" s="47"/>
      <c r="CS1065" s="47"/>
      <c r="CT1065" s="47"/>
      <c r="CU1065" s="47"/>
      <c r="CV1065" s="47"/>
      <c r="CW1065" s="47"/>
      <c r="CX1065" s="47"/>
      <c r="CY1065" s="47"/>
      <c r="CZ1065" s="47"/>
      <c r="DA1065" s="47"/>
      <c r="DB1065" s="47"/>
      <c r="DC1065" s="50"/>
      <c r="DD1065" s="50"/>
      <c r="DE1065" s="50"/>
    </row>
    <row r="1066" spans="1:109" ht="15" customHeight="1">
      <c r="A1066" s="38"/>
      <c r="B1066" s="47"/>
      <c r="C1066" s="47"/>
      <c r="D1066" s="47"/>
      <c r="E1066" s="47"/>
      <c r="F1066" s="47"/>
      <c r="G1066" s="47"/>
      <c r="H1066" s="47"/>
      <c r="I1066" s="47"/>
      <c r="J1066" s="47"/>
      <c r="K1066" s="47"/>
      <c r="L1066" s="47"/>
      <c r="M1066" s="47"/>
      <c r="N1066" s="47"/>
      <c r="O1066" s="47"/>
      <c r="P1066" s="48"/>
      <c r="Q1066" s="49"/>
      <c r="R1066" s="47"/>
      <c r="S1066" s="47"/>
      <c r="T1066" s="47"/>
      <c r="U1066" s="47"/>
      <c r="V1066" s="47"/>
      <c r="W1066" s="47"/>
      <c r="X1066" s="47"/>
      <c r="Y1066" s="47"/>
      <c r="Z1066" s="47"/>
      <c r="AA1066" s="47"/>
      <c r="AB1066" s="47"/>
      <c r="AC1066" s="47"/>
      <c r="AD1066" s="47"/>
      <c r="AE1066" s="47"/>
      <c r="AF1066" s="47"/>
      <c r="AG1066" s="47"/>
      <c r="AH1066" s="49"/>
      <c r="AI1066" s="49"/>
      <c r="AJ1066" s="49"/>
      <c r="AK1066" s="49"/>
      <c r="AL1066" s="49"/>
      <c r="AM1066" s="48"/>
      <c r="AN1066" s="48"/>
      <c r="AO1066" s="48"/>
      <c r="AP1066" s="47"/>
      <c r="AQ1066" s="47"/>
      <c r="AR1066" s="47"/>
      <c r="AS1066" s="47"/>
      <c r="AT1066" s="47"/>
      <c r="AU1066" s="47"/>
      <c r="AV1066" s="47"/>
      <c r="AW1066" s="47"/>
      <c r="AX1066" s="47"/>
      <c r="AY1066" s="47"/>
      <c r="AZ1066" s="47"/>
      <c r="BA1066" s="47"/>
      <c r="BB1066" s="47"/>
      <c r="BC1066" s="47"/>
      <c r="BD1066" s="47"/>
      <c r="BE1066" s="47"/>
      <c r="BF1066" s="47"/>
      <c r="BG1066" s="47"/>
      <c r="BH1066" s="47"/>
      <c r="BI1066" s="47"/>
      <c r="BJ1066" s="47"/>
      <c r="BK1066" s="47"/>
      <c r="BL1066" s="47"/>
      <c r="BM1066" s="47"/>
      <c r="BN1066" s="47"/>
      <c r="BO1066" s="47"/>
      <c r="BP1066" s="47"/>
      <c r="BQ1066" s="47"/>
      <c r="BR1066" s="47"/>
      <c r="BS1066" s="47"/>
      <c r="BT1066" s="47"/>
      <c r="BU1066" s="47"/>
      <c r="BV1066" s="47"/>
      <c r="BW1066" s="47"/>
      <c r="BX1066" s="47"/>
      <c r="BY1066" s="47"/>
      <c r="BZ1066" s="47"/>
      <c r="CA1066" s="47"/>
      <c r="CB1066" s="47"/>
      <c r="CC1066" s="47"/>
      <c r="CD1066" s="47"/>
      <c r="CE1066" s="47"/>
      <c r="CF1066" s="47"/>
      <c r="CG1066" s="47"/>
      <c r="CH1066" s="47"/>
      <c r="CI1066" s="47"/>
      <c r="CJ1066" s="47"/>
      <c r="CK1066" s="47"/>
      <c r="CL1066" s="47"/>
      <c r="CM1066" s="47"/>
      <c r="CN1066" s="47"/>
      <c r="CO1066" s="47"/>
      <c r="CP1066" s="47"/>
      <c r="CQ1066" s="47"/>
      <c r="CR1066" s="47"/>
      <c r="CS1066" s="47"/>
      <c r="CT1066" s="47"/>
      <c r="CU1066" s="47"/>
      <c r="CV1066" s="47"/>
      <c r="CW1066" s="47"/>
      <c r="CX1066" s="47"/>
      <c r="CY1066" s="47"/>
      <c r="CZ1066" s="47"/>
      <c r="DA1066" s="47"/>
      <c r="DB1066" s="47"/>
      <c r="DC1066" s="50"/>
      <c r="DD1066" s="50"/>
      <c r="DE1066" s="50"/>
    </row>
    <row r="1067" spans="1:109" ht="15" customHeight="1">
      <c r="A1067" s="38"/>
      <c r="B1067" s="47"/>
      <c r="C1067" s="47"/>
      <c r="D1067" s="47"/>
      <c r="E1067" s="47"/>
      <c r="F1067" s="47"/>
      <c r="G1067" s="47"/>
      <c r="H1067" s="47"/>
      <c r="I1067" s="47"/>
      <c r="J1067" s="47"/>
      <c r="K1067" s="47"/>
      <c r="L1067" s="47"/>
      <c r="M1067" s="47"/>
      <c r="N1067" s="47"/>
      <c r="O1067" s="47"/>
      <c r="P1067" s="48"/>
      <c r="Q1067" s="49"/>
      <c r="R1067" s="47"/>
      <c r="S1067" s="47"/>
      <c r="T1067" s="47"/>
      <c r="U1067" s="47"/>
      <c r="V1067" s="47"/>
      <c r="W1067" s="47"/>
      <c r="X1067" s="47"/>
      <c r="Y1067" s="47"/>
      <c r="Z1067" s="47"/>
      <c r="AA1067" s="47"/>
      <c r="AB1067" s="47"/>
      <c r="AC1067" s="47"/>
      <c r="AD1067" s="47"/>
      <c r="AE1067" s="47"/>
      <c r="AF1067" s="47"/>
      <c r="AG1067" s="47"/>
      <c r="AH1067" s="49"/>
      <c r="AI1067" s="49"/>
      <c r="AJ1067" s="49"/>
      <c r="AK1067" s="49"/>
      <c r="AL1067" s="49"/>
      <c r="AM1067" s="48"/>
      <c r="AN1067" s="48"/>
      <c r="AO1067" s="48"/>
      <c r="AP1067" s="47"/>
      <c r="AQ1067" s="47"/>
      <c r="AR1067" s="47"/>
      <c r="AS1067" s="47"/>
      <c r="AT1067" s="47"/>
      <c r="AU1067" s="47"/>
      <c r="AV1067" s="47"/>
      <c r="AW1067" s="47"/>
      <c r="AX1067" s="47"/>
      <c r="AY1067" s="47"/>
      <c r="AZ1067" s="47"/>
      <c r="BA1067" s="47"/>
      <c r="BB1067" s="47"/>
      <c r="BC1067" s="47"/>
      <c r="BD1067" s="47"/>
      <c r="BE1067" s="47"/>
      <c r="BF1067" s="47"/>
      <c r="BG1067" s="47"/>
      <c r="BH1067" s="47"/>
      <c r="BI1067" s="47"/>
      <c r="BJ1067" s="47"/>
      <c r="BK1067" s="47"/>
      <c r="BL1067" s="47"/>
      <c r="BM1067" s="47"/>
      <c r="BN1067" s="47"/>
      <c r="BO1067" s="47"/>
      <c r="BP1067" s="47"/>
      <c r="BQ1067" s="47"/>
      <c r="BR1067" s="47"/>
      <c r="BS1067" s="47"/>
      <c r="BT1067" s="47"/>
      <c r="BU1067" s="47"/>
      <c r="BV1067" s="47"/>
      <c r="BW1067" s="47"/>
      <c r="BX1067" s="47"/>
      <c r="BY1067" s="47"/>
      <c r="BZ1067" s="47"/>
      <c r="CA1067" s="47"/>
      <c r="CB1067" s="47"/>
      <c r="CC1067" s="47"/>
      <c r="CD1067" s="47"/>
      <c r="CE1067" s="47"/>
      <c r="CF1067" s="47"/>
      <c r="CG1067" s="47"/>
      <c r="CH1067" s="47"/>
      <c r="CI1067" s="47"/>
      <c r="CJ1067" s="47"/>
      <c r="CK1067" s="47"/>
      <c r="CL1067" s="47"/>
      <c r="CM1067" s="47"/>
      <c r="CN1067" s="47"/>
      <c r="CO1067" s="47"/>
      <c r="CP1067" s="47"/>
      <c r="CQ1067" s="47"/>
      <c r="CR1067" s="47"/>
      <c r="CS1067" s="47"/>
      <c r="CT1067" s="47"/>
      <c r="CU1067" s="47"/>
      <c r="CV1067" s="47"/>
      <c r="CW1067" s="47"/>
      <c r="CX1067" s="47"/>
      <c r="CY1067" s="47"/>
      <c r="CZ1067" s="47"/>
      <c r="DA1067" s="47"/>
      <c r="DB1067" s="47"/>
      <c r="DC1067" s="50"/>
      <c r="DD1067" s="50"/>
      <c r="DE1067" s="50"/>
    </row>
    <row r="1068" spans="1:109" ht="15" customHeight="1">
      <c r="A1068" s="38"/>
      <c r="B1068" s="47"/>
      <c r="C1068" s="47"/>
      <c r="D1068" s="47"/>
      <c r="E1068" s="47"/>
      <c r="F1068" s="47"/>
      <c r="G1068" s="47"/>
      <c r="H1068" s="47"/>
      <c r="I1068" s="47"/>
      <c r="J1068" s="47"/>
      <c r="K1068" s="47"/>
      <c r="L1068" s="47"/>
      <c r="M1068" s="47"/>
      <c r="N1068" s="47"/>
      <c r="O1068" s="47"/>
      <c r="P1068" s="48"/>
      <c r="Q1068" s="49"/>
      <c r="R1068" s="47"/>
      <c r="S1068" s="47"/>
      <c r="T1068" s="47"/>
      <c r="U1068" s="47"/>
      <c r="V1068" s="47"/>
      <c r="W1068" s="47"/>
      <c r="X1068" s="47"/>
      <c r="Y1068" s="47"/>
      <c r="Z1068" s="47"/>
      <c r="AA1068" s="47"/>
      <c r="AB1068" s="47"/>
      <c r="AC1068" s="47"/>
      <c r="AD1068" s="47"/>
      <c r="AE1068" s="47"/>
      <c r="AF1068" s="47"/>
      <c r="AG1068" s="47"/>
      <c r="AH1068" s="49"/>
      <c r="AI1068" s="49"/>
      <c r="AJ1068" s="49"/>
      <c r="AK1068" s="49"/>
      <c r="AL1068" s="49"/>
      <c r="AM1068" s="48"/>
      <c r="AN1068" s="48"/>
      <c r="AO1068" s="48"/>
      <c r="AP1068" s="47"/>
      <c r="AQ1068" s="47"/>
      <c r="AR1068" s="47"/>
      <c r="AS1068" s="47"/>
      <c r="AT1068" s="47"/>
      <c r="AU1068" s="47"/>
      <c r="AV1068" s="47"/>
      <c r="AW1068" s="47"/>
      <c r="AX1068" s="47"/>
      <c r="AY1068" s="47"/>
      <c r="AZ1068" s="47"/>
      <c r="BA1068" s="47"/>
      <c r="BB1068" s="47"/>
      <c r="BC1068" s="47"/>
      <c r="BD1068" s="47"/>
      <c r="BE1068" s="47"/>
      <c r="BF1068" s="47"/>
      <c r="BG1068" s="47"/>
      <c r="BH1068" s="47"/>
      <c r="BI1068" s="47"/>
      <c r="BJ1068" s="47"/>
      <c r="BK1068" s="47"/>
      <c r="BL1068" s="47"/>
      <c r="BM1068" s="47"/>
      <c r="BN1068" s="47"/>
      <c r="BO1068" s="47"/>
      <c r="BP1068" s="47"/>
      <c r="BQ1068" s="47"/>
      <c r="BR1068" s="47"/>
      <c r="BS1068" s="47"/>
      <c r="BT1068" s="47"/>
      <c r="BU1068" s="47"/>
      <c r="BV1068" s="47"/>
      <c r="BW1068" s="47"/>
      <c r="BX1068" s="47"/>
      <c r="BY1068" s="47"/>
      <c r="BZ1068" s="47"/>
      <c r="CA1068" s="47"/>
      <c r="CB1068" s="47"/>
      <c r="CC1068" s="47"/>
      <c r="CD1068" s="47"/>
      <c r="CE1068" s="47"/>
      <c r="CF1068" s="47"/>
      <c r="CG1068" s="47"/>
      <c r="CH1068" s="47"/>
      <c r="CI1068" s="47"/>
      <c r="CJ1068" s="47"/>
      <c r="CK1068" s="47"/>
      <c r="CL1068" s="47"/>
      <c r="CM1068" s="47"/>
      <c r="CN1068" s="47"/>
      <c r="CO1068" s="47"/>
      <c r="CP1068" s="47"/>
      <c r="CQ1068" s="47"/>
      <c r="CR1068" s="47"/>
      <c r="CS1068" s="47"/>
      <c r="CT1068" s="47"/>
      <c r="CU1068" s="47"/>
      <c r="CV1068" s="47"/>
      <c r="CW1068" s="47"/>
      <c r="CX1068" s="47"/>
      <c r="CY1068" s="47"/>
      <c r="CZ1068" s="47"/>
      <c r="DA1068" s="47"/>
      <c r="DB1068" s="47"/>
      <c r="DC1068" s="50"/>
      <c r="DD1068" s="50"/>
      <c r="DE1068" s="50"/>
    </row>
    <row r="1069" spans="1:109" ht="15" customHeight="1">
      <c r="A1069" s="38"/>
      <c r="B1069" s="47"/>
      <c r="C1069" s="47"/>
      <c r="D1069" s="47"/>
      <c r="E1069" s="47"/>
      <c r="F1069" s="47"/>
      <c r="G1069" s="47"/>
      <c r="H1069" s="47"/>
      <c r="I1069" s="47"/>
      <c r="J1069" s="47"/>
      <c r="K1069" s="47"/>
      <c r="L1069" s="47"/>
      <c r="M1069" s="47"/>
      <c r="N1069" s="47"/>
      <c r="O1069" s="47"/>
      <c r="P1069" s="48"/>
      <c r="Q1069" s="49"/>
      <c r="R1069" s="47"/>
      <c r="S1069" s="47"/>
      <c r="T1069" s="47"/>
      <c r="U1069" s="47"/>
      <c r="V1069" s="47"/>
      <c r="W1069" s="47"/>
      <c r="X1069" s="47"/>
      <c r="Y1069" s="47"/>
      <c r="Z1069" s="47"/>
      <c r="AA1069" s="47"/>
      <c r="AB1069" s="47"/>
      <c r="AC1069" s="47"/>
      <c r="AD1069" s="47"/>
      <c r="AE1069" s="47"/>
      <c r="AF1069" s="47"/>
      <c r="AG1069" s="47"/>
      <c r="AH1069" s="49"/>
      <c r="AI1069" s="49"/>
      <c r="AJ1069" s="49"/>
      <c r="AK1069" s="49"/>
      <c r="AL1069" s="49"/>
      <c r="AM1069" s="48"/>
      <c r="AN1069" s="48"/>
      <c r="AO1069" s="48"/>
      <c r="AP1069" s="47"/>
      <c r="AQ1069" s="47"/>
      <c r="AR1069" s="47"/>
      <c r="AS1069" s="47"/>
      <c r="AT1069" s="47"/>
      <c r="AU1069" s="47"/>
      <c r="AV1069" s="47"/>
      <c r="AW1069" s="47"/>
      <c r="AX1069" s="47"/>
      <c r="AY1069" s="47"/>
      <c r="AZ1069" s="47"/>
      <c r="BA1069" s="47"/>
      <c r="BB1069" s="47"/>
      <c r="BC1069" s="47"/>
      <c r="BD1069" s="47"/>
      <c r="BE1069" s="47"/>
      <c r="BF1069" s="47"/>
      <c r="BG1069" s="47"/>
      <c r="BH1069" s="47"/>
      <c r="BI1069" s="47"/>
      <c r="BJ1069" s="47"/>
      <c r="BK1069" s="47"/>
      <c r="BL1069" s="47"/>
      <c r="BM1069" s="47"/>
      <c r="BN1069" s="47"/>
      <c r="BO1069" s="47"/>
      <c r="BP1069" s="47"/>
      <c r="BQ1069" s="47"/>
      <c r="BR1069" s="47"/>
      <c r="BS1069" s="47"/>
      <c r="BT1069" s="47"/>
      <c r="BU1069" s="47"/>
      <c r="BV1069" s="47"/>
      <c r="BW1069" s="47"/>
      <c r="BX1069" s="47"/>
      <c r="BY1069" s="47"/>
      <c r="BZ1069" s="47"/>
      <c r="CA1069" s="47"/>
      <c r="CB1069" s="47"/>
      <c r="CC1069" s="47"/>
      <c r="CD1069" s="47"/>
      <c r="CE1069" s="47"/>
      <c r="CF1069" s="47"/>
      <c r="CG1069" s="47"/>
      <c r="CH1069" s="47"/>
      <c r="CI1069" s="47"/>
      <c r="CJ1069" s="47"/>
      <c r="CK1069" s="47"/>
      <c r="CL1069" s="47"/>
      <c r="CM1069" s="47"/>
      <c r="CN1069" s="47"/>
      <c r="CO1069" s="47"/>
      <c r="CP1069" s="47"/>
      <c r="CQ1069" s="47"/>
      <c r="CR1069" s="47"/>
      <c r="CS1069" s="47"/>
      <c r="CT1069" s="47"/>
      <c r="CU1069" s="47"/>
      <c r="CV1069" s="47"/>
      <c r="CW1069" s="47"/>
      <c r="CX1069" s="47"/>
      <c r="CY1069" s="47"/>
      <c r="CZ1069" s="47"/>
      <c r="DA1069" s="47"/>
      <c r="DB1069" s="47"/>
      <c r="DC1069" s="50"/>
      <c r="DD1069" s="50"/>
      <c r="DE1069" s="50"/>
    </row>
    <row r="1070" spans="1:109" ht="15" customHeight="1">
      <c r="A1070" s="38"/>
      <c r="B1070" s="47"/>
      <c r="C1070" s="47"/>
      <c r="D1070" s="47"/>
      <c r="E1070" s="47"/>
      <c r="F1070" s="47"/>
      <c r="G1070" s="47"/>
      <c r="H1070" s="47"/>
      <c r="I1070" s="47"/>
      <c r="J1070" s="47"/>
      <c r="K1070" s="47"/>
      <c r="L1070" s="47"/>
      <c r="M1070" s="47"/>
      <c r="N1070" s="47"/>
      <c r="O1070" s="47"/>
      <c r="P1070" s="48"/>
      <c r="Q1070" s="49"/>
      <c r="R1070" s="47"/>
      <c r="S1070" s="47"/>
      <c r="T1070" s="47"/>
      <c r="U1070" s="47"/>
      <c r="V1070" s="47"/>
      <c r="W1070" s="47"/>
      <c r="X1070" s="47"/>
      <c r="Y1070" s="47"/>
      <c r="Z1070" s="47"/>
      <c r="AA1070" s="47"/>
      <c r="AB1070" s="47"/>
      <c r="AC1070" s="47"/>
      <c r="AD1070" s="47"/>
      <c r="AE1070" s="47"/>
      <c r="AF1070" s="47"/>
      <c r="AG1070" s="47"/>
      <c r="AH1070" s="49"/>
      <c r="AI1070" s="49"/>
      <c r="AJ1070" s="49"/>
      <c r="AK1070" s="49"/>
      <c r="AL1070" s="49"/>
      <c r="AM1070" s="48"/>
      <c r="AN1070" s="48"/>
      <c r="AO1070" s="48"/>
      <c r="AP1070" s="47"/>
      <c r="AQ1070" s="47"/>
      <c r="AR1070" s="47"/>
      <c r="AS1070" s="47"/>
      <c r="AT1070" s="47"/>
      <c r="AU1070" s="47"/>
      <c r="AV1070" s="47"/>
      <c r="AW1070" s="47"/>
      <c r="AX1070" s="47"/>
      <c r="AY1070" s="47"/>
      <c r="AZ1070" s="47"/>
      <c r="BA1070" s="47"/>
      <c r="BB1070" s="47"/>
      <c r="BC1070" s="47"/>
      <c r="BD1070" s="47"/>
      <c r="BE1070" s="47"/>
      <c r="BF1070" s="47"/>
      <c r="BG1070" s="47"/>
      <c r="BH1070" s="47"/>
      <c r="BI1070" s="47"/>
      <c r="BJ1070" s="47"/>
      <c r="BK1070" s="47"/>
      <c r="BL1070" s="47"/>
      <c r="BM1070" s="47"/>
      <c r="BN1070" s="47"/>
      <c r="BO1070" s="47"/>
      <c r="BP1070" s="47"/>
      <c r="BQ1070" s="47"/>
      <c r="BR1070" s="47"/>
      <c r="BS1070" s="47"/>
      <c r="BT1070" s="47"/>
      <c r="BU1070" s="47"/>
      <c r="BV1070" s="47"/>
      <c r="BW1070" s="47"/>
      <c r="BX1070" s="47"/>
      <c r="BY1070" s="47"/>
      <c r="BZ1070" s="47"/>
      <c r="CA1070" s="47"/>
      <c r="CB1070" s="47"/>
      <c r="CC1070" s="47"/>
      <c r="CD1070" s="47"/>
      <c r="CE1070" s="47"/>
      <c r="CF1070" s="47"/>
      <c r="CG1070" s="47"/>
      <c r="CH1070" s="47"/>
      <c r="CI1070" s="47"/>
      <c r="CJ1070" s="47"/>
      <c r="CK1070" s="47"/>
      <c r="CL1070" s="47"/>
      <c r="CM1070" s="47"/>
      <c r="CN1070" s="47"/>
      <c r="CO1070" s="47"/>
      <c r="CP1070" s="47"/>
      <c r="CQ1070" s="47"/>
      <c r="CR1070" s="47"/>
      <c r="CS1070" s="47"/>
      <c r="CT1070" s="47"/>
      <c r="CU1070" s="47"/>
      <c r="CV1070" s="47"/>
      <c r="CW1070" s="47"/>
      <c r="CX1070" s="47"/>
      <c r="CY1070" s="47"/>
      <c r="CZ1070" s="47"/>
      <c r="DA1070" s="47"/>
      <c r="DB1070" s="47"/>
      <c r="DC1070" s="50"/>
      <c r="DD1070" s="50"/>
      <c r="DE1070" s="50"/>
    </row>
    <row r="1071" spans="1:109" ht="15" customHeight="1">
      <c r="A1071" s="38"/>
      <c r="B1071" s="47"/>
      <c r="C1071" s="47"/>
      <c r="D1071" s="47"/>
      <c r="E1071" s="47"/>
      <c r="F1071" s="47"/>
      <c r="G1071" s="47"/>
      <c r="H1071" s="47"/>
      <c r="I1071" s="47"/>
      <c r="J1071" s="47"/>
      <c r="K1071" s="47"/>
      <c r="L1071" s="47"/>
      <c r="M1071" s="47"/>
      <c r="N1071" s="47"/>
      <c r="O1071" s="47"/>
      <c r="P1071" s="48"/>
      <c r="Q1071" s="49"/>
      <c r="R1071" s="47"/>
      <c r="S1071" s="47"/>
      <c r="T1071" s="47"/>
      <c r="U1071" s="47"/>
      <c r="V1071" s="47"/>
      <c r="W1071" s="47"/>
      <c r="X1071" s="47"/>
      <c r="Y1071" s="47"/>
      <c r="Z1071" s="47"/>
      <c r="AA1071" s="47"/>
      <c r="AB1071" s="47"/>
      <c r="AC1071" s="47"/>
      <c r="AD1071" s="47"/>
      <c r="AE1071" s="47"/>
      <c r="AF1071" s="47"/>
      <c r="AG1071" s="47"/>
      <c r="AH1071" s="49"/>
      <c r="AI1071" s="49"/>
      <c r="AJ1071" s="49"/>
      <c r="AK1071" s="49"/>
      <c r="AL1071" s="49"/>
      <c r="AM1071" s="48"/>
      <c r="AN1071" s="48"/>
      <c r="AO1071" s="48"/>
      <c r="AP1071" s="47"/>
      <c r="AQ1071" s="47"/>
      <c r="AR1071" s="47"/>
      <c r="AS1071" s="47"/>
      <c r="AT1071" s="47"/>
      <c r="AU1071" s="47"/>
      <c r="AV1071" s="47"/>
      <c r="AW1071" s="47"/>
      <c r="AX1071" s="47"/>
      <c r="AY1071" s="47"/>
      <c r="AZ1071" s="47"/>
      <c r="BA1071" s="47"/>
      <c r="BB1071" s="47"/>
      <c r="BC1071" s="47"/>
      <c r="BD1071" s="47"/>
      <c r="BE1071" s="47"/>
      <c r="BF1071" s="47"/>
      <c r="BG1071" s="47"/>
      <c r="BH1071" s="47"/>
      <c r="BI1071" s="47"/>
      <c r="BJ1071" s="47"/>
      <c r="BK1071" s="47"/>
      <c r="BL1071" s="47"/>
      <c r="BM1071" s="47"/>
      <c r="BN1071" s="47"/>
      <c r="BO1071" s="47"/>
      <c r="BP1071" s="47"/>
      <c r="BQ1071" s="47"/>
      <c r="BR1071" s="47"/>
      <c r="BS1071" s="47"/>
      <c r="BT1071" s="47"/>
      <c r="BU1071" s="47"/>
      <c r="BV1071" s="47"/>
      <c r="BW1071" s="47"/>
      <c r="BX1071" s="47"/>
      <c r="BY1071" s="47"/>
      <c r="BZ1071" s="47"/>
      <c r="CA1071" s="47"/>
      <c r="CB1071" s="47"/>
      <c r="CC1071" s="47"/>
      <c r="CD1071" s="47"/>
      <c r="CE1071" s="47"/>
      <c r="CF1071" s="47"/>
      <c r="CG1071" s="47"/>
      <c r="CH1071" s="47"/>
      <c r="CI1071" s="47"/>
      <c r="CJ1071" s="47"/>
      <c r="CK1071" s="47"/>
      <c r="CL1071" s="47"/>
      <c r="CM1071" s="47"/>
      <c r="CN1071" s="47"/>
      <c r="CO1071" s="47"/>
      <c r="CP1071" s="47"/>
      <c r="CQ1071" s="47"/>
      <c r="CR1071" s="47"/>
      <c r="CS1071" s="47"/>
      <c r="CT1071" s="47"/>
      <c r="CU1071" s="47"/>
      <c r="CV1071" s="47"/>
      <c r="CW1071" s="47"/>
      <c r="CX1071" s="47"/>
      <c r="CY1071" s="47"/>
      <c r="CZ1071" s="47"/>
      <c r="DA1071" s="47"/>
      <c r="DB1071" s="47"/>
      <c r="DC1071" s="50"/>
      <c r="DD1071" s="50"/>
      <c r="DE1071" s="50"/>
    </row>
    <row r="1072" spans="1:109" ht="15" customHeight="1">
      <c r="A1072" s="38"/>
      <c r="B1072" s="47"/>
      <c r="C1072" s="47"/>
      <c r="D1072" s="47"/>
      <c r="E1072" s="47"/>
      <c r="F1072" s="47"/>
      <c r="G1072" s="47"/>
      <c r="H1072" s="47"/>
      <c r="I1072" s="47"/>
      <c r="J1072" s="47"/>
      <c r="K1072" s="47"/>
      <c r="L1072" s="47"/>
      <c r="M1072" s="47"/>
      <c r="N1072" s="47"/>
      <c r="O1072" s="47"/>
      <c r="P1072" s="48"/>
      <c r="Q1072" s="49"/>
      <c r="R1072" s="47"/>
      <c r="S1072" s="47"/>
      <c r="T1072" s="47"/>
      <c r="U1072" s="47"/>
      <c r="V1072" s="47"/>
      <c r="W1072" s="47"/>
      <c r="X1072" s="47"/>
      <c r="Y1072" s="47"/>
      <c r="Z1072" s="47"/>
      <c r="AA1072" s="47"/>
      <c r="AB1072" s="47"/>
      <c r="AC1072" s="47"/>
      <c r="AD1072" s="47"/>
      <c r="AE1072" s="47"/>
      <c r="AF1072" s="47"/>
      <c r="AG1072" s="47"/>
      <c r="AH1072" s="49"/>
      <c r="AI1072" s="49"/>
      <c r="AJ1072" s="49"/>
      <c r="AK1072" s="49"/>
      <c r="AL1072" s="49"/>
      <c r="AM1072" s="48"/>
      <c r="AN1072" s="48"/>
      <c r="AO1072" s="48"/>
      <c r="AP1072" s="47"/>
      <c r="AQ1072" s="47"/>
      <c r="AR1072" s="47"/>
      <c r="AS1072" s="47"/>
      <c r="AT1072" s="47"/>
      <c r="AU1072" s="47"/>
      <c r="AV1072" s="47"/>
      <c r="AW1072" s="47"/>
      <c r="AX1072" s="47"/>
      <c r="AY1072" s="47"/>
      <c r="AZ1072" s="47"/>
      <c r="BA1072" s="47"/>
      <c r="BB1072" s="47"/>
      <c r="BC1072" s="47"/>
      <c r="BD1072" s="47"/>
      <c r="BE1072" s="47"/>
      <c r="BF1072" s="47"/>
      <c r="BG1072" s="47"/>
      <c r="BH1072" s="47"/>
      <c r="BI1072" s="47"/>
      <c r="BJ1072" s="47"/>
      <c r="BK1072" s="47"/>
      <c r="BL1072" s="47"/>
      <c r="BM1072" s="47"/>
      <c r="BN1072" s="47"/>
      <c r="BO1072" s="47"/>
      <c r="BP1072" s="47"/>
      <c r="BQ1072" s="47"/>
      <c r="BR1072" s="47"/>
      <c r="BS1072" s="47"/>
      <c r="BT1072" s="47"/>
      <c r="BU1072" s="47"/>
      <c r="BV1072" s="47"/>
      <c r="BW1072" s="47"/>
      <c r="BX1072" s="47"/>
      <c r="BY1072" s="47"/>
      <c r="BZ1072" s="47"/>
      <c r="CA1072" s="47"/>
      <c r="CB1072" s="47"/>
      <c r="CC1072" s="47"/>
      <c r="CD1072" s="47"/>
      <c r="CE1072" s="47"/>
      <c r="CF1072" s="47"/>
      <c r="CG1072" s="47"/>
      <c r="CH1072" s="47"/>
      <c r="CI1072" s="47"/>
      <c r="CJ1072" s="47"/>
      <c r="CK1072" s="47"/>
      <c r="CL1072" s="47"/>
      <c r="CM1072" s="47"/>
      <c r="CN1072" s="47"/>
      <c r="CO1072" s="47"/>
      <c r="CP1072" s="47"/>
      <c r="CQ1072" s="47"/>
      <c r="CR1072" s="47"/>
      <c r="CS1072" s="47"/>
      <c r="CT1072" s="47"/>
      <c r="CU1072" s="47"/>
      <c r="CV1072" s="47"/>
      <c r="CW1072" s="47"/>
      <c r="CX1072" s="47"/>
      <c r="CY1072" s="47"/>
      <c r="CZ1072" s="47"/>
      <c r="DA1072" s="47"/>
      <c r="DB1072" s="47"/>
      <c r="DC1072" s="50"/>
      <c r="DD1072" s="50"/>
      <c r="DE1072" s="50"/>
    </row>
    <row r="1073" spans="1:109" ht="15" customHeight="1">
      <c r="A1073" s="38"/>
      <c r="B1073" s="47"/>
      <c r="C1073" s="47"/>
      <c r="D1073" s="47"/>
      <c r="E1073" s="47"/>
      <c r="F1073" s="47"/>
      <c r="G1073" s="47"/>
      <c r="H1073" s="47"/>
      <c r="I1073" s="47"/>
      <c r="J1073" s="47"/>
      <c r="K1073" s="47"/>
      <c r="L1073" s="47"/>
      <c r="M1073" s="47"/>
      <c r="N1073" s="47"/>
      <c r="O1073" s="47"/>
      <c r="P1073" s="48"/>
      <c r="Q1073" s="49"/>
      <c r="R1073" s="47"/>
      <c r="S1073" s="47"/>
      <c r="T1073" s="47"/>
      <c r="U1073" s="47"/>
      <c r="V1073" s="47"/>
      <c r="W1073" s="47"/>
      <c r="X1073" s="47"/>
      <c r="Y1073" s="47"/>
      <c r="Z1073" s="47"/>
      <c r="AA1073" s="47"/>
      <c r="AB1073" s="47"/>
      <c r="AC1073" s="47"/>
      <c r="AD1073" s="47"/>
      <c r="AE1073" s="47"/>
      <c r="AF1073" s="47"/>
      <c r="AG1073" s="47"/>
      <c r="AH1073" s="49"/>
      <c r="AI1073" s="49"/>
      <c r="AJ1073" s="49"/>
      <c r="AK1073" s="49"/>
      <c r="AL1073" s="49"/>
      <c r="AM1073" s="48"/>
      <c r="AN1073" s="48"/>
      <c r="AO1073" s="48"/>
      <c r="AP1073" s="47"/>
      <c r="AQ1073" s="47"/>
      <c r="AR1073" s="47"/>
      <c r="AS1073" s="47"/>
      <c r="AT1073" s="47"/>
      <c r="AU1073" s="47"/>
      <c r="AV1073" s="47"/>
      <c r="AW1073" s="47"/>
      <c r="AX1073" s="47"/>
      <c r="AY1073" s="47"/>
      <c r="AZ1073" s="47"/>
      <c r="BA1073" s="47"/>
      <c r="BB1073" s="47"/>
      <c r="BC1073" s="47"/>
      <c r="BD1073" s="47"/>
      <c r="BE1073" s="47"/>
      <c r="BF1073" s="47"/>
      <c r="BG1073" s="47"/>
      <c r="BH1073" s="47"/>
      <c r="BI1073" s="47"/>
      <c r="BJ1073" s="47"/>
      <c r="BK1073" s="47"/>
      <c r="BL1073" s="47"/>
      <c r="BM1073" s="47"/>
      <c r="BN1073" s="47"/>
      <c r="BO1073" s="47"/>
      <c r="BP1073" s="47"/>
      <c r="BQ1073" s="47"/>
      <c r="BR1073" s="47"/>
      <c r="BS1073" s="47"/>
      <c r="BT1073" s="47"/>
      <c r="BU1073" s="47"/>
      <c r="BV1073" s="47"/>
      <c r="BW1073" s="47"/>
      <c r="BX1073" s="47"/>
      <c r="BY1073" s="47"/>
      <c r="BZ1073" s="47"/>
      <c r="CA1073" s="47"/>
      <c r="CB1073" s="47"/>
      <c r="CC1073" s="47"/>
      <c r="CD1073" s="47"/>
      <c r="CE1073" s="47"/>
      <c r="CF1073" s="47"/>
      <c r="CG1073" s="47"/>
      <c r="CH1073" s="47"/>
      <c r="CI1073" s="47"/>
      <c r="CJ1073" s="47"/>
      <c r="CK1073" s="47"/>
      <c r="CL1073" s="47"/>
      <c r="CM1073" s="47"/>
      <c r="CN1073" s="47"/>
      <c r="CO1073" s="47"/>
      <c r="CP1073" s="47"/>
      <c r="CQ1073" s="47"/>
      <c r="CR1073" s="47"/>
      <c r="CS1073" s="47"/>
      <c r="CT1073" s="47"/>
      <c r="CU1073" s="47"/>
      <c r="CV1073" s="47"/>
      <c r="CW1073" s="47"/>
      <c r="CX1073" s="47"/>
      <c r="CY1073" s="47"/>
      <c r="CZ1073" s="47"/>
      <c r="DA1073" s="47"/>
      <c r="DB1073" s="47"/>
      <c r="DC1073" s="50"/>
      <c r="DD1073" s="50"/>
      <c r="DE1073" s="50"/>
    </row>
    <row r="1074" spans="1:109" ht="15" customHeight="1">
      <c r="A1074" s="38"/>
      <c r="B1074" s="47"/>
      <c r="C1074" s="47"/>
      <c r="D1074" s="47"/>
      <c r="E1074" s="47"/>
      <c r="F1074" s="47"/>
      <c r="G1074" s="47"/>
      <c r="H1074" s="47"/>
      <c r="I1074" s="47"/>
      <c r="J1074" s="47"/>
      <c r="K1074" s="47"/>
      <c r="L1074" s="47"/>
      <c r="M1074" s="47"/>
      <c r="N1074" s="47"/>
      <c r="O1074" s="47"/>
      <c r="P1074" s="48"/>
      <c r="Q1074" s="49"/>
      <c r="R1074" s="47"/>
      <c r="S1074" s="47"/>
      <c r="T1074" s="47"/>
      <c r="U1074" s="47"/>
      <c r="V1074" s="47"/>
      <c r="W1074" s="47"/>
      <c r="X1074" s="47"/>
      <c r="Y1074" s="47"/>
      <c r="Z1074" s="47"/>
      <c r="AA1074" s="47"/>
      <c r="AB1074" s="47"/>
      <c r="AC1074" s="47"/>
      <c r="AD1074" s="47"/>
      <c r="AE1074" s="47"/>
      <c r="AF1074" s="47"/>
      <c r="AG1074" s="47"/>
      <c r="AH1074" s="49"/>
      <c r="AI1074" s="49"/>
      <c r="AJ1074" s="49"/>
      <c r="AK1074" s="49"/>
      <c r="AL1074" s="49"/>
      <c r="AM1074" s="48"/>
      <c r="AN1074" s="48"/>
      <c r="AO1074" s="48"/>
      <c r="AP1074" s="47"/>
      <c r="AQ1074" s="47"/>
      <c r="AR1074" s="47"/>
      <c r="AS1074" s="47"/>
      <c r="AT1074" s="47"/>
      <c r="AU1074" s="47"/>
      <c r="AV1074" s="47"/>
      <c r="AW1074" s="47"/>
      <c r="AX1074" s="47"/>
      <c r="AY1074" s="47"/>
      <c r="AZ1074" s="47"/>
      <c r="BA1074" s="47"/>
      <c r="BB1074" s="47"/>
      <c r="BC1074" s="47"/>
      <c r="BD1074" s="47"/>
      <c r="BE1074" s="47"/>
      <c r="BF1074" s="47"/>
      <c r="BG1074" s="47"/>
      <c r="BH1074" s="47"/>
      <c r="BI1074" s="47"/>
      <c r="BJ1074" s="47"/>
      <c r="BK1074" s="47"/>
      <c r="BL1074" s="47"/>
      <c r="BM1074" s="47"/>
      <c r="BN1074" s="47"/>
      <c r="BO1074" s="47"/>
      <c r="BP1074" s="47"/>
      <c r="BQ1074" s="47"/>
      <c r="BR1074" s="47"/>
      <c r="BS1074" s="47"/>
      <c r="BT1074" s="47"/>
      <c r="BU1074" s="47"/>
      <c r="BV1074" s="47"/>
      <c r="BW1074" s="47"/>
      <c r="BX1074" s="47"/>
      <c r="BY1074" s="47"/>
      <c r="BZ1074" s="47"/>
      <c r="CA1074" s="47"/>
      <c r="CB1074" s="47"/>
      <c r="CC1074" s="47"/>
      <c r="CD1074" s="47"/>
      <c r="CE1074" s="47"/>
      <c r="CF1074" s="47"/>
      <c r="CG1074" s="47"/>
      <c r="CH1074" s="47"/>
      <c r="CI1074" s="47"/>
      <c r="CJ1074" s="47"/>
      <c r="CK1074" s="47"/>
      <c r="CL1074" s="47"/>
      <c r="CM1074" s="47"/>
      <c r="CN1074" s="47"/>
      <c r="CO1074" s="47"/>
      <c r="CP1074" s="47"/>
      <c r="CQ1074" s="47"/>
      <c r="CR1074" s="47"/>
      <c r="CS1074" s="47"/>
      <c r="CT1074" s="47"/>
      <c r="CU1074" s="47"/>
      <c r="CV1074" s="47"/>
      <c r="CW1074" s="47"/>
      <c r="CX1074" s="47"/>
      <c r="CY1074" s="47"/>
      <c r="CZ1074" s="47"/>
      <c r="DA1074" s="47"/>
      <c r="DB1074" s="47"/>
      <c r="DC1074" s="50"/>
      <c r="DD1074" s="50"/>
      <c r="DE1074" s="50"/>
    </row>
    <row r="1075" spans="1:109" ht="15" customHeight="1">
      <c r="A1075" s="38"/>
      <c r="B1075" s="47"/>
      <c r="C1075" s="47"/>
      <c r="D1075" s="47"/>
      <c r="E1075" s="47"/>
      <c r="F1075" s="47"/>
      <c r="G1075" s="47"/>
      <c r="H1075" s="47"/>
      <c r="I1075" s="47"/>
      <c r="J1075" s="47"/>
      <c r="K1075" s="47"/>
      <c r="L1075" s="47"/>
      <c r="M1075" s="47"/>
      <c r="N1075" s="47"/>
      <c r="O1075" s="47"/>
      <c r="P1075" s="48"/>
      <c r="Q1075" s="49"/>
      <c r="R1075" s="47"/>
      <c r="S1075" s="47"/>
      <c r="T1075" s="47"/>
      <c r="U1075" s="47"/>
      <c r="V1075" s="47"/>
      <c r="W1075" s="47"/>
      <c r="X1075" s="47"/>
      <c r="Y1075" s="47"/>
      <c r="Z1075" s="47"/>
      <c r="AA1075" s="47"/>
      <c r="AB1075" s="47"/>
      <c r="AC1075" s="47"/>
      <c r="AD1075" s="47"/>
      <c r="AE1075" s="47"/>
      <c r="AF1075" s="47"/>
      <c r="AG1075" s="47"/>
      <c r="AH1075" s="49"/>
      <c r="AI1075" s="49"/>
      <c r="AJ1075" s="49"/>
      <c r="AK1075" s="49"/>
      <c r="AL1075" s="49"/>
      <c r="AM1075" s="48"/>
      <c r="AN1075" s="48"/>
      <c r="AO1075" s="48"/>
      <c r="AP1075" s="47"/>
      <c r="AQ1075" s="47"/>
      <c r="AR1075" s="47"/>
      <c r="AS1075" s="47"/>
      <c r="AT1075" s="47"/>
      <c r="AU1075" s="47"/>
      <c r="AV1075" s="47"/>
      <c r="AW1075" s="47"/>
      <c r="AX1075" s="47"/>
      <c r="AY1075" s="47"/>
      <c r="AZ1075" s="47"/>
      <c r="BA1075" s="47"/>
      <c r="BB1075" s="47"/>
      <c r="BC1075" s="47"/>
      <c r="BD1075" s="47"/>
      <c r="BE1075" s="47"/>
      <c r="BF1075" s="47"/>
      <c r="BG1075" s="47"/>
      <c r="BH1075" s="47"/>
      <c r="BI1075" s="47"/>
      <c r="BJ1075" s="47"/>
      <c r="BK1075" s="47"/>
      <c r="BL1075" s="47"/>
      <c r="BM1075" s="47"/>
      <c r="BN1075" s="47"/>
      <c r="BO1075" s="47"/>
      <c r="BP1075" s="47"/>
      <c r="BQ1075" s="47"/>
      <c r="BR1075" s="47"/>
      <c r="BS1075" s="47"/>
      <c r="BT1075" s="47"/>
      <c r="BU1075" s="47"/>
      <c r="BV1075" s="47"/>
      <c r="BW1075" s="47"/>
      <c r="BX1075" s="47"/>
      <c r="BY1075" s="47"/>
      <c r="BZ1075" s="47"/>
      <c r="CA1075" s="47"/>
      <c r="CB1075" s="47"/>
      <c r="CC1075" s="47"/>
      <c r="CD1075" s="47"/>
      <c r="CE1075" s="47"/>
      <c r="CF1075" s="47"/>
      <c r="CG1075" s="47"/>
      <c r="CH1075" s="47"/>
      <c r="CI1075" s="47"/>
      <c r="CJ1075" s="47"/>
      <c r="CK1075" s="47"/>
      <c r="CL1075" s="47"/>
      <c r="CM1075" s="47"/>
      <c r="CN1075" s="47"/>
      <c r="CO1075" s="47"/>
      <c r="CP1075" s="47"/>
      <c r="CQ1075" s="47"/>
      <c r="CR1075" s="47"/>
      <c r="CS1075" s="47"/>
      <c r="CT1075" s="47"/>
      <c r="CU1075" s="47"/>
      <c r="CV1075" s="47"/>
      <c r="CW1075" s="47"/>
      <c r="CX1075" s="47"/>
      <c r="CY1075" s="47"/>
      <c r="CZ1075" s="47"/>
      <c r="DA1075" s="47"/>
      <c r="DB1075" s="47"/>
      <c r="DC1075" s="50"/>
      <c r="DD1075" s="50"/>
      <c r="DE1075" s="50"/>
    </row>
    <row r="1076" spans="1:109" ht="15" customHeight="1">
      <c r="A1076" s="38"/>
      <c r="B1076" s="47"/>
      <c r="C1076" s="47"/>
      <c r="D1076" s="47"/>
      <c r="E1076" s="47"/>
      <c r="F1076" s="47"/>
      <c r="G1076" s="47"/>
      <c r="H1076" s="47"/>
      <c r="I1076" s="47"/>
      <c r="J1076" s="47"/>
      <c r="K1076" s="47"/>
      <c r="L1076" s="47"/>
      <c r="M1076" s="47"/>
      <c r="N1076" s="47"/>
      <c r="O1076" s="47"/>
      <c r="P1076" s="48"/>
      <c r="Q1076" s="49"/>
      <c r="R1076" s="47"/>
      <c r="S1076" s="47"/>
      <c r="T1076" s="47"/>
      <c r="U1076" s="47"/>
      <c r="V1076" s="47"/>
      <c r="W1076" s="47"/>
      <c r="X1076" s="47"/>
      <c r="Y1076" s="47"/>
      <c r="Z1076" s="47"/>
      <c r="AA1076" s="47"/>
      <c r="AB1076" s="47"/>
      <c r="AC1076" s="47"/>
      <c r="AD1076" s="47"/>
      <c r="AE1076" s="47"/>
      <c r="AF1076" s="47"/>
      <c r="AG1076" s="47"/>
      <c r="AH1076" s="49"/>
      <c r="AI1076" s="49"/>
      <c r="AJ1076" s="49"/>
      <c r="AK1076" s="49"/>
      <c r="AL1076" s="49"/>
      <c r="AM1076" s="48"/>
      <c r="AN1076" s="48"/>
      <c r="AO1076" s="48"/>
      <c r="AP1076" s="47"/>
      <c r="AQ1076" s="47"/>
      <c r="AR1076" s="47"/>
      <c r="AS1076" s="47"/>
      <c r="AT1076" s="47"/>
      <c r="AU1076" s="47"/>
      <c r="AV1076" s="47"/>
      <c r="AW1076" s="47"/>
      <c r="AX1076" s="47"/>
      <c r="AY1076" s="47"/>
      <c r="AZ1076" s="47"/>
      <c r="BA1076" s="47"/>
      <c r="BB1076" s="47"/>
      <c r="BC1076" s="47"/>
      <c r="BD1076" s="47"/>
      <c r="BE1076" s="47"/>
      <c r="BF1076" s="47"/>
      <c r="BG1076" s="47"/>
      <c r="BH1076" s="47"/>
      <c r="BI1076" s="47"/>
      <c r="BJ1076" s="47"/>
      <c r="BK1076" s="47"/>
      <c r="BL1076" s="47"/>
      <c r="BM1076" s="47"/>
      <c r="BN1076" s="47"/>
      <c r="BO1076" s="47"/>
      <c r="BP1076" s="47"/>
      <c r="BQ1076" s="47"/>
      <c r="BR1076" s="47"/>
      <c r="BS1076" s="47"/>
      <c r="BT1076" s="47"/>
      <c r="BU1076" s="47"/>
      <c r="BV1076" s="47"/>
      <c r="BW1076" s="47"/>
      <c r="BX1076" s="47"/>
      <c r="BY1076" s="47"/>
      <c r="BZ1076" s="47"/>
      <c r="CA1076" s="47"/>
      <c r="CB1076" s="47"/>
      <c r="CC1076" s="47"/>
      <c r="CD1076" s="47"/>
      <c r="CE1076" s="47"/>
      <c r="CF1076" s="47"/>
      <c r="CG1076" s="47"/>
      <c r="CH1076" s="47"/>
      <c r="CI1076" s="47"/>
      <c r="CJ1076" s="47"/>
      <c r="CK1076" s="47"/>
      <c r="CL1076" s="47"/>
      <c r="CM1076" s="47"/>
      <c r="CN1076" s="47"/>
      <c r="CO1076" s="47"/>
      <c r="CP1076" s="47"/>
      <c r="CQ1076" s="47"/>
      <c r="CR1076" s="47"/>
      <c r="CS1076" s="47"/>
      <c r="CT1076" s="47"/>
      <c r="CU1076" s="47"/>
      <c r="CV1076" s="47"/>
      <c r="CW1076" s="47"/>
      <c r="CX1076" s="47"/>
      <c r="CY1076" s="47"/>
      <c r="CZ1076" s="47"/>
      <c r="DA1076" s="47"/>
      <c r="DB1076" s="47"/>
      <c r="DC1076" s="50"/>
      <c r="DD1076" s="50"/>
      <c r="DE1076" s="50"/>
    </row>
    <row r="1077" spans="1:109" ht="15" customHeight="1">
      <c r="A1077" s="38"/>
      <c r="B1077" s="47"/>
      <c r="C1077" s="47"/>
      <c r="D1077" s="47"/>
      <c r="E1077" s="47"/>
      <c r="F1077" s="47"/>
      <c r="G1077" s="47"/>
      <c r="H1077" s="47"/>
      <c r="I1077" s="47"/>
      <c r="J1077" s="47"/>
      <c r="K1077" s="47"/>
      <c r="L1077" s="47"/>
      <c r="M1077" s="47"/>
      <c r="N1077" s="47"/>
      <c r="O1077" s="47"/>
      <c r="P1077" s="48"/>
      <c r="Q1077" s="49"/>
      <c r="R1077" s="47"/>
      <c r="S1077" s="47"/>
      <c r="T1077" s="47"/>
      <c r="U1077" s="47"/>
      <c r="V1077" s="47"/>
      <c r="W1077" s="47"/>
      <c r="X1077" s="47"/>
      <c r="Y1077" s="47"/>
      <c r="Z1077" s="47"/>
      <c r="AA1077" s="47"/>
      <c r="AB1077" s="47"/>
      <c r="AC1077" s="47"/>
      <c r="AD1077" s="47"/>
      <c r="AE1077" s="47"/>
      <c r="AF1077" s="47"/>
      <c r="AG1077" s="47"/>
      <c r="AH1077" s="49"/>
      <c r="AI1077" s="49"/>
      <c r="AJ1077" s="49"/>
      <c r="AK1077" s="49"/>
      <c r="AL1077" s="49"/>
      <c r="AM1077" s="48"/>
      <c r="AN1077" s="48"/>
      <c r="AO1077" s="48"/>
      <c r="AP1077" s="47"/>
      <c r="AQ1077" s="47"/>
      <c r="AR1077" s="47"/>
      <c r="AS1077" s="47"/>
      <c r="AT1077" s="47"/>
      <c r="AU1077" s="47"/>
      <c r="AV1077" s="47"/>
      <c r="AW1077" s="47"/>
      <c r="AX1077" s="47"/>
      <c r="AY1077" s="47"/>
      <c r="AZ1077" s="47"/>
      <c r="BA1077" s="47"/>
      <c r="BB1077" s="47"/>
      <c r="BC1077" s="47"/>
      <c r="BD1077" s="47"/>
      <c r="BE1077" s="47"/>
      <c r="BF1077" s="47"/>
      <c r="BG1077" s="47"/>
      <c r="BH1077" s="47"/>
      <c r="BI1077" s="47"/>
      <c r="BJ1077" s="47"/>
      <c r="BK1077" s="47"/>
      <c r="BL1077" s="47"/>
      <c r="BM1077" s="47"/>
      <c r="BN1077" s="47"/>
      <c r="BO1077" s="47"/>
      <c r="BP1077" s="47"/>
      <c r="BQ1077" s="47"/>
      <c r="BR1077" s="47"/>
      <c r="BS1077" s="47"/>
      <c r="BT1077" s="47"/>
      <c r="BU1077" s="47"/>
      <c r="BV1077" s="47"/>
      <c r="BW1077" s="47"/>
      <c r="BX1077" s="47"/>
      <c r="BY1077" s="47"/>
      <c r="BZ1077" s="47"/>
      <c r="CA1077" s="47"/>
      <c r="CB1077" s="47"/>
      <c r="CC1077" s="47"/>
      <c r="CD1077" s="47"/>
      <c r="CE1077" s="47"/>
      <c r="CF1077" s="47"/>
      <c r="CG1077" s="47"/>
      <c r="CH1077" s="47"/>
      <c r="CI1077" s="47"/>
      <c r="CJ1077" s="47"/>
      <c r="CK1077" s="47"/>
      <c r="CL1077" s="47"/>
      <c r="CM1077" s="47"/>
      <c r="CN1077" s="47"/>
      <c r="CO1077" s="47"/>
      <c r="CP1077" s="47"/>
      <c r="CQ1077" s="47"/>
      <c r="CR1077" s="47"/>
      <c r="CS1077" s="47"/>
      <c r="CT1077" s="47"/>
      <c r="CU1077" s="47"/>
      <c r="CV1077" s="47"/>
      <c r="CW1077" s="47"/>
      <c r="CX1077" s="47"/>
      <c r="CY1077" s="47"/>
      <c r="CZ1077" s="47"/>
      <c r="DA1077" s="47"/>
      <c r="DB1077" s="47"/>
      <c r="DC1077" s="50"/>
      <c r="DD1077" s="50"/>
      <c r="DE1077" s="50"/>
    </row>
    <row r="1078" spans="1:109" ht="15" customHeight="1">
      <c r="A1078" s="38"/>
      <c r="B1078" s="47"/>
      <c r="C1078" s="47"/>
      <c r="D1078" s="47"/>
      <c r="E1078" s="47"/>
      <c r="F1078" s="47"/>
      <c r="G1078" s="47"/>
      <c r="H1078" s="47"/>
      <c r="I1078" s="47"/>
      <c r="J1078" s="47"/>
      <c r="K1078" s="47"/>
      <c r="L1078" s="47"/>
      <c r="M1078" s="47"/>
      <c r="N1078" s="47"/>
      <c r="O1078" s="47"/>
      <c r="P1078" s="48"/>
      <c r="Q1078" s="49"/>
      <c r="R1078" s="47"/>
      <c r="S1078" s="47"/>
      <c r="T1078" s="47"/>
      <c r="U1078" s="47"/>
      <c r="V1078" s="47"/>
      <c r="W1078" s="47"/>
      <c r="X1078" s="47"/>
      <c r="Y1078" s="47"/>
      <c r="Z1078" s="47"/>
      <c r="AA1078" s="47"/>
      <c r="AB1078" s="47"/>
      <c r="AC1078" s="47"/>
      <c r="AD1078" s="47"/>
      <c r="AE1078" s="47"/>
      <c r="AF1078" s="47"/>
      <c r="AG1078" s="47"/>
      <c r="AH1078" s="49"/>
      <c r="AI1078" s="49"/>
      <c r="AJ1078" s="49"/>
      <c r="AK1078" s="49"/>
      <c r="AL1078" s="49"/>
      <c r="AM1078" s="48"/>
      <c r="AN1078" s="48"/>
      <c r="AO1078" s="48"/>
      <c r="AP1078" s="47"/>
      <c r="AQ1078" s="47"/>
      <c r="AR1078" s="47"/>
      <c r="AS1078" s="47"/>
      <c r="AT1078" s="47"/>
      <c r="AU1078" s="47"/>
      <c r="AV1078" s="47"/>
      <c r="AW1078" s="47"/>
      <c r="AX1078" s="47"/>
      <c r="AY1078" s="47"/>
      <c r="AZ1078" s="47"/>
      <c r="BA1078" s="47"/>
      <c r="BB1078" s="47"/>
      <c r="BC1078" s="47"/>
      <c r="BD1078" s="47"/>
      <c r="BE1078" s="47"/>
      <c r="BF1078" s="47"/>
      <c r="BG1078" s="47"/>
      <c r="BH1078" s="47"/>
      <c r="BI1078" s="47"/>
      <c r="BJ1078" s="47"/>
      <c r="BK1078" s="47"/>
      <c r="BL1078" s="47"/>
      <c r="BM1078" s="47"/>
      <c r="BN1078" s="47"/>
      <c r="BO1078" s="47"/>
      <c r="BP1078" s="47"/>
      <c r="BQ1078" s="47"/>
      <c r="BR1078" s="47"/>
      <c r="BS1078" s="47"/>
      <c r="BT1078" s="47"/>
      <c r="BU1078" s="47"/>
      <c r="BV1078" s="47"/>
      <c r="BW1078" s="47"/>
      <c r="BX1078" s="47"/>
      <c r="BY1078" s="47"/>
      <c r="BZ1078" s="47"/>
      <c r="CA1078" s="47"/>
      <c r="CB1078" s="47"/>
      <c r="CC1078" s="47"/>
      <c r="CD1078" s="47"/>
      <c r="CE1078" s="47"/>
      <c r="CF1078" s="47"/>
      <c r="CG1078" s="47"/>
      <c r="CH1078" s="47"/>
      <c r="CI1078" s="47"/>
      <c r="CJ1078" s="47"/>
      <c r="CK1078" s="47"/>
      <c r="CL1078" s="47"/>
      <c r="CM1078" s="47"/>
      <c r="CN1078" s="47"/>
      <c r="CO1078" s="47"/>
      <c r="CP1078" s="47"/>
      <c r="CQ1078" s="47"/>
      <c r="CR1078" s="47"/>
      <c r="CS1078" s="47"/>
      <c r="CT1078" s="47"/>
      <c r="CU1078" s="47"/>
      <c r="CV1078" s="47"/>
      <c r="CW1078" s="47"/>
      <c r="CX1078" s="47"/>
      <c r="CY1078" s="47"/>
      <c r="CZ1078" s="47"/>
      <c r="DA1078" s="47"/>
      <c r="DB1078" s="47"/>
      <c r="DC1078" s="50"/>
      <c r="DD1078" s="50"/>
      <c r="DE1078" s="50"/>
    </row>
    <row r="1079" spans="1:109" ht="15" customHeight="1">
      <c r="A1079" s="38"/>
      <c r="B1079" s="47"/>
      <c r="C1079" s="47"/>
      <c r="D1079" s="47"/>
      <c r="E1079" s="47"/>
      <c r="F1079" s="47"/>
      <c r="G1079" s="47"/>
      <c r="H1079" s="47"/>
      <c r="I1079" s="47"/>
      <c r="J1079" s="47"/>
      <c r="K1079" s="47"/>
      <c r="L1079" s="47"/>
      <c r="M1079" s="47"/>
      <c r="N1079" s="47"/>
      <c r="O1079" s="47"/>
      <c r="P1079" s="48"/>
      <c r="Q1079" s="49"/>
      <c r="R1079" s="47"/>
      <c r="S1079" s="47"/>
      <c r="T1079" s="47"/>
      <c r="U1079" s="47"/>
      <c r="V1079" s="47"/>
      <c r="W1079" s="47"/>
      <c r="X1079" s="47"/>
      <c r="Y1079" s="47"/>
      <c r="Z1079" s="47"/>
      <c r="AA1079" s="47"/>
      <c r="AB1079" s="47"/>
      <c r="AC1079" s="47"/>
      <c r="AD1079" s="47"/>
      <c r="AE1079" s="47"/>
      <c r="AF1079" s="47"/>
      <c r="AG1079" s="47"/>
      <c r="AH1079" s="49"/>
      <c r="AI1079" s="49"/>
      <c r="AJ1079" s="49"/>
      <c r="AK1079" s="49"/>
      <c r="AL1079" s="49"/>
      <c r="AM1079" s="48"/>
      <c r="AN1079" s="48"/>
      <c r="AO1079" s="48"/>
      <c r="AP1079" s="47"/>
      <c r="AQ1079" s="47"/>
      <c r="AR1079" s="47"/>
      <c r="AS1079" s="47"/>
      <c r="AT1079" s="47"/>
      <c r="AU1079" s="47"/>
      <c r="AV1079" s="47"/>
      <c r="AW1079" s="47"/>
      <c r="AX1079" s="47"/>
      <c r="AY1079" s="47"/>
      <c r="AZ1079" s="47"/>
      <c r="BA1079" s="47"/>
      <c r="BB1079" s="47"/>
      <c r="BC1079" s="47"/>
      <c r="BD1079" s="47"/>
      <c r="BE1079" s="47"/>
      <c r="BF1079" s="47"/>
      <c r="BG1079" s="47"/>
      <c r="BH1079" s="47"/>
      <c r="BI1079" s="47"/>
      <c r="BJ1079" s="47"/>
      <c r="BK1079" s="47"/>
      <c r="BL1079" s="47"/>
      <c r="BM1079" s="47"/>
      <c r="BN1079" s="47"/>
      <c r="BO1079" s="47"/>
      <c r="BP1079" s="47"/>
      <c r="BQ1079" s="47"/>
      <c r="BR1079" s="47"/>
      <c r="BS1079" s="47"/>
      <c r="BT1079" s="47"/>
      <c r="BU1079" s="47"/>
      <c r="BV1079" s="47"/>
      <c r="BW1079" s="47"/>
      <c r="BX1079" s="47"/>
      <c r="BY1079" s="47"/>
      <c r="BZ1079" s="47"/>
      <c r="CA1079" s="47"/>
      <c r="CB1079" s="47"/>
      <c r="CC1079" s="47"/>
      <c r="CD1079" s="47"/>
      <c r="CE1079" s="47"/>
      <c r="CF1079" s="47"/>
      <c r="CG1079" s="47"/>
      <c r="CH1079" s="47"/>
      <c r="CI1079" s="47"/>
      <c r="CJ1079" s="47"/>
      <c r="CK1079" s="47"/>
      <c r="CL1079" s="47"/>
      <c r="CM1079" s="47"/>
      <c r="CN1079" s="47"/>
      <c r="CO1079" s="47"/>
      <c r="CP1079" s="47"/>
      <c r="CQ1079" s="47"/>
      <c r="CR1079" s="47"/>
      <c r="CS1079" s="47"/>
      <c r="CT1079" s="47"/>
      <c r="CU1079" s="47"/>
      <c r="CV1079" s="47"/>
      <c r="CW1079" s="47"/>
      <c r="CX1079" s="47"/>
      <c r="CY1079" s="47"/>
      <c r="CZ1079" s="47"/>
      <c r="DA1079" s="47"/>
      <c r="DB1079" s="47"/>
      <c r="DC1079" s="50"/>
      <c r="DD1079" s="50"/>
      <c r="DE1079" s="50"/>
    </row>
    <row r="1080" spans="1:109" ht="15" customHeight="1">
      <c r="A1080" s="38"/>
      <c r="B1080" s="47"/>
      <c r="C1080" s="47"/>
      <c r="D1080" s="47"/>
      <c r="E1080" s="47"/>
      <c r="F1080" s="47"/>
      <c r="G1080" s="47"/>
      <c r="H1080" s="47"/>
      <c r="I1080" s="47"/>
      <c r="J1080" s="47"/>
      <c r="K1080" s="47"/>
      <c r="L1080" s="47"/>
      <c r="M1080" s="47"/>
      <c r="N1080" s="47"/>
      <c r="O1080" s="47"/>
      <c r="P1080" s="48"/>
      <c r="Q1080" s="49"/>
      <c r="R1080" s="47"/>
      <c r="S1080" s="47"/>
      <c r="T1080" s="47"/>
      <c r="U1080" s="47"/>
      <c r="V1080" s="47"/>
      <c r="W1080" s="47"/>
      <c r="X1080" s="47"/>
      <c r="Y1080" s="47"/>
      <c r="Z1080" s="47"/>
      <c r="AA1080" s="47"/>
      <c r="AB1080" s="47"/>
      <c r="AC1080" s="47"/>
      <c r="AD1080" s="47"/>
      <c r="AE1080" s="47"/>
      <c r="AF1080" s="47"/>
      <c r="AG1080" s="47"/>
      <c r="AH1080" s="49"/>
      <c r="AI1080" s="49"/>
      <c r="AJ1080" s="49"/>
      <c r="AK1080" s="49"/>
      <c r="AL1080" s="49"/>
      <c r="AM1080" s="48"/>
      <c r="AN1080" s="48"/>
      <c r="AO1080" s="48"/>
      <c r="AP1080" s="47"/>
      <c r="AQ1080" s="47"/>
      <c r="AR1080" s="47"/>
      <c r="AS1080" s="47"/>
      <c r="AT1080" s="47"/>
      <c r="AU1080" s="47"/>
      <c r="AV1080" s="47"/>
      <c r="AW1080" s="47"/>
      <c r="AX1080" s="47"/>
      <c r="AY1080" s="47"/>
      <c r="AZ1080" s="47"/>
      <c r="BA1080" s="47"/>
      <c r="BB1080" s="47"/>
      <c r="BC1080" s="47"/>
      <c r="BD1080" s="47"/>
      <c r="BE1080" s="47"/>
      <c r="BF1080" s="47"/>
      <c r="BG1080" s="47"/>
      <c r="BH1080" s="47"/>
      <c r="BI1080" s="47"/>
      <c r="BJ1080" s="47"/>
      <c r="BK1080" s="47"/>
      <c r="BL1080" s="47"/>
      <c r="BM1080" s="47"/>
      <c r="BN1080" s="47"/>
      <c r="BO1080" s="47"/>
      <c r="BP1080" s="47"/>
      <c r="BQ1080" s="47"/>
      <c r="BR1080" s="47"/>
      <c r="BS1080" s="47"/>
      <c r="BT1080" s="47"/>
      <c r="BU1080" s="47"/>
      <c r="BV1080" s="47"/>
      <c r="BW1080" s="47"/>
      <c r="BX1080" s="47"/>
      <c r="BY1080" s="47"/>
      <c r="BZ1080" s="47"/>
      <c r="CA1080" s="47"/>
      <c r="CB1080" s="47"/>
      <c r="CC1080" s="47"/>
      <c r="CD1080" s="47"/>
      <c r="CE1080" s="47"/>
      <c r="CF1080" s="47"/>
      <c r="CG1080" s="47"/>
      <c r="CH1080" s="47"/>
      <c r="CI1080" s="47"/>
      <c r="CJ1080" s="47"/>
      <c r="CK1080" s="47"/>
      <c r="CL1080" s="47"/>
      <c r="CM1080" s="47"/>
      <c r="CN1080" s="47"/>
      <c r="CO1080" s="47"/>
      <c r="CP1080" s="47"/>
      <c r="CQ1080" s="47"/>
      <c r="CR1080" s="47"/>
      <c r="CS1080" s="47"/>
      <c r="CT1080" s="47"/>
      <c r="CU1080" s="47"/>
      <c r="CV1080" s="47"/>
      <c r="CW1080" s="47"/>
      <c r="CX1080" s="47"/>
      <c r="CY1080" s="47"/>
      <c r="CZ1080" s="47"/>
      <c r="DA1080" s="47"/>
      <c r="DB1080" s="47"/>
      <c r="DC1080" s="50"/>
      <c r="DD1080" s="50"/>
      <c r="DE1080" s="50"/>
    </row>
    <row r="1081" spans="1:109" ht="15" customHeight="1">
      <c r="A1081" s="38"/>
      <c r="B1081" s="47"/>
      <c r="C1081" s="47"/>
      <c r="D1081" s="47"/>
      <c r="E1081" s="47"/>
      <c r="F1081" s="47"/>
      <c r="G1081" s="47"/>
      <c r="H1081" s="47"/>
      <c r="I1081" s="47"/>
      <c r="J1081" s="47"/>
      <c r="K1081" s="47"/>
      <c r="L1081" s="47"/>
      <c r="M1081" s="47"/>
      <c r="N1081" s="47"/>
      <c r="O1081" s="47"/>
      <c r="P1081" s="48"/>
      <c r="Q1081" s="49"/>
      <c r="R1081" s="47"/>
      <c r="S1081" s="47"/>
      <c r="T1081" s="47"/>
      <c r="U1081" s="47"/>
      <c r="V1081" s="47"/>
      <c r="W1081" s="47"/>
      <c r="X1081" s="47"/>
      <c r="Y1081" s="47"/>
      <c r="Z1081" s="47"/>
      <c r="AA1081" s="47"/>
      <c r="AB1081" s="47"/>
      <c r="AC1081" s="47"/>
      <c r="AD1081" s="47"/>
      <c r="AE1081" s="47"/>
      <c r="AF1081" s="47"/>
      <c r="AG1081" s="47"/>
      <c r="AH1081" s="49"/>
      <c r="AI1081" s="49"/>
      <c r="AJ1081" s="49"/>
      <c r="AK1081" s="49"/>
      <c r="AL1081" s="49"/>
      <c r="AM1081" s="48"/>
      <c r="AN1081" s="48"/>
      <c r="AO1081" s="48"/>
      <c r="AP1081" s="47"/>
      <c r="AQ1081" s="47"/>
      <c r="AR1081" s="47"/>
      <c r="AS1081" s="47"/>
      <c r="AT1081" s="47"/>
      <c r="AU1081" s="47"/>
      <c r="AV1081" s="47"/>
      <c r="AW1081" s="47"/>
      <c r="AX1081" s="47"/>
      <c r="AY1081" s="47"/>
      <c r="AZ1081" s="47"/>
      <c r="BA1081" s="47"/>
      <c r="BB1081" s="47"/>
      <c r="BC1081" s="47"/>
      <c r="BD1081" s="47"/>
      <c r="BE1081" s="47"/>
      <c r="BF1081" s="47"/>
      <c r="BG1081" s="47"/>
      <c r="BH1081" s="47"/>
      <c r="BI1081" s="47"/>
      <c r="BJ1081" s="47"/>
      <c r="BK1081" s="47"/>
      <c r="BL1081" s="47"/>
      <c r="BM1081" s="47"/>
      <c r="BN1081" s="47"/>
      <c r="BO1081" s="47"/>
      <c r="BP1081" s="47"/>
      <c r="BQ1081" s="47"/>
      <c r="BR1081" s="47"/>
      <c r="BS1081" s="47"/>
      <c r="BT1081" s="47"/>
      <c r="BU1081" s="47"/>
      <c r="BV1081" s="47"/>
      <c r="BW1081" s="47"/>
      <c r="BX1081" s="47"/>
      <c r="BY1081" s="47"/>
      <c r="BZ1081" s="47"/>
      <c r="CA1081" s="47"/>
      <c r="CB1081" s="47"/>
      <c r="CC1081" s="47"/>
      <c r="CD1081" s="47"/>
      <c r="CE1081" s="47"/>
      <c r="CF1081" s="47"/>
      <c r="CG1081" s="47"/>
      <c r="CH1081" s="47"/>
      <c r="CI1081" s="47"/>
      <c r="CJ1081" s="47"/>
      <c r="CK1081" s="47"/>
      <c r="CL1081" s="47"/>
      <c r="CM1081" s="47"/>
      <c r="CN1081" s="47"/>
      <c r="CO1081" s="47"/>
      <c r="CP1081" s="47"/>
      <c r="CQ1081" s="47"/>
      <c r="CR1081" s="47"/>
      <c r="CS1081" s="47"/>
      <c r="CT1081" s="47"/>
      <c r="CU1081" s="47"/>
      <c r="CV1081" s="47"/>
      <c r="CW1081" s="47"/>
      <c r="CX1081" s="47"/>
      <c r="CY1081" s="47"/>
      <c r="CZ1081" s="47"/>
      <c r="DA1081" s="47"/>
      <c r="DB1081" s="47"/>
      <c r="DC1081" s="50"/>
      <c r="DD1081" s="50"/>
      <c r="DE1081" s="50"/>
    </row>
    <row r="1082" spans="1:109" ht="15" customHeight="1">
      <c r="A1082" s="38"/>
      <c r="B1082" s="47"/>
      <c r="C1082" s="47"/>
      <c r="D1082" s="47"/>
      <c r="E1082" s="47"/>
      <c r="F1082" s="47"/>
      <c r="G1082" s="47"/>
      <c r="H1082" s="47"/>
      <c r="I1082" s="47"/>
      <c r="J1082" s="47"/>
      <c r="K1082" s="47"/>
      <c r="L1082" s="47"/>
      <c r="M1082" s="47"/>
      <c r="N1082" s="47"/>
      <c r="O1082" s="47"/>
      <c r="P1082" s="48"/>
      <c r="Q1082" s="49"/>
      <c r="R1082" s="47"/>
      <c r="S1082" s="47"/>
      <c r="T1082" s="47"/>
      <c r="U1082" s="47"/>
      <c r="V1082" s="47"/>
      <c r="W1082" s="47"/>
      <c r="X1082" s="47"/>
      <c r="Y1082" s="47"/>
      <c r="Z1082" s="47"/>
      <c r="AA1082" s="47"/>
      <c r="AB1082" s="47"/>
      <c r="AC1082" s="47"/>
      <c r="AD1082" s="47"/>
      <c r="AE1082" s="47"/>
      <c r="AF1082" s="47"/>
      <c r="AG1082" s="47"/>
      <c r="AH1082" s="49"/>
      <c r="AI1082" s="49"/>
      <c r="AJ1082" s="49"/>
      <c r="AK1082" s="49"/>
      <c r="AL1082" s="49"/>
      <c r="AM1082" s="48"/>
      <c r="AN1082" s="48"/>
      <c r="AO1082" s="48"/>
      <c r="AP1082" s="47"/>
      <c r="AQ1082" s="47"/>
      <c r="AR1082" s="47"/>
      <c r="AS1082" s="47"/>
      <c r="AT1082" s="47"/>
      <c r="AU1082" s="47"/>
      <c r="AV1082" s="47"/>
      <c r="AW1082" s="47"/>
      <c r="AX1082" s="47"/>
      <c r="AY1082" s="47"/>
      <c r="AZ1082" s="47"/>
      <c r="BA1082" s="47"/>
      <c r="BB1082" s="47"/>
      <c r="BC1082" s="47"/>
      <c r="BD1082" s="47"/>
      <c r="BE1082" s="47"/>
      <c r="BF1082" s="47"/>
      <c r="BG1082" s="47"/>
      <c r="BH1082" s="47"/>
      <c r="BI1082" s="47"/>
      <c r="BJ1082" s="47"/>
      <c r="BK1082" s="47"/>
      <c r="BL1082" s="47"/>
      <c r="BM1082" s="47"/>
      <c r="BN1082" s="47"/>
      <c r="BO1082" s="47"/>
      <c r="BP1082" s="47"/>
      <c r="BQ1082" s="47"/>
      <c r="BR1082" s="47"/>
      <c r="BS1082" s="47"/>
      <c r="BT1082" s="47"/>
      <c r="BU1082" s="47"/>
      <c r="BV1082" s="47"/>
      <c r="BW1082" s="47"/>
      <c r="BX1082" s="47"/>
      <c r="BY1082" s="47"/>
      <c r="BZ1082" s="47"/>
      <c r="CA1082" s="47"/>
      <c r="CB1082" s="47"/>
      <c r="CC1082" s="47"/>
      <c r="CD1082" s="47"/>
      <c r="CE1082" s="47"/>
      <c r="CF1082" s="47"/>
      <c r="CG1082" s="47"/>
      <c r="CH1082" s="47"/>
      <c r="CI1082" s="47"/>
      <c r="CJ1082" s="47"/>
      <c r="CK1082" s="47"/>
      <c r="CL1082" s="47"/>
      <c r="CM1082" s="47"/>
      <c r="CN1082" s="47"/>
      <c r="CO1082" s="47"/>
      <c r="CP1082" s="47"/>
      <c r="CQ1082" s="47"/>
      <c r="CR1082" s="47"/>
      <c r="CS1082" s="47"/>
      <c r="CT1082" s="47"/>
      <c r="CU1082" s="47"/>
      <c r="CV1082" s="47"/>
      <c r="CW1082" s="47"/>
      <c r="CX1082" s="47"/>
      <c r="CY1082" s="47"/>
      <c r="CZ1082" s="47"/>
      <c r="DA1082" s="47"/>
      <c r="DB1082" s="47"/>
      <c r="DC1082" s="50"/>
      <c r="DD1082" s="50"/>
      <c r="DE1082" s="50"/>
    </row>
    <row r="1083" spans="1:109" ht="15" customHeight="1">
      <c r="A1083" s="38"/>
      <c r="B1083" s="47"/>
      <c r="C1083" s="47"/>
      <c r="D1083" s="47"/>
      <c r="E1083" s="47"/>
      <c r="F1083" s="47"/>
      <c r="G1083" s="47"/>
      <c r="H1083" s="47"/>
      <c r="I1083" s="47"/>
      <c r="J1083" s="47"/>
      <c r="K1083" s="47"/>
      <c r="L1083" s="47"/>
      <c r="M1083" s="47"/>
      <c r="N1083" s="47"/>
      <c r="O1083" s="47"/>
      <c r="P1083" s="48"/>
      <c r="Q1083" s="49"/>
      <c r="R1083" s="47"/>
      <c r="S1083" s="47"/>
      <c r="T1083" s="47"/>
      <c r="U1083" s="47"/>
      <c r="V1083" s="47"/>
      <c r="W1083" s="47"/>
      <c r="X1083" s="47"/>
      <c r="Y1083" s="47"/>
      <c r="Z1083" s="47"/>
      <c r="AA1083" s="47"/>
      <c r="AB1083" s="47"/>
      <c r="AC1083" s="47"/>
      <c r="AD1083" s="47"/>
      <c r="AE1083" s="47"/>
      <c r="AF1083" s="47"/>
      <c r="AG1083" s="47"/>
      <c r="AH1083" s="49"/>
      <c r="AI1083" s="49"/>
      <c r="AJ1083" s="49"/>
      <c r="AK1083" s="49"/>
      <c r="AL1083" s="49"/>
      <c r="AM1083" s="48"/>
      <c r="AN1083" s="48"/>
      <c r="AO1083" s="48"/>
      <c r="AP1083" s="47"/>
      <c r="AQ1083" s="47"/>
      <c r="AR1083" s="47"/>
      <c r="AS1083" s="47"/>
      <c r="AT1083" s="47"/>
      <c r="AU1083" s="47"/>
      <c r="AV1083" s="47"/>
      <c r="AW1083" s="47"/>
      <c r="AX1083" s="47"/>
      <c r="AY1083" s="47"/>
      <c r="AZ1083" s="47"/>
      <c r="BA1083" s="47"/>
      <c r="BB1083" s="47"/>
      <c r="BC1083" s="47"/>
      <c r="BD1083" s="47"/>
      <c r="BE1083" s="47"/>
      <c r="BF1083" s="47"/>
      <c r="BG1083" s="47"/>
      <c r="BH1083" s="47"/>
      <c r="BI1083" s="47"/>
      <c r="BJ1083" s="47"/>
      <c r="BK1083" s="47"/>
      <c r="BL1083" s="47"/>
      <c r="BM1083" s="47"/>
      <c r="BN1083" s="47"/>
      <c r="BO1083" s="47"/>
      <c r="BP1083" s="47"/>
      <c r="BQ1083" s="47"/>
      <c r="BR1083" s="47"/>
      <c r="BS1083" s="47"/>
      <c r="BT1083" s="47"/>
      <c r="BU1083" s="47"/>
      <c r="BV1083" s="47"/>
      <c r="BW1083" s="47"/>
      <c r="BX1083" s="47"/>
      <c r="BY1083" s="47"/>
      <c r="BZ1083" s="47"/>
      <c r="CA1083" s="47"/>
      <c r="CB1083" s="47"/>
      <c r="CC1083" s="47"/>
      <c r="CD1083" s="47"/>
      <c r="CE1083" s="47"/>
      <c r="CF1083" s="47"/>
      <c r="CG1083" s="47"/>
      <c r="CH1083" s="47"/>
      <c r="CI1083" s="47"/>
      <c r="CJ1083" s="47"/>
      <c r="CK1083" s="47"/>
      <c r="CL1083" s="47"/>
      <c r="CM1083" s="47"/>
      <c r="CN1083" s="47"/>
      <c r="CO1083" s="47"/>
      <c r="CP1083" s="47"/>
      <c r="CQ1083" s="47"/>
      <c r="CR1083" s="47"/>
      <c r="CS1083" s="47"/>
      <c r="CT1083" s="47"/>
      <c r="CU1083" s="47"/>
      <c r="CV1083" s="47"/>
      <c r="CW1083" s="47"/>
      <c r="CX1083" s="47"/>
      <c r="CY1083" s="47"/>
      <c r="CZ1083" s="47"/>
      <c r="DA1083" s="47"/>
      <c r="DB1083" s="47"/>
      <c r="DC1083" s="50"/>
      <c r="DD1083" s="50"/>
      <c r="DE1083" s="50"/>
    </row>
    <row r="1084" spans="1:109" ht="15" customHeight="1">
      <c r="A1084" s="38"/>
      <c r="B1084" s="47"/>
      <c r="C1084" s="47"/>
      <c r="D1084" s="47"/>
      <c r="E1084" s="47"/>
      <c r="F1084" s="47"/>
      <c r="G1084" s="47"/>
      <c r="H1084" s="47"/>
      <c r="I1084" s="47"/>
      <c r="J1084" s="47"/>
      <c r="K1084" s="47"/>
      <c r="L1084" s="47"/>
      <c r="M1084" s="47"/>
      <c r="N1084" s="47"/>
      <c r="O1084" s="47"/>
      <c r="P1084" s="48"/>
      <c r="Q1084" s="49"/>
      <c r="R1084" s="47"/>
      <c r="S1084" s="47"/>
      <c r="T1084" s="47"/>
      <c r="U1084" s="47"/>
      <c r="V1084" s="47"/>
      <c r="W1084" s="47"/>
      <c r="X1084" s="47"/>
      <c r="Y1084" s="47"/>
      <c r="Z1084" s="47"/>
      <c r="AA1084" s="47"/>
      <c r="AB1084" s="47"/>
      <c r="AC1084" s="47"/>
      <c r="AD1084" s="47"/>
      <c r="AE1084" s="47"/>
      <c r="AF1084" s="47"/>
      <c r="AG1084" s="47"/>
      <c r="AH1084" s="49"/>
      <c r="AI1084" s="49"/>
      <c r="AJ1084" s="49"/>
      <c r="AK1084" s="49"/>
      <c r="AL1084" s="49"/>
      <c r="AM1084" s="48"/>
      <c r="AN1084" s="48"/>
      <c r="AO1084" s="48"/>
      <c r="AP1084" s="47"/>
      <c r="AQ1084" s="47"/>
      <c r="AR1084" s="47"/>
      <c r="AS1084" s="47"/>
      <c r="AT1084" s="47"/>
      <c r="AU1084" s="47"/>
      <c r="AV1084" s="47"/>
      <c r="AW1084" s="47"/>
      <c r="AX1084" s="47"/>
      <c r="AY1084" s="47"/>
      <c r="AZ1084" s="47"/>
      <c r="BA1084" s="47"/>
      <c r="BB1084" s="47"/>
      <c r="BC1084" s="47"/>
      <c r="BD1084" s="47"/>
      <c r="BE1084" s="47"/>
      <c r="BF1084" s="47"/>
      <c r="BG1084" s="47"/>
      <c r="BH1084" s="47"/>
      <c r="BI1084" s="47"/>
      <c r="BJ1084" s="47"/>
      <c r="BK1084" s="47"/>
      <c r="BL1084" s="47"/>
      <c r="BM1084" s="47"/>
      <c r="BN1084" s="47"/>
      <c r="BO1084" s="47"/>
      <c r="BP1084" s="47"/>
      <c r="BQ1084" s="47"/>
      <c r="BR1084" s="47"/>
      <c r="BS1084" s="47"/>
      <c r="BT1084" s="47"/>
      <c r="BU1084" s="47"/>
      <c r="BV1084" s="47"/>
      <c r="BW1084" s="47"/>
      <c r="BX1084" s="47"/>
      <c r="BY1084" s="47"/>
      <c r="BZ1084" s="47"/>
      <c r="CA1084" s="47"/>
      <c r="CB1084" s="47"/>
      <c r="CC1084" s="47"/>
      <c r="CD1084" s="47"/>
      <c r="CE1084" s="47"/>
      <c r="CF1084" s="47"/>
      <c r="CG1084" s="47"/>
      <c r="CH1084" s="47"/>
      <c r="CI1084" s="47"/>
      <c r="CJ1084" s="47"/>
      <c r="CK1084" s="47"/>
      <c r="CL1084" s="47"/>
      <c r="CM1084" s="47"/>
      <c r="CN1084" s="47"/>
      <c r="CO1084" s="47"/>
      <c r="CP1084" s="47"/>
      <c r="CQ1084" s="47"/>
      <c r="CR1084" s="47"/>
      <c r="CS1084" s="47"/>
      <c r="CT1084" s="47"/>
      <c r="CU1084" s="47"/>
      <c r="CV1084" s="47"/>
      <c r="CW1084" s="47"/>
      <c r="CX1084" s="47"/>
      <c r="CY1084" s="47"/>
      <c r="CZ1084" s="47"/>
      <c r="DA1084" s="47"/>
      <c r="DB1084" s="47"/>
      <c r="DC1084" s="50"/>
      <c r="DD1084" s="50"/>
      <c r="DE1084" s="50"/>
    </row>
    <row r="1085" spans="1:109" ht="15" customHeight="1">
      <c r="A1085" s="38"/>
      <c r="B1085" s="47"/>
      <c r="C1085" s="47"/>
      <c r="D1085" s="47"/>
      <c r="E1085" s="47"/>
      <c r="F1085" s="47"/>
      <c r="G1085" s="47"/>
      <c r="H1085" s="47"/>
      <c r="I1085" s="47"/>
      <c r="J1085" s="47"/>
      <c r="K1085" s="47"/>
      <c r="L1085" s="47"/>
      <c r="M1085" s="47"/>
      <c r="N1085" s="47"/>
      <c r="O1085" s="47"/>
      <c r="P1085" s="48"/>
      <c r="Q1085" s="49"/>
      <c r="R1085" s="47"/>
      <c r="S1085" s="47"/>
      <c r="T1085" s="47"/>
      <c r="U1085" s="47"/>
      <c r="V1085" s="47"/>
      <c r="W1085" s="47"/>
      <c r="X1085" s="47"/>
      <c r="Y1085" s="47"/>
      <c r="Z1085" s="47"/>
      <c r="AA1085" s="47"/>
      <c r="AB1085" s="47"/>
      <c r="AC1085" s="47"/>
      <c r="AD1085" s="47"/>
      <c r="AE1085" s="47"/>
      <c r="AF1085" s="47"/>
      <c r="AG1085" s="47"/>
      <c r="AH1085" s="49"/>
      <c r="AI1085" s="49"/>
      <c r="AJ1085" s="49"/>
      <c r="AK1085" s="49"/>
      <c r="AL1085" s="49"/>
      <c r="AM1085" s="48"/>
      <c r="AN1085" s="48"/>
      <c r="AO1085" s="48"/>
      <c r="AP1085" s="47"/>
      <c r="AQ1085" s="47"/>
      <c r="AR1085" s="47"/>
      <c r="AS1085" s="47"/>
      <c r="AT1085" s="47"/>
      <c r="AU1085" s="47"/>
      <c r="AV1085" s="47"/>
      <c r="AW1085" s="47"/>
      <c r="AX1085" s="47"/>
      <c r="AY1085" s="47"/>
      <c r="AZ1085" s="47"/>
      <c r="BA1085" s="47"/>
      <c r="BB1085" s="47"/>
      <c r="BC1085" s="47"/>
      <c r="BD1085" s="47"/>
      <c r="BE1085" s="47"/>
      <c r="BF1085" s="47"/>
      <c r="BG1085" s="47"/>
      <c r="BH1085" s="47"/>
      <c r="BI1085" s="47"/>
      <c r="BJ1085" s="47"/>
      <c r="BK1085" s="47"/>
      <c r="BL1085" s="47"/>
      <c r="BM1085" s="47"/>
      <c r="BN1085" s="47"/>
      <c r="BO1085" s="47"/>
      <c r="BP1085" s="47"/>
      <c r="BQ1085" s="47"/>
      <c r="BR1085" s="47"/>
      <c r="BS1085" s="47"/>
      <c r="BT1085" s="47"/>
      <c r="BU1085" s="47"/>
      <c r="BV1085" s="47"/>
      <c r="BW1085" s="47"/>
      <c r="BX1085" s="47"/>
      <c r="BY1085" s="47"/>
      <c r="BZ1085" s="47"/>
      <c r="CA1085" s="47"/>
      <c r="CB1085" s="47"/>
      <c r="CC1085" s="47"/>
      <c r="CD1085" s="47"/>
      <c r="CE1085" s="47"/>
      <c r="CF1085" s="47"/>
      <c r="CG1085" s="47"/>
      <c r="CH1085" s="47"/>
      <c r="CI1085" s="47"/>
      <c r="CJ1085" s="47"/>
      <c r="CK1085" s="47"/>
      <c r="CL1085" s="47"/>
      <c r="CM1085" s="47"/>
      <c r="CN1085" s="47"/>
      <c r="CO1085" s="47"/>
      <c r="CP1085" s="47"/>
      <c r="CQ1085" s="47"/>
      <c r="CR1085" s="47"/>
      <c r="CS1085" s="47"/>
      <c r="CT1085" s="47"/>
      <c r="CU1085" s="47"/>
      <c r="CV1085" s="47"/>
      <c r="CW1085" s="47"/>
      <c r="CX1085" s="47"/>
      <c r="CY1085" s="47"/>
      <c r="CZ1085" s="47"/>
      <c r="DA1085" s="47"/>
      <c r="DB1085" s="47"/>
      <c r="DC1085" s="50"/>
      <c r="DD1085" s="50"/>
      <c r="DE1085" s="50"/>
    </row>
    <row r="1086" spans="1:109" ht="15" customHeight="1">
      <c r="A1086" s="38"/>
      <c r="B1086" s="47"/>
      <c r="C1086" s="47"/>
      <c r="D1086" s="47"/>
      <c r="E1086" s="47"/>
      <c r="F1086" s="47"/>
      <c r="G1086" s="47"/>
      <c r="H1086" s="47"/>
      <c r="I1086" s="47"/>
      <c r="J1086" s="47"/>
      <c r="K1086" s="47"/>
      <c r="L1086" s="47"/>
      <c r="M1086" s="47"/>
      <c r="N1086" s="47"/>
      <c r="O1086" s="47"/>
      <c r="P1086" s="48"/>
      <c r="Q1086" s="49"/>
      <c r="R1086" s="47"/>
      <c r="S1086" s="47"/>
      <c r="T1086" s="47"/>
      <c r="U1086" s="47"/>
      <c r="V1086" s="47"/>
      <c r="W1086" s="47"/>
      <c r="X1086" s="47"/>
      <c r="Y1086" s="47"/>
      <c r="Z1086" s="47"/>
      <c r="AA1086" s="47"/>
      <c r="AB1086" s="47"/>
      <c r="AC1086" s="47"/>
      <c r="AD1086" s="47"/>
      <c r="AE1086" s="47"/>
      <c r="AF1086" s="47"/>
      <c r="AG1086" s="47"/>
      <c r="AH1086" s="49"/>
      <c r="AI1086" s="49"/>
      <c r="AJ1086" s="49"/>
      <c r="AK1086" s="49"/>
      <c r="AL1086" s="49"/>
      <c r="AM1086" s="48"/>
      <c r="AN1086" s="48"/>
      <c r="AO1086" s="48"/>
      <c r="AP1086" s="47"/>
      <c r="AQ1086" s="47"/>
      <c r="AR1086" s="47"/>
      <c r="AS1086" s="47"/>
      <c r="AT1086" s="47"/>
      <c r="AU1086" s="47"/>
      <c r="AV1086" s="47"/>
      <c r="AW1086" s="47"/>
      <c r="AX1086" s="47"/>
      <c r="AY1086" s="47"/>
      <c r="AZ1086" s="47"/>
      <c r="BA1086" s="47"/>
      <c r="BB1086" s="47"/>
      <c r="BC1086" s="47"/>
      <c r="BD1086" s="47"/>
      <c r="BE1086" s="47"/>
      <c r="BF1086" s="47"/>
      <c r="BG1086" s="47"/>
      <c r="BH1086" s="47"/>
      <c r="BI1086" s="47"/>
      <c r="BJ1086" s="47"/>
      <c r="BK1086" s="47"/>
      <c r="BL1086" s="47"/>
      <c r="BM1086" s="47"/>
      <c r="BN1086" s="47"/>
      <c r="BO1086" s="47"/>
      <c r="BP1086" s="47"/>
      <c r="BQ1086" s="47"/>
      <c r="BR1086" s="47"/>
      <c r="BS1086" s="47"/>
      <c r="BT1086" s="47"/>
      <c r="BU1086" s="47"/>
      <c r="BV1086" s="47"/>
      <c r="BW1086" s="47"/>
      <c r="BX1086" s="47"/>
      <c r="BY1086" s="47"/>
      <c r="BZ1086" s="47"/>
      <c r="CA1086" s="47"/>
      <c r="CB1086" s="47"/>
      <c r="CC1086" s="47"/>
      <c r="CD1086" s="47"/>
      <c r="CE1086" s="47"/>
      <c r="CF1086" s="47"/>
      <c r="CG1086" s="47"/>
      <c r="CH1086" s="47"/>
      <c r="CI1086" s="47"/>
      <c r="CJ1086" s="47"/>
      <c r="CK1086" s="47"/>
      <c r="CL1086" s="47"/>
      <c r="CM1086" s="47"/>
      <c r="CN1086" s="47"/>
      <c r="CO1086" s="47"/>
      <c r="CP1086" s="47"/>
      <c r="CQ1086" s="47"/>
      <c r="CR1086" s="47"/>
      <c r="CS1086" s="47"/>
      <c r="CT1086" s="47"/>
      <c r="CU1086" s="47"/>
      <c r="CV1086" s="47"/>
      <c r="CW1086" s="47"/>
      <c r="CX1086" s="47"/>
      <c r="CY1086" s="47"/>
      <c r="CZ1086" s="47"/>
      <c r="DA1086" s="47"/>
      <c r="DB1086" s="47"/>
      <c r="DC1086" s="50"/>
      <c r="DD1086" s="50"/>
      <c r="DE1086" s="50"/>
    </row>
    <row r="1087" spans="1:109" ht="15" customHeight="1">
      <c r="A1087" s="38"/>
      <c r="B1087" s="47"/>
      <c r="C1087" s="47"/>
      <c r="D1087" s="47"/>
      <c r="E1087" s="47"/>
      <c r="F1087" s="47"/>
      <c r="G1087" s="47"/>
      <c r="H1087" s="47"/>
      <c r="I1087" s="47"/>
      <c r="J1087" s="47"/>
      <c r="K1087" s="47"/>
      <c r="L1087" s="47"/>
      <c r="M1087" s="47"/>
      <c r="N1087" s="47"/>
      <c r="O1087" s="47"/>
      <c r="P1087" s="48"/>
      <c r="Q1087" s="49"/>
      <c r="R1087" s="47"/>
      <c r="S1087" s="47"/>
      <c r="T1087" s="47"/>
      <c r="U1087" s="47"/>
      <c r="V1087" s="47"/>
      <c r="W1087" s="47"/>
      <c r="X1087" s="47"/>
      <c r="Y1087" s="47"/>
      <c r="Z1087" s="47"/>
      <c r="AA1087" s="47"/>
      <c r="AB1087" s="47"/>
      <c r="AC1087" s="47"/>
      <c r="AD1087" s="47"/>
      <c r="AE1087" s="47"/>
      <c r="AF1087" s="47"/>
      <c r="AG1087" s="47"/>
      <c r="AH1087" s="49"/>
      <c r="AI1087" s="49"/>
      <c r="AJ1087" s="49"/>
      <c r="AK1087" s="49"/>
      <c r="AL1087" s="49"/>
      <c r="AM1087" s="48"/>
      <c r="AN1087" s="48"/>
      <c r="AO1087" s="48"/>
      <c r="AP1087" s="47"/>
      <c r="AQ1087" s="47"/>
      <c r="AR1087" s="47"/>
      <c r="AS1087" s="47"/>
      <c r="AT1087" s="47"/>
      <c r="AU1087" s="47"/>
      <c r="AV1087" s="47"/>
      <c r="AW1087" s="47"/>
      <c r="AX1087" s="47"/>
      <c r="AY1087" s="47"/>
      <c r="AZ1087" s="47"/>
      <c r="BA1087" s="47"/>
      <c r="BB1087" s="47"/>
      <c r="BC1087" s="47"/>
      <c r="BD1087" s="47"/>
      <c r="BE1087" s="47"/>
      <c r="BF1087" s="47"/>
      <c r="BG1087" s="47"/>
      <c r="BH1087" s="47"/>
      <c r="BI1087" s="47"/>
      <c r="BJ1087" s="47"/>
      <c r="BK1087" s="47"/>
      <c r="BL1087" s="47"/>
      <c r="BM1087" s="47"/>
      <c r="BN1087" s="47"/>
      <c r="BO1087" s="47"/>
      <c r="BP1087" s="47"/>
      <c r="BQ1087" s="47"/>
      <c r="BR1087" s="47"/>
      <c r="BS1087" s="47"/>
      <c r="BT1087" s="47"/>
      <c r="BU1087" s="47"/>
      <c r="BV1087" s="47"/>
      <c r="BW1087" s="47"/>
      <c r="BX1087" s="47"/>
      <c r="BY1087" s="47"/>
      <c r="BZ1087" s="47"/>
      <c r="CA1087" s="47"/>
      <c r="CB1087" s="47"/>
      <c r="CC1087" s="47"/>
      <c r="CD1087" s="47"/>
      <c r="CE1087" s="47"/>
      <c r="CF1087" s="47"/>
      <c r="CG1087" s="47"/>
      <c r="CH1087" s="47"/>
      <c r="CI1087" s="47"/>
      <c r="CJ1087" s="47"/>
      <c r="CK1087" s="47"/>
      <c r="CL1087" s="47"/>
      <c r="CM1087" s="47"/>
      <c r="CN1087" s="47"/>
      <c r="CO1087" s="47"/>
      <c r="CP1087" s="47"/>
      <c r="CQ1087" s="47"/>
      <c r="CR1087" s="47"/>
      <c r="CS1087" s="47"/>
      <c r="CT1087" s="47"/>
      <c r="CU1087" s="47"/>
      <c r="CV1087" s="47"/>
      <c r="CW1087" s="47"/>
      <c r="CX1087" s="47"/>
      <c r="CY1087" s="47"/>
      <c r="CZ1087" s="47"/>
      <c r="DA1087" s="47"/>
      <c r="DB1087" s="47"/>
      <c r="DC1087" s="50"/>
      <c r="DD1087" s="50"/>
      <c r="DE1087" s="50"/>
    </row>
    <row r="1088" spans="1:109" ht="15" customHeight="1">
      <c r="A1088" s="38"/>
      <c r="B1088" s="47"/>
      <c r="C1088" s="47"/>
      <c r="D1088" s="47"/>
      <c r="E1088" s="47"/>
      <c r="F1088" s="47"/>
      <c r="G1088" s="47"/>
      <c r="H1088" s="47"/>
      <c r="I1088" s="47"/>
      <c r="J1088" s="47"/>
      <c r="K1088" s="47"/>
      <c r="L1088" s="47"/>
      <c r="M1088" s="47"/>
      <c r="N1088" s="47"/>
      <c r="O1088" s="47"/>
      <c r="P1088" s="48"/>
      <c r="Q1088" s="49"/>
      <c r="R1088" s="47"/>
      <c r="S1088" s="47"/>
      <c r="T1088" s="47"/>
      <c r="U1088" s="47"/>
      <c r="V1088" s="47"/>
      <c r="W1088" s="47"/>
      <c r="X1088" s="47"/>
      <c r="Y1088" s="47"/>
      <c r="Z1088" s="47"/>
      <c r="AA1088" s="47"/>
      <c r="AB1088" s="47"/>
      <c r="AC1088" s="47"/>
      <c r="AD1088" s="47"/>
      <c r="AE1088" s="47"/>
      <c r="AF1088" s="47"/>
      <c r="AG1088" s="47"/>
      <c r="AH1088" s="49"/>
      <c r="AI1088" s="49"/>
      <c r="AJ1088" s="49"/>
      <c r="AK1088" s="49"/>
      <c r="AL1088" s="49"/>
      <c r="AM1088" s="48"/>
      <c r="AN1088" s="48"/>
      <c r="AO1088" s="48"/>
      <c r="AP1088" s="47"/>
      <c r="AQ1088" s="47"/>
      <c r="AR1088" s="47"/>
      <c r="AS1088" s="47"/>
      <c r="AT1088" s="47"/>
      <c r="AU1088" s="47"/>
      <c r="AV1088" s="47"/>
      <c r="AW1088" s="47"/>
      <c r="AX1088" s="47"/>
      <c r="AY1088" s="47"/>
      <c r="AZ1088" s="47"/>
      <c r="BA1088" s="47"/>
      <c r="BB1088" s="47"/>
      <c r="BC1088" s="47"/>
      <c r="BD1088" s="47"/>
      <c r="BE1088" s="47"/>
      <c r="BF1088" s="47"/>
      <c r="BG1088" s="47"/>
      <c r="BH1088" s="47"/>
      <c r="BI1088" s="47"/>
      <c r="BJ1088" s="47"/>
      <c r="BK1088" s="47"/>
      <c r="BL1088" s="47"/>
      <c r="BM1088" s="47"/>
      <c r="BN1088" s="47"/>
      <c r="BO1088" s="47"/>
      <c r="BP1088" s="47"/>
      <c r="BQ1088" s="47"/>
      <c r="BR1088" s="47"/>
      <c r="BS1088" s="47"/>
      <c r="BT1088" s="47"/>
      <c r="BU1088" s="47"/>
      <c r="BV1088" s="47"/>
      <c r="BW1088" s="47"/>
      <c r="BX1088" s="47"/>
      <c r="BY1088" s="47"/>
      <c r="BZ1088" s="47"/>
      <c r="CA1088" s="47"/>
      <c r="CB1088" s="47"/>
      <c r="CC1088" s="47"/>
      <c r="CD1088" s="47"/>
      <c r="CE1088" s="47"/>
      <c r="CF1088" s="47"/>
      <c r="CG1088" s="47"/>
      <c r="CH1088" s="47"/>
      <c r="CI1088" s="47"/>
      <c r="CJ1088" s="47"/>
      <c r="CK1088" s="47"/>
      <c r="CL1088" s="47"/>
      <c r="CM1088" s="47"/>
      <c r="CN1088" s="47"/>
      <c r="CO1088" s="47"/>
      <c r="CP1088" s="47"/>
      <c r="CQ1088" s="47"/>
      <c r="CR1088" s="47"/>
      <c r="CS1088" s="47"/>
      <c r="CT1088" s="47"/>
      <c r="CU1088" s="47"/>
      <c r="CV1088" s="47"/>
      <c r="CW1088" s="47"/>
      <c r="CX1088" s="47"/>
      <c r="CY1088" s="47"/>
      <c r="CZ1088" s="47"/>
      <c r="DA1088" s="47"/>
      <c r="DB1088" s="47"/>
      <c r="DC1088" s="50"/>
      <c r="DD1088" s="50"/>
      <c r="DE1088" s="50"/>
    </row>
    <row r="1089" spans="1:109" ht="15" customHeight="1">
      <c r="A1089" s="38"/>
      <c r="B1089" s="47"/>
      <c r="C1089" s="47"/>
      <c r="D1089" s="47"/>
      <c r="E1089" s="47"/>
      <c r="F1089" s="47"/>
      <c r="G1089" s="47"/>
      <c r="H1089" s="47"/>
      <c r="I1089" s="47"/>
      <c r="J1089" s="47"/>
      <c r="K1089" s="47"/>
      <c r="L1089" s="47"/>
      <c r="M1089" s="47"/>
      <c r="N1089" s="47"/>
      <c r="O1089" s="47"/>
      <c r="P1089" s="48"/>
      <c r="Q1089" s="49"/>
      <c r="R1089" s="47"/>
      <c r="S1089" s="47"/>
      <c r="T1089" s="47"/>
      <c r="U1089" s="47"/>
      <c r="V1089" s="47"/>
      <c r="W1089" s="47"/>
      <c r="X1089" s="47"/>
      <c r="Y1089" s="47"/>
      <c r="Z1089" s="47"/>
      <c r="AA1089" s="47"/>
      <c r="AB1089" s="47"/>
      <c r="AC1089" s="47"/>
      <c r="AD1089" s="47"/>
      <c r="AE1089" s="47"/>
      <c r="AF1089" s="47"/>
      <c r="AG1089" s="47"/>
      <c r="AH1089" s="49"/>
      <c r="AI1089" s="49"/>
      <c r="AJ1089" s="49"/>
      <c r="AK1089" s="49"/>
      <c r="AL1089" s="49"/>
      <c r="AM1089" s="48"/>
      <c r="AN1089" s="48"/>
      <c r="AO1089" s="48"/>
      <c r="AP1089" s="47"/>
      <c r="AQ1089" s="47"/>
      <c r="AR1089" s="47"/>
      <c r="AS1089" s="47"/>
      <c r="AT1089" s="47"/>
      <c r="AU1089" s="47"/>
      <c r="AV1089" s="47"/>
      <c r="AW1089" s="47"/>
      <c r="AX1089" s="47"/>
      <c r="AY1089" s="47"/>
      <c r="AZ1089" s="47"/>
      <c r="BA1089" s="47"/>
      <c r="BB1089" s="47"/>
      <c r="BC1089" s="47"/>
      <c r="BD1089" s="47"/>
      <c r="BE1089" s="47"/>
      <c r="BF1089" s="47"/>
      <c r="BG1089" s="47"/>
      <c r="BH1089" s="47"/>
      <c r="BI1089" s="47"/>
      <c r="BJ1089" s="47"/>
      <c r="BK1089" s="47"/>
      <c r="BL1089" s="47"/>
      <c r="BM1089" s="47"/>
      <c r="BN1089" s="47"/>
      <c r="BO1089" s="47"/>
      <c r="BP1089" s="47"/>
      <c r="BQ1089" s="47"/>
      <c r="BR1089" s="47"/>
      <c r="BS1089" s="47"/>
      <c r="BT1089" s="47"/>
      <c r="BU1089" s="47"/>
      <c r="BV1089" s="47"/>
      <c r="BW1089" s="47"/>
      <c r="BX1089" s="47"/>
      <c r="BY1089" s="47"/>
      <c r="BZ1089" s="47"/>
      <c r="CA1089" s="47"/>
      <c r="CB1089" s="47"/>
      <c r="CC1089" s="47"/>
      <c r="CD1089" s="47"/>
      <c r="CE1089" s="47"/>
      <c r="CF1089" s="47"/>
      <c r="CG1089" s="47"/>
      <c r="CH1089" s="47"/>
      <c r="CI1089" s="47"/>
      <c r="CJ1089" s="47"/>
      <c r="CK1089" s="47"/>
      <c r="CL1089" s="47"/>
      <c r="CM1089" s="47"/>
      <c r="CN1089" s="47"/>
      <c r="CO1089" s="47"/>
      <c r="CP1089" s="47"/>
      <c r="CQ1089" s="47"/>
      <c r="CR1089" s="47"/>
      <c r="CS1089" s="47"/>
      <c r="CT1089" s="47"/>
      <c r="CU1089" s="47"/>
      <c r="CV1089" s="47"/>
      <c r="CW1089" s="47"/>
      <c r="CX1089" s="47"/>
      <c r="CY1089" s="47"/>
      <c r="CZ1089" s="47"/>
      <c r="DA1089" s="47"/>
      <c r="DB1089" s="47"/>
      <c r="DC1089" s="50"/>
      <c r="DD1089" s="50"/>
      <c r="DE1089" s="50"/>
    </row>
    <row r="1090" spans="1:109" ht="15" customHeight="1">
      <c r="A1090" s="38"/>
      <c r="B1090" s="47"/>
      <c r="C1090" s="47"/>
      <c r="D1090" s="47"/>
      <c r="E1090" s="47"/>
      <c r="F1090" s="47"/>
      <c r="G1090" s="47"/>
      <c r="H1090" s="47"/>
      <c r="I1090" s="47"/>
      <c r="J1090" s="47"/>
      <c r="K1090" s="47"/>
      <c r="L1090" s="47"/>
      <c r="M1090" s="47"/>
      <c r="N1090" s="47"/>
      <c r="O1090" s="47"/>
      <c r="P1090" s="48"/>
      <c r="Q1090" s="49"/>
      <c r="R1090" s="47"/>
      <c r="S1090" s="47"/>
      <c r="T1090" s="47"/>
      <c r="U1090" s="47"/>
      <c r="V1090" s="47"/>
      <c r="W1090" s="47"/>
      <c r="X1090" s="47"/>
      <c r="Y1090" s="47"/>
      <c r="Z1090" s="47"/>
      <c r="AA1090" s="47"/>
      <c r="AB1090" s="47"/>
      <c r="AC1090" s="47"/>
      <c r="AD1090" s="47"/>
      <c r="AE1090" s="47"/>
      <c r="AF1090" s="47"/>
      <c r="AG1090" s="47"/>
      <c r="AH1090" s="49"/>
      <c r="AI1090" s="49"/>
      <c r="AJ1090" s="49"/>
      <c r="AK1090" s="49"/>
      <c r="AL1090" s="49"/>
      <c r="AM1090" s="48"/>
      <c r="AN1090" s="48"/>
      <c r="AO1090" s="48"/>
      <c r="AP1090" s="47"/>
      <c r="AQ1090" s="47"/>
      <c r="AR1090" s="47"/>
      <c r="AS1090" s="47"/>
      <c r="AT1090" s="47"/>
      <c r="AU1090" s="47"/>
      <c r="AV1090" s="47"/>
      <c r="AW1090" s="47"/>
      <c r="AX1090" s="47"/>
      <c r="AY1090" s="47"/>
      <c r="AZ1090" s="47"/>
      <c r="BA1090" s="47"/>
      <c r="BB1090" s="47"/>
      <c r="BC1090" s="47"/>
      <c r="BD1090" s="47"/>
      <c r="BE1090" s="47"/>
      <c r="BF1090" s="47"/>
      <c r="BG1090" s="47"/>
      <c r="BH1090" s="47"/>
      <c r="BI1090" s="47"/>
      <c r="BJ1090" s="47"/>
      <c r="BK1090" s="47"/>
      <c r="BL1090" s="47"/>
      <c r="BM1090" s="47"/>
      <c r="BN1090" s="47"/>
      <c r="BO1090" s="47"/>
      <c r="BP1090" s="47"/>
      <c r="BQ1090" s="47"/>
      <c r="BR1090" s="47"/>
      <c r="BS1090" s="47"/>
      <c r="BT1090" s="47"/>
      <c r="BU1090" s="47"/>
      <c r="BV1090" s="47"/>
      <c r="BW1090" s="47"/>
      <c r="BX1090" s="47"/>
      <c r="BY1090" s="47"/>
      <c r="BZ1090" s="47"/>
      <c r="CA1090" s="47"/>
      <c r="CB1090" s="47"/>
      <c r="CC1090" s="47"/>
      <c r="CD1090" s="47"/>
      <c r="CE1090" s="47"/>
      <c r="CF1090" s="47"/>
      <c r="CG1090" s="47"/>
      <c r="CH1090" s="47"/>
      <c r="CI1090" s="47"/>
      <c r="CJ1090" s="47"/>
      <c r="CK1090" s="47"/>
      <c r="CL1090" s="47"/>
      <c r="CM1090" s="47"/>
      <c r="CN1090" s="47"/>
      <c r="CO1090" s="47"/>
      <c r="CP1090" s="47"/>
      <c r="CQ1090" s="47"/>
      <c r="CR1090" s="47"/>
      <c r="CS1090" s="47"/>
      <c r="CT1090" s="47"/>
      <c r="CU1090" s="47"/>
      <c r="CV1090" s="47"/>
      <c r="CW1090" s="47"/>
      <c r="CX1090" s="47"/>
      <c r="CY1090" s="47"/>
      <c r="CZ1090" s="47"/>
      <c r="DA1090" s="47"/>
      <c r="DB1090" s="47"/>
      <c r="DC1090" s="50"/>
      <c r="DD1090" s="50"/>
      <c r="DE1090" s="50"/>
    </row>
    <row r="1091" spans="1:109" ht="15" customHeight="1">
      <c r="A1091" s="38"/>
      <c r="B1091" s="47"/>
      <c r="C1091" s="47"/>
      <c r="D1091" s="47"/>
      <c r="E1091" s="47"/>
      <c r="F1091" s="47"/>
      <c r="G1091" s="47"/>
      <c r="H1091" s="47"/>
      <c r="I1091" s="47"/>
      <c r="J1091" s="47"/>
      <c r="K1091" s="47"/>
      <c r="L1091" s="47"/>
      <c r="M1091" s="47"/>
      <c r="N1091" s="47"/>
      <c r="O1091" s="47"/>
      <c r="P1091" s="48"/>
      <c r="Q1091" s="49"/>
      <c r="R1091" s="47"/>
      <c r="S1091" s="47"/>
      <c r="T1091" s="47"/>
      <c r="U1091" s="47"/>
      <c r="V1091" s="47"/>
      <c r="W1091" s="47"/>
      <c r="X1091" s="47"/>
      <c r="Y1091" s="47"/>
      <c r="Z1091" s="47"/>
      <c r="AA1091" s="47"/>
      <c r="AB1091" s="47"/>
      <c r="AC1091" s="47"/>
      <c r="AD1091" s="47"/>
      <c r="AE1091" s="47"/>
      <c r="AF1091" s="47"/>
      <c r="AG1091" s="47"/>
      <c r="AH1091" s="49"/>
      <c r="AI1091" s="49"/>
      <c r="AJ1091" s="49"/>
      <c r="AK1091" s="49"/>
      <c r="AL1091" s="49"/>
      <c r="AM1091" s="48"/>
      <c r="AN1091" s="48"/>
      <c r="AO1091" s="48"/>
      <c r="AP1091" s="47"/>
      <c r="AQ1091" s="47"/>
      <c r="AR1091" s="47"/>
      <c r="AS1091" s="47"/>
      <c r="AT1091" s="47"/>
      <c r="AU1091" s="47"/>
      <c r="AV1091" s="47"/>
      <c r="AW1091" s="47"/>
      <c r="AX1091" s="47"/>
      <c r="AY1091" s="47"/>
      <c r="AZ1091" s="47"/>
      <c r="BA1091" s="47"/>
      <c r="BB1091" s="47"/>
      <c r="BC1091" s="47"/>
      <c r="BD1091" s="47"/>
      <c r="BE1091" s="47"/>
      <c r="BF1091" s="47"/>
      <c r="BG1091" s="47"/>
      <c r="BH1091" s="47"/>
      <c r="BI1091" s="47"/>
      <c r="BJ1091" s="47"/>
      <c r="BK1091" s="47"/>
      <c r="BL1091" s="47"/>
      <c r="BM1091" s="47"/>
      <c r="BN1091" s="47"/>
      <c r="BO1091" s="47"/>
      <c r="BP1091" s="47"/>
      <c r="BQ1091" s="47"/>
      <c r="BR1091" s="47"/>
      <c r="BS1091" s="47"/>
      <c r="BT1091" s="47"/>
      <c r="BU1091" s="47"/>
      <c r="BV1091" s="47"/>
      <c r="BW1091" s="47"/>
      <c r="BX1091" s="47"/>
      <c r="BY1091" s="47"/>
      <c r="BZ1091" s="47"/>
      <c r="CA1091" s="47"/>
      <c r="CB1091" s="47"/>
      <c r="CC1091" s="47"/>
      <c r="CD1091" s="47"/>
      <c r="CE1091" s="47"/>
      <c r="CF1091" s="47"/>
      <c r="CG1091" s="47"/>
      <c r="CH1091" s="47"/>
      <c r="CI1091" s="47"/>
      <c r="CJ1091" s="47"/>
      <c r="CK1091" s="47"/>
      <c r="CL1091" s="47"/>
      <c r="CM1091" s="47"/>
      <c r="CN1091" s="47"/>
      <c r="CO1091" s="47"/>
      <c r="CP1091" s="47"/>
      <c r="CQ1091" s="47"/>
      <c r="CR1091" s="47"/>
      <c r="CS1091" s="47"/>
      <c r="CT1091" s="47"/>
      <c r="CU1091" s="47"/>
      <c r="CV1091" s="47"/>
      <c r="CW1091" s="47"/>
      <c r="CX1091" s="47"/>
      <c r="CY1091" s="47"/>
      <c r="CZ1091" s="47"/>
      <c r="DA1091" s="47"/>
      <c r="DB1091" s="47"/>
      <c r="DC1091" s="50"/>
      <c r="DD1091" s="50"/>
      <c r="DE1091" s="50"/>
    </row>
    <row r="1092" spans="1:109" ht="15" customHeight="1">
      <c r="A1092" s="38"/>
      <c r="B1092" s="47"/>
      <c r="C1092" s="47"/>
      <c r="D1092" s="47"/>
      <c r="E1092" s="47"/>
      <c r="F1092" s="47"/>
      <c r="G1092" s="47"/>
      <c r="H1092" s="47"/>
      <c r="I1092" s="47"/>
      <c r="J1092" s="47"/>
      <c r="K1092" s="47"/>
      <c r="L1092" s="47"/>
      <c r="M1092" s="47"/>
      <c r="N1092" s="47"/>
      <c r="O1092" s="47"/>
      <c r="P1092" s="48"/>
      <c r="Q1092" s="49"/>
      <c r="R1092" s="47"/>
      <c r="S1092" s="47"/>
      <c r="T1092" s="47"/>
      <c r="U1092" s="47"/>
      <c r="V1092" s="47"/>
      <c r="W1092" s="47"/>
      <c r="X1092" s="47"/>
      <c r="Y1092" s="47"/>
      <c r="Z1092" s="47"/>
      <c r="AA1092" s="47"/>
      <c r="AB1092" s="47"/>
      <c r="AC1092" s="47"/>
      <c r="AD1092" s="47"/>
      <c r="AE1092" s="47"/>
      <c r="AF1092" s="47"/>
      <c r="AG1092" s="47"/>
      <c r="AH1092" s="49"/>
      <c r="AI1092" s="49"/>
      <c r="AJ1092" s="49"/>
      <c r="AK1092" s="49"/>
      <c r="AL1092" s="49"/>
      <c r="AM1092" s="48"/>
      <c r="AN1092" s="48"/>
      <c r="AO1092" s="48"/>
      <c r="AP1092" s="47"/>
      <c r="AQ1092" s="47"/>
      <c r="AR1092" s="47"/>
      <c r="AS1092" s="47"/>
      <c r="AT1092" s="47"/>
      <c r="AU1092" s="47"/>
      <c r="AV1092" s="47"/>
      <c r="AW1092" s="47"/>
      <c r="AX1092" s="47"/>
      <c r="AY1092" s="47"/>
      <c r="AZ1092" s="47"/>
      <c r="BA1092" s="47"/>
      <c r="BB1092" s="47"/>
      <c r="BC1092" s="47"/>
      <c r="BD1092" s="47"/>
      <c r="BE1092" s="47"/>
      <c r="BF1092" s="47"/>
      <c r="BG1092" s="47"/>
      <c r="BH1092" s="47"/>
      <c r="BI1092" s="47"/>
      <c r="BJ1092" s="47"/>
      <c r="BK1092" s="47"/>
      <c r="BL1092" s="47"/>
      <c r="BM1092" s="47"/>
      <c r="BN1092" s="47"/>
      <c r="BO1092" s="47"/>
      <c r="BP1092" s="47"/>
      <c r="BQ1092" s="47"/>
      <c r="BR1092" s="47"/>
      <c r="BS1092" s="47"/>
      <c r="BT1092" s="47"/>
      <c r="BU1092" s="47"/>
      <c r="BV1092" s="47"/>
      <c r="BW1092" s="47"/>
      <c r="BX1092" s="47"/>
      <c r="BY1092" s="47"/>
      <c r="BZ1092" s="47"/>
      <c r="CA1092" s="47"/>
      <c r="CB1092" s="47"/>
      <c r="CC1092" s="47"/>
      <c r="CD1092" s="47"/>
      <c r="CE1092" s="47"/>
      <c r="CF1092" s="47"/>
      <c r="CG1092" s="47"/>
      <c r="CH1092" s="47"/>
      <c r="CI1092" s="47"/>
      <c r="CJ1092" s="47"/>
      <c r="CK1092" s="47"/>
      <c r="CL1092" s="47"/>
      <c r="CM1092" s="47"/>
      <c r="CN1092" s="47"/>
      <c r="CO1092" s="47"/>
      <c r="CP1092" s="47"/>
      <c r="CQ1092" s="47"/>
      <c r="CR1092" s="47"/>
      <c r="CS1092" s="47"/>
      <c r="CT1092" s="47"/>
      <c r="CU1092" s="47"/>
      <c r="CV1092" s="47"/>
      <c r="CW1092" s="47"/>
      <c r="CX1092" s="47"/>
      <c r="CY1092" s="47"/>
      <c r="CZ1092" s="47"/>
      <c r="DA1092" s="47"/>
      <c r="DB1092" s="47"/>
      <c r="DC1092" s="50"/>
      <c r="DD1092" s="50"/>
      <c r="DE1092" s="50"/>
    </row>
    <row r="1093" spans="1:109" ht="15" customHeight="1">
      <c r="A1093" s="38"/>
      <c r="B1093" s="47"/>
      <c r="C1093" s="47"/>
      <c r="D1093" s="47"/>
      <c r="E1093" s="47"/>
      <c r="F1093" s="47"/>
      <c r="G1093" s="47"/>
      <c r="H1093" s="47"/>
      <c r="I1093" s="47"/>
      <c r="J1093" s="47"/>
      <c r="K1093" s="47"/>
      <c r="L1093" s="47"/>
      <c r="M1093" s="47"/>
      <c r="N1093" s="47"/>
      <c r="O1093" s="47"/>
      <c r="P1093" s="48"/>
      <c r="Q1093" s="49"/>
      <c r="R1093" s="47"/>
      <c r="S1093" s="47"/>
      <c r="T1093" s="47"/>
      <c r="U1093" s="47"/>
      <c r="V1093" s="47"/>
      <c r="W1093" s="47"/>
      <c r="X1093" s="47"/>
      <c r="Y1093" s="47"/>
      <c r="Z1093" s="47"/>
      <c r="AA1093" s="47"/>
      <c r="AB1093" s="47"/>
      <c r="AC1093" s="47"/>
      <c r="AD1093" s="47"/>
      <c r="AE1093" s="47"/>
      <c r="AF1093" s="47"/>
      <c r="AG1093" s="47"/>
      <c r="AH1093" s="49"/>
      <c r="AI1093" s="49"/>
      <c r="AJ1093" s="49"/>
      <c r="AK1093" s="49"/>
      <c r="AL1093" s="49"/>
      <c r="AM1093" s="48"/>
      <c r="AN1093" s="48"/>
      <c r="AO1093" s="48"/>
      <c r="AP1093" s="47"/>
      <c r="AQ1093" s="47"/>
      <c r="AR1093" s="47"/>
      <c r="AS1093" s="47"/>
      <c r="AT1093" s="47"/>
      <c r="AU1093" s="47"/>
      <c r="AV1093" s="47"/>
      <c r="AW1093" s="47"/>
      <c r="AX1093" s="47"/>
      <c r="AY1093" s="47"/>
      <c r="AZ1093" s="47"/>
      <c r="BA1093" s="47"/>
      <c r="BB1093" s="47"/>
      <c r="BC1093" s="47"/>
      <c r="BD1093" s="47"/>
      <c r="BE1093" s="47"/>
      <c r="BF1093" s="47"/>
      <c r="BG1093" s="47"/>
      <c r="BH1093" s="47"/>
      <c r="BI1093" s="47"/>
      <c r="BJ1093" s="47"/>
      <c r="BK1093" s="47"/>
      <c r="BL1093" s="47"/>
      <c r="BM1093" s="47"/>
      <c r="BN1093" s="47"/>
      <c r="BO1093" s="47"/>
      <c r="BP1093" s="47"/>
      <c r="BQ1093" s="47"/>
      <c r="BR1093" s="47"/>
      <c r="BS1093" s="47"/>
      <c r="BT1093" s="47"/>
      <c r="BU1093" s="47"/>
      <c r="BV1093" s="47"/>
      <c r="BW1093" s="47"/>
      <c r="BX1093" s="47"/>
      <c r="BY1093" s="47"/>
      <c r="BZ1093" s="47"/>
      <c r="CA1093" s="47"/>
      <c r="CB1093" s="47"/>
      <c r="CC1093" s="47"/>
      <c r="CD1093" s="47"/>
      <c r="CE1093" s="47"/>
      <c r="CF1093" s="47"/>
      <c r="CG1093" s="47"/>
      <c r="CH1093" s="47"/>
      <c r="CI1093" s="47"/>
      <c r="CJ1093" s="47"/>
      <c r="CK1093" s="47"/>
      <c r="CL1093" s="47"/>
      <c r="CM1093" s="47"/>
      <c r="CN1093" s="47"/>
      <c r="CO1093" s="47"/>
      <c r="CP1093" s="47"/>
      <c r="CQ1093" s="47"/>
      <c r="CR1093" s="47"/>
      <c r="CS1093" s="47"/>
      <c r="CT1093" s="47"/>
      <c r="CU1093" s="47"/>
      <c r="CV1093" s="47"/>
      <c r="CW1093" s="47"/>
      <c r="CX1093" s="47"/>
      <c r="CY1093" s="47"/>
      <c r="CZ1093" s="47"/>
      <c r="DA1093" s="47"/>
      <c r="DB1093" s="47"/>
      <c r="DC1093" s="50"/>
      <c r="DD1093" s="50"/>
      <c r="DE1093" s="50"/>
    </row>
    <row r="1094" spans="1:109" ht="15" customHeight="1">
      <c r="A1094" s="38"/>
      <c r="B1094" s="47"/>
      <c r="C1094" s="47"/>
      <c r="D1094" s="47"/>
      <c r="E1094" s="47"/>
      <c r="F1094" s="47"/>
      <c r="G1094" s="47"/>
      <c r="H1094" s="47"/>
      <c r="I1094" s="47"/>
      <c r="J1094" s="47"/>
      <c r="K1094" s="47"/>
      <c r="L1094" s="47"/>
      <c r="M1094" s="47"/>
      <c r="N1094" s="47"/>
      <c r="O1094" s="47"/>
      <c r="P1094" s="48"/>
      <c r="Q1094" s="49"/>
      <c r="R1094" s="47"/>
      <c r="S1094" s="47"/>
      <c r="T1094" s="47"/>
      <c r="U1094" s="47"/>
      <c r="V1094" s="47"/>
      <c r="W1094" s="47"/>
      <c r="X1094" s="47"/>
      <c r="Y1094" s="47"/>
      <c r="Z1094" s="47"/>
      <c r="AA1094" s="47"/>
      <c r="AB1094" s="47"/>
      <c r="AC1094" s="47"/>
      <c r="AD1094" s="47"/>
      <c r="AE1094" s="47"/>
      <c r="AF1094" s="47"/>
      <c r="AG1094" s="47"/>
      <c r="AH1094" s="49"/>
      <c r="AI1094" s="49"/>
      <c r="AJ1094" s="49"/>
      <c r="AK1094" s="49"/>
      <c r="AL1094" s="49"/>
      <c r="AM1094" s="48"/>
      <c r="AN1094" s="48"/>
      <c r="AO1094" s="48"/>
      <c r="AP1094" s="47"/>
      <c r="AQ1094" s="47"/>
      <c r="AR1094" s="47"/>
      <c r="AS1094" s="47"/>
      <c r="AT1094" s="47"/>
      <c r="AU1094" s="47"/>
      <c r="AV1094" s="47"/>
      <c r="AW1094" s="47"/>
      <c r="AX1094" s="47"/>
      <c r="AY1094" s="47"/>
      <c r="AZ1094" s="47"/>
      <c r="BA1094" s="47"/>
      <c r="BB1094" s="47"/>
      <c r="BC1094" s="47"/>
      <c r="BD1094" s="47"/>
      <c r="BE1094" s="47"/>
      <c r="BF1094" s="47"/>
      <c r="BG1094" s="47"/>
      <c r="BH1094" s="47"/>
      <c r="BI1094" s="47"/>
      <c r="BJ1094" s="47"/>
      <c r="BK1094" s="47"/>
      <c r="BL1094" s="47"/>
      <c r="BM1094" s="47"/>
      <c r="BN1094" s="47"/>
      <c r="BO1094" s="47"/>
      <c r="BP1094" s="47"/>
      <c r="BQ1094" s="47"/>
      <c r="BR1094" s="47"/>
      <c r="BS1094" s="47"/>
      <c r="BT1094" s="47"/>
      <c r="BU1094" s="47"/>
      <c r="BV1094" s="47"/>
      <c r="BW1094" s="47"/>
      <c r="BX1094" s="47"/>
      <c r="BY1094" s="47"/>
      <c r="BZ1094" s="47"/>
      <c r="CA1094" s="47"/>
      <c r="CB1094" s="47"/>
      <c r="CC1094" s="47"/>
      <c r="CD1094" s="47"/>
      <c r="CE1094" s="47"/>
      <c r="CF1094" s="47"/>
      <c r="CG1094" s="47"/>
      <c r="CH1094" s="47"/>
      <c r="CI1094" s="47"/>
      <c r="CJ1094" s="47"/>
      <c r="CK1094" s="47"/>
      <c r="CL1094" s="47"/>
      <c r="CM1094" s="47"/>
      <c r="CN1094" s="47"/>
      <c r="CO1094" s="47"/>
      <c r="CP1094" s="47"/>
      <c r="CQ1094" s="47"/>
      <c r="CR1094" s="47"/>
      <c r="CS1094" s="47"/>
      <c r="CT1094" s="47"/>
      <c r="CU1094" s="47"/>
      <c r="CV1094" s="47"/>
      <c r="CW1094" s="47"/>
      <c r="CX1094" s="47"/>
      <c r="CY1094" s="47"/>
      <c r="CZ1094" s="47"/>
      <c r="DA1094" s="47"/>
      <c r="DB1094" s="47"/>
      <c r="DC1094" s="50"/>
      <c r="DD1094" s="50"/>
      <c r="DE1094" s="50"/>
    </row>
    <row r="1095" spans="1:109" ht="15" customHeight="1">
      <c r="A1095" s="38"/>
      <c r="B1095" s="47"/>
      <c r="C1095" s="47"/>
      <c r="D1095" s="47"/>
      <c r="E1095" s="47"/>
      <c r="F1095" s="47"/>
      <c r="G1095" s="47"/>
      <c r="H1095" s="47"/>
      <c r="I1095" s="47"/>
      <c r="J1095" s="47"/>
      <c r="K1095" s="47"/>
      <c r="L1095" s="47"/>
      <c r="M1095" s="47"/>
      <c r="N1095" s="47"/>
      <c r="O1095" s="47"/>
      <c r="P1095" s="48"/>
      <c r="Q1095" s="49"/>
      <c r="R1095" s="47"/>
      <c r="S1095" s="47"/>
      <c r="T1095" s="47"/>
      <c r="U1095" s="47"/>
      <c r="V1095" s="47"/>
      <c r="W1095" s="47"/>
      <c r="X1095" s="47"/>
      <c r="Y1095" s="47"/>
      <c r="Z1095" s="47"/>
      <c r="AA1095" s="47"/>
      <c r="AB1095" s="47"/>
      <c r="AC1095" s="47"/>
      <c r="AD1095" s="47"/>
      <c r="AE1095" s="47"/>
      <c r="AF1095" s="47"/>
      <c r="AG1095" s="47"/>
      <c r="AH1095" s="49"/>
      <c r="AI1095" s="49"/>
      <c r="AJ1095" s="49"/>
      <c r="AK1095" s="49"/>
      <c r="AL1095" s="49"/>
      <c r="AM1095" s="48"/>
      <c r="AN1095" s="48"/>
      <c r="AO1095" s="48"/>
      <c r="AP1095" s="47"/>
      <c r="AQ1095" s="47"/>
      <c r="AR1095" s="47"/>
      <c r="AS1095" s="47"/>
      <c r="AT1095" s="47"/>
      <c r="AU1095" s="47"/>
      <c r="AV1095" s="47"/>
      <c r="AW1095" s="47"/>
      <c r="AX1095" s="47"/>
      <c r="AY1095" s="47"/>
      <c r="AZ1095" s="47"/>
      <c r="BA1095" s="47"/>
      <c r="BB1095" s="47"/>
      <c r="BC1095" s="47"/>
      <c r="BD1095" s="47"/>
      <c r="BE1095" s="47"/>
      <c r="BF1095" s="47"/>
      <c r="BG1095" s="47"/>
      <c r="BH1095" s="47"/>
      <c r="BI1095" s="47"/>
      <c r="BJ1095" s="47"/>
      <c r="BK1095" s="47"/>
      <c r="BL1095" s="47"/>
      <c r="BM1095" s="47"/>
      <c r="BN1095" s="47"/>
      <c r="BO1095" s="47"/>
      <c r="BP1095" s="47"/>
      <c r="BQ1095" s="47"/>
      <c r="BR1095" s="47"/>
      <c r="BS1095" s="47"/>
      <c r="BT1095" s="47"/>
      <c r="BU1095" s="47"/>
      <c r="BV1095" s="47"/>
      <c r="BW1095" s="47"/>
      <c r="BX1095" s="47"/>
      <c r="BY1095" s="47"/>
      <c r="BZ1095" s="47"/>
      <c r="CA1095" s="47"/>
      <c r="CB1095" s="47"/>
      <c r="CC1095" s="47"/>
      <c r="CD1095" s="47"/>
      <c r="CE1095" s="47"/>
      <c r="CF1095" s="47"/>
      <c r="CG1095" s="47"/>
      <c r="CH1095" s="47"/>
      <c r="CI1095" s="47"/>
      <c r="CJ1095" s="47"/>
      <c r="CK1095" s="47"/>
      <c r="CL1095" s="47"/>
      <c r="CM1095" s="47"/>
      <c r="CN1095" s="47"/>
      <c r="CO1095" s="47"/>
      <c r="CP1095" s="47"/>
      <c r="CQ1095" s="47"/>
      <c r="CR1095" s="47"/>
      <c r="CS1095" s="47"/>
      <c r="CT1095" s="47"/>
      <c r="CU1095" s="47"/>
      <c r="CV1095" s="47"/>
      <c r="CW1095" s="47"/>
      <c r="CX1095" s="47"/>
      <c r="CY1095" s="47"/>
      <c r="CZ1095" s="47"/>
      <c r="DA1095" s="47"/>
      <c r="DB1095" s="47"/>
      <c r="DC1095" s="50"/>
      <c r="DD1095" s="50"/>
      <c r="DE1095" s="50"/>
    </row>
    <row r="1096" spans="1:109" ht="15" customHeight="1">
      <c r="A1096" s="38"/>
      <c r="B1096" s="47"/>
      <c r="C1096" s="47"/>
      <c r="D1096" s="47"/>
      <c r="E1096" s="47"/>
      <c r="F1096" s="47"/>
      <c r="G1096" s="47"/>
      <c r="H1096" s="47"/>
      <c r="I1096" s="47"/>
      <c r="J1096" s="47"/>
      <c r="K1096" s="47"/>
      <c r="L1096" s="47"/>
      <c r="M1096" s="47"/>
      <c r="N1096" s="47"/>
      <c r="O1096" s="47"/>
      <c r="P1096" s="48"/>
      <c r="Q1096" s="49"/>
      <c r="R1096" s="47"/>
      <c r="S1096" s="47"/>
      <c r="T1096" s="47"/>
      <c r="U1096" s="47"/>
      <c r="V1096" s="47"/>
      <c r="W1096" s="47"/>
      <c r="X1096" s="47"/>
      <c r="Y1096" s="47"/>
      <c r="Z1096" s="47"/>
      <c r="AA1096" s="47"/>
      <c r="AB1096" s="47"/>
      <c r="AC1096" s="47"/>
      <c r="AD1096" s="47"/>
      <c r="AE1096" s="47"/>
      <c r="AF1096" s="47"/>
      <c r="AG1096" s="47"/>
      <c r="AH1096" s="49"/>
      <c r="AI1096" s="49"/>
      <c r="AJ1096" s="49"/>
      <c r="AK1096" s="49"/>
      <c r="AL1096" s="49"/>
      <c r="AM1096" s="48"/>
      <c r="AN1096" s="48"/>
      <c r="AO1096" s="48"/>
      <c r="AP1096" s="47"/>
      <c r="AQ1096" s="47"/>
      <c r="AR1096" s="47"/>
      <c r="AS1096" s="47"/>
      <c r="AT1096" s="47"/>
      <c r="AU1096" s="47"/>
      <c r="AV1096" s="47"/>
      <c r="AW1096" s="47"/>
      <c r="AX1096" s="47"/>
      <c r="AY1096" s="47"/>
      <c r="AZ1096" s="47"/>
      <c r="BA1096" s="47"/>
      <c r="BB1096" s="47"/>
      <c r="BC1096" s="47"/>
      <c r="BD1096" s="47"/>
      <c r="BE1096" s="47"/>
      <c r="BF1096" s="47"/>
      <c r="BG1096" s="47"/>
      <c r="BH1096" s="47"/>
      <c r="BI1096" s="47"/>
      <c r="BJ1096" s="47"/>
      <c r="BK1096" s="47"/>
      <c r="BL1096" s="47"/>
      <c r="BM1096" s="47"/>
      <c r="BN1096" s="47"/>
      <c r="BO1096" s="47"/>
      <c r="BP1096" s="47"/>
      <c r="BQ1096" s="47"/>
      <c r="BR1096" s="47"/>
      <c r="BS1096" s="47"/>
      <c r="BT1096" s="47"/>
      <c r="BU1096" s="47"/>
      <c r="BV1096" s="47"/>
      <c r="BW1096" s="47"/>
      <c r="BX1096" s="47"/>
      <c r="BY1096" s="47"/>
      <c r="BZ1096" s="47"/>
      <c r="CA1096" s="47"/>
      <c r="CB1096" s="47"/>
      <c r="CC1096" s="47"/>
      <c r="CD1096" s="47"/>
      <c r="CE1096" s="47"/>
      <c r="CF1096" s="47"/>
      <c r="CG1096" s="47"/>
      <c r="CH1096" s="47"/>
      <c r="CI1096" s="47"/>
      <c r="CJ1096" s="47"/>
      <c r="CK1096" s="47"/>
      <c r="CL1096" s="47"/>
      <c r="CM1096" s="47"/>
      <c r="CN1096" s="47"/>
      <c r="CO1096" s="47"/>
      <c r="CP1096" s="47"/>
      <c r="CQ1096" s="47"/>
      <c r="CR1096" s="47"/>
      <c r="CS1096" s="47"/>
      <c r="CT1096" s="47"/>
      <c r="CU1096" s="47"/>
      <c r="CV1096" s="47"/>
      <c r="CW1096" s="47"/>
      <c r="CX1096" s="47"/>
      <c r="CY1096" s="47"/>
      <c r="CZ1096" s="47"/>
      <c r="DA1096" s="47"/>
      <c r="DB1096" s="47"/>
      <c r="DC1096" s="50"/>
      <c r="DD1096" s="50"/>
      <c r="DE1096" s="50"/>
    </row>
    <row r="1097" spans="1:109" ht="15" customHeight="1">
      <c r="A1097" s="38"/>
      <c r="B1097" s="47"/>
      <c r="C1097" s="47"/>
      <c r="D1097" s="47"/>
      <c r="E1097" s="47"/>
      <c r="F1097" s="47"/>
      <c r="G1097" s="47"/>
      <c r="H1097" s="47"/>
      <c r="I1097" s="47"/>
      <c r="J1097" s="47"/>
      <c r="K1097" s="47"/>
      <c r="L1097" s="47"/>
      <c r="M1097" s="47"/>
      <c r="N1097" s="47"/>
      <c r="O1097" s="47"/>
      <c r="P1097" s="48"/>
      <c r="Q1097" s="49"/>
      <c r="R1097" s="47"/>
      <c r="S1097" s="47"/>
      <c r="T1097" s="47"/>
      <c r="U1097" s="47"/>
      <c r="V1097" s="47"/>
      <c r="W1097" s="47"/>
      <c r="X1097" s="47"/>
      <c r="Y1097" s="47"/>
      <c r="Z1097" s="47"/>
      <c r="AA1097" s="47"/>
      <c r="AB1097" s="47"/>
      <c r="AC1097" s="47"/>
      <c r="AD1097" s="47"/>
      <c r="AE1097" s="47"/>
      <c r="AF1097" s="47"/>
      <c r="AG1097" s="47"/>
      <c r="AH1097" s="49"/>
      <c r="AI1097" s="49"/>
      <c r="AJ1097" s="49"/>
      <c r="AK1097" s="49"/>
      <c r="AL1097" s="49"/>
      <c r="AM1097" s="48"/>
      <c r="AN1097" s="48"/>
      <c r="AO1097" s="48"/>
      <c r="AP1097" s="47"/>
      <c r="AQ1097" s="47"/>
      <c r="AR1097" s="47"/>
      <c r="AS1097" s="47"/>
      <c r="AT1097" s="47"/>
      <c r="AU1097" s="47"/>
      <c r="AV1097" s="47"/>
      <c r="AW1097" s="47"/>
      <c r="AX1097" s="47"/>
      <c r="AY1097" s="47"/>
      <c r="AZ1097" s="47"/>
      <c r="BA1097" s="47"/>
      <c r="BB1097" s="47"/>
      <c r="BC1097" s="47"/>
      <c r="BD1097" s="47"/>
      <c r="BE1097" s="47"/>
      <c r="BF1097" s="47"/>
      <c r="BG1097" s="47"/>
      <c r="BH1097" s="47"/>
      <c r="BI1097" s="47"/>
      <c r="BJ1097" s="47"/>
      <c r="BK1097" s="47"/>
      <c r="BL1097" s="47"/>
      <c r="BM1097" s="47"/>
      <c r="BN1097" s="47"/>
      <c r="BO1097" s="47"/>
      <c r="BP1097" s="47"/>
      <c r="BQ1097" s="47"/>
      <c r="BR1097" s="47"/>
      <c r="BS1097" s="47"/>
      <c r="BT1097" s="47"/>
      <c r="BU1097" s="47"/>
      <c r="BV1097" s="47"/>
      <c r="BW1097" s="47"/>
      <c r="BX1097" s="47"/>
      <c r="BY1097" s="47"/>
      <c r="BZ1097" s="47"/>
      <c r="CA1097" s="47"/>
      <c r="CB1097" s="47"/>
      <c r="CC1097" s="47"/>
      <c r="CD1097" s="47"/>
      <c r="CE1097" s="47"/>
      <c r="CF1097" s="47"/>
      <c r="CG1097" s="47"/>
      <c r="CH1097" s="47"/>
      <c r="CI1097" s="47"/>
      <c r="CJ1097" s="47"/>
      <c r="CK1097" s="47"/>
      <c r="CL1097" s="47"/>
      <c r="CM1097" s="47"/>
      <c r="CN1097" s="47"/>
      <c r="CO1097" s="47"/>
      <c r="CP1097" s="47"/>
      <c r="CQ1097" s="47"/>
      <c r="CR1097" s="47"/>
      <c r="CS1097" s="47"/>
      <c r="CT1097" s="47"/>
      <c r="CU1097" s="47"/>
      <c r="CV1097" s="47"/>
      <c r="CW1097" s="47"/>
      <c r="CX1097" s="47"/>
      <c r="CY1097" s="47"/>
      <c r="CZ1097" s="47"/>
      <c r="DA1097" s="47"/>
      <c r="DB1097" s="47"/>
      <c r="DC1097" s="50"/>
      <c r="DD1097" s="50"/>
      <c r="DE1097" s="50"/>
    </row>
    <row r="1098" spans="1:109" ht="15" customHeight="1">
      <c r="A1098" s="38"/>
      <c r="B1098" s="47"/>
      <c r="C1098" s="47"/>
      <c r="D1098" s="47"/>
      <c r="E1098" s="47"/>
      <c r="F1098" s="47"/>
      <c r="G1098" s="47"/>
      <c r="H1098" s="47"/>
      <c r="I1098" s="47"/>
      <c r="J1098" s="47"/>
      <c r="K1098" s="47"/>
      <c r="L1098" s="47"/>
      <c r="M1098" s="47"/>
      <c r="N1098" s="47"/>
      <c r="O1098" s="47"/>
      <c r="P1098" s="48"/>
      <c r="Q1098" s="49"/>
      <c r="R1098" s="47"/>
      <c r="S1098" s="47"/>
      <c r="T1098" s="47"/>
      <c r="U1098" s="47"/>
      <c r="V1098" s="47"/>
      <c r="W1098" s="47"/>
      <c r="X1098" s="47"/>
      <c r="Y1098" s="47"/>
      <c r="Z1098" s="47"/>
      <c r="AA1098" s="47"/>
      <c r="AB1098" s="47"/>
      <c r="AC1098" s="47"/>
      <c r="AD1098" s="47"/>
      <c r="AE1098" s="47"/>
      <c r="AF1098" s="47"/>
      <c r="AG1098" s="47"/>
      <c r="AH1098" s="49"/>
      <c r="AI1098" s="49"/>
      <c r="AJ1098" s="49"/>
      <c r="AK1098" s="49"/>
      <c r="AL1098" s="49"/>
      <c r="AM1098" s="48"/>
      <c r="AN1098" s="48"/>
      <c r="AO1098" s="48"/>
      <c r="AP1098" s="47"/>
      <c r="AQ1098" s="47"/>
      <c r="AR1098" s="47"/>
      <c r="AS1098" s="47"/>
      <c r="AT1098" s="47"/>
      <c r="AU1098" s="47"/>
      <c r="AV1098" s="47"/>
      <c r="AW1098" s="47"/>
      <c r="AX1098" s="47"/>
      <c r="AY1098" s="47"/>
      <c r="AZ1098" s="47"/>
      <c r="BA1098" s="47"/>
      <c r="BB1098" s="47"/>
      <c r="BC1098" s="47"/>
      <c r="BD1098" s="47"/>
      <c r="BE1098" s="47"/>
      <c r="BF1098" s="47"/>
      <c r="BG1098" s="47"/>
      <c r="BH1098" s="47"/>
      <c r="BI1098" s="47"/>
      <c r="BJ1098" s="47"/>
      <c r="BK1098" s="47"/>
      <c r="BL1098" s="47"/>
      <c r="BM1098" s="47"/>
      <c r="BN1098" s="47"/>
      <c r="BO1098" s="47"/>
      <c r="BP1098" s="47"/>
      <c r="BQ1098" s="47"/>
      <c r="BR1098" s="47"/>
      <c r="BS1098" s="47"/>
      <c r="BT1098" s="47"/>
      <c r="BU1098" s="47"/>
      <c r="BV1098" s="47"/>
      <c r="BW1098" s="47"/>
      <c r="BX1098" s="47"/>
      <c r="BY1098" s="47"/>
      <c r="BZ1098" s="47"/>
      <c r="CA1098" s="47"/>
      <c r="CB1098" s="47"/>
      <c r="CC1098" s="47"/>
      <c r="CD1098" s="47"/>
      <c r="CE1098" s="47"/>
      <c r="CF1098" s="47"/>
      <c r="CG1098" s="47"/>
      <c r="CH1098" s="47"/>
      <c r="CI1098" s="47"/>
      <c r="CJ1098" s="47"/>
      <c r="CK1098" s="47"/>
      <c r="CL1098" s="47"/>
      <c r="CM1098" s="47"/>
      <c r="CN1098" s="47"/>
      <c r="CO1098" s="47"/>
      <c r="CP1098" s="47"/>
      <c r="CQ1098" s="47"/>
      <c r="CR1098" s="47"/>
      <c r="CS1098" s="47"/>
      <c r="CT1098" s="47"/>
      <c r="CU1098" s="47"/>
      <c r="CV1098" s="47"/>
      <c r="CW1098" s="47"/>
      <c r="CX1098" s="47"/>
      <c r="CY1098" s="47"/>
      <c r="CZ1098" s="47"/>
      <c r="DA1098" s="47"/>
      <c r="DB1098" s="47"/>
      <c r="DC1098" s="50"/>
      <c r="DD1098" s="50"/>
      <c r="DE1098" s="50"/>
    </row>
    <row r="1099" spans="1:109" ht="15" customHeight="1">
      <c r="A1099" s="38"/>
      <c r="B1099" s="47"/>
      <c r="C1099" s="47"/>
      <c r="D1099" s="47"/>
      <c r="E1099" s="47"/>
      <c r="F1099" s="47"/>
      <c r="G1099" s="47"/>
      <c r="H1099" s="47"/>
      <c r="I1099" s="47"/>
      <c r="J1099" s="47"/>
      <c r="K1099" s="47"/>
      <c r="L1099" s="47"/>
      <c r="M1099" s="47"/>
      <c r="N1099" s="47"/>
      <c r="O1099" s="47"/>
      <c r="P1099" s="48"/>
      <c r="Q1099" s="49"/>
      <c r="R1099" s="47"/>
      <c r="S1099" s="47"/>
      <c r="T1099" s="47"/>
      <c r="U1099" s="47"/>
      <c r="V1099" s="47"/>
      <c r="W1099" s="47"/>
      <c r="X1099" s="47"/>
      <c r="Y1099" s="47"/>
      <c r="Z1099" s="47"/>
      <c r="AA1099" s="47"/>
      <c r="AB1099" s="47"/>
      <c r="AC1099" s="47"/>
      <c r="AD1099" s="47"/>
      <c r="AE1099" s="47"/>
      <c r="AF1099" s="47"/>
      <c r="AG1099" s="47"/>
      <c r="AH1099" s="49"/>
      <c r="AI1099" s="49"/>
      <c r="AJ1099" s="49"/>
      <c r="AK1099" s="49"/>
      <c r="AL1099" s="49"/>
      <c r="AM1099" s="48"/>
      <c r="AN1099" s="48"/>
      <c r="AO1099" s="48"/>
      <c r="AP1099" s="47"/>
      <c r="AQ1099" s="47"/>
      <c r="AR1099" s="47"/>
      <c r="AS1099" s="47"/>
      <c r="AT1099" s="47"/>
      <c r="AU1099" s="47"/>
      <c r="AV1099" s="47"/>
      <c r="AW1099" s="47"/>
      <c r="AX1099" s="47"/>
      <c r="AY1099" s="47"/>
      <c r="AZ1099" s="47"/>
      <c r="BA1099" s="47"/>
      <c r="BB1099" s="47"/>
      <c r="BC1099" s="47"/>
      <c r="BD1099" s="47"/>
      <c r="BE1099" s="47"/>
      <c r="BF1099" s="47"/>
      <c r="BG1099" s="47"/>
      <c r="BH1099" s="47"/>
      <c r="BI1099" s="47"/>
      <c r="BJ1099" s="47"/>
      <c r="BK1099" s="47"/>
      <c r="BL1099" s="47"/>
      <c r="BM1099" s="47"/>
      <c r="BN1099" s="47"/>
      <c r="BO1099" s="47"/>
      <c r="BP1099" s="47"/>
      <c r="BQ1099" s="47"/>
      <c r="BR1099" s="47"/>
      <c r="BS1099" s="47"/>
      <c r="BT1099" s="47"/>
      <c r="BU1099" s="47"/>
      <c r="BV1099" s="47"/>
      <c r="BW1099" s="47"/>
      <c r="BX1099" s="47"/>
      <c r="BY1099" s="47"/>
      <c r="BZ1099" s="47"/>
      <c r="CA1099" s="47"/>
      <c r="CB1099" s="47"/>
      <c r="CC1099" s="47"/>
      <c r="CD1099" s="47"/>
      <c r="CE1099" s="47"/>
      <c r="CF1099" s="47"/>
      <c r="CG1099" s="47"/>
      <c r="CH1099" s="47"/>
      <c r="CI1099" s="47"/>
      <c r="CJ1099" s="47"/>
      <c r="CK1099" s="47"/>
      <c r="CL1099" s="47"/>
      <c r="CM1099" s="47"/>
      <c r="CN1099" s="47"/>
      <c r="CO1099" s="47"/>
      <c r="CP1099" s="47"/>
      <c r="CQ1099" s="47"/>
      <c r="CR1099" s="47"/>
      <c r="CS1099" s="47"/>
      <c r="CT1099" s="47"/>
      <c r="CU1099" s="47"/>
      <c r="CV1099" s="47"/>
      <c r="CW1099" s="47"/>
      <c r="CX1099" s="47"/>
      <c r="CY1099" s="47"/>
      <c r="CZ1099" s="47"/>
      <c r="DA1099" s="47"/>
      <c r="DB1099" s="47"/>
      <c r="DC1099" s="50"/>
      <c r="DD1099" s="50"/>
      <c r="DE1099" s="50"/>
    </row>
    <row r="1100" spans="1:109" ht="15" customHeight="1">
      <c r="A1100" s="38"/>
      <c r="B1100" s="47"/>
      <c r="C1100" s="47"/>
      <c r="D1100" s="47"/>
      <c r="E1100" s="47"/>
      <c r="F1100" s="47"/>
      <c r="G1100" s="47"/>
      <c r="H1100" s="47"/>
      <c r="I1100" s="47"/>
      <c r="J1100" s="47"/>
      <c r="K1100" s="47"/>
      <c r="L1100" s="47"/>
      <c r="M1100" s="47"/>
      <c r="N1100" s="47"/>
      <c r="O1100" s="47"/>
      <c r="P1100" s="48"/>
      <c r="Q1100" s="49"/>
      <c r="R1100" s="47"/>
      <c r="S1100" s="47"/>
      <c r="T1100" s="47"/>
      <c r="U1100" s="47"/>
      <c r="V1100" s="47"/>
      <c r="W1100" s="47"/>
      <c r="X1100" s="47"/>
      <c r="Y1100" s="47"/>
      <c r="Z1100" s="47"/>
      <c r="AA1100" s="47"/>
      <c r="AB1100" s="47"/>
      <c r="AC1100" s="47"/>
      <c r="AD1100" s="47"/>
      <c r="AE1100" s="47"/>
      <c r="AF1100" s="47"/>
      <c r="AG1100" s="47"/>
      <c r="AH1100" s="49"/>
      <c r="AI1100" s="49"/>
      <c r="AJ1100" s="49"/>
      <c r="AK1100" s="49"/>
      <c r="AL1100" s="49"/>
      <c r="AM1100" s="48"/>
      <c r="AN1100" s="48"/>
      <c r="AO1100" s="48"/>
      <c r="AP1100" s="47"/>
      <c r="AQ1100" s="47"/>
      <c r="AR1100" s="47"/>
      <c r="AS1100" s="47"/>
      <c r="AT1100" s="47"/>
      <c r="AU1100" s="47"/>
      <c r="AV1100" s="47"/>
      <c r="AW1100" s="47"/>
      <c r="AX1100" s="47"/>
      <c r="AY1100" s="47"/>
      <c r="AZ1100" s="47"/>
      <c r="BA1100" s="47"/>
      <c r="BB1100" s="47"/>
      <c r="BC1100" s="47"/>
      <c r="BD1100" s="47"/>
      <c r="BE1100" s="47"/>
      <c r="BF1100" s="47"/>
      <c r="BG1100" s="47"/>
      <c r="BH1100" s="47"/>
      <c r="BI1100" s="47"/>
      <c r="BJ1100" s="47"/>
      <c r="BK1100" s="47"/>
      <c r="BL1100" s="47"/>
      <c r="BM1100" s="47"/>
      <c r="BN1100" s="47"/>
      <c r="BO1100" s="47"/>
      <c r="BP1100" s="47"/>
      <c r="BQ1100" s="47"/>
      <c r="BR1100" s="47"/>
      <c r="BS1100" s="47"/>
      <c r="BT1100" s="47"/>
      <c r="BU1100" s="47"/>
      <c r="BV1100" s="47"/>
      <c r="BW1100" s="47"/>
      <c r="BX1100" s="47"/>
      <c r="BY1100" s="47"/>
      <c r="BZ1100" s="47"/>
      <c r="CA1100" s="47"/>
      <c r="CB1100" s="47"/>
      <c r="CC1100" s="47"/>
      <c r="CD1100" s="47"/>
      <c r="CE1100" s="47"/>
      <c r="CF1100" s="47"/>
      <c r="CG1100" s="47"/>
      <c r="CH1100" s="47"/>
      <c r="CI1100" s="47"/>
      <c r="CJ1100" s="47"/>
      <c r="CK1100" s="47"/>
      <c r="CL1100" s="47"/>
      <c r="CM1100" s="47"/>
      <c r="CN1100" s="47"/>
      <c r="CO1100" s="47"/>
      <c r="CP1100" s="47"/>
      <c r="CQ1100" s="47"/>
      <c r="CR1100" s="47"/>
      <c r="CS1100" s="47"/>
      <c r="CT1100" s="47"/>
      <c r="CU1100" s="47"/>
      <c r="CV1100" s="47"/>
      <c r="CW1100" s="47"/>
      <c r="CX1100" s="47"/>
      <c r="CY1100" s="47"/>
      <c r="CZ1100" s="47"/>
      <c r="DA1100" s="47"/>
      <c r="DB1100" s="47"/>
      <c r="DC1100" s="50"/>
      <c r="DD1100" s="50"/>
      <c r="DE1100" s="50"/>
    </row>
    <row r="1101" spans="1:109" ht="15" customHeight="1">
      <c r="A1101" s="38"/>
      <c r="B1101" s="47"/>
      <c r="C1101" s="47"/>
      <c r="D1101" s="47"/>
      <c r="E1101" s="47"/>
      <c r="F1101" s="47"/>
      <c r="G1101" s="47"/>
      <c r="H1101" s="47"/>
      <c r="I1101" s="47"/>
      <c r="J1101" s="47"/>
      <c r="K1101" s="47"/>
      <c r="L1101" s="47"/>
      <c r="M1101" s="47"/>
      <c r="N1101" s="47"/>
      <c r="O1101" s="47"/>
      <c r="P1101" s="48"/>
      <c r="Q1101" s="49"/>
      <c r="R1101" s="47"/>
      <c r="S1101" s="47"/>
      <c r="T1101" s="47"/>
      <c r="U1101" s="47"/>
      <c r="V1101" s="47"/>
      <c r="W1101" s="47"/>
      <c r="X1101" s="47"/>
      <c r="Y1101" s="47"/>
      <c r="Z1101" s="47"/>
      <c r="AA1101" s="47"/>
      <c r="AB1101" s="47"/>
      <c r="AC1101" s="47"/>
      <c r="AD1101" s="47"/>
      <c r="AE1101" s="47"/>
      <c r="AF1101" s="47"/>
      <c r="AG1101" s="47"/>
      <c r="AH1101" s="49"/>
      <c r="AI1101" s="49"/>
      <c r="AJ1101" s="49"/>
      <c r="AK1101" s="49"/>
      <c r="AL1101" s="49"/>
      <c r="AM1101" s="48"/>
      <c r="AN1101" s="48"/>
      <c r="AO1101" s="48"/>
      <c r="AP1101" s="47"/>
      <c r="AQ1101" s="47"/>
      <c r="AR1101" s="47"/>
      <c r="AS1101" s="47"/>
      <c r="AT1101" s="47"/>
      <c r="AU1101" s="47"/>
      <c r="AV1101" s="47"/>
      <c r="AW1101" s="47"/>
      <c r="AX1101" s="47"/>
      <c r="AY1101" s="47"/>
      <c r="AZ1101" s="47"/>
      <c r="BA1101" s="47"/>
      <c r="BB1101" s="47"/>
      <c r="BC1101" s="47"/>
      <c r="BD1101" s="47"/>
      <c r="BE1101" s="47"/>
      <c r="BF1101" s="47"/>
      <c r="BG1101" s="47"/>
      <c r="BH1101" s="47"/>
      <c r="BI1101" s="47"/>
      <c r="BJ1101" s="47"/>
      <c r="BK1101" s="47"/>
      <c r="BL1101" s="47"/>
      <c r="BM1101" s="47"/>
      <c r="BN1101" s="47"/>
      <c r="BO1101" s="47"/>
      <c r="BP1101" s="47"/>
      <c r="BQ1101" s="47"/>
      <c r="BR1101" s="47"/>
      <c r="BS1101" s="47"/>
      <c r="BT1101" s="47"/>
      <c r="BU1101" s="47"/>
      <c r="BV1101" s="47"/>
      <c r="BW1101" s="47"/>
      <c r="BX1101" s="47"/>
      <c r="BY1101" s="47"/>
      <c r="BZ1101" s="47"/>
      <c r="CA1101" s="47"/>
      <c r="CB1101" s="47"/>
      <c r="CC1101" s="47"/>
      <c r="CD1101" s="47"/>
      <c r="CE1101" s="47"/>
      <c r="CF1101" s="47"/>
      <c r="CG1101" s="47"/>
      <c r="CH1101" s="47"/>
      <c r="CI1101" s="47"/>
      <c r="CJ1101" s="47"/>
      <c r="CK1101" s="47"/>
      <c r="CL1101" s="47"/>
      <c r="CM1101" s="47"/>
      <c r="CN1101" s="47"/>
      <c r="CO1101" s="47"/>
      <c r="CP1101" s="47"/>
      <c r="CQ1101" s="47"/>
      <c r="CR1101" s="47"/>
      <c r="CS1101" s="47"/>
      <c r="CT1101" s="47"/>
      <c r="CU1101" s="47"/>
      <c r="CV1101" s="47"/>
      <c r="CW1101" s="47"/>
      <c r="CX1101" s="47"/>
      <c r="CY1101" s="47"/>
      <c r="CZ1101" s="47"/>
      <c r="DA1101" s="47"/>
      <c r="DB1101" s="47"/>
      <c r="DC1101" s="50"/>
      <c r="DD1101" s="50"/>
      <c r="DE1101" s="50"/>
    </row>
    <row r="1102" spans="1:109" ht="15" customHeight="1">
      <c r="A1102" s="38"/>
      <c r="B1102" s="47"/>
      <c r="C1102" s="47"/>
      <c r="D1102" s="47"/>
      <c r="E1102" s="47"/>
      <c r="F1102" s="47"/>
      <c r="G1102" s="47"/>
      <c r="H1102" s="47"/>
      <c r="I1102" s="47"/>
      <c r="J1102" s="47"/>
      <c r="K1102" s="47"/>
      <c r="L1102" s="47"/>
      <c r="M1102" s="47"/>
      <c r="N1102" s="47"/>
      <c r="O1102" s="47"/>
      <c r="P1102" s="48"/>
      <c r="Q1102" s="49"/>
      <c r="R1102" s="47"/>
      <c r="S1102" s="47"/>
      <c r="T1102" s="47"/>
      <c r="U1102" s="47"/>
      <c r="V1102" s="47"/>
      <c r="W1102" s="47"/>
      <c r="X1102" s="47"/>
      <c r="Y1102" s="47"/>
      <c r="Z1102" s="47"/>
      <c r="AA1102" s="47"/>
      <c r="AB1102" s="47"/>
      <c r="AC1102" s="47"/>
      <c r="AD1102" s="47"/>
      <c r="AE1102" s="47"/>
      <c r="AF1102" s="47"/>
      <c r="AG1102" s="47"/>
      <c r="AH1102" s="49"/>
      <c r="AI1102" s="49"/>
      <c r="AJ1102" s="49"/>
      <c r="AK1102" s="49"/>
      <c r="AL1102" s="49"/>
      <c r="AM1102" s="48"/>
      <c r="AN1102" s="48"/>
      <c r="AO1102" s="48"/>
      <c r="AP1102" s="47"/>
      <c r="AQ1102" s="47"/>
      <c r="AR1102" s="47"/>
      <c r="AS1102" s="47"/>
      <c r="AT1102" s="47"/>
      <c r="AU1102" s="47"/>
      <c r="AV1102" s="47"/>
      <c r="AW1102" s="47"/>
      <c r="AX1102" s="47"/>
      <c r="AY1102" s="47"/>
      <c r="AZ1102" s="47"/>
      <c r="BA1102" s="47"/>
      <c r="BB1102" s="47"/>
      <c r="BC1102" s="47"/>
      <c r="BD1102" s="47"/>
      <c r="BE1102" s="47"/>
      <c r="BF1102" s="47"/>
      <c r="BG1102" s="47"/>
      <c r="BH1102" s="47"/>
      <c r="BI1102" s="47"/>
      <c r="BJ1102" s="47"/>
      <c r="BK1102" s="47"/>
      <c r="BL1102" s="47"/>
      <c r="BM1102" s="47"/>
      <c r="BN1102" s="47"/>
      <c r="BO1102" s="47"/>
      <c r="BP1102" s="47"/>
      <c r="BQ1102" s="47"/>
      <c r="BR1102" s="47"/>
      <c r="BS1102" s="47"/>
      <c r="BT1102" s="47"/>
      <c r="BU1102" s="47"/>
      <c r="BV1102" s="47"/>
      <c r="BW1102" s="47"/>
      <c r="BX1102" s="47"/>
      <c r="BY1102" s="47"/>
      <c r="BZ1102" s="47"/>
      <c r="CA1102" s="47"/>
      <c r="CB1102" s="47"/>
      <c r="CC1102" s="47"/>
      <c r="CD1102" s="47"/>
      <c r="CE1102" s="47"/>
      <c r="CF1102" s="47"/>
      <c r="CG1102" s="47"/>
      <c r="CH1102" s="47"/>
      <c r="CI1102" s="47"/>
      <c r="CJ1102" s="47"/>
      <c r="CK1102" s="47"/>
      <c r="CL1102" s="47"/>
      <c r="CM1102" s="47"/>
      <c r="CN1102" s="47"/>
      <c r="CO1102" s="47"/>
      <c r="CP1102" s="47"/>
      <c r="CQ1102" s="47"/>
      <c r="CR1102" s="47"/>
      <c r="CS1102" s="47"/>
      <c r="CT1102" s="47"/>
      <c r="CU1102" s="47"/>
      <c r="CV1102" s="47"/>
      <c r="CW1102" s="47"/>
      <c r="CX1102" s="47"/>
      <c r="CY1102" s="47"/>
      <c r="CZ1102" s="47"/>
      <c r="DA1102" s="47"/>
      <c r="DB1102" s="47"/>
      <c r="DC1102" s="50"/>
      <c r="DD1102" s="50"/>
      <c r="DE1102" s="50"/>
    </row>
  </sheetData>
  <mergeCells count="54">
    <mergeCell ref="DC2:DE2"/>
    <mergeCell ref="CH2:CI2"/>
    <mergeCell ref="CJ2:CK2"/>
    <mergeCell ref="CL2:CM2"/>
    <mergeCell ref="CN2:CO2"/>
    <mergeCell ref="CP2:CQ2"/>
    <mergeCell ref="CR2:CS2"/>
    <mergeCell ref="CT2:CU2"/>
    <mergeCell ref="CD2:CE2"/>
    <mergeCell ref="CF2:CG2"/>
    <mergeCell ref="CV2:CW2"/>
    <mergeCell ref="CY2:CZ2"/>
    <mergeCell ref="DA2:DB2"/>
    <mergeCell ref="BT2:BU2"/>
    <mergeCell ref="BV2:BW2"/>
    <mergeCell ref="BX2:BY2"/>
    <mergeCell ref="BZ2:CA2"/>
    <mergeCell ref="CB2:CC2"/>
    <mergeCell ref="BJ2:BK2"/>
    <mergeCell ref="BL2:BM2"/>
    <mergeCell ref="BN2:BO2"/>
    <mergeCell ref="BP2:BQ2"/>
    <mergeCell ref="BR2:BS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X2:AY2"/>
    <mergeCell ref="AF2:AG2"/>
    <mergeCell ref="AH2:AI2"/>
    <mergeCell ref="AJ2:AK2"/>
    <mergeCell ref="AL2:AM2"/>
    <mergeCell ref="AN2:AO2"/>
    <mergeCell ref="AP1:CS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R43"/>
  <sheetViews>
    <sheetView tabSelected="1" workbookViewId="0">
      <selection activeCell="A49" sqref="A49"/>
    </sheetView>
  </sheetViews>
  <sheetFormatPr baseColWidth="10" defaultColWidth="14.44140625" defaultRowHeight="12.75" customHeight="1"/>
  <cols>
    <col min="1" max="1" width="43.44140625" customWidth="1"/>
    <col min="2" max="2" width="5.109375" customWidth="1"/>
    <col min="3" max="3" width="7.88671875" customWidth="1"/>
    <col min="4" max="4" width="31.886718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1" width="31.6640625" customWidth="1"/>
    <col min="12" max="12" width="29.109375" customWidth="1"/>
    <col min="13" max="13" width="12.6640625" customWidth="1"/>
    <col min="14" max="18" width="2.5546875" customWidth="1"/>
  </cols>
  <sheetData>
    <row r="1" spans="1:18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3" t="s">
        <v>75</v>
      </c>
      <c r="K1" s="53" t="s">
        <v>76</v>
      </c>
      <c r="L1" s="53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54" t="s">
        <v>79</v>
      </c>
      <c r="B2" s="54">
        <v>1</v>
      </c>
      <c r="C2" s="55" t="s">
        <v>80</v>
      </c>
      <c r="D2" s="29" t="s">
        <v>288</v>
      </c>
      <c r="E2" s="56">
        <v>5</v>
      </c>
      <c r="F2" s="54">
        <v>3</v>
      </c>
      <c r="G2" s="54">
        <v>2</v>
      </c>
      <c r="H2" s="54">
        <v>5</v>
      </c>
      <c r="I2" s="54"/>
      <c r="J2" s="57"/>
      <c r="K2" s="57"/>
      <c r="L2" s="58"/>
      <c r="M2" s="59"/>
      <c r="N2" s="54"/>
      <c r="O2" s="54"/>
      <c r="P2" s="54"/>
      <c r="Q2" s="54"/>
      <c r="R2" s="54"/>
    </row>
    <row r="3" spans="1:18" ht="15" customHeight="1">
      <c r="A3" s="54" t="s">
        <v>81</v>
      </c>
      <c r="B3" s="54">
        <v>1</v>
      </c>
      <c r="C3" s="55" t="s">
        <v>80</v>
      </c>
      <c r="D3" s="28" t="s">
        <v>289</v>
      </c>
      <c r="E3" s="56">
        <v>5</v>
      </c>
      <c r="F3" s="54">
        <v>2</v>
      </c>
      <c r="G3" s="54">
        <v>3</v>
      </c>
      <c r="H3" s="54">
        <v>5</v>
      </c>
      <c r="I3" s="54"/>
      <c r="J3" s="57"/>
      <c r="K3" s="57"/>
      <c r="L3" s="57"/>
      <c r="M3" s="59"/>
      <c r="N3" s="54"/>
      <c r="O3" s="54"/>
      <c r="P3" s="54"/>
      <c r="Q3" s="54"/>
      <c r="R3" s="54"/>
    </row>
    <row r="4" spans="1:18" ht="15" customHeight="1">
      <c r="A4" s="54" t="s">
        <v>82</v>
      </c>
      <c r="B4" s="54">
        <v>1</v>
      </c>
      <c r="C4" s="55" t="s">
        <v>80</v>
      </c>
      <c r="D4" s="29" t="s">
        <v>290</v>
      </c>
      <c r="E4" s="56">
        <v>4</v>
      </c>
      <c r="F4" s="54">
        <v>0</v>
      </c>
      <c r="G4" s="54">
        <v>4</v>
      </c>
      <c r="H4" s="54">
        <v>4</v>
      </c>
      <c r="I4" s="54"/>
      <c r="J4" s="57"/>
      <c r="K4" s="57"/>
      <c r="L4" s="57"/>
      <c r="M4" s="59"/>
      <c r="N4" s="54"/>
      <c r="O4" s="54"/>
      <c r="P4" s="54"/>
      <c r="Q4" s="54"/>
      <c r="R4" s="54"/>
    </row>
    <row r="5" spans="1:18" ht="15" customHeight="1">
      <c r="A5" s="54" t="s">
        <v>83</v>
      </c>
      <c r="B5" s="54">
        <v>1</v>
      </c>
      <c r="C5" s="55" t="s">
        <v>80</v>
      </c>
      <c r="D5" s="28" t="s">
        <v>291</v>
      </c>
      <c r="E5" s="56">
        <v>5</v>
      </c>
      <c r="F5" s="54">
        <v>3</v>
      </c>
      <c r="G5" s="54">
        <v>2</v>
      </c>
      <c r="H5" s="54">
        <v>5</v>
      </c>
      <c r="I5" s="54"/>
      <c r="J5" s="57"/>
      <c r="K5" s="57"/>
      <c r="L5" s="57"/>
      <c r="M5" s="59"/>
      <c r="N5" s="54"/>
      <c r="O5" s="54"/>
      <c r="P5" s="54"/>
      <c r="Q5" s="54"/>
      <c r="R5" s="54"/>
    </row>
    <row r="6" spans="1:18" ht="15" customHeight="1">
      <c r="A6" s="54" t="s">
        <v>84</v>
      </c>
      <c r="B6" s="54">
        <v>1</v>
      </c>
      <c r="C6" s="55" t="s">
        <v>80</v>
      </c>
      <c r="D6" s="29" t="s">
        <v>292</v>
      </c>
      <c r="E6" s="56">
        <v>4</v>
      </c>
      <c r="F6" s="54">
        <v>1</v>
      </c>
      <c r="G6" s="54">
        <v>3</v>
      </c>
      <c r="H6" s="54">
        <v>4</v>
      </c>
      <c r="I6" s="54"/>
      <c r="J6" s="57"/>
      <c r="K6" s="57"/>
      <c r="L6" s="57"/>
      <c r="M6" s="59"/>
      <c r="N6" s="54"/>
      <c r="O6" s="54"/>
      <c r="P6" s="54"/>
      <c r="Q6" s="54"/>
      <c r="R6" s="54"/>
    </row>
    <row r="7" spans="1:18" ht="15" customHeight="1">
      <c r="A7" s="54" t="s">
        <v>85</v>
      </c>
      <c r="B7" s="54">
        <v>1</v>
      </c>
      <c r="C7" s="55" t="s">
        <v>80</v>
      </c>
      <c r="D7" s="32" t="s">
        <v>293</v>
      </c>
      <c r="E7" s="56">
        <v>4</v>
      </c>
      <c r="F7" s="54">
        <v>2</v>
      </c>
      <c r="G7" s="54">
        <v>2</v>
      </c>
      <c r="H7" s="54">
        <v>4</v>
      </c>
      <c r="I7" s="54"/>
      <c r="J7" s="57"/>
      <c r="K7" s="57"/>
      <c r="L7" s="57"/>
      <c r="M7" s="59"/>
      <c r="N7" s="54"/>
      <c r="O7" s="54"/>
      <c r="P7" s="54"/>
      <c r="Q7" s="54"/>
      <c r="R7" s="54"/>
    </row>
    <row r="8" spans="1:18" ht="15" customHeight="1">
      <c r="D8" s="29"/>
      <c r="J8" s="60"/>
      <c r="K8" s="60"/>
      <c r="L8" s="60"/>
    </row>
    <row r="9" spans="1:18" ht="15" customHeight="1">
      <c r="A9" s="54" t="s">
        <v>79</v>
      </c>
      <c r="B9" s="54">
        <v>1</v>
      </c>
      <c r="C9" s="61" t="s">
        <v>86</v>
      </c>
      <c r="D9" s="28" t="s">
        <v>295</v>
      </c>
      <c r="E9" s="56">
        <v>5</v>
      </c>
      <c r="F9" s="54">
        <v>3</v>
      </c>
      <c r="G9" s="54">
        <v>2</v>
      </c>
      <c r="H9" s="54">
        <v>5</v>
      </c>
      <c r="I9" s="54"/>
      <c r="J9" s="57"/>
      <c r="K9" s="57"/>
      <c r="L9" s="57"/>
      <c r="M9" s="59"/>
      <c r="N9" s="54"/>
      <c r="O9" s="54"/>
      <c r="P9" s="54"/>
      <c r="Q9" s="54"/>
      <c r="R9" s="54"/>
    </row>
    <row r="10" spans="1:18" ht="15" customHeight="1">
      <c r="A10" s="54" t="s">
        <v>81</v>
      </c>
      <c r="B10" s="54">
        <v>1</v>
      </c>
      <c r="C10" s="61" t="s">
        <v>86</v>
      </c>
      <c r="D10" s="29" t="s">
        <v>296</v>
      </c>
      <c r="E10" s="56">
        <v>5</v>
      </c>
      <c r="F10" s="54">
        <v>2</v>
      </c>
      <c r="G10" s="54">
        <v>3</v>
      </c>
      <c r="H10" s="54">
        <v>5</v>
      </c>
      <c r="I10" s="54"/>
      <c r="J10" s="57"/>
      <c r="K10" s="57"/>
      <c r="L10" s="57"/>
      <c r="M10" s="59"/>
      <c r="N10" s="54"/>
      <c r="O10" s="54"/>
      <c r="P10" s="54"/>
      <c r="Q10" s="54"/>
      <c r="R10" s="54"/>
    </row>
    <row r="11" spans="1:18" ht="15" customHeight="1">
      <c r="A11" s="54" t="s">
        <v>82</v>
      </c>
      <c r="B11" s="54">
        <v>1</v>
      </c>
      <c r="C11" s="61" t="s">
        <v>86</v>
      </c>
      <c r="D11" s="32" t="s">
        <v>297</v>
      </c>
      <c r="E11" s="56">
        <v>4</v>
      </c>
      <c r="F11" s="54">
        <v>0</v>
      </c>
      <c r="G11" s="54">
        <v>4</v>
      </c>
      <c r="H11" s="54">
        <v>4</v>
      </c>
      <c r="I11" s="54"/>
      <c r="J11" s="57"/>
      <c r="K11" s="57"/>
      <c r="L11" s="57"/>
      <c r="M11" s="59"/>
      <c r="N11" s="54"/>
      <c r="O11" s="54"/>
      <c r="P11" s="54"/>
      <c r="Q11" s="54"/>
      <c r="R11" s="54"/>
    </row>
    <row r="12" spans="1:18" ht="15" customHeight="1">
      <c r="A12" s="54" t="s">
        <v>83</v>
      </c>
      <c r="B12" s="54">
        <v>1</v>
      </c>
      <c r="C12" s="61" t="s">
        <v>86</v>
      </c>
      <c r="D12" s="29" t="s">
        <v>298</v>
      </c>
      <c r="E12" s="56">
        <v>5</v>
      </c>
      <c r="F12" s="54">
        <v>3</v>
      </c>
      <c r="G12" s="54">
        <v>2</v>
      </c>
      <c r="H12" s="54">
        <v>5</v>
      </c>
      <c r="I12" s="54"/>
      <c r="J12" s="57"/>
      <c r="K12" s="57"/>
      <c r="L12" s="57"/>
      <c r="M12" s="59"/>
      <c r="N12" s="54"/>
      <c r="O12" s="54"/>
      <c r="P12" s="54"/>
      <c r="Q12" s="54"/>
      <c r="R12" s="54"/>
    </row>
    <row r="13" spans="1:18" ht="15" customHeight="1">
      <c r="A13" s="54" t="s">
        <v>84</v>
      </c>
      <c r="B13" s="54">
        <v>1</v>
      </c>
      <c r="C13" s="61" t="s">
        <v>86</v>
      </c>
      <c r="D13" s="28" t="s">
        <v>299</v>
      </c>
      <c r="E13" s="56">
        <v>4</v>
      </c>
      <c r="F13" s="54">
        <v>1</v>
      </c>
      <c r="G13" s="54">
        <v>3</v>
      </c>
      <c r="H13" s="54">
        <v>4</v>
      </c>
      <c r="I13" s="54"/>
      <c r="J13" s="57"/>
      <c r="K13" s="57"/>
      <c r="L13" s="57"/>
      <c r="M13" s="59"/>
      <c r="N13" s="54"/>
      <c r="O13" s="54"/>
      <c r="P13" s="54"/>
      <c r="Q13" s="54"/>
      <c r="R13" s="54"/>
    </row>
    <row r="14" spans="1:18" ht="15" customHeight="1">
      <c r="A14" s="54" t="s">
        <v>85</v>
      </c>
      <c r="B14" s="54">
        <v>1</v>
      </c>
      <c r="C14" s="61" t="s">
        <v>86</v>
      </c>
      <c r="D14" s="28" t="s">
        <v>300</v>
      </c>
      <c r="E14" s="56">
        <v>4</v>
      </c>
      <c r="F14" s="54">
        <v>2</v>
      </c>
      <c r="G14" s="54">
        <v>2</v>
      </c>
      <c r="H14" s="54">
        <v>4</v>
      </c>
      <c r="I14" s="54"/>
      <c r="J14" s="57"/>
      <c r="K14" s="57"/>
      <c r="L14" s="57"/>
      <c r="M14" s="59"/>
      <c r="N14" s="54"/>
      <c r="O14" s="54"/>
      <c r="P14" s="54"/>
      <c r="Q14" s="54"/>
      <c r="R14" s="54"/>
    </row>
    <row r="15" spans="1:18" ht="15" customHeight="1">
      <c r="A15" s="54"/>
      <c r="B15" s="54"/>
      <c r="C15" s="54"/>
      <c r="D15" s="28"/>
      <c r="E15" s="54"/>
      <c r="F15" s="54"/>
      <c r="G15" s="54"/>
      <c r="H15" s="54"/>
      <c r="I15" s="54"/>
      <c r="J15" s="62"/>
      <c r="K15" s="62"/>
      <c r="L15" s="62"/>
      <c r="M15" s="54"/>
      <c r="N15" s="54"/>
      <c r="O15" s="54"/>
      <c r="P15" s="54"/>
      <c r="Q15" s="54"/>
      <c r="R15" s="54"/>
    </row>
    <row r="16" spans="1:18" ht="15" customHeight="1">
      <c r="A16" s="54" t="s">
        <v>87</v>
      </c>
      <c r="B16" s="54">
        <v>3</v>
      </c>
      <c r="C16" s="55" t="s">
        <v>80</v>
      </c>
      <c r="D16" s="29" t="s">
        <v>302</v>
      </c>
      <c r="E16" s="56">
        <v>5</v>
      </c>
      <c r="F16" s="54">
        <v>3</v>
      </c>
      <c r="G16" s="54">
        <v>2</v>
      </c>
      <c r="H16" s="54">
        <v>5</v>
      </c>
      <c r="I16" s="54"/>
      <c r="J16" s="57"/>
      <c r="K16" s="57"/>
      <c r="L16" s="57"/>
      <c r="M16" s="59"/>
      <c r="N16" s="54"/>
      <c r="O16" s="54"/>
      <c r="P16" s="54"/>
      <c r="Q16" s="54"/>
      <c r="R16" s="54"/>
    </row>
    <row r="17" spans="1:18" ht="15" customHeight="1">
      <c r="A17" s="54" t="s">
        <v>88</v>
      </c>
      <c r="B17" s="54">
        <v>3</v>
      </c>
      <c r="C17" s="55" t="s">
        <v>80</v>
      </c>
      <c r="D17" s="28" t="s">
        <v>303</v>
      </c>
      <c r="E17" s="56">
        <v>5</v>
      </c>
      <c r="F17" s="54">
        <v>2</v>
      </c>
      <c r="G17" s="54">
        <v>3</v>
      </c>
      <c r="H17" s="54">
        <v>5</v>
      </c>
      <c r="I17" s="54"/>
      <c r="J17" s="57"/>
      <c r="K17" s="57"/>
      <c r="L17" s="57"/>
      <c r="M17" s="59"/>
      <c r="N17" s="54"/>
      <c r="O17" s="54"/>
      <c r="P17" s="54"/>
      <c r="Q17" s="54"/>
      <c r="R17" s="54"/>
    </row>
    <row r="18" spans="1:18" ht="15" customHeight="1">
      <c r="A18" s="54" t="s">
        <v>89</v>
      </c>
      <c r="B18" s="54">
        <v>3</v>
      </c>
      <c r="C18" s="55" t="s">
        <v>80</v>
      </c>
      <c r="D18" s="28" t="s">
        <v>304</v>
      </c>
      <c r="E18" s="56">
        <v>4</v>
      </c>
      <c r="F18" s="54">
        <v>2</v>
      </c>
      <c r="G18" s="54">
        <v>2</v>
      </c>
      <c r="H18" s="54">
        <v>4</v>
      </c>
      <c r="I18" s="54"/>
      <c r="J18" s="57"/>
      <c r="K18" s="57"/>
      <c r="L18" s="57"/>
      <c r="M18" s="59"/>
      <c r="N18" s="54"/>
      <c r="O18" s="54"/>
      <c r="P18" s="54"/>
      <c r="Q18" s="54"/>
      <c r="R18" s="54"/>
    </row>
    <row r="19" spans="1:18" ht="15" customHeight="1">
      <c r="A19" s="54" t="s">
        <v>90</v>
      </c>
      <c r="B19" s="54">
        <v>3</v>
      </c>
      <c r="C19" s="55" t="s">
        <v>80</v>
      </c>
      <c r="D19" s="28" t="s">
        <v>305</v>
      </c>
      <c r="E19" s="56">
        <v>4</v>
      </c>
      <c r="F19" s="54">
        <v>2</v>
      </c>
      <c r="G19" s="54">
        <v>2</v>
      </c>
      <c r="H19" s="54">
        <v>4</v>
      </c>
      <c r="I19" s="54"/>
      <c r="J19" s="57"/>
      <c r="K19" s="57"/>
      <c r="L19" s="57"/>
      <c r="M19" s="59"/>
      <c r="N19" s="54"/>
      <c r="O19" s="54"/>
      <c r="P19" s="54"/>
      <c r="Q19" s="54"/>
      <c r="R19" s="54"/>
    </row>
    <row r="20" spans="1:18" ht="15" customHeight="1">
      <c r="A20" s="59" t="s">
        <v>91</v>
      </c>
      <c r="B20" s="54">
        <v>3</v>
      </c>
      <c r="C20" s="55" t="s">
        <v>80</v>
      </c>
      <c r="D20" s="29" t="s">
        <v>306</v>
      </c>
      <c r="E20" s="63">
        <v>5</v>
      </c>
      <c r="F20" s="54">
        <v>2</v>
      </c>
      <c r="G20" s="59">
        <v>3</v>
      </c>
      <c r="H20" s="59">
        <v>5</v>
      </c>
      <c r="I20" s="59"/>
      <c r="J20" s="57"/>
      <c r="K20" s="57"/>
      <c r="L20" s="57"/>
      <c r="M20" s="59"/>
      <c r="N20" s="59"/>
      <c r="O20" s="59"/>
      <c r="P20" s="59"/>
      <c r="Q20" s="59"/>
      <c r="R20" s="59"/>
    </row>
    <row r="21" spans="1:18" ht="15" customHeight="1">
      <c r="A21" s="54" t="s">
        <v>92</v>
      </c>
      <c r="B21" s="54">
        <v>3</v>
      </c>
      <c r="C21" s="55" t="s">
        <v>80</v>
      </c>
      <c r="D21" s="29" t="s">
        <v>307</v>
      </c>
      <c r="E21" s="56">
        <v>5</v>
      </c>
      <c r="F21" s="54">
        <v>3</v>
      </c>
      <c r="G21" s="54">
        <v>2</v>
      </c>
      <c r="H21" s="54">
        <v>5</v>
      </c>
      <c r="I21" s="54"/>
      <c r="J21" s="57"/>
      <c r="K21" s="57"/>
      <c r="L21" s="57"/>
      <c r="M21" s="59"/>
      <c r="N21" s="54"/>
      <c r="O21" s="54"/>
      <c r="P21" s="54"/>
      <c r="Q21" s="54"/>
      <c r="R21" s="54"/>
    </row>
    <row r="22" spans="1:18" ht="15" customHeight="1">
      <c r="D22" s="29"/>
      <c r="J22" s="60"/>
      <c r="K22" s="60"/>
      <c r="L22" s="60"/>
    </row>
    <row r="23" spans="1:18" ht="15" customHeight="1">
      <c r="A23" s="59" t="s">
        <v>93</v>
      </c>
      <c r="B23" s="54">
        <v>5</v>
      </c>
      <c r="C23" s="55" t="s">
        <v>80</v>
      </c>
      <c r="D23" s="29" t="s">
        <v>309</v>
      </c>
      <c r="E23" s="63">
        <v>4</v>
      </c>
      <c r="F23" s="54">
        <v>2</v>
      </c>
      <c r="G23" s="59">
        <v>2</v>
      </c>
      <c r="H23" s="59">
        <v>4</v>
      </c>
      <c r="I23" s="59"/>
      <c r="J23" s="64"/>
      <c r="K23" s="57"/>
      <c r="L23" s="57"/>
      <c r="M23" s="59"/>
      <c r="N23" s="59"/>
      <c r="O23" s="59"/>
      <c r="P23" s="59"/>
      <c r="Q23" s="59"/>
      <c r="R23" s="59"/>
    </row>
    <row r="24" spans="1:18" ht="15" customHeight="1">
      <c r="A24" s="54" t="s">
        <v>94</v>
      </c>
      <c r="B24" s="54">
        <v>5</v>
      </c>
      <c r="C24" s="55" t="s">
        <v>80</v>
      </c>
      <c r="D24" s="28" t="s">
        <v>310</v>
      </c>
      <c r="E24" s="56">
        <v>4</v>
      </c>
      <c r="F24" s="54">
        <v>2</v>
      </c>
      <c r="G24" s="54">
        <v>2</v>
      </c>
      <c r="H24" s="54">
        <v>4</v>
      </c>
      <c r="I24" s="54"/>
      <c r="J24" s="64"/>
      <c r="K24" s="64"/>
      <c r="L24" s="57"/>
      <c r="M24" s="59"/>
      <c r="N24" s="54"/>
      <c r="O24" s="54"/>
      <c r="P24" s="54"/>
      <c r="Q24" s="54"/>
      <c r="R24" s="54"/>
    </row>
    <row r="25" spans="1:18" ht="15" customHeight="1">
      <c r="A25" s="59" t="s">
        <v>95</v>
      </c>
      <c r="B25" s="54">
        <v>5</v>
      </c>
      <c r="C25" s="55" t="s">
        <v>80</v>
      </c>
      <c r="D25" s="29" t="s">
        <v>311</v>
      </c>
      <c r="E25" s="56">
        <v>4</v>
      </c>
      <c r="F25" s="59">
        <v>2</v>
      </c>
      <c r="G25" s="59">
        <v>2</v>
      </c>
      <c r="H25" s="54">
        <v>4</v>
      </c>
      <c r="I25" s="54"/>
      <c r="J25" s="57"/>
      <c r="K25" s="57"/>
      <c r="L25" s="57"/>
      <c r="M25" s="59"/>
      <c r="N25" s="54"/>
      <c r="O25" s="54"/>
      <c r="P25" s="54"/>
      <c r="Q25" s="54"/>
      <c r="R25" s="54"/>
    </row>
    <row r="26" spans="1:18" ht="15" customHeight="1">
      <c r="A26" s="59" t="s">
        <v>96</v>
      </c>
      <c r="B26" s="54">
        <v>5</v>
      </c>
      <c r="C26" s="55" t="s">
        <v>80</v>
      </c>
      <c r="D26" s="28" t="s">
        <v>312</v>
      </c>
      <c r="E26" s="63">
        <v>4</v>
      </c>
      <c r="F26" s="59">
        <v>0</v>
      </c>
      <c r="G26" s="59">
        <v>4</v>
      </c>
      <c r="H26" s="59">
        <v>4</v>
      </c>
      <c r="I26" s="59"/>
      <c r="J26" s="57"/>
      <c r="K26" s="57"/>
      <c r="L26" s="57"/>
      <c r="M26" s="59"/>
      <c r="N26" s="59"/>
      <c r="O26" s="59"/>
      <c r="P26" s="59"/>
      <c r="Q26" s="59"/>
      <c r="R26" s="59"/>
    </row>
    <row r="27" spans="1:18" ht="15" customHeight="1">
      <c r="A27" s="59" t="s">
        <v>97</v>
      </c>
      <c r="B27" s="54">
        <v>5</v>
      </c>
      <c r="C27" s="55" t="s">
        <v>80</v>
      </c>
      <c r="D27" s="28" t="s">
        <v>313</v>
      </c>
      <c r="E27" s="56">
        <v>4</v>
      </c>
      <c r="F27" s="54">
        <v>2</v>
      </c>
      <c r="G27" s="54">
        <v>2</v>
      </c>
      <c r="H27" s="54">
        <v>4</v>
      </c>
      <c r="I27" s="54"/>
      <c r="J27" s="57"/>
      <c r="K27" s="57"/>
      <c r="L27" s="57"/>
      <c r="M27" s="59"/>
      <c r="N27" s="54"/>
      <c r="O27" s="54"/>
      <c r="P27" s="54"/>
      <c r="Q27" s="54"/>
      <c r="R27" s="54"/>
    </row>
    <row r="28" spans="1:18" ht="15" customHeight="1">
      <c r="A28" s="54" t="s">
        <v>98</v>
      </c>
      <c r="B28" s="54">
        <v>5</v>
      </c>
      <c r="C28" s="55" t="s">
        <v>80</v>
      </c>
      <c r="D28" s="28" t="s">
        <v>314</v>
      </c>
      <c r="E28" s="56">
        <v>5</v>
      </c>
      <c r="F28" s="59">
        <v>2</v>
      </c>
      <c r="G28" s="59">
        <v>3</v>
      </c>
      <c r="H28" s="54">
        <v>5</v>
      </c>
      <c r="I28" s="54"/>
      <c r="J28" s="57"/>
      <c r="K28" s="57"/>
      <c r="L28" s="57"/>
      <c r="M28" s="59"/>
      <c r="N28" s="54"/>
      <c r="O28" s="54"/>
      <c r="P28" s="54"/>
      <c r="Q28" s="54"/>
      <c r="R28" s="54"/>
    </row>
    <row r="29" spans="1:18" ht="15" customHeight="1">
      <c r="D29" s="5"/>
      <c r="J29" s="60"/>
      <c r="K29" s="60"/>
      <c r="L29" s="60"/>
    </row>
    <row r="30" spans="1:18" ht="15" customHeight="1">
      <c r="A30" s="54" t="s">
        <v>99</v>
      </c>
      <c r="B30" s="54">
        <v>7</v>
      </c>
      <c r="C30" s="55" t="s">
        <v>80</v>
      </c>
      <c r="D30" s="29" t="s">
        <v>309</v>
      </c>
      <c r="E30" s="56">
        <v>5</v>
      </c>
      <c r="F30" s="54">
        <v>2</v>
      </c>
      <c r="G30" s="54">
        <v>3</v>
      </c>
      <c r="H30" s="54">
        <v>5</v>
      </c>
      <c r="I30" s="54"/>
      <c r="J30" s="57"/>
      <c r="K30" s="57"/>
      <c r="L30" s="57"/>
      <c r="M30" s="59"/>
      <c r="N30" s="54"/>
      <c r="O30" s="54"/>
      <c r="P30" s="54"/>
      <c r="Q30" s="54"/>
      <c r="R30" s="54"/>
    </row>
    <row r="31" spans="1:18" ht="13.8">
      <c r="A31" s="54" t="s">
        <v>100</v>
      </c>
      <c r="B31" s="54">
        <v>7</v>
      </c>
      <c r="C31" s="55" t="s">
        <v>80</v>
      </c>
      <c r="D31" s="28" t="s">
        <v>310</v>
      </c>
      <c r="E31" s="56">
        <v>5</v>
      </c>
      <c r="F31" s="54">
        <v>2</v>
      </c>
      <c r="G31" s="54">
        <v>3</v>
      </c>
      <c r="H31" s="54">
        <v>5</v>
      </c>
      <c r="I31" s="54"/>
      <c r="J31" s="64"/>
      <c r="K31" s="64"/>
      <c r="L31" s="57"/>
      <c r="M31" s="59"/>
      <c r="N31" s="54"/>
      <c r="O31" s="54"/>
      <c r="P31" s="54"/>
      <c r="Q31" s="54"/>
      <c r="R31" s="54"/>
    </row>
    <row r="32" spans="1:18" ht="15" customHeight="1">
      <c r="A32" s="54" t="s">
        <v>101</v>
      </c>
      <c r="B32" s="54">
        <v>7</v>
      </c>
      <c r="C32" s="55" t="s">
        <v>80</v>
      </c>
      <c r="D32" s="29" t="s">
        <v>311</v>
      </c>
      <c r="E32" s="56">
        <v>4</v>
      </c>
      <c r="F32" s="54">
        <v>0</v>
      </c>
      <c r="G32" s="54">
        <v>4</v>
      </c>
      <c r="H32" s="54">
        <v>4</v>
      </c>
      <c r="I32" s="54"/>
      <c r="J32" s="57"/>
      <c r="K32" s="57"/>
      <c r="L32" s="57"/>
      <c r="M32" s="59"/>
      <c r="N32" s="54"/>
      <c r="O32" s="54"/>
      <c r="P32" s="54"/>
      <c r="Q32" s="54"/>
      <c r="R32" s="54"/>
    </row>
    <row r="33" spans="1:18" ht="15" customHeight="1">
      <c r="A33" s="59" t="s">
        <v>102</v>
      </c>
      <c r="B33" s="54">
        <v>7</v>
      </c>
      <c r="C33" s="55" t="s">
        <v>80</v>
      </c>
      <c r="D33" s="28" t="s">
        <v>312</v>
      </c>
      <c r="E33" s="56">
        <v>5</v>
      </c>
      <c r="F33" s="59">
        <v>1</v>
      </c>
      <c r="G33" s="59">
        <v>4</v>
      </c>
      <c r="H33" s="54">
        <v>5</v>
      </c>
      <c r="I33" s="54"/>
      <c r="J33" s="57"/>
      <c r="K33" s="57"/>
      <c r="L33" s="57"/>
      <c r="M33" s="59"/>
      <c r="N33" s="54"/>
      <c r="O33" s="54"/>
      <c r="P33" s="54"/>
      <c r="Q33" s="54"/>
      <c r="R33" s="54"/>
    </row>
    <row r="34" spans="1:18" ht="15" customHeight="1">
      <c r="A34" s="59" t="s">
        <v>103</v>
      </c>
      <c r="B34" s="54">
        <v>7</v>
      </c>
      <c r="C34" s="55" t="s">
        <v>80</v>
      </c>
      <c r="D34" s="28" t="s">
        <v>313</v>
      </c>
      <c r="E34" s="56">
        <v>6</v>
      </c>
      <c r="F34" s="54">
        <v>3</v>
      </c>
      <c r="G34" s="54">
        <v>3</v>
      </c>
      <c r="H34" s="54">
        <v>6</v>
      </c>
      <c r="I34" s="54"/>
      <c r="J34" s="57"/>
      <c r="K34" s="57"/>
      <c r="L34" s="57"/>
      <c r="M34" s="59"/>
      <c r="N34" s="54"/>
      <c r="O34" s="54"/>
      <c r="P34" s="54"/>
      <c r="Q34" s="54"/>
      <c r="R34" s="54"/>
    </row>
    <row r="35" spans="1:18" ht="15" customHeight="1">
      <c r="A35" s="54" t="s">
        <v>104</v>
      </c>
      <c r="B35" s="54">
        <v>7</v>
      </c>
      <c r="C35" s="55" t="s">
        <v>80</v>
      </c>
      <c r="D35" s="28" t="s">
        <v>314</v>
      </c>
      <c r="E35" s="63">
        <v>4</v>
      </c>
      <c r="F35" s="54">
        <v>2</v>
      </c>
      <c r="G35" s="59">
        <v>2</v>
      </c>
      <c r="H35" s="59">
        <v>4</v>
      </c>
      <c r="I35" s="59"/>
      <c r="J35" s="57"/>
      <c r="K35" s="57"/>
      <c r="L35" s="57"/>
      <c r="M35" s="59"/>
      <c r="N35" s="59"/>
      <c r="O35" s="59"/>
      <c r="P35" s="59"/>
      <c r="Q35" s="59"/>
      <c r="R35" s="59"/>
    </row>
    <row r="36" spans="1:18" ht="15" customHeight="1">
      <c r="D36" s="5"/>
      <c r="J36" s="60"/>
      <c r="K36" s="60"/>
      <c r="L36" s="60"/>
    </row>
    <row r="37" spans="1:18" ht="15" customHeight="1">
      <c r="A37" s="54" t="s">
        <v>105</v>
      </c>
      <c r="B37" s="54">
        <v>9</v>
      </c>
      <c r="C37" s="55" t="s">
        <v>80</v>
      </c>
      <c r="D37" s="32" t="s">
        <v>297</v>
      </c>
      <c r="E37" s="56">
        <v>4</v>
      </c>
      <c r="F37" s="54">
        <v>2</v>
      </c>
      <c r="G37" s="54">
        <v>2</v>
      </c>
      <c r="H37" s="54">
        <v>4</v>
      </c>
      <c r="I37" s="54"/>
      <c r="J37" s="57"/>
      <c r="K37" s="57"/>
      <c r="L37" s="57"/>
      <c r="M37" s="59"/>
      <c r="N37" s="54"/>
      <c r="O37" s="54"/>
      <c r="P37" s="54"/>
      <c r="Q37" s="54"/>
      <c r="R37" s="54"/>
    </row>
    <row r="38" spans="1:18" ht="15" customHeight="1">
      <c r="A38" s="54" t="s">
        <v>106</v>
      </c>
      <c r="B38" s="54">
        <v>9</v>
      </c>
      <c r="C38" s="55" t="s">
        <v>80</v>
      </c>
      <c r="D38" s="29" t="s">
        <v>298</v>
      </c>
      <c r="E38" s="56">
        <v>5</v>
      </c>
      <c r="F38" s="54">
        <v>2</v>
      </c>
      <c r="G38" s="54">
        <v>3</v>
      </c>
      <c r="H38" s="54">
        <v>5</v>
      </c>
      <c r="I38" s="54"/>
      <c r="J38" s="57"/>
      <c r="K38" s="57"/>
      <c r="L38" s="57"/>
      <c r="M38" s="59"/>
      <c r="N38" s="54"/>
      <c r="O38" s="54"/>
      <c r="P38" s="54"/>
      <c r="Q38" s="54"/>
      <c r="R38" s="54"/>
    </row>
    <row r="39" spans="1:18" ht="15" customHeight="1">
      <c r="A39" s="54" t="s">
        <v>107</v>
      </c>
      <c r="B39" s="54">
        <v>9</v>
      </c>
      <c r="C39" s="55" t="s">
        <v>80</v>
      </c>
      <c r="D39" s="28" t="s">
        <v>299</v>
      </c>
      <c r="E39" s="56">
        <v>5</v>
      </c>
      <c r="F39" s="54">
        <v>1</v>
      </c>
      <c r="G39" s="54">
        <v>4</v>
      </c>
      <c r="H39" s="54">
        <v>5</v>
      </c>
      <c r="I39" s="54"/>
      <c r="J39" s="57"/>
      <c r="K39" s="57"/>
      <c r="L39" s="57"/>
      <c r="M39" s="59"/>
      <c r="N39" s="54"/>
      <c r="O39" s="54"/>
      <c r="P39" s="54"/>
      <c r="Q39" s="54"/>
      <c r="R39" s="54"/>
    </row>
    <row r="40" spans="1:18" ht="15" customHeight="1">
      <c r="A40" s="59"/>
      <c r="B40" s="59"/>
      <c r="C40" s="61"/>
      <c r="E40" s="63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</row>
    <row r="41" spans="1:18" ht="15" customHeight="1">
      <c r="D41" s="65"/>
    </row>
    <row r="42" spans="1:18" ht="15" customHeight="1">
      <c r="A42" s="54"/>
      <c r="D42" s="54"/>
    </row>
    <row r="43" spans="1:18" ht="15" customHeight="1"/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I44"/>
  <sheetViews>
    <sheetView workbookViewId="0">
      <selection activeCell="K21" sqref="K21"/>
    </sheetView>
  </sheetViews>
  <sheetFormatPr baseColWidth="10" defaultColWidth="14.44140625" defaultRowHeight="12.75" customHeight="1"/>
  <cols>
    <col min="1" max="1" width="45.6640625" customWidth="1"/>
    <col min="2" max="2" width="5.109375" customWidth="1"/>
    <col min="3" max="3" width="5" customWidth="1"/>
    <col min="4" max="4" width="31.886718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1" width="31.88671875" customWidth="1"/>
    <col min="12" max="12" width="29.109375" customWidth="1"/>
    <col min="13" max="13" width="16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3.2">
      <c r="A2" s="59" t="s">
        <v>108</v>
      </c>
      <c r="B2" s="59">
        <v>1</v>
      </c>
      <c r="C2" s="59" t="s">
        <v>80</v>
      </c>
      <c r="D2" s="28" t="s">
        <v>315</v>
      </c>
      <c r="E2" s="59">
        <v>5</v>
      </c>
      <c r="F2" s="59">
        <v>3</v>
      </c>
      <c r="G2" s="59">
        <v>2</v>
      </c>
      <c r="H2" s="59">
        <v>5</v>
      </c>
      <c r="I2" s="59"/>
      <c r="J2" s="59"/>
      <c r="K2" s="59"/>
      <c r="L2" s="59"/>
      <c r="M2" s="59"/>
    </row>
    <row r="3" spans="1:13" ht="13.2">
      <c r="A3" s="59" t="s">
        <v>109</v>
      </c>
      <c r="B3" s="59">
        <v>1</v>
      </c>
      <c r="C3" s="59" t="s">
        <v>80</v>
      </c>
      <c r="D3" s="28" t="s">
        <v>316</v>
      </c>
      <c r="E3" s="59">
        <v>5</v>
      </c>
      <c r="F3" s="59">
        <v>3</v>
      </c>
      <c r="G3" s="59">
        <v>2</v>
      </c>
      <c r="H3" s="59">
        <v>5</v>
      </c>
      <c r="I3" s="59"/>
      <c r="J3" s="59"/>
      <c r="K3" s="59"/>
      <c r="L3" s="59"/>
      <c r="M3" s="59"/>
    </row>
    <row r="4" spans="1:13" ht="13.2">
      <c r="A4" s="59" t="s">
        <v>110</v>
      </c>
      <c r="B4" s="59">
        <v>1</v>
      </c>
      <c r="C4" s="59" t="s">
        <v>80</v>
      </c>
      <c r="D4" s="29" t="s">
        <v>317</v>
      </c>
      <c r="E4" s="59">
        <v>5</v>
      </c>
      <c r="F4" s="59">
        <v>3</v>
      </c>
      <c r="G4" s="59">
        <v>2</v>
      </c>
      <c r="H4" s="59">
        <v>5</v>
      </c>
      <c r="I4" s="59"/>
      <c r="J4" s="59"/>
      <c r="K4" s="59"/>
      <c r="L4" s="59"/>
      <c r="M4" s="59"/>
    </row>
    <row r="5" spans="1:13" ht="13.2">
      <c r="A5" s="59" t="s">
        <v>111</v>
      </c>
      <c r="B5" s="59">
        <v>1</v>
      </c>
      <c r="C5" s="59" t="s">
        <v>80</v>
      </c>
      <c r="D5" s="29" t="s">
        <v>318</v>
      </c>
      <c r="E5" s="59">
        <v>3</v>
      </c>
      <c r="F5" s="59">
        <v>3</v>
      </c>
      <c r="G5" s="59">
        <v>0</v>
      </c>
      <c r="H5" s="59">
        <v>3</v>
      </c>
      <c r="I5" s="59"/>
      <c r="J5" s="59"/>
      <c r="K5" s="59"/>
      <c r="L5" s="59"/>
      <c r="M5" s="59"/>
    </row>
    <row r="6" spans="1:13" ht="13.2">
      <c r="A6" s="59" t="s">
        <v>112</v>
      </c>
      <c r="B6" s="59">
        <v>1</v>
      </c>
      <c r="C6" s="59" t="s">
        <v>80</v>
      </c>
      <c r="D6" s="29" t="s">
        <v>319</v>
      </c>
      <c r="E6" s="59">
        <v>4</v>
      </c>
      <c r="F6" s="59">
        <v>0</v>
      </c>
      <c r="G6" s="59">
        <v>4</v>
      </c>
      <c r="H6" s="59">
        <v>4</v>
      </c>
      <c r="I6" s="59"/>
      <c r="J6" s="59"/>
      <c r="K6" s="59"/>
      <c r="L6" s="59"/>
      <c r="M6" s="59"/>
    </row>
    <row r="7" spans="1:13" ht="13.2">
      <c r="A7" s="59" t="s">
        <v>113</v>
      </c>
      <c r="B7" s="59">
        <v>1</v>
      </c>
      <c r="C7" s="59" t="s">
        <v>80</v>
      </c>
      <c r="D7" s="29" t="s">
        <v>320</v>
      </c>
      <c r="E7" s="59">
        <v>4</v>
      </c>
      <c r="F7" s="59">
        <v>2</v>
      </c>
      <c r="G7" s="59">
        <v>2</v>
      </c>
      <c r="H7" s="59">
        <v>4</v>
      </c>
      <c r="I7" s="59"/>
      <c r="J7" s="59"/>
      <c r="K7" s="59"/>
      <c r="L7" s="59"/>
      <c r="M7" s="59"/>
    </row>
    <row r="8" spans="1:13" ht="12.75" customHeight="1">
      <c r="D8" s="28"/>
    </row>
    <row r="9" spans="1:13" ht="13.2">
      <c r="A9" s="67" t="s">
        <v>114</v>
      </c>
      <c r="B9" s="67">
        <v>3</v>
      </c>
      <c r="C9" s="67" t="s">
        <v>80</v>
      </c>
      <c r="D9" s="29" t="s">
        <v>322</v>
      </c>
      <c r="E9" s="67">
        <v>5</v>
      </c>
      <c r="F9" s="67">
        <v>3</v>
      </c>
      <c r="G9" s="67">
        <v>2</v>
      </c>
      <c r="H9" s="67">
        <v>5</v>
      </c>
      <c r="I9" s="67"/>
      <c r="J9" s="67"/>
      <c r="K9" s="67"/>
      <c r="L9" s="59"/>
      <c r="M9" s="59"/>
    </row>
    <row r="10" spans="1:13" ht="13.2">
      <c r="A10" s="67" t="s">
        <v>115</v>
      </c>
      <c r="B10" s="67">
        <v>3</v>
      </c>
      <c r="C10" s="67" t="s">
        <v>80</v>
      </c>
      <c r="D10" s="29" t="s">
        <v>323</v>
      </c>
      <c r="E10" s="67">
        <v>5</v>
      </c>
      <c r="F10" s="67">
        <v>3</v>
      </c>
      <c r="G10" s="67">
        <v>2</v>
      </c>
      <c r="H10" s="67">
        <v>5</v>
      </c>
      <c r="I10" s="59"/>
      <c r="J10" s="59"/>
      <c r="K10" s="59"/>
      <c r="L10" s="59"/>
      <c r="M10" s="59"/>
    </row>
    <row r="11" spans="1:13" ht="13.2">
      <c r="A11" s="67" t="s">
        <v>116</v>
      </c>
      <c r="B11" s="67">
        <v>3</v>
      </c>
      <c r="C11" s="67" t="s">
        <v>80</v>
      </c>
      <c r="D11" s="29" t="s">
        <v>324</v>
      </c>
      <c r="E11" s="67">
        <v>5</v>
      </c>
      <c r="F11" s="67">
        <v>3</v>
      </c>
      <c r="G11" s="67">
        <v>2</v>
      </c>
      <c r="H11" s="67">
        <v>5</v>
      </c>
      <c r="I11" s="59"/>
      <c r="J11" s="59"/>
      <c r="K11" s="59"/>
      <c r="M11" s="59"/>
    </row>
    <row r="12" spans="1:13" ht="13.2">
      <c r="A12" s="67" t="s">
        <v>117</v>
      </c>
      <c r="B12" s="67">
        <v>3</v>
      </c>
      <c r="C12" s="67" t="s">
        <v>80</v>
      </c>
      <c r="D12" s="28" t="s">
        <v>325</v>
      </c>
      <c r="E12" s="67">
        <v>4</v>
      </c>
      <c r="F12" s="67">
        <v>2</v>
      </c>
      <c r="G12" s="67">
        <v>2</v>
      </c>
      <c r="H12" s="67">
        <v>4</v>
      </c>
      <c r="I12" s="59"/>
      <c r="J12" s="59"/>
      <c r="K12" s="59"/>
      <c r="M12" s="59"/>
    </row>
    <row r="13" spans="1:13" ht="13.2">
      <c r="A13" s="67" t="s">
        <v>118</v>
      </c>
      <c r="B13" s="67">
        <v>3</v>
      </c>
      <c r="C13" s="67" t="s">
        <v>80</v>
      </c>
      <c r="D13" s="28" t="s">
        <v>326</v>
      </c>
      <c r="E13" s="67">
        <v>4</v>
      </c>
      <c r="F13" s="67">
        <v>2</v>
      </c>
      <c r="G13" s="67">
        <v>2</v>
      </c>
      <c r="H13" s="67">
        <v>4</v>
      </c>
      <c r="I13" s="59"/>
      <c r="J13" s="59"/>
      <c r="K13" s="59"/>
      <c r="L13" s="59"/>
      <c r="M13" s="59"/>
    </row>
    <row r="14" spans="1:13" ht="12.75" customHeight="1">
      <c r="D14" s="33"/>
    </row>
    <row r="15" spans="1:13" ht="13.2">
      <c r="A15" s="59" t="s">
        <v>119</v>
      </c>
      <c r="B15" s="59">
        <v>5</v>
      </c>
      <c r="C15" s="59" t="s">
        <v>80</v>
      </c>
      <c r="D15" s="29" t="s">
        <v>328</v>
      </c>
      <c r="E15" s="59">
        <v>5</v>
      </c>
      <c r="F15" s="59">
        <v>2</v>
      </c>
      <c r="G15" s="59">
        <v>3</v>
      </c>
      <c r="H15" s="59">
        <v>5</v>
      </c>
      <c r="I15" s="59"/>
      <c r="J15" s="59"/>
      <c r="M15" s="59"/>
    </row>
    <row r="16" spans="1:13" ht="13.2">
      <c r="A16" s="59" t="s">
        <v>120</v>
      </c>
      <c r="B16" s="59">
        <v>5</v>
      </c>
      <c r="C16" s="59" t="s">
        <v>80</v>
      </c>
      <c r="D16" s="28" t="s">
        <v>329</v>
      </c>
      <c r="E16" s="59">
        <v>5</v>
      </c>
      <c r="F16" s="59">
        <v>3</v>
      </c>
      <c r="G16" s="59">
        <v>2</v>
      </c>
      <c r="H16" s="59">
        <v>5</v>
      </c>
      <c r="I16" s="59"/>
      <c r="J16" s="59"/>
      <c r="K16" s="59"/>
      <c r="L16" s="59"/>
      <c r="M16" s="59"/>
    </row>
    <row r="17" spans="1:61" ht="13.8">
      <c r="A17" s="59" t="s">
        <v>121</v>
      </c>
      <c r="B17" s="59">
        <v>5</v>
      </c>
      <c r="C17" s="59" t="s">
        <v>80</v>
      </c>
      <c r="D17" s="29" t="s">
        <v>330</v>
      </c>
      <c r="E17" s="59">
        <v>5</v>
      </c>
      <c r="F17" s="59">
        <v>3</v>
      </c>
      <c r="G17" s="59">
        <v>2</v>
      </c>
      <c r="H17" s="59">
        <v>5</v>
      </c>
      <c r="I17" s="59"/>
      <c r="J17" s="64"/>
      <c r="K17" s="64"/>
      <c r="L17" s="59"/>
      <c r="M17" s="59"/>
    </row>
    <row r="18" spans="1:61" ht="13.2">
      <c r="A18" s="59" t="s">
        <v>122</v>
      </c>
      <c r="B18" s="59">
        <v>5</v>
      </c>
      <c r="C18" s="59" t="s">
        <v>80</v>
      </c>
      <c r="D18" s="29" t="s">
        <v>331</v>
      </c>
      <c r="E18" s="59">
        <v>5</v>
      </c>
      <c r="F18" s="59">
        <v>3</v>
      </c>
      <c r="G18" s="59">
        <v>2</v>
      </c>
      <c r="H18" s="59">
        <v>5</v>
      </c>
      <c r="I18" s="59"/>
      <c r="J18" s="59"/>
      <c r="K18" s="59"/>
      <c r="L18" s="59"/>
      <c r="M18" s="59"/>
    </row>
    <row r="19" spans="1:61" ht="13.2">
      <c r="A19" s="59" t="s">
        <v>123</v>
      </c>
      <c r="B19" s="59">
        <v>5</v>
      </c>
      <c r="C19" s="59" t="s">
        <v>80</v>
      </c>
      <c r="D19" s="33" t="s">
        <v>332</v>
      </c>
      <c r="E19" s="59">
        <v>4</v>
      </c>
      <c r="F19" s="59">
        <v>2</v>
      </c>
      <c r="G19" s="59">
        <v>2</v>
      </c>
      <c r="H19" s="59">
        <v>4</v>
      </c>
      <c r="I19" s="59"/>
      <c r="J19" s="59"/>
      <c r="K19" s="59"/>
      <c r="L19" s="59"/>
      <c r="M19" s="59"/>
    </row>
    <row r="20" spans="1:61" ht="13.2">
      <c r="A20" s="59" t="s">
        <v>124</v>
      </c>
      <c r="B20" s="59">
        <v>5</v>
      </c>
      <c r="C20" s="59" t="s">
        <v>80</v>
      </c>
      <c r="D20" s="29" t="s">
        <v>333</v>
      </c>
      <c r="E20" s="59">
        <v>4</v>
      </c>
      <c r="F20" s="59">
        <v>2</v>
      </c>
      <c r="G20" s="59">
        <v>2</v>
      </c>
      <c r="H20" s="59">
        <v>4</v>
      </c>
      <c r="I20" s="59"/>
      <c r="J20" s="59"/>
      <c r="K20" s="59"/>
      <c r="L20" s="59"/>
      <c r="M20" s="59"/>
    </row>
    <row r="21" spans="1:61" ht="12.75" customHeight="1">
      <c r="D21" s="29"/>
    </row>
    <row r="22" spans="1:61" ht="13.8">
      <c r="A22" s="59" t="s">
        <v>125</v>
      </c>
      <c r="B22" s="59">
        <v>7</v>
      </c>
      <c r="C22" s="59" t="s">
        <v>80</v>
      </c>
      <c r="D22" s="29" t="s">
        <v>335</v>
      </c>
      <c r="E22" s="59">
        <v>5</v>
      </c>
      <c r="F22" s="59">
        <v>3</v>
      </c>
      <c r="G22" s="59">
        <v>2</v>
      </c>
      <c r="H22" s="59">
        <v>5</v>
      </c>
      <c r="I22" s="59"/>
      <c r="J22" s="64"/>
      <c r="K22" s="64"/>
      <c r="L22" s="59"/>
      <c r="M22" s="59"/>
    </row>
    <row r="23" spans="1:61" ht="13.8">
      <c r="A23" s="59" t="s">
        <v>126</v>
      </c>
      <c r="B23" s="59">
        <v>7</v>
      </c>
      <c r="C23" s="59" t="s">
        <v>80</v>
      </c>
      <c r="D23" s="32" t="s">
        <v>336</v>
      </c>
      <c r="E23" s="59">
        <v>5</v>
      </c>
      <c r="F23" s="59">
        <v>1</v>
      </c>
      <c r="G23" s="59">
        <v>4</v>
      </c>
      <c r="H23" s="59">
        <v>5</v>
      </c>
      <c r="I23" s="59"/>
      <c r="J23" s="68"/>
      <c r="K23" s="68"/>
      <c r="L23" s="59"/>
      <c r="M23" s="59"/>
    </row>
    <row r="24" spans="1:61" ht="13.2">
      <c r="A24" s="59" t="s">
        <v>101</v>
      </c>
      <c r="B24" s="59">
        <v>7</v>
      </c>
      <c r="C24" s="59" t="s">
        <v>80</v>
      </c>
      <c r="D24" s="29" t="s">
        <v>337</v>
      </c>
      <c r="E24" s="59">
        <v>4</v>
      </c>
      <c r="F24" s="59">
        <v>0</v>
      </c>
      <c r="G24" s="59">
        <v>4</v>
      </c>
      <c r="H24" s="59">
        <v>4</v>
      </c>
      <c r="I24" s="59"/>
      <c r="J24" s="59"/>
      <c r="K24" s="59"/>
      <c r="L24" s="59"/>
      <c r="M24" s="59"/>
    </row>
    <row r="25" spans="1:61" ht="13.2">
      <c r="A25" s="59" t="s">
        <v>127</v>
      </c>
      <c r="B25" s="59">
        <v>7</v>
      </c>
      <c r="C25" s="59" t="s">
        <v>80</v>
      </c>
      <c r="D25" s="28" t="s">
        <v>338</v>
      </c>
      <c r="E25" s="59">
        <v>5</v>
      </c>
      <c r="F25" s="59">
        <v>2</v>
      </c>
      <c r="G25" s="59">
        <v>3</v>
      </c>
      <c r="H25" s="59">
        <v>5</v>
      </c>
      <c r="I25" s="59"/>
      <c r="J25" s="59"/>
      <c r="K25" s="59"/>
      <c r="L25" s="59"/>
      <c r="M25" s="59"/>
    </row>
    <row r="26" spans="1:61" ht="13.8">
      <c r="A26" s="59" t="s">
        <v>128</v>
      </c>
      <c r="B26" s="59">
        <v>7</v>
      </c>
      <c r="C26" s="59" t="s">
        <v>80</v>
      </c>
      <c r="D26" s="28" t="s">
        <v>339</v>
      </c>
      <c r="E26" s="59">
        <v>4</v>
      </c>
      <c r="F26" s="59">
        <v>2</v>
      </c>
      <c r="G26" s="59">
        <v>2</v>
      </c>
      <c r="H26" s="59">
        <v>4</v>
      </c>
      <c r="I26" s="59"/>
      <c r="J26" s="68"/>
      <c r="K26" s="68"/>
      <c r="L26" s="68"/>
      <c r="M26" s="59"/>
    </row>
    <row r="27" spans="1:61" ht="13.8">
      <c r="A27" s="59" t="s">
        <v>129</v>
      </c>
      <c r="B27" s="59">
        <v>7</v>
      </c>
      <c r="C27" s="59" t="s">
        <v>80</v>
      </c>
      <c r="D27" s="32" t="s">
        <v>340</v>
      </c>
      <c r="E27" s="59">
        <v>4</v>
      </c>
      <c r="F27" s="59">
        <v>1</v>
      </c>
      <c r="G27" s="59">
        <v>3</v>
      </c>
      <c r="H27" s="59">
        <v>4</v>
      </c>
      <c r="I27" s="59"/>
      <c r="J27" s="68"/>
      <c r="K27" s="64"/>
      <c r="M27" s="59"/>
    </row>
    <row r="28" spans="1:61" ht="12.75" customHeight="1">
      <c r="D28" s="28"/>
    </row>
    <row r="29" spans="1:61" ht="13.2">
      <c r="A29" s="59" t="s">
        <v>130</v>
      </c>
      <c r="B29" s="59">
        <v>9</v>
      </c>
      <c r="C29" s="59" t="s">
        <v>80</v>
      </c>
      <c r="D29" s="28" t="s">
        <v>342</v>
      </c>
      <c r="E29" s="59">
        <v>5</v>
      </c>
      <c r="F29" s="59">
        <v>2</v>
      </c>
      <c r="G29" s="59">
        <v>3</v>
      </c>
      <c r="H29" s="59">
        <v>5</v>
      </c>
      <c r="I29" s="59"/>
      <c r="J29" s="59"/>
      <c r="K29" s="59"/>
      <c r="L29" s="59"/>
      <c r="M29" s="59"/>
    </row>
    <row r="30" spans="1:61" ht="15" customHeight="1">
      <c r="A30" s="59" t="s">
        <v>131</v>
      </c>
      <c r="B30" s="59">
        <v>9</v>
      </c>
      <c r="C30" s="59" t="s">
        <v>80</v>
      </c>
      <c r="D30" s="28" t="s">
        <v>343</v>
      </c>
      <c r="E30" s="69">
        <v>5</v>
      </c>
      <c r="F30" s="68">
        <v>3</v>
      </c>
      <c r="G30" s="68">
        <v>2</v>
      </c>
      <c r="H30" s="68">
        <v>5</v>
      </c>
      <c r="I30" s="68"/>
      <c r="J30" s="68"/>
      <c r="K30" s="68"/>
      <c r="L30" s="68"/>
      <c r="M30" s="59"/>
      <c r="N30" s="70"/>
      <c r="O30" s="70"/>
      <c r="P30" s="70"/>
      <c r="Q30" s="70"/>
      <c r="R30" s="70"/>
      <c r="S30" s="70"/>
      <c r="T30" s="71"/>
      <c r="U30" s="71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1"/>
      <c r="AQ30" s="71"/>
      <c r="AR30" s="71"/>
      <c r="AS30" s="71"/>
      <c r="AT30" s="70"/>
      <c r="AU30" s="70"/>
      <c r="AV30" s="70"/>
      <c r="AW30" s="70"/>
      <c r="AX30" s="70"/>
      <c r="AY30" s="70"/>
      <c r="AZ30" s="70"/>
      <c r="BA30" s="70"/>
      <c r="BB30" s="70"/>
      <c r="BC30" s="72">
        <f>((((((((T30+AT30)+AP30)+AU30)+AV30)+AW30)+AX30)+AY30)+AZ30)+BA30</f>
        <v>0</v>
      </c>
      <c r="BD30" s="70">
        <f>U30+AQ30</f>
        <v>0</v>
      </c>
      <c r="BE30" s="72">
        <f>(T30+AR30+AT30+AU30+AV30+AW30+AX30+AY30+AZ30+BB30)</f>
        <v>0</v>
      </c>
      <c r="BF30" s="70">
        <f>U30+AS30</f>
        <v>0</v>
      </c>
      <c r="BG30" s="73" t="str">
        <f>IF(U30&gt;0,"SI","NO")</f>
        <v>NO</v>
      </c>
      <c r="BH30" s="73" t="e">
        <f t="array" ref="BH30">IF(W30+Y30+AA30+AC30+""+""&gt;0,"SI","NO")</f>
        <v>#VALUE!</v>
      </c>
      <c r="BI30" s="73" t="str">
        <f>IF(AE30+AG30+AI30+AK30+AM30+AO30&gt;0,"SI","NO")</f>
        <v>NO</v>
      </c>
    </row>
    <row r="31" spans="1:61" ht="13.8">
      <c r="A31" s="59" t="s">
        <v>132</v>
      </c>
      <c r="B31" s="59">
        <v>9</v>
      </c>
      <c r="C31" s="59" t="s">
        <v>80</v>
      </c>
      <c r="D31" s="28" t="s">
        <v>344</v>
      </c>
      <c r="E31" s="59">
        <v>5</v>
      </c>
      <c r="F31" s="59">
        <v>2</v>
      </c>
      <c r="G31" s="59">
        <v>3</v>
      </c>
      <c r="H31" s="59">
        <v>5</v>
      </c>
      <c r="I31" s="59"/>
      <c r="J31" s="59"/>
      <c r="K31" s="68"/>
      <c r="L31" s="68"/>
      <c r="M31" s="59"/>
    </row>
    <row r="32" spans="1:61" ht="13.8">
      <c r="A32" s="59" t="s">
        <v>133</v>
      </c>
      <c r="B32" s="59">
        <v>9</v>
      </c>
      <c r="C32" s="59" t="s">
        <v>80</v>
      </c>
      <c r="D32" s="29" t="s">
        <v>345</v>
      </c>
      <c r="E32" s="59">
        <v>5</v>
      </c>
      <c r="F32" s="59">
        <v>1</v>
      </c>
      <c r="G32" s="59">
        <v>4</v>
      </c>
      <c r="H32" s="59">
        <v>5</v>
      </c>
      <c r="I32" s="59"/>
      <c r="J32" s="68"/>
      <c r="K32" s="68"/>
      <c r="L32" s="68"/>
      <c r="M32" s="59"/>
    </row>
    <row r="33" spans="1:13" ht="13.8">
      <c r="A33" s="59" t="s">
        <v>134</v>
      </c>
      <c r="B33" s="59">
        <v>9</v>
      </c>
      <c r="C33" s="59" t="s">
        <v>80</v>
      </c>
      <c r="D33" s="29" t="s">
        <v>346</v>
      </c>
      <c r="E33" s="59">
        <v>5</v>
      </c>
      <c r="F33" s="59">
        <v>0</v>
      </c>
      <c r="G33" s="59">
        <v>5</v>
      </c>
      <c r="H33" s="59">
        <v>5</v>
      </c>
      <c r="I33" s="59"/>
      <c r="J33" s="64"/>
      <c r="K33" s="64"/>
      <c r="L33" s="59"/>
      <c r="M33" s="59"/>
    </row>
    <row r="34" spans="1:13" ht="12.75" customHeight="1">
      <c r="D34" s="28"/>
    </row>
    <row r="35" spans="1:13" ht="12.75" customHeight="1">
      <c r="D35" s="34"/>
    </row>
    <row r="36" spans="1:13" ht="12.75" customHeight="1">
      <c r="D36" s="29"/>
    </row>
    <row r="37" spans="1:13" ht="12.75" customHeight="1">
      <c r="D37" s="28"/>
    </row>
    <row r="38" spans="1:13" ht="13.2">
      <c r="A38" s="74"/>
      <c r="D38" s="28"/>
    </row>
    <row r="39" spans="1:13" ht="12.75" customHeight="1">
      <c r="D39" s="28"/>
    </row>
    <row r="40" spans="1:13" ht="12.75" customHeight="1">
      <c r="D40" s="29"/>
    </row>
    <row r="41" spans="1:13" ht="13.2">
      <c r="A41" s="74"/>
      <c r="D41" s="29"/>
    </row>
    <row r="42" spans="1:13" ht="12.75" customHeight="1">
      <c r="D42" s="28"/>
    </row>
    <row r="43" spans="1:13" ht="12.75" customHeight="1">
      <c r="D43" s="29"/>
    </row>
    <row r="44" spans="1:13" ht="12.75" customHeight="1">
      <c r="D44" s="28"/>
    </row>
  </sheetData>
  <customSheetViews>
    <customSheetView guid="{731EFA40-F3EA-4D6F-B286-709D08935E9B}" filter="1" showAutoFilter="1">
      <pageMargins left="0.7" right="0.7" top="0.75" bottom="0.75" header="0.3" footer="0.3"/>
      <autoFilter ref="A2:H27" xr:uid="{1CECD73A-48E7-41AE-B2C9-50C7CCB4E504}"/>
    </customSheetView>
  </customSheetView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R100"/>
  <sheetViews>
    <sheetView topLeftCell="A64" workbookViewId="0">
      <selection activeCell="D83" sqref="D83:D88"/>
    </sheetView>
  </sheetViews>
  <sheetFormatPr baseColWidth="10" defaultColWidth="14.44140625" defaultRowHeight="12.75" customHeight="1"/>
  <cols>
    <col min="1" max="1" width="35.109375" customWidth="1"/>
    <col min="2" max="2" width="5.109375" customWidth="1"/>
    <col min="3" max="3" width="5" customWidth="1"/>
    <col min="4" max="4" width="36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3.44140625" customWidth="1"/>
    <col min="10" max="12" width="12" customWidth="1"/>
    <col min="13" max="13" width="12.6640625" customWidth="1"/>
    <col min="14" max="18" width="3.44140625" customWidth="1"/>
  </cols>
  <sheetData>
    <row r="1" spans="1:18" ht="15" customHeight="1">
      <c r="A1" s="51" t="s">
        <v>135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3.8">
      <c r="A2" s="62" t="s">
        <v>136</v>
      </c>
      <c r="B2" s="62">
        <v>1</v>
      </c>
      <c r="C2" s="62" t="s">
        <v>80</v>
      </c>
      <c r="D2" s="29" t="s">
        <v>360</v>
      </c>
      <c r="E2" s="62">
        <v>5</v>
      </c>
      <c r="F2" s="62">
        <v>2</v>
      </c>
      <c r="G2" s="62">
        <v>3</v>
      </c>
      <c r="H2" s="62">
        <v>5</v>
      </c>
      <c r="I2" s="54"/>
      <c r="J2" s="64"/>
      <c r="K2" s="66"/>
      <c r="L2" s="66"/>
      <c r="M2" s="54"/>
      <c r="N2" s="54"/>
      <c r="O2" s="54"/>
      <c r="P2" s="54"/>
      <c r="Q2" s="54"/>
      <c r="R2" s="54"/>
    </row>
    <row r="3" spans="1:18" ht="15" customHeight="1">
      <c r="A3" s="62" t="s">
        <v>137</v>
      </c>
      <c r="B3" s="62">
        <v>1</v>
      </c>
      <c r="C3" s="62" t="s">
        <v>80</v>
      </c>
      <c r="D3" s="28" t="s">
        <v>361</v>
      </c>
      <c r="E3" s="62">
        <v>5</v>
      </c>
      <c r="F3" s="62">
        <v>2</v>
      </c>
      <c r="G3" s="62">
        <v>3</v>
      </c>
      <c r="H3" s="62">
        <v>5</v>
      </c>
      <c r="I3" s="54"/>
      <c r="J3" s="75"/>
      <c r="K3" s="75"/>
      <c r="L3" s="64"/>
      <c r="M3" s="54"/>
      <c r="N3" s="54"/>
      <c r="O3" s="54"/>
      <c r="P3" s="54"/>
      <c r="Q3" s="54"/>
      <c r="R3" s="54"/>
    </row>
    <row r="4" spans="1:18" ht="15" customHeight="1">
      <c r="A4" s="62" t="s">
        <v>138</v>
      </c>
      <c r="B4" s="62">
        <v>1</v>
      </c>
      <c r="C4" s="62" t="s">
        <v>80</v>
      </c>
      <c r="D4" s="29" t="s">
        <v>362</v>
      </c>
      <c r="E4" s="62">
        <v>5</v>
      </c>
      <c r="F4" s="62">
        <v>3</v>
      </c>
      <c r="G4" s="62">
        <v>2</v>
      </c>
      <c r="H4" s="62">
        <v>5</v>
      </c>
      <c r="I4" s="54"/>
      <c r="J4" s="66"/>
      <c r="K4" s="66"/>
      <c r="M4" s="54"/>
      <c r="N4" s="54"/>
      <c r="O4" s="54"/>
      <c r="P4" s="54"/>
      <c r="Q4" s="54"/>
      <c r="R4" s="54"/>
    </row>
    <row r="5" spans="1:18" ht="15" customHeight="1">
      <c r="A5" s="62" t="s">
        <v>85</v>
      </c>
      <c r="B5" s="62">
        <v>1</v>
      </c>
      <c r="C5" s="62" t="s">
        <v>80</v>
      </c>
      <c r="D5" s="29" t="s">
        <v>363</v>
      </c>
      <c r="E5" s="62">
        <v>4</v>
      </c>
      <c r="F5" s="62">
        <v>2</v>
      </c>
      <c r="G5" s="62">
        <v>2</v>
      </c>
      <c r="H5" s="62">
        <v>4</v>
      </c>
      <c r="I5" s="54"/>
      <c r="J5" s="66"/>
      <c r="K5" s="66"/>
      <c r="L5" s="54"/>
      <c r="M5" s="54"/>
      <c r="N5" s="54"/>
      <c r="O5" s="54"/>
      <c r="P5" s="54"/>
      <c r="Q5" s="54"/>
      <c r="R5" s="54"/>
    </row>
    <row r="6" spans="1:18" ht="15" customHeight="1">
      <c r="A6" s="62" t="s">
        <v>139</v>
      </c>
      <c r="B6" s="62">
        <v>1</v>
      </c>
      <c r="C6" s="62" t="s">
        <v>80</v>
      </c>
      <c r="D6" s="28" t="s">
        <v>364</v>
      </c>
      <c r="E6" s="62">
        <v>5</v>
      </c>
      <c r="F6" s="62">
        <v>0</v>
      </c>
      <c r="G6" s="62">
        <v>5</v>
      </c>
      <c r="H6" s="62">
        <v>5</v>
      </c>
      <c r="I6" s="54"/>
      <c r="J6" s="66"/>
      <c r="K6" s="66"/>
      <c r="L6" s="54"/>
      <c r="M6" s="54"/>
      <c r="N6" s="54"/>
      <c r="O6" s="54"/>
      <c r="P6" s="54"/>
      <c r="Q6" s="54"/>
      <c r="R6" s="54"/>
    </row>
    <row r="7" spans="1:18" ht="15" customHeight="1">
      <c r="A7" s="62" t="s">
        <v>135</v>
      </c>
      <c r="B7" s="62">
        <v>1</v>
      </c>
      <c r="C7" s="62" t="s">
        <v>80</v>
      </c>
      <c r="D7" s="28" t="s">
        <v>365</v>
      </c>
      <c r="E7" s="62">
        <v>4</v>
      </c>
      <c r="F7" s="62">
        <v>2</v>
      </c>
      <c r="G7" s="62">
        <v>2</v>
      </c>
      <c r="H7" s="62">
        <v>4</v>
      </c>
      <c r="I7" s="54"/>
      <c r="J7" s="66"/>
      <c r="K7" s="64"/>
      <c r="L7" s="66"/>
      <c r="M7" s="54"/>
      <c r="N7" s="54"/>
      <c r="O7" s="54"/>
      <c r="P7" s="54"/>
      <c r="Q7" s="54"/>
      <c r="R7" s="54"/>
    </row>
    <row r="8" spans="1:18" ht="15" customHeight="1">
      <c r="D8" s="29"/>
    </row>
    <row r="9" spans="1:18" ht="15" customHeight="1">
      <c r="A9" s="62" t="s">
        <v>136</v>
      </c>
      <c r="B9" s="62">
        <v>1</v>
      </c>
      <c r="C9" s="62" t="s">
        <v>86</v>
      </c>
      <c r="D9" s="29" t="s">
        <v>367</v>
      </c>
      <c r="E9" s="62">
        <v>5</v>
      </c>
      <c r="F9" s="62">
        <v>2</v>
      </c>
      <c r="G9" s="62">
        <v>3</v>
      </c>
      <c r="H9" s="62">
        <v>5</v>
      </c>
      <c r="I9" s="54"/>
      <c r="J9" s="64"/>
      <c r="K9" s="66"/>
      <c r="L9" s="66"/>
      <c r="M9" s="54"/>
      <c r="N9" s="54"/>
      <c r="O9" s="54"/>
      <c r="P9" s="54"/>
      <c r="Q9" s="54"/>
      <c r="R9" s="54"/>
    </row>
    <row r="10" spans="1:18" ht="15" customHeight="1">
      <c r="A10" s="62" t="s">
        <v>137</v>
      </c>
      <c r="B10" s="62">
        <v>1</v>
      </c>
      <c r="C10" s="62" t="s">
        <v>86</v>
      </c>
      <c r="D10" s="29" t="s">
        <v>368</v>
      </c>
      <c r="E10" s="62">
        <v>5</v>
      </c>
      <c r="F10" s="62">
        <v>2</v>
      </c>
      <c r="G10" s="62">
        <v>3</v>
      </c>
      <c r="H10" s="62">
        <v>5</v>
      </c>
      <c r="I10" s="54"/>
      <c r="J10" s="75"/>
      <c r="K10" s="75"/>
      <c r="L10" s="64"/>
      <c r="M10" s="54"/>
      <c r="N10" s="54"/>
      <c r="O10" s="54"/>
      <c r="P10" s="54"/>
      <c r="Q10" s="54"/>
      <c r="R10" s="54"/>
    </row>
    <row r="11" spans="1:18" ht="15" customHeight="1">
      <c r="A11" s="62" t="s">
        <v>138</v>
      </c>
      <c r="B11" s="62">
        <v>1</v>
      </c>
      <c r="C11" s="62" t="s">
        <v>86</v>
      </c>
      <c r="D11" s="29" t="s">
        <v>369</v>
      </c>
      <c r="E11" s="62">
        <v>5</v>
      </c>
      <c r="F11" s="62">
        <v>3</v>
      </c>
      <c r="G11" s="62">
        <v>2</v>
      </c>
      <c r="H11" s="62">
        <v>5</v>
      </c>
      <c r="I11" s="54"/>
      <c r="J11" s="66"/>
      <c r="K11" s="66"/>
      <c r="L11" s="54"/>
      <c r="M11" s="54"/>
      <c r="N11" s="54"/>
      <c r="O11" s="54"/>
      <c r="P11" s="54"/>
      <c r="Q11" s="54"/>
      <c r="R11" s="54"/>
    </row>
    <row r="12" spans="1:18" ht="15" customHeight="1">
      <c r="A12" s="62" t="s">
        <v>85</v>
      </c>
      <c r="B12" s="62">
        <v>1</v>
      </c>
      <c r="C12" s="62" t="s">
        <v>86</v>
      </c>
      <c r="D12" s="28" t="s">
        <v>370</v>
      </c>
      <c r="E12" s="62">
        <v>4</v>
      </c>
      <c r="F12" s="62">
        <v>2</v>
      </c>
      <c r="G12" s="62">
        <v>2</v>
      </c>
      <c r="H12" s="62">
        <v>4</v>
      </c>
      <c r="I12" s="54"/>
      <c r="J12" s="66"/>
      <c r="K12" s="66"/>
      <c r="L12" s="54"/>
      <c r="M12" s="54"/>
      <c r="N12" s="54"/>
      <c r="O12" s="54"/>
      <c r="P12" s="54"/>
      <c r="Q12" s="54"/>
      <c r="R12" s="54"/>
    </row>
    <row r="13" spans="1:18" ht="15" customHeight="1">
      <c r="A13" s="62" t="s">
        <v>139</v>
      </c>
      <c r="B13" s="62">
        <v>1</v>
      </c>
      <c r="C13" s="62" t="s">
        <v>86</v>
      </c>
      <c r="D13" s="28" t="s">
        <v>371</v>
      </c>
      <c r="E13" s="62">
        <v>5</v>
      </c>
      <c r="F13" s="62">
        <v>0</v>
      </c>
      <c r="G13" s="62">
        <v>5</v>
      </c>
      <c r="H13" s="62">
        <v>5</v>
      </c>
      <c r="I13" s="54"/>
      <c r="J13" s="66"/>
      <c r="K13" s="66"/>
      <c r="L13" s="54"/>
      <c r="M13" s="54"/>
      <c r="N13" s="54"/>
      <c r="O13" s="54"/>
      <c r="P13" s="54"/>
      <c r="Q13" s="54"/>
      <c r="R13" s="54"/>
    </row>
    <row r="14" spans="1:18" ht="15" customHeight="1">
      <c r="A14" s="62" t="s">
        <v>135</v>
      </c>
      <c r="B14" s="62">
        <v>1</v>
      </c>
      <c r="C14" s="62" t="s">
        <v>86</v>
      </c>
      <c r="D14" s="28" t="s">
        <v>372</v>
      </c>
      <c r="E14" s="62">
        <v>4</v>
      </c>
      <c r="F14" s="62">
        <v>2</v>
      </c>
      <c r="G14" s="62">
        <v>2</v>
      </c>
      <c r="H14" s="62">
        <v>4</v>
      </c>
      <c r="I14" s="54"/>
      <c r="J14" s="66"/>
      <c r="K14" s="64"/>
      <c r="L14" s="66"/>
      <c r="M14" s="54"/>
      <c r="N14" s="54"/>
      <c r="O14" s="54"/>
      <c r="P14" s="54"/>
      <c r="Q14" s="54"/>
      <c r="R14" s="54"/>
    </row>
    <row r="15" spans="1:18" ht="15" customHeight="1">
      <c r="D15" s="29"/>
    </row>
    <row r="16" spans="1:18" ht="15" customHeight="1">
      <c r="A16" s="76" t="s">
        <v>136</v>
      </c>
      <c r="B16" s="76">
        <v>1</v>
      </c>
      <c r="C16" s="76" t="s">
        <v>74</v>
      </c>
      <c r="D16" s="28" t="s">
        <v>374</v>
      </c>
      <c r="E16" s="76">
        <v>5</v>
      </c>
      <c r="F16" s="76">
        <v>2</v>
      </c>
      <c r="G16" s="76">
        <v>3</v>
      </c>
      <c r="H16" s="76">
        <v>5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5" customHeight="1">
      <c r="A17" s="76" t="s">
        <v>137</v>
      </c>
      <c r="B17" s="76">
        <v>1</v>
      </c>
      <c r="C17" s="76" t="s">
        <v>74</v>
      </c>
      <c r="D17" s="29" t="s">
        <v>375</v>
      </c>
      <c r="E17" s="76">
        <v>5</v>
      </c>
      <c r="F17" s="76">
        <v>2</v>
      </c>
      <c r="G17" s="76">
        <v>3</v>
      </c>
      <c r="H17" s="76">
        <v>5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5" customHeight="1">
      <c r="A18" s="76" t="s">
        <v>138</v>
      </c>
      <c r="B18" s="76">
        <v>1</v>
      </c>
      <c r="C18" s="76" t="s">
        <v>74</v>
      </c>
      <c r="D18" s="36" t="s">
        <v>376</v>
      </c>
      <c r="E18" s="76">
        <v>5</v>
      </c>
      <c r="F18" s="76">
        <v>3</v>
      </c>
      <c r="G18" s="76">
        <v>2</v>
      </c>
      <c r="H18" s="76">
        <v>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5" customHeight="1">
      <c r="A19" s="76" t="s">
        <v>85</v>
      </c>
      <c r="B19" s="76">
        <v>1</v>
      </c>
      <c r="C19" s="76" t="s">
        <v>74</v>
      </c>
      <c r="D19" s="29" t="s">
        <v>377</v>
      </c>
      <c r="E19" s="76">
        <v>4</v>
      </c>
      <c r="F19" s="76">
        <v>2</v>
      </c>
      <c r="G19" s="76">
        <v>2</v>
      </c>
      <c r="H19" s="76">
        <v>4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 ht="15" customHeight="1">
      <c r="A20" s="76" t="s">
        <v>139</v>
      </c>
      <c r="B20" s="76">
        <v>1</v>
      </c>
      <c r="C20" s="76" t="s">
        <v>74</v>
      </c>
      <c r="D20" s="29" t="s">
        <v>378</v>
      </c>
      <c r="E20" s="76">
        <v>5</v>
      </c>
      <c r="F20" s="76">
        <v>0</v>
      </c>
      <c r="G20" s="76">
        <v>5</v>
      </c>
      <c r="H20" s="76">
        <v>5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 ht="15" customHeight="1">
      <c r="A21" s="76" t="s">
        <v>135</v>
      </c>
      <c r="B21" s="76">
        <v>1</v>
      </c>
      <c r="C21" s="76" t="s">
        <v>74</v>
      </c>
      <c r="D21" s="29" t="s">
        <v>379</v>
      </c>
      <c r="E21" s="76">
        <v>4</v>
      </c>
      <c r="F21" s="76">
        <v>2</v>
      </c>
      <c r="G21" s="76">
        <v>2</v>
      </c>
      <c r="H21" s="76">
        <v>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5" customHeight="1">
      <c r="D22" s="28"/>
    </row>
    <row r="23" spans="1:18" ht="15" customHeight="1">
      <c r="A23" s="62" t="s">
        <v>140</v>
      </c>
      <c r="B23" s="62">
        <v>3</v>
      </c>
      <c r="C23" s="62" t="s">
        <v>80</v>
      </c>
      <c r="D23" s="28" t="s">
        <v>381</v>
      </c>
      <c r="E23" s="62">
        <v>5</v>
      </c>
      <c r="F23" s="62">
        <v>2</v>
      </c>
      <c r="G23" s="62">
        <v>3</v>
      </c>
      <c r="H23" s="62">
        <v>5</v>
      </c>
      <c r="I23" s="54"/>
      <c r="J23" s="66"/>
      <c r="K23" s="66"/>
      <c r="L23" s="66"/>
      <c r="M23" s="54"/>
      <c r="N23" s="54"/>
      <c r="O23" s="54"/>
      <c r="P23" s="54"/>
      <c r="Q23" s="54"/>
      <c r="R23" s="54"/>
    </row>
    <row r="24" spans="1:18" ht="15" customHeight="1">
      <c r="A24" s="62" t="s">
        <v>141</v>
      </c>
      <c r="B24" s="62">
        <v>3</v>
      </c>
      <c r="C24" s="62" t="s">
        <v>80</v>
      </c>
      <c r="D24" s="28" t="s">
        <v>382</v>
      </c>
      <c r="E24" s="62">
        <v>4</v>
      </c>
      <c r="F24" s="62">
        <v>2</v>
      </c>
      <c r="G24" s="62">
        <v>2</v>
      </c>
      <c r="H24" s="62">
        <v>4</v>
      </c>
      <c r="I24" s="54"/>
      <c r="J24" s="75"/>
      <c r="K24" s="77"/>
      <c r="L24" s="77"/>
      <c r="M24" s="54"/>
      <c r="N24" s="54"/>
      <c r="O24" s="54"/>
      <c r="P24" s="54"/>
      <c r="Q24" s="54"/>
      <c r="R24" s="54"/>
    </row>
    <row r="25" spans="1:18" ht="15" customHeight="1">
      <c r="A25" s="62" t="s">
        <v>142</v>
      </c>
      <c r="B25" s="62">
        <v>3</v>
      </c>
      <c r="C25" s="62" t="s">
        <v>80</v>
      </c>
      <c r="D25" s="29" t="s">
        <v>383</v>
      </c>
      <c r="E25" s="62">
        <v>4</v>
      </c>
      <c r="F25" s="62">
        <v>2</v>
      </c>
      <c r="G25" s="62">
        <v>2</v>
      </c>
      <c r="H25" s="62">
        <v>4</v>
      </c>
      <c r="I25" s="54"/>
      <c r="J25" s="77"/>
      <c r="K25" s="75"/>
      <c r="L25" s="78"/>
      <c r="M25" s="54"/>
      <c r="N25" s="54"/>
      <c r="O25" s="54"/>
      <c r="P25" s="54"/>
      <c r="Q25" s="54"/>
      <c r="R25" s="54"/>
    </row>
    <row r="26" spans="1:18" ht="15" customHeight="1">
      <c r="A26" s="62" t="s">
        <v>143</v>
      </c>
      <c r="B26" s="62">
        <v>3</v>
      </c>
      <c r="C26" s="62" t="s">
        <v>80</v>
      </c>
      <c r="D26" s="32" t="s">
        <v>384</v>
      </c>
      <c r="E26" s="62">
        <v>4</v>
      </c>
      <c r="F26" s="62">
        <v>2</v>
      </c>
      <c r="G26" s="62">
        <v>2</v>
      </c>
      <c r="H26" s="62">
        <v>4</v>
      </c>
      <c r="I26" s="54"/>
      <c r="J26" s="66"/>
      <c r="K26" s="64"/>
      <c r="L26" s="64"/>
      <c r="M26" s="54"/>
      <c r="N26" s="54"/>
      <c r="O26" s="54"/>
      <c r="P26" s="54"/>
      <c r="Q26" s="54"/>
      <c r="R26" s="54"/>
    </row>
    <row r="27" spans="1:18" ht="15" customHeight="1">
      <c r="A27" s="62" t="s">
        <v>144</v>
      </c>
      <c r="B27" s="62">
        <v>3</v>
      </c>
      <c r="C27" s="62" t="s">
        <v>80</v>
      </c>
      <c r="D27" s="29" t="s">
        <v>385</v>
      </c>
      <c r="E27" s="62">
        <v>4</v>
      </c>
      <c r="F27" s="62">
        <v>2</v>
      </c>
      <c r="G27" s="62">
        <v>2</v>
      </c>
      <c r="H27" s="62">
        <v>4</v>
      </c>
      <c r="I27" s="54"/>
      <c r="J27" s="66"/>
      <c r="K27" s="66"/>
      <c r="L27" s="66"/>
      <c r="M27" s="54"/>
      <c r="N27" s="54"/>
      <c r="O27" s="54"/>
      <c r="P27" s="54"/>
      <c r="Q27" s="54"/>
      <c r="R27" s="54"/>
    </row>
    <row r="28" spans="1:18" ht="15" customHeight="1">
      <c r="A28" s="62" t="s">
        <v>145</v>
      </c>
      <c r="B28" s="62">
        <v>3</v>
      </c>
      <c r="C28" s="62" t="s">
        <v>80</v>
      </c>
      <c r="D28" s="29" t="s">
        <v>377</v>
      </c>
      <c r="E28" s="62">
        <v>5</v>
      </c>
      <c r="F28" s="62">
        <v>3</v>
      </c>
      <c r="G28" s="62">
        <v>2</v>
      </c>
      <c r="H28" s="57">
        <v>5</v>
      </c>
      <c r="I28" s="59"/>
      <c r="J28" s="75"/>
      <c r="K28" s="66"/>
      <c r="L28" s="79"/>
      <c r="M28" s="59"/>
      <c r="N28" s="59"/>
      <c r="O28" s="59"/>
      <c r="P28" s="59"/>
      <c r="Q28" s="59"/>
      <c r="R28" s="59"/>
    </row>
    <row r="29" spans="1:18" ht="15" customHeight="1">
      <c r="D29" s="5"/>
      <c r="J29" s="80"/>
      <c r="K29" s="80"/>
      <c r="L29" s="80"/>
    </row>
    <row r="30" spans="1:18" ht="15" customHeight="1">
      <c r="A30" s="62" t="s">
        <v>140</v>
      </c>
      <c r="B30" s="62">
        <v>3</v>
      </c>
      <c r="C30" s="62" t="s">
        <v>86</v>
      </c>
      <c r="D30" s="28" t="s">
        <v>374</v>
      </c>
      <c r="E30" s="62">
        <v>5</v>
      </c>
      <c r="F30" s="62">
        <v>2</v>
      </c>
      <c r="G30" s="62">
        <v>3</v>
      </c>
      <c r="H30" s="62">
        <v>5</v>
      </c>
      <c r="I30" s="54"/>
      <c r="J30" s="66"/>
      <c r="K30" s="66"/>
      <c r="L30" s="66"/>
      <c r="M30" s="54"/>
      <c r="N30" s="54"/>
      <c r="O30" s="54"/>
      <c r="P30" s="54"/>
      <c r="Q30" s="54"/>
      <c r="R30" s="54"/>
    </row>
    <row r="31" spans="1:18" ht="15" customHeight="1">
      <c r="A31" s="62" t="s">
        <v>141</v>
      </c>
      <c r="B31" s="62">
        <v>3</v>
      </c>
      <c r="C31" s="62" t="s">
        <v>86</v>
      </c>
      <c r="D31" s="29" t="s">
        <v>375</v>
      </c>
      <c r="E31" s="62">
        <v>4</v>
      </c>
      <c r="F31" s="62">
        <v>2</v>
      </c>
      <c r="G31" s="62">
        <v>2</v>
      </c>
      <c r="H31" s="62">
        <v>4</v>
      </c>
      <c r="I31" s="54"/>
      <c r="J31" s="77"/>
      <c r="K31" s="75"/>
      <c r="L31" s="77"/>
      <c r="M31" s="54"/>
      <c r="N31" s="54"/>
      <c r="O31" s="54"/>
      <c r="P31" s="54"/>
      <c r="Q31" s="54"/>
      <c r="R31" s="54"/>
    </row>
    <row r="32" spans="1:18" ht="15" customHeight="1">
      <c r="A32" s="62" t="s">
        <v>142</v>
      </c>
      <c r="B32" s="62">
        <v>3</v>
      </c>
      <c r="C32" s="62" t="s">
        <v>86</v>
      </c>
      <c r="D32" s="36" t="s">
        <v>376</v>
      </c>
      <c r="E32" s="62">
        <v>4</v>
      </c>
      <c r="F32" s="62">
        <v>2</v>
      </c>
      <c r="G32" s="62">
        <v>2</v>
      </c>
      <c r="H32" s="62">
        <v>4</v>
      </c>
      <c r="I32" s="54"/>
      <c r="J32" s="77"/>
      <c r="K32" s="75"/>
      <c r="L32" s="78"/>
      <c r="M32" s="54"/>
      <c r="N32" s="54"/>
      <c r="O32" s="54"/>
      <c r="P32" s="54"/>
      <c r="Q32" s="54"/>
      <c r="R32" s="54"/>
    </row>
    <row r="33" spans="1:18" ht="15" customHeight="1">
      <c r="A33" s="62" t="s">
        <v>143</v>
      </c>
      <c r="B33" s="62">
        <v>3</v>
      </c>
      <c r="C33" s="62" t="s">
        <v>86</v>
      </c>
      <c r="D33" s="29" t="s">
        <v>377</v>
      </c>
      <c r="E33" s="62">
        <v>4</v>
      </c>
      <c r="F33" s="62">
        <v>2</v>
      </c>
      <c r="G33" s="62">
        <v>2</v>
      </c>
      <c r="H33" s="62">
        <v>4</v>
      </c>
      <c r="I33" s="54"/>
      <c r="J33" s="66"/>
      <c r="K33" s="64"/>
      <c r="L33" s="64"/>
      <c r="M33" s="54"/>
      <c r="N33" s="54"/>
      <c r="O33" s="54"/>
      <c r="P33" s="54"/>
      <c r="Q33" s="54"/>
      <c r="R33" s="54"/>
    </row>
    <row r="34" spans="1:18" ht="15" customHeight="1">
      <c r="A34" s="62" t="s">
        <v>144</v>
      </c>
      <c r="B34" s="62">
        <v>3</v>
      </c>
      <c r="C34" s="62" t="s">
        <v>86</v>
      </c>
      <c r="D34" s="29" t="s">
        <v>378</v>
      </c>
      <c r="E34" s="62">
        <v>4</v>
      </c>
      <c r="F34" s="62">
        <v>2</v>
      </c>
      <c r="G34" s="62">
        <v>2</v>
      </c>
      <c r="H34" s="62">
        <v>4</v>
      </c>
      <c r="I34" s="54"/>
      <c r="J34" s="66"/>
      <c r="K34" s="66"/>
      <c r="L34" s="66"/>
      <c r="M34" s="54"/>
      <c r="N34" s="54"/>
      <c r="O34" s="54"/>
      <c r="P34" s="54"/>
      <c r="Q34" s="54"/>
      <c r="R34" s="54"/>
    </row>
    <row r="35" spans="1:18" ht="15" customHeight="1">
      <c r="A35" s="62" t="s">
        <v>145</v>
      </c>
      <c r="B35" s="62">
        <v>3</v>
      </c>
      <c r="C35" s="62" t="s">
        <v>86</v>
      </c>
      <c r="D35" s="29" t="s">
        <v>379</v>
      </c>
      <c r="E35" s="62">
        <v>5</v>
      </c>
      <c r="F35" s="62">
        <v>3</v>
      </c>
      <c r="G35" s="62">
        <v>2</v>
      </c>
      <c r="H35" s="62">
        <v>5</v>
      </c>
      <c r="I35" s="54"/>
      <c r="J35" s="75"/>
      <c r="K35" s="66"/>
      <c r="L35" s="79"/>
      <c r="M35" s="54"/>
      <c r="N35" s="54"/>
      <c r="O35" s="54"/>
      <c r="P35" s="54"/>
      <c r="Q35" s="54"/>
      <c r="R35" s="54"/>
    </row>
    <row r="36" spans="1:18" ht="15" customHeight="1">
      <c r="D36" s="28"/>
    </row>
    <row r="37" spans="1:18" ht="15" customHeight="1">
      <c r="A37" s="62" t="s">
        <v>146</v>
      </c>
      <c r="B37" s="62">
        <v>5</v>
      </c>
      <c r="C37" s="62" t="s">
        <v>80</v>
      </c>
      <c r="D37" s="28" t="s">
        <v>381</v>
      </c>
      <c r="E37" s="62">
        <v>4</v>
      </c>
      <c r="F37" s="62">
        <v>2</v>
      </c>
      <c r="G37" s="62">
        <v>2</v>
      </c>
      <c r="H37" s="62">
        <v>4</v>
      </c>
      <c r="I37" s="54"/>
      <c r="J37" s="66"/>
      <c r="K37" s="64"/>
      <c r="L37" s="75"/>
      <c r="M37" s="54"/>
      <c r="N37" s="54"/>
      <c r="O37" s="54"/>
      <c r="P37" s="54"/>
      <c r="Q37" s="54"/>
      <c r="R37" s="54"/>
    </row>
    <row r="38" spans="1:18" ht="15" customHeight="1">
      <c r="A38" s="62" t="s">
        <v>147</v>
      </c>
      <c r="B38" s="62">
        <v>5</v>
      </c>
      <c r="C38" s="62" t="s">
        <v>80</v>
      </c>
      <c r="D38" s="28" t="s">
        <v>382</v>
      </c>
      <c r="E38" s="62">
        <v>4</v>
      </c>
      <c r="F38" s="62">
        <v>2</v>
      </c>
      <c r="G38" s="62">
        <v>2</v>
      </c>
      <c r="H38" s="62">
        <v>4</v>
      </c>
      <c r="I38" s="54"/>
      <c r="J38" s="66"/>
      <c r="K38" s="66"/>
      <c r="L38" s="66"/>
      <c r="M38" s="54"/>
      <c r="N38" s="54"/>
      <c r="O38" s="54"/>
      <c r="P38" s="54"/>
      <c r="Q38" s="54"/>
      <c r="R38" s="54"/>
    </row>
    <row r="39" spans="1:18" ht="15" customHeight="1">
      <c r="A39" s="62" t="s">
        <v>148</v>
      </c>
      <c r="B39" s="62">
        <v>5</v>
      </c>
      <c r="C39" s="62" t="s">
        <v>80</v>
      </c>
      <c r="D39" s="29" t="s">
        <v>383</v>
      </c>
      <c r="E39" s="62">
        <v>5</v>
      </c>
      <c r="F39" s="62">
        <v>2</v>
      </c>
      <c r="G39" s="62">
        <v>3</v>
      </c>
      <c r="H39" s="62">
        <v>5</v>
      </c>
      <c r="I39" s="54"/>
      <c r="J39" s="64"/>
      <c r="K39" s="75"/>
      <c r="L39" s="77"/>
      <c r="M39" s="54"/>
      <c r="N39" s="54"/>
      <c r="O39" s="54"/>
      <c r="P39" s="54"/>
      <c r="Q39" s="54"/>
      <c r="R39" s="54"/>
    </row>
    <row r="40" spans="1:18" ht="15" customHeight="1">
      <c r="A40" s="62" t="s">
        <v>149</v>
      </c>
      <c r="B40" s="62">
        <v>5</v>
      </c>
      <c r="C40" s="62" t="s">
        <v>80</v>
      </c>
      <c r="D40" s="32" t="s">
        <v>384</v>
      </c>
      <c r="E40" s="62">
        <v>4</v>
      </c>
      <c r="F40" s="62">
        <v>2</v>
      </c>
      <c r="G40" s="62">
        <v>2</v>
      </c>
      <c r="H40" s="62">
        <v>4</v>
      </c>
      <c r="I40" s="54"/>
      <c r="J40" s="66"/>
      <c r="K40" s="66"/>
      <c r="L40" s="66"/>
      <c r="M40" s="54"/>
      <c r="N40" s="54"/>
      <c r="O40" s="54"/>
      <c r="P40" s="54"/>
      <c r="Q40" s="54"/>
      <c r="R40" s="54"/>
    </row>
    <row r="41" spans="1:18" ht="15" customHeight="1">
      <c r="A41" s="62" t="s">
        <v>150</v>
      </c>
      <c r="B41" s="62">
        <v>5</v>
      </c>
      <c r="C41" s="62" t="s">
        <v>80</v>
      </c>
      <c r="D41" s="29" t="s">
        <v>385</v>
      </c>
      <c r="E41" s="62">
        <v>5</v>
      </c>
      <c r="F41" s="62">
        <v>2</v>
      </c>
      <c r="G41" s="62">
        <v>3</v>
      </c>
      <c r="H41" s="62">
        <v>5</v>
      </c>
      <c r="I41" s="54"/>
      <c r="J41" s="66"/>
      <c r="K41" s="66"/>
      <c r="L41" s="77"/>
      <c r="M41" s="54"/>
      <c r="N41" s="54"/>
      <c r="O41" s="54"/>
      <c r="P41" s="54"/>
      <c r="Q41" s="54"/>
      <c r="R41" s="54"/>
    </row>
    <row r="42" spans="1:18" ht="15" customHeight="1">
      <c r="A42" s="62" t="s">
        <v>151</v>
      </c>
      <c r="B42" s="62">
        <v>5</v>
      </c>
      <c r="C42" s="62" t="s">
        <v>80</v>
      </c>
      <c r="D42" s="29" t="s">
        <v>377</v>
      </c>
      <c r="E42" s="62">
        <v>5</v>
      </c>
      <c r="F42" s="62">
        <v>2</v>
      </c>
      <c r="G42" s="62">
        <v>3</v>
      </c>
      <c r="H42" s="62">
        <v>5</v>
      </c>
      <c r="I42" s="54"/>
      <c r="J42" s="64"/>
      <c r="K42" s="77"/>
      <c r="L42" s="66"/>
      <c r="M42" s="54"/>
      <c r="N42" s="54"/>
      <c r="O42" s="54"/>
      <c r="P42" s="54"/>
      <c r="Q42" s="54"/>
      <c r="R42" s="54"/>
    </row>
    <row r="43" spans="1:18" ht="15" customHeight="1">
      <c r="D43" s="66"/>
    </row>
    <row r="44" spans="1:18" ht="15" customHeight="1">
      <c r="A44" s="81" t="s">
        <v>146</v>
      </c>
      <c r="B44" s="81">
        <v>5</v>
      </c>
      <c r="C44" s="81" t="s">
        <v>86</v>
      </c>
      <c r="D44" s="29" t="s">
        <v>360</v>
      </c>
      <c r="E44" s="81">
        <v>4</v>
      </c>
      <c r="F44" s="81">
        <v>2</v>
      </c>
      <c r="G44" s="81">
        <v>2</v>
      </c>
      <c r="H44" s="81">
        <v>4</v>
      </c>
      <c r="I44" s="54"/>
      <c r="J44" s="75"/>
      <c r="K44" s="64"/>
      <c r="L44" s="66"/>
      <c r="M44" s="54"/>
      <c r="N44" s="54"/>
      <c r="O44" s="54"/>
      <c r="P44" s="54"/>
      <c r="Q44" s="54"/>
      <c r="R44" s="54"/>
    </row>
    <row r="45" spans="1:18" ht="15" customHeight="1">
      <c r="A45" s="81" t="s">
        <v>147</v>
      </c>
      <c r="B45" s="81">
        <v>5</v>
      </c>
      <c r="C45" s="81" t="s">
        <v>86</v>
      </c>
      <c r="D45" s="28" t="s">
        <v>361</v>
      </c>
      <c r="E45" s="81">
        <v>4</v>
      </c>
      <c r="F45" s="81">
        <v>2</v>
      </c>
      <c r="G45" s="81">
        <v>2</v>
      </c>
      <c r="H45" s="81">
        <v>4</v>
      </c>
      <c r="I45" s="54"/>
      <c r="J45" s="66"/>
      <c r="K45" s="66"/>
      <c r="L45" s="66"/>
      <c r="M45" s="54"/>
      <c r="N45" s="54"/>
      <c r="O45" s="54"/>
      <c r="P45" s="54"/>
      <c r="Q45" s="54"/>
      <c r="R45" s="54"/>
    </row>
    <row r="46" spans="1:18" ht="15" customHeight="1">
      <c r="A46" s="81" t="s">
        <v>148</v>
      </c>
      <c r="B46" s="81">
        <v>5</v>
      </c>
      <c r="C46" s="81" t="s">
        <v>86</v>
      </c>
      <c r="D46" s="29" t="s">
        <v>362</v>
      </c>
      <c r="E46" s="81">
        <v>5</v>
      </c>
      <c r="F46" s="81">
        <v>2</v>
      </c>
      <c r="G46" s="81">
        <v>3</v>
      </c>
      <c r="H46" s="81">
        <v>5</v>
      </c>
      <c r="I46" s="54"/>
      <c r="J46" s="64"/>
      <c r="K46" s="75"/>
      <c r="L46" s="77"/>
      <c r="M46" s="54"/>
      <c r="N46" s="54"/>
      <c r="O46" s="54"/>
      <c r="P46" s="54"/>
      <c r="Q46" s="54"/>
      <c r="R46" s="54"/>
    </row>
    <row r="47" spans="1:18" ht="15" customHeight="1">
      <c r="A47" s="81" t="s">
        <v>149</v>
      </c>
      <c r="B47" s="81">
        <v>5</v>
      </c>
      <c r="C47" s="81" t="s">
        <v>86</v>
      </c>
      <c r="D47" s="29" t="s">
        <v>363</v>
      </c>
      <c r="E47" s="81">
        <v>4</v>
      </c>
      <c r="F47" s="81">
        <v>2</v>
      </c>
      <c r="G47" s="81">
        <v>2</v>
      </c>
      <c r="H47" s="81">
        <v>4</v>
      </c>
      <c r="I47" s="54"/>
      <c r="J47" s="58"/>
      <c r="K47" s="66"/>
      <c r="L47" s="66"/>
      <c r="M47" s="54"/>
      <c r="N47" s="54"/>
      <c r="O47" s="54"/>
      <c r="P47" s="54"/>
      <c r="Q47" s="54"/>
      <c r="R47" s="54"/>
    </row>
    <row r="48" spans="1:18" ht="15" customHeight="1">
      <c r="A48" s="81" t="s">
        <v>150</v>
      </c>
      <c r="B48" s="81">
        <v>5</v>
      </c>
      <c r="C48" s="81" t="s">
        <v>86</v>
      </c>
      <c r="D48" s="28" t="s">
        <v>364</v>
      </c>
      <c r="E48" s="81">
        <v>5</v>
      </c>
      <c r="F48" s="81">
        <v>2</v>
      </c>
      <c r="G48" s="81">
        <v>3</v>
      </c>
      <c r="H48" s="81">
        <v>5</v>
      </c>
      <c r="I48" s="54"/>
      <c r="J48" s="66"/>
      <c r="K48" s="66"/>
      <c r="L48" s="77"/>
      <c r="M48" s="54"/>
      <c r="N48" s="54"/>
      <c r="O48" s="54"/>
      <c r="P48" s="54"/>
      <c r="Q48" s="54"/>
      <c r="R48" s="54"/>
    </row>
    <row r="49" spans="1:18" ht="15" customHeight="1">
      <c r="A49" s="81" t="s">
        <v>151</v>
      </c>
      <c r="B49" s="81">
        <v>5</v>
      </c>
      <c r="C49" s="81" t="s">
        <v>86</v>
      </c>
      <c r="D49" s="28" t="s">
        <v>365</v>
      </c>
      <c r="E49" s="81">
        <v>5</v>
      </c>
      <c r="F49" s="81">
        <v>2</v>
      </c>
      <c r="G49" s="81">
        <v>3</v>
      </c>
      <c r="H49" s="81">
        <v>5</v>
      </c>
      <c r="I49" s="54"/>
      <c r="J49" s="64"/>
      <c r="K49" s="77"/>
      <c r="L49" s="66"/>
      <c r="M49" s="54"/>
      <c r="N49" s="54"/>
      <c r="O49" s="54"/>
      <c r="P49" s="54"/>
      <c r="Q49" s="54"/>
      <c r="R49" s="54"/>
    </row>
    <row r="50" spans="1:18" ht="15" customHeight="1">
      <c r="D50" s="29"/>
    </row>
    <row r="51" spans="1:18" ht="15" customHeight="1">
      <c r="A51" s="62" t="s">
        <v>146</v>
      </c>
      <c r="B51" s="62">
        <v>5</v>
      </c>
      <c r="C51" s="57" t="s">
        <v>74</v>
      </c>
      <c r="D51" s="29" t="s">
        <v>367</v>
      </c>
      <c r="E51" s="62">
        <v>4</v>
      </c>
      <c r="F51" s="62">
        <v>2</v>
      </c>
      <c r="G51" s="62">
        <v>2</v>
      </c>
      <c r="H51" s="62">
        <v>4</v>
      </c>
      <c r="I51" s="54"/>
      <c r="J51" s="75"/>
      <c r="K51" s="64"/>
      <c r="L51" s="66"/>
      <c r="M51" s="54"/>
      <c r="N51" s="54"/>
      <c r="O51" s="54"/>
      <c r="P51" s="54"/>
      <c r="Q51" s="54"/>
      <c r="R51" s="54"/>
    </row>
    <row r="52" spans="1:18" ht="15" customHeight="1">
      <c r="A52" s="62" t="s">
        <v>147</v>
      </c>
      <c r="B52" s="62">
        <v>5</v>
      </c>
      <c r="C52" s="57" t="s">
        <v>74</v>
      </c>
      <c r="D52" s="29" t="s">
        <v>368</v>
      </c>
      <c r="E52" s="62">
        <v>4</v>
      </c>
      <c r="F52" s="62">
        <v>2</v>
      </c>
      <c r="G52" s="62">
        <v>2</v>
      </c>
      <c r="H52" s="62">
        <v>4</v>
      </c>
      <c r="I52" s="54"/>
      <c r="J52" s="66"/>
      <c r="K52" s="66"/>
      <c r="L52" s="66"/>
      <c r="M52" s="54"/>
      <c r="N52" s="54"/>
      <c r="O52" s="54"/>
      <c r="P52" s="54"/>
      <c r="Q52" s="54"/>
      <c r="R52" s="54"/>
    </row>
    <row r="53" spans="1:18" ht="15" customHeight="1">
      <c r="A53" s="62" t="s">
        <v>148</v>
      </c>
      <c r="B53" s="62">
        <v>5</v>
      </c>
      <c r="C53" s="57" t="s">
        <v>74</v>
      </c>
      <c r="D53" s="29" t="s">
        <v>369</v>
      </c>
      <c r="E53" s="62">
        <v>5</v>
      </c>
      <c r="F53" s="62">
        <v>2</v>
      </c>
      <c r="G53" s="62">
        <v>3</v>
      </c>
      <c r="H53" s="62">
        <v>5</v>
      </c>
      <c r="I53" s="54"/>
      <c r="J53" s="64"/>
      <c r="K53" s="75"/>
      <c r="L53" s="77"/>
      <c r="M53" s="54"/>
      <c r="N53" s="54"/>
      <c r="O53" s="54"/>
      <c r="P53" s="54"/>
      <c r="Q53" s="54"/>
      <c r="R53" s="54"/>
    </row>
    <row r="54" spans="1:18" ht="15" customHeight="1">
      <c r="A54" s="62" t="s">
        <v>149</v>
      </c>
      <c r="B54" s="62">
        <v>5</v>
      </c>
      <c r="C54" s="57" t="s">
        <v>74</v>
      </c>
      <c r="D54" s="28" t="s">
        <v>370</v>
      </c>
      <c r="E54" s="62">
        <v>4</v>
      </c>
      <c r="F54" s="62">
        <v>2</v>
      </c>
      <c r="G54" s="62">
        <v>2</v>
      </c>
      <c r="H54" s="62">
        <v>4</v>
      </c>
      <c r="I54" s="54"/>
      <c r="J54" s="66"/>
      <c r="K54" s="66"/>
      <c r="L54" s="66"/>
      <c r="M54" s="54"/>
      <c r="N54" s="54"/>
      <c r="O54" s="54"/>
      <c r="P54" s="54"/>
      <c r="Q54" s="54"/>
      <c r="R54" s="54"/>
    </row>
    <row r="55" spans="1:18" ht="15" customHeight="1">
      <c r="A55" s="62" t="s">
        <v>150</v>
      </c>
      <c r="B55" s="62">
        <v>5</v>
      </c>
      <c r="C55" s="57" t="s">
        <v>74</v>
      </c>
      <c r="D55" s="28" t="s">
        <v>371</v>
      </c>
      <c r="E55" s="62">
        <v>5</v>
      </c>
      <c r="F55" s="62">
        <v>2</v>
      </c>
      <c r="G55" s="62">
        <v>3</v>
      </c>
      <c r="H55" s="62">
        <v>5</v>
      </c>
      <c r="I55" s="54"/>
      <c r="J55" s="66"/>
      <c r="K55" s="66"/>
      <c r="L55" s="77"/>
      <c r="M55" s="54"/>
      <c r="N55" s="54"/>
      <c r="O55" s="54"/>
      <c r="P55" s="54"/>
      <c r="Q55" s="54"/>
      <c r="R55" s="54"/>
    </row>
    <row r="56" spans="1:18" ht="15" customHeight="1">
      <c r="A56" s="62" t="s">
        <v>151</v>
      </c>
      <c r="B56" s="62">
        <v>5</v>
      </c>
      <c r="C56" s="57" t="s">
        <v>74</v>
      </c>
      <c r="D56" s="28" t="s">
        <v>372</v>
      </c>
      <c r="E56" s="62">
        <v>5</v>
      </c>
      <c r="F56" s="62">
        <v>2</v>
      </c>
      <c r="G56" s="62">
        <v>3</v>
      </c>
      <c r="H56" s="62">
        <v>5</v>
      </c>
      <c r="I56" s="54"/>
      <c r="J56" s="64"/>
      <c r="K56" s="77"/>
      <c r="L56" s="66"/>
      <c r="M56" s="54"/>
      <c r="N56" s="54"/>
      <c r="O56" s="54"/>
      <c r="P56" s="54"/>
      <c r="Q56" s="54"/>
      <c r="R56" s="54"/>
    </row>
    <row r="57" spans="1:18" ht="15" customHeight="1">
      <c r="D57" s="5"/>
    </row>
    <row r="58" spans="1:18" ht="15" customHeight="1">
      <c r="A58" s="62" t="s">
        <v>152</v>
      </c>
      <c r="B58" s="62">
        <v>7</v>
      </c>
      <c r="C58" s="62" t="s">
        <v>80</v>
      </c>
      <c r="D58" s="29" t="s">
        <v>360</v>
      </c>
      <c r="E58" s="62">
        <v>5</v>
      </c>
      <c r="F58" s="62">
        <v>2</v>
      </c>
      <c r="G58" s="62">
        <v>3</v>
      </c>
      <c r="H58" s="62">
        <v>5</v>
      </c>
      <c r="I58" s="54"/>
      <c r="J58" s="77"/>
      <c r="K58" s="77"/>
      <c r="L58" s="77"/>
      <c r="M58" s="54"/>
      <c r="N58" s="54"/>
      <c r="O58" s="54"/>
      <c r="P58" s="54"/>
      <c r="Q58" s="54"/>
      <c r="R58" s="54"/>
    </row>
    <row r="59" spans="1:18" ht="15" customHeight="1">
      <c r="A59" s="62" t="s">
        <v>153</v>
      </c>
      <c r="B59" s="62">
        <v>7</v>
      </c>
      <c r="C59" s="62" t="s">
        <v>80</v>
      </c>
      <c r="D59" s="28" t="s">
        <v>361</v>
      </c>
      <c r="E59" s="62">
        <v>4</v>
      </c>
      <c r="F59" s="62">
        <v>2</v>
      </c>
      <c r="G59" s="62">
        <v>2</v>
      </c>
      <c r="H59" s="62">
        <v>4</v>
      </c>
      <c r="I59" s="54"/>
      <c r="J59" s="66"/>
      <c r="K59" s="64"/>
      <c r="L59" s="66"/>
      <c r="M59" s="54"/>
      <c r="N59" s="54"/>
      <c r="O59" s="54"/>
      <c r="P59" s="54"/>
      <c r="Q59" s="54"/>
      <c r="R59" s="54"/>
    </row>
    <row r="60" spans="1:18" ht="15" customHeight="1">
      <c r="A60" s="62" t="s">
        <v>154</v>
      </c>
      <c r="B60" s="62">
        <v>7</v>
      </c>
      <c r="C60" s="62" t="s">
        <v>80</v>
      </c>
      <c r="D60" s="29" t="s">
        <v>362</v>
      </c>
      <c r="E60" s="62">
        <v>5</v>
      </c>
      <c r="F60" s="62">
        <v>2</v>
      </c>
      <c r="G60" s="62">
        <v>3</v>
      </c>
      <c r="H60" s="62">
        <v>5</v>
      </c>
      <c r="I60" s="54"/>
      <c r="J60" s="77"/>
      <c r="K60" s="77"/>
      <c r="L60" s="66"/>
      <c r="M60" s="54"/>
      <c r="N60" s="54"/>
      <c r="O60" s="54"/>
      <c r="P60" s="54"/>
      <c r="Q60" s="54"/>
      <c r="R60" s="54"/>
    </row>
    <row r="61" spans="1:18" ht="15" customHeight="1">
      <c r="A61" s="62" t="s">
        <v>155</v>
      </c>
      <c r="B61" s="62">
        <v>7</v>
      </c>
      <c r="C61" s="62" t="s">
        <v>80</v>
      </c>
      <c r="D61" s="29" t="s">
        <v>363</v>
      </c>
      <c r="E61" s="62">
        <v>5</v>
      </c>
      <c r="F61" s="62">
        <v>1</v>
      </c>
      <c r="G61" s="62">
        <v>4</v>
      </c>
      <c r="H61" s="62">
        <v>5</v>
      </c>
      <c r="I61" s="54"/>
      <c r="J61" s="77"/>
      <c r="K61" s="77"/>
      <c r="L61" s="77"/>
      <c r="M61" s="54"/>
      <c r="N61" s="54"/>
      <c r="O61" s="54"/>
      <c r="P61" s="54"/>
      <c r="Q61" s="54"/>
      <c r="R61" s="54"/>
    </row>
    <row r="62" spans="1:18" ht="15" customHeight="1">
      <c r="A62" s="62" t="s">
        <v>156</v>
      </c>
      <c r="B62" s="62">
        <v>7</v>
      </c>
      <c r="C62" s="62" t="s">
        <v>80</v>
      </c>
      <c r="D62" s="28" t="s">
        <v>364</v>
      </c>
      <c r="E62" s="62">
        <v>4</v>
      </c>
      <c r="F62" s="62">
        <v>0</v>
      </c>
      <c r="G62" s="62">
        <v>4</v>
      </c>
      <c r="H62" s="62">
        <v>4</v>
      </c>
      <c r="I62" s="54"/>
      <c r="J62" s="77"/>
      <c r="K62" s="82"/>
      <c r="L62" s="82"/>
      <c r="M62" s="54"/>
      <c r="N62" s="54"/>
      <c r="O62" s="54"/>
      <c r="P62" s="54"/>
      <c r="Q62" s="54"/>
      <c r="R62" s="54"/>
    </row>
    <row r="63" spans="1:18" ht="15" customHeight="1">
      <c r="D63" s="28"/>
    </row>
    <row r="64" spans="1:18" ht="15" customHeight="1">
      <c r="A64" s="62" t="s">
        <v>152</v>
      </c>
      <c r="B64" s="62">
        <v>7</v>
      </c>
      <c r="C64" s="62" t="s">
        <v>86</v>
      </c>
      <c r="D64" s="28" t="s">
        <v>371</v>
      </c>
      <c r="E64" s="62">
        <v>5</v>
      </c>
      <c r="F64" s="62">
        <v>2</v>
      </c>
      <c r="G64" s="62">
        <v>3</v>
      </c>
      <c r="H64" s="62">
        <v>5</v>
      </c>
      <c r="I64" s="54"/>
      <c r="J64" s="77"/>
      <c r="K64" s="77"/>
      <c r="L64" s="77"/>
      <c r="M64" s="54"/>
      <c r="N64" s="54"/>
      <c r="O64" s="54"/>
      <c r="P64" s="54"/>
      <c r="Q64" s="54"/>
      <c r="R64" s="54"/>
    </row>
    <row r="65" spans="1:18" ht="15" customHeight="1">
      <c r="A65" s="62" t="s">
        <v>153</v>
      </c>
      <c r="B65" s="62">
        <v>7</v>
      </c>
      <c r="C65" s="62" t="s">
        <v>86</v>
      </c>
      <c r="D65" s="29" t="s">
        <v>367</v>
      </c>
      <c r="E65" s="62">
        <v>4</v>
      </c>
      <c r="F65" s="62">
        <v>2</v>
      </c>
      <c r="G65" s="62">
        <v>2</v>
      </c>
      <c r="H65" s="62">
        <v>4</v>
      </c>
      <c r="I65" s="54"/>
      <c r="J65" s="66"/>
      <c r="K65" s="64"/>
      <c r="L65" s="66"/>
      <c r="M65" s="54"/>
      <c r="N65" s="54"/>
      <c r="O65" s="54"/>
      <c r="P65" s="54"/>
      <c r="Q65" s="54"/>
      <c r="R65" s="54"/>
    </row>
    <row r="66" spans="1:18" ht="15" customHeight="1">
      <c r="A66" s="62" t="s">
        <v>154</v>
      </c>
      <c r="B66" s="62">
        <v>7</v>
      </c>
      <c r="C66" s="62" t="s">
        <v>86</v>
      </c>
      <c r="D66" s="29" t="s">
        <v>368</v>
      </c>
      <c r="E66" s="62">
        <v>5</v>
      </c>
      <c r="F66" s="62">
        <v>2</v>
      </c>
      <c r="G66" s="62">
        <v>3</v>
      </c>
      <c r="H66" s="62">
        <v>5</v>
      </c>
      <c r="I66" s="54"/>
      <c r="J66" s="77"/>
      <c r="K66" s="77"/>
      <c r="L66" s="66"/>
      <c r="M66" s="54"/>
      <c r="N66" s="54"/>
      <c r="O66" s="54"/>
      <c r="P66" s="54"/>
      <c r="Q66" s="54"/>
      <c r="R66" s="54"/>
    </row>
    <row r="67" spans="1:18" ht="15" customHeight="1">
      <c r="A67" s="62" t="s">
        <v>155</v>
      </c>
      <c r="B67" s="62">
        <v>7</v>
      </c>
      <c r="C67" s="62" t="s">
        <v>86</v>
      </c>
      <c r="D67" s="29" t="s">
        <v>369</v>
      </c>
      <c r="E67" s="62">
        <v>5</v>
      </c>
      <c r="F67" s="62">
        <v>1</v>
      </c>
      <c r="G67" s="62">
        <v>4</v>
      </c>
      <c r="H67" s="62">
        <v>5</v>
      </c>
      <c r="I67" s="54"/>
      <c r="J67" s="77"/>
      <c r="K67" s="77"/>
      <c r="L67" s="77"/>
      <c r="M67" s="54"/>
      <c r="N67" s="54"/>
      <c r="O67" s="54"/>
      <c r="P67" s="54"/>
      <c r="Q67" s="54"/>
      <c r="R67" s="54"/>
    </row>
    <row r="68" spans="1:18" ht="15" customHeight="1">
      <c r="A68" s="62" t="s">
        <v>156</v>
      </c>
      <c r="B68" s="62">
        <v>7</v>
      </c>
      <c r="C68" s="62" t="s">
        <v>86</v>
      </c>
      <c r="D68" s="28" t="s">
        <v>370</v>
      </c>
      <c r="E68" s="62">
        <v>4</v>
      </c>
      <c r="F68" s="62">
        <v>0</v>
      </c>
      <c r="G68" s="62">
        <v>4</v>
      </c>
      <c r="H68" s="62">
        <v>4</v>
      </c>
      <c r="I68" s="54"/>
      <c r="J68" s="77"/>
      <c r="K68" s="82"/>
      <c r="L68" s="82"/>
      <c r="M68" s="54"/>
      <c r="N68" s="54"/>
      <c r="O68" s="54"/>
      <c r="P68" s="54"/>
      <c r="Q68" s="54"/>
      <c r="R68" s="54"/>
    </row>
    <row r="69" spans="1:18" ht="15" customHeight="1">
      <c r="C69" s="83"/>
      <c r="D69" s="28"/>
      <c r="E69" s="84"/>
      <c r="J69" s="80"/>
      <c r="K69" s="80"/>
      <c r="L69" s="80"/>
    </row>
    <row r="70" spans="1:18" ht="15" customHeight="1">
      <c r="A70" s="62" t="s">
        <v>152</v>
      </c>
      <c r="B70" s="62">
        <v>7</v>
      </c>
      <c r="C70" s="57" t="s">
        <v>74</v>
      </c>
      <c r="D70" s="28" t="s">
        <v>372</v>
      </c>
      <c r="E70" s="62">
        <v>5</v>
      </c>
      <c r="F70" s="62">
        <v>2</v>
      </c>
      <c r="G70" s="62">
        <v>3</v>
      </c>
      <c r="H70" s="62">
        <v>5</v>
      </c>
      <c r="J70" s="77"/>
      <c r="K70" s="77"/>
      <c r="L70" s="77"/>
    </row>
    <row r="71" spans="1:18" ht="15" customHeight="1">
      <c r="A71" s="62" t="s">
        <v>153</v>
      </c>
      <c r="B71" s="62">
        <v>7</v>
      </c>
      <c r="C71" s="57" t="s">
        <v>74</v>
      </c>
      <c r="D71" s="29" t="s">
        <v>335</v>
      </c>
      <c r="E71" s="62">
        <v>4</v>
      </c>
      <c r="F71" s="62">
        <v>2</v>
      </c>
      <c r="G71" s="62">
        <v>2</v>
      </c>
      <c r="H71" s="62">
        <v>4</v>
      </c>
      <c r="J71" s="66"/>
      <c r="K71" s="64"/>
      <c r="L71" s="66"/>
    </row>
    <row r="72" spans="1:18" ht="15" customHeight="1">
      <c r="A72" s="62" t="s">
        <v>154</v>
      </c>
      <c r="B72" s="62">
        <v>7</v>
      </c>
      <c r="C72" s="57" t="s">
        <v>74</v>
      </c>
      <c r="D72" s="32" t="s">
        <v>336</v>
      </c>
      <c r="E72" s="62">
        <v>5</v>
      </c>
      <c r="F72" s="62">
        <v>2</v>
      </c>
      <c r="G72" s="62">
        <v>3</v>
      </c>
      <c r="H72" s="62">
        <v>5</v>
      </c>
      <c r="J72" s="77"/>
      <c r="K72" s="77"/>
      <c r="L72" s="66"/>
    </row>
    <row r="73" spans="1:18" ht="15" customHeight="1">
      <c r="A73" s="62" t="s">
        <v>155</v>
      </c>
      <c r="B73" s="62">
        <v>7</v>
      </c>
      <c r="C73" s="57" t="s">
        <v>74</v>
      </c>
      <c r="D73" s="29" t="s">
        <v>337</v>
      </c>
      <c r="E73" s="62">
        <v>5</v>
      </c>
      <c r="F73" s="62">
        <v>1</v>
      </c>
      <c r="G73" s="62">
        <v>4</v>
      </c>
      <c r="H73" s="62">
        <v>5</v>
      </c>
      <c r="J73" s="77"/>
      <c r="K73" s="77"/>
      <c r="L73" s="77"/>
    </row>
    <row r="74" spans="1:18" ht="15" customHeight="1">
      <c r="A74" s="62" t="s">
        <v>156</v>
      </c>
      <c r="B74" s="62">
        <v>7</v>
      </c>
      <c r="C74" s="57" t="s">
        <v>74</v>
      </c>
      <c r="D74" s="28" t="s">
        <v>338</v>
      </c>
      <c r="E74" s="62">
        <v>4</v>
      </c>
      <c r="F74" s="62">
        <v>0</v>
      </c>
      <c r="G74" s="62">
        <v>4</v>
      </c>
      <c r="H74" s="62">
        <v>4</v>
      </c>
      <c r="J74" s="77"/>
      <c r="K74" s="82"/>
      <c r="L74" s="82"/>
    </row>
    <row r="75" spans="1:18" ht="15" customHeight="1">
      <c r="C75" s="83"/>
      <c r="D75" s="28"/>
      <c r="E75" s="84"/>
    </row>
    <row r="76" spans="1:18" ht="15" customHeight="1">
      <c r="A76" s="85" t="s">
        <v>157</v>
      </c>
      <c r="B76" s="54">
        <v>9</v>
      </c>
      <c r="C76" s="61" t="s">
        <v>80</v>
      </c>
      <c r="D76" s="115" t="s">
        <v>288</v>
      </c>
      <c r="E76" s="59">
        <v>5</v>
      </c>
      <c r="F76" s="59">
        <v>2</v>
      </c>
      <c r="G76" s="59">
        <v>3</v>
      </c>
      <c r="H76" s="59">
        <v>5</v>
      </c>
      <c r="I76" s="59"/>
      <c r="J76" s="66"/>
      <c r="K76" s="64"/>
      <c r="L76" s="77"/>
      <c r="M76" s="59"/>
      <c r="N76" s="59"/>
      <c r="O76" s="59"/>
      <c r="P76" s="59"/>
      <c r="Q76" s="59"/>
      <c r="R76" s="59"/>
    </row>
    <row r="77" spans="1:18" ht="15" customHeight="1">
      <c r="A77" s="85" t="s">
        <v>158</v>
      </c>
      <c r="B77" s="54">
        <v>9</v>
      </c>
      <c r="C77" s="61" t="s">
        <v>80</v>
      </c>
      <c r="D77" s="115" t="s">
        <v>289</v>
      </c>
      <c r="E77" s="59">
        <v>5</v>
      </c>
      <c r="F77" s="59">
        <v>2</v>
      </c>
      <c r="G77" s="59">
        <v>3</v>
      </c>
      <c r="H77" s="59">
        <v>5</v>
      </c>
      <c r="I77" s="59"/>
      <c r="J77" s="77"/>
      <c r="K77" s="64"/>
      <c r="L77" s="77"/>
      <c r="M77" s="59"/>
      <c r="N77" s="59"/>
      <c r="O77" s="59"/>
      <c r="P77" s="59"/>
      <c r="Q77" s="59"/>
      <c r="R77" s="59"/>
    </row>
    <row r="78" spans="1:18" ht="15" customHeight="1">
      <c r="A78" s="85" t="s">
        <v>159</v>
      </c>
      <c r="B78" s="54">
        <v>9</v>
      </c>
      <c r="C78" s="61" t="s">
        <v>80</v>
      </c>
      <c r="D78" s="115" t="s">
        <v>290</v>
      </c>
      <c r="E78" s="59">
        <v>6</v>
      </c>
      <c r="F78" s="59">
        <v>3</v>
      </c>
      <c r="G78" s="59">
        <v>3</v>
      </c>
      <c r="H78" s="59">
        <v>6</v>
      </c>
      <c r="I78" s="59"/>
      <c r="J78" s="77"/>
      <c r="K78" s="77"/>
      <c r="L78" s="66"/>
      <c r="M78" s="59"/>
      <c r="N78" s="59"/>
      <c r="O78" s="59"/>
      <c r="P78" s="59"/>
      <c r="Q78" s="59"/>
      <c r="R78" s="59"/>
    </row>
    <row r="79" spans="1:18" ht="15" customHeight="1">
      <c r="A79" s="85" t="s">
        <v>160</v>
      </c>
      <c r="B79" s="54">
        <v>9</v>
      </c>
      <c r="C79" s="61" t="s">
        <v>80</v>
      </c>
      <c r="D79" s="115" t="s">
        <v>291</v>
      </c>
      <c r="E79" s="59">
        <v>4</v>
      </c>
      <c r="F79" s="59">
        <v>2</v>
      </c>
      <c r="G79" s="59">
        <v>2</v>
      </c>
      <c r="H79" s="59">
        <v>4</v>
      </c>
      <c r="I79" s="59"/>
      <c r="J79" s="66"/>
      <c r="K79" s="66"/>
      <c r="L79" s="66"/>
      <c r="M79" s="59"/>
      <c r="N79" s="59"/>
      <c r="O79" s="59"/>
      <c r="P79" s="59"/>
      <c r="Q79" s="59"/>
      <c r="R79" s="59"/>
    </row>
    <row r="80" spans="1:18" ht="15" customHeight="1">
      <c r="A80" s="85" t="s">
        <v>161</v>
      </c>
      <c r="B80" s="54">
        <v>9</v>
      </c>
      <c r="C80" s="61" t="s">
        <v>80</v>
      </c>
      <c r="D80" s="115" t="s">
        <v>292</v>
      </c>
      <c r="E80" s="59">
        <v>5</v>
      </c>
      <c r="F80" s="59">
        <v>2</v>
      </c>
      <c r="G80" s="59">
        <v>3</v>
      </c>
      <c r="H80" s="59">
        <v>5</v>
      </c>
      <c r="I80" s="59"/>
      <c r="J80" s="77"/>
      <c r="K80" s="58"/>
      <c r="L80" s="77"/>
      <c r="M80" s="59"/>
      <c r="N80" s="59"/>
      <c r="O80" s="59"/>
      <c r="P80" s="59"/>
      <c r="Q80" s="59"/>
      <c r="R80" s="59"/>
    </row>
    <row r="81" spans="1:18" ht="15" customHeight="1">
      <c r="A81" s="59" t="s">
        <v>162</v>
      </c>
      <c r="B81" s="59">
        <v>9</v>
      </c>
      <c r="C81" s="61" t="s">
        <v>80</v>
      </c>
      <c r="D81" s="115" t="s">
        <v>293</v>
      </c>
      <c r="E81" s="59">
        <v>5</v>
      </c>
      <c r="F81" s="59">
        <v>2</v>
      </c>
      <c r="G81" s="59">
        <v>3</v>
      </c>
      <c r="H81" s="59">
        <v>5</v>
      </c>
      <c r="I81" s="59"/>
      <c r="J81" s="66"/>
      <c r="K81" s="66"/>
      <c r="L81" s="77"/>
      <c r="M81" s="59"/>
      <c r="N81" s="59"/>
      <c r="O81" s="59"/>
      <c r="P81" s="59"/>
      <c r="Q81" s="59"/>
      <c r="R81" s="59"/>
    </row>
    <row r="82" spans="1:18" ht="15" customHeight="1">
      <c r="D82" s="86"/>
    </row>
    <row r="83" spans="1:18" ht="15" customHeight="1">
      <c r="A83" s="85" t="s">
        <v>157</v>
      </c>
      <c r="B83" s="54">
        <v>9</v>
      </c>
      <c r="C83" s="61" t="s">
        <v>86</v>
      </c>
      <c r="D83" s="116" t="s">
        <v>296</v>
      </c>
      <c r="E83" s="59">
        <v>5</v>
      </c>
      <c r="F83" s="59">
        <v>2</v>
      </c>
      <c r="G83" s="59">
        <v>3</v>
      </c>
      <c r="H83" s="59">
        <v>5</v>
      </c>
      <c r="J83" s="66"/>
      <c r="K83" s="64"/>
      <c r="L83" s="77"/>
    </row>
    <row r="84" spans="1:18" ht="15" customHeight="1">
      <c r="A84" s="85" t="s">
        <v>158</v>
      </c>
      <c r="B84" s="54">
        <v>9</v>
      </c>
      <c r="C84" s="61" t="s">
        <v>86</v>
      </c>
      <c r="D84" s="116" t="s">
        <v>297</v>
      </c>
      <c r="E84" s="59">
        <v>5</v>
      </c>
      <c r="F84" s="59">
        <v>2</v>
      </c>
      <c r="G84" s="59">
        <v>3</v>
      </c>
      <c r="H84" s="59">
        <v>5</v>
      </c>
      <c r="J84" s="77"/>
      <c r="K84" s="64"/>
      <c r="L84" s="77"/>
    </row>
    <row r="85" spans="1:18" ht="15" customHeight="1">
      <c r="A85" s="85" t="s">
        <v>159</v>
      </c>
      <c r="B85" s="54">
        <v>9</v>
      </c>
      <c r="C85" s="61" t="s">
        <v>86</v>
      </c>
      <c r="D85" s="116" t="s">
        <v>298</v>
      </c>
      <c r="E85" s="59">
        <v>6</v>
      </c>
      <c r="F85" s="59">
        <v>3</v>
      </c>
      <c r="G85" s="59">
        <v>3</v>
      </c>
      <c r="H85" s="59">
        <v>6</v>
      </c>
      <c r="J85" s="77"/>
      <c r="K85" s="77"/>
      <c r="L85" s="66"/>
    </row>
    <row r="86" spans="1:18" ht="15" customHeight="1">
      <c r="A86" s="85" t="s">
        <v>160</v>
      </c>
      <c r="B86" s="54">
        <v>9</v>
      </c>
      <c r="C86" s="61" t="s">
        <v>86</v>
      </c>
      <c r="D86" s="116" t="s">
        <v>299</v>
      </c>
      <c r="E86" s="59">
        <v>4</v>
      </c>
      <c r="F86" s="59">
        <v>2</v>
      </c>
      <c r="G86" s="59">
        <v>2</v>
      </c>
      <c r="H86" s="59">
        <v>4</v>
      </c>
      <c r="J86" s="66"/>
      <c r="K86" s="66"/>
      <c r="L86" s="66"/>
    </row>
    <row r="87" spans="1:18" ht="15" customHeight="1">
      <c r="A87" s="85" t="s">
        <v>161</v>
      </c>
      <c r="B87" s="54">
        <v>9</v>
      </c>
      <c r="C87" s="61" t="s">
        <v>86</v>
      </c>
      <c r="D87" s="116" t="s">
        <v>300</v>
      </c>
      <c r="E87" s="59">
        <v>5</v>
      </c>
      <c r="F87" s="59">
        <v>2</v>
      </c>
      <c r="G87" s="59">
        <v>3</v>
      </c>
      <c r="H87" s="59">
        <v>5</v>
      </c>
      <c r="J87" s="77"/>
      <c r="K87" s="58"/>
      <c r="L87" s="77"/>
    </row>
    <row r="88" spans="1:18" ht="15" customHeight="1">
      <c r="A88" s="59" t="s">
        <v>162</v>
      </c>
      <c r="B88" s="59">
        <v>9</v>
      </c>
      <c r="C88" s="61" t="s">
        <v>86</v>
      </c>
      <c r="D88" s="116" t="s">
        <v>301</v>
      </c>
      <c r="E88" s="59">
        <v>5</v>
      </c>
      <c r="F88" s="59">
        <v>2</v>
      </c>
      <c r="G88" s="59">
        <v>3</v>
      </c>
      <c r="H88" s="59">
        <v>5</v>
      </c>
      <c r="J88" s="66"/>
      <c r="K88" s="66"/>
      <c r="L88" s="77"/>
    </row>
    <row r="89" spans="1:18" ht="15" customHeight="1"/>
    <row r="90" spans="1:18" ht="15" customHeight="1"/>
    <row r="91" spans="1:18" ht="15" customHeight="1"/>
    <row r="92" spans="1:18" ht="15" customHeight="1"/>
    <row r="93" spans="1:18" ht="15" customHeight="1"/>
    <row r="94" spans="1:18" ht="15" customHeight="1"/>
    <row r="95" spans="1:18" ht="15" customHeight="1"/>
    <row r="96" spans="1:18" ht="15" customHeight="1"/>
    <row r="97" spans="4:4" ht="15" customHeight="1"/>
    <row r="98" spans="4:4" ht="15" customHeight="1"/>
    <row r="99" spans="4:4" ht="15" customHeight="1"/>
    <row r="100" spans="4:4" ht="15" customHeight="1">
      <c r="D100" s="8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M31"/>
  <sheetViews>
    <sheetView zoomScale="70" zoomScaleNormal="70" workbookViewId="0">
      <selection activeCell="D37" sqref="D37"/>
    </sheetView>
  </sheetViews>
  <sheetFormatPr baseColWidth="10" defaultColWidth="14.44140625" defaultRowHeight="12.75" customHeight="1"/>
  <cols>
    <col min="1" max="1" width="33.33203125" customWidth="1"/>
    <col min="2" max="2" width="5.109375" customWidth="1"/>
    <col min="3" max="3" width="5" customWidth="1"/>
    <col min="4" max="4" width="33.1093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0" width="33.109375" customWidth="1"/>
    <col min="11" max="11" width="31.33203125" customWidth="1"/>
    <col min="12" max="12" width="33" customWidth="1"/>
    <col min="13" max="13" width="12.6640625" customWidth="1"/>
  </cols>
  <sheetData>
    <row r="1" spans="1:13" ht="12.7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2.75" customHeight="1">
      <c r="A2" s="57" t="s">
        <v>163</v>
      </c>
      <c r="B2" s="57">
        <v>1</v>
      </c>
      <c r="C2" s="57" t="s">
        <v>80</v>
      </c>
      <c r="D2" s="117" t="s">
        <v>288</v>
      </c>
      <c r="E2" s="57">
        <v>4</v>
      </c>
      <c r="F2" s="57">
        <v>2</v>
      </c>
      <c r="G2" s="57">
        <v>2</v>
      </c>
      <c r="H2" s="57">
        <v>4</v>
      </c>
      <c r="I2" s="59"/>
      <c r="J2" s="66"/>
      <c r="K2" s="77"/>
      <c r="L2" s="80"/>
    </row>
    <row r="3" spans="1:13" ht="12.75" customHeight="1">
      <c r="A3" s="57" t="s">
        <v>108</v>
      </c>
      <c r="B3" s="57">
        <v>1</v>
      </c>
      <c r="C3" s="57" t="s">
        <v>80</v>
      </c>
      <c r="D3" s="117" t="s">
        <v>289</v>
      </c>
      <c r="E3" s="57">
        <v>5</v>
      </c>
      <c r="F3" s="57">
        <v>3</v>
      </c>
      <c r="G3" s="57">
        <v>2</v>
      </c>
      <c r="H3" s="57">
        <v>5</v>
      </c>
      <c r="I3" s="59"/>
      <c r="J3" s="66"/>
      <c r="K3" s="77"/>
      <c r="L3" s="77"/>
    </row>
    <row r="4" spans="1:13" ht="12.75" customHeight="1">
      <c r="A4" s="57" t="s">
        <v>164</v>
      </c>
      <c r="B4" s="57">
        <v>1</v>
      </c>
      <c r="C4" s="57" t="s">
        <v>80</v>
      </c>
      <c r="D4" s="117" t="s">
        <v>290</v>
      </c>
      <c r="E4" s="57">
        <v>4</v>
      </c>
      <c r="F4" s="57">
        <v>2</v>
      </c>
      <c r="G4" s="57">
        <v>2</v>
      </c>
      <c r="H4" s="57">
        <v>4</v>
      </c>
      <c r="I4" s="59"/>
      <c r="J4" s="66"/>
      <c r="K4" s="77"/>
      <c r="L4" s="64"/>
    </row>
    <row r="5" spans="1:13" ht="12.75" customHeight="1">
      <c r="A5" s="57" t="s">
        <v>165</v>
      </c>
      <c r="B5" s="57">
        <v>1</v>
      </c>
      <c r="C5" s="57" t="s">
        <v>80</v>
      </c>
      <c r="D5" s="117" t="s">
        <v>291</v>
      </c>
      <c r="E5" s="57">
        <v>5</v>
      </c>
      <c r="F5" s="57">
        <v>3</v>
      </c>
      <c r="G5" s="57">
        <v>2</v>
      </c>
      <c r="H5" s="57">
        <v>5</v>
      </c>
      <c r="I5" s="59"/>
      <c r="J5" s="64"/>
      <c r="K5" s="66"/>
      <c r="L5" s="66"/>
    </row>
    <row r="6" spans="1:13" ht="12.75" customHeight="1">
      <c r="A6" s="57" t="s">
        <v>166</v>
      </c>
      <c r="B6" s="57">
        <v>1</v>
      </c>
      <c r="C6" s="57" t="s">
        <v>80</v>
      </c>
      <c r="D6" s="117" t="s">
        <v>292</v>
      </c>
      <c r="E6" s="57">
        <v>4</v>
      </c>
      <c r="F6" s="57">
        <v>2</v>
      </c>
      <c r="G6" s="57">
        <v>2</v>
      </c>
      <c r="H6" s="57">
        <v>4</v>
      </c>
      <c r="I6" s="59"/>
      <c r="J6" s="78"/>
      <c r="K6" s="80"/>
      <c r="L6" s="80"/>
    </row>
    <row r="7" spans="1:13" ht="12.75" customHeight="1">
      <c r="A7" s="57" t="s">
        <v>167</v>
      </c>
      <c r="B7" s="57">
        <v>1</v>
      </c>
      <c r="C7" s="57" t="s">
        <v>80</v>
      </c>
      <c r="D7" s="117" t="s">
        <v>293</v>
      </c>
      <c r="E7" s="57">
        <v>5</v>
      </c>
      <c r="F7" s="57">
        <v>3</v>
      </c>
      <c r="G7" s="57">
        <v>2</v>
      </c>
      <c r="H7" s="57">
        <v>5</v>
      </c>
      <c r="I7" s="59"/>
      <c r="J7" s="77"/>
      <c r="K7" s="77"/>
      <c r="L7" s="75"/>
    </row>
    <row r="8" spans="1:13" ht="12.75" customHeight="1">
      <c r="D8" s="117"/>
      <c r="J8" s="80"/>
      <c r="K8" s="80"/>
      <c r="L8" s="80"/>
    </row>
    <row r="9" spans="1:13" ht="12.75" customHeight="1">
      <c r="A9" s="57" t="s">
        <v>168</v>
      </c>
      <c r="B9" s="57">
        <v>3</v>
      </c>
      <c r="C9" s="57" t="s">
        <v>80</v>
      </c>
      <c r="D9" s="117" t="s">
        <v>295</v>
      </c>
      <c r="E9" s="57">
        <v>5</v>
      </c>
      <c r="F9" s="57">
        <v>3</v>
      </c>
      <c r="G9" s="57">
        <v>2</v>
      </c>
      <c r="H9" s="57">
        <v>5</v>
      </c>
      <c r="I9" s="59"/>
      <c r="J9" s="66"/>
      <c r="K9" s="77"/>
      <c r="L9" s="77"/>
    </row>
    <row r="10" spans="1:13" ht="12.75" customHeight="1">
      <c r="A10" s="57" t="s">
        <v>169</v>
      </c>
      <c r="B10" s="57">
        <v>3</v>
      </c>
      <c r="C10" s="57" t="s">
        <v>80</v>
      </c>
      <c r="D10" s="117" t="s">
        <v>296</v>
      </c>
      <c r="E10" s="57">
        <v>5</v>
      </c>
      <c r="F10" s="57">
        <v>2</v>
      </c>
      <c r="G10" s="57">
        <v>3</v>
      </c>
      <c r="H10" s="57">
        <v>5</v>
      </c>
      <c r="I10" s="59"/>
      <c r="J10" s="66"/>
      <c r="K10" s="66"/>
      <c r="L10" s="77"/>
    </row>
    <row r="11" spans="1:13" ht="12.75" customHeight="1">
      <c r="A11" s="57" t="s">
        <v>170</v>
      </c>
      <c r="B11" s="57">
        <v>3</v>
      </c>
      <c r="C11" s="57" t="s">
        <v>80</v>
      </c>
      <c r="D11" s="117" t="s">
        <v>297</v>
      </c>
      <c r="E11" s="57">
        <v>5</v>
      </c>
      <c r="F11" s="57">
        <v>2</v>
      </c>
      <c r="G11" s="57">
        <v>3</v>
      </c>
      <c r="H11" s="57">
        <v>5</v>
      </c>
      <c r="I11" s="59"/>
      <c r="J11" s="64"/>
      <c r="K11" s="77"/>
      <c r="L11" s="77"/>
    </row>
    <row r="12" spans="1:13" ht="12.75" customHeight="1">
      <c r="A12" s="57" t="s">
        <v>171</v>
      </c>
      <c r="B12" s="57">
        <v>3</v>
      </c>
      <c r="C12" s="57" t="s">
        <v>80</v>
      </c>
      <c r="D12" s="117" t="s">
        <v>298</v>
      </c>
      <c r="E12" s="57">
        <v>4</v>
      </c>
      <c r="F12" s="57">
        <v>2</v>
      </c>
      <c r="G12" s="57">
        <v>2</v>
      </c>
      <c r="H12" s="57">
        <v>4</v>
      </c>
      <c r="I12" s="59"/>
      <c r="J12" s="64"/>
      <c r="K12" s="77"/>
      <c r="L12" s="66"/>
    </row>
    <row r="13" spans="1:13" ht="12.75" customHeight="1">
      <c r="A13" s="57" t="s">
        <v>172</v>
      </c>
      <c r="B13" s="57">
        <v>3</v>
      </c>
      <c r="C13" s="57" t="s">
        <v>80</v>
      </c>
      <c r="D13" s="117" t="s">
        <v>299</v>
      </c>
      <c r="E13" s="57">
        <v>5</v>
      </c>
      <c r="F13" s="57">
        <v>3</v>
      </c>
      <c r="G13" s="57">
        <v>2</v>
      </c>
      <c r="H13" s="57">
        <v>5</v>
      </c>
      <c r="I13" s="59"/>
      <c r="J13" s="66"/>
      <c r="K13" s="66"/>
      <c r="L13" s="64"/>
    </row>
    <row r="14" spans="1:13" ht="12.75" customHeight="1">
      <c r="A14" s="57" t="s">
        <v>173</v>
      </c>
      <c r="B14" s="57">
        <v>3</v>
      </c>
      <c r="C14" s="57" t="s">
        <v>80</v>
      </c>
      <c r="D14" s="117" t="s">
        <v>300</v>
      </c>
      <c r="E14" s="57">
        <v>5</v>
      </c>
      <c r="F14" s="57">
        <v>3</v>
      </c>
      <c r="G14" s="57">
        <v>2</v>
      </c>
      <c r="H14" s="57">
        <v>5</v>
      </c>
      <c r="I14" s="59"/>
      <c r="J14" s="75"/>
      <c r="K14" s="77"/>
      <c r="L14" s="77"/>
    </row>
    <row r="15" spans="1:13" ht="12.75" customHeight="1">
      <c r="D15" s="117"/>
      <c r="J15" s="80"/>
      <c r="K15" s="80"/>
      <c r="L15" s="80"/>
    </row>
    <row r="16" spans="1:13" ht="12.75" customHeight="1">
      <c r="A16" s="57" t="s">
        <v>174</v>
      </c>
      <c r="B16" s="57">
        <v>5</v>
      </c>
      <c r="C16" s="57" t="s">
        <v>80</v>
      </c>
      <c r="D16" s="117" t="s">
        <v>302</v>
      </c>
      <c r="E16" s="57">
        <v>4</v>
      </c>
      <c r="F16" s="57">
        <v>0</v>
      </c>
      <c r="G16" s="57">
        <v>4</v>
      </c>
      <c r="H16" s="57">
        <v>4</v>
      </c>
      <c r="I16" s="59"/>
      <c r="J16" s="66"/>
      <c r="K16" s="77"/>
      <c r="L16" s="77"/>
    </row>
    <row r="17" spans="1:12" ht="12.75" customHeight="1">
      <c r="A17" s="57" t="s">
        <v>175</v>
      </c>
      <c r="B17" s="57">
        <v>5</v>
      </c>
      <c r="C17" s="57" t="s">
        <v>80</v>
      </c>
      <c r="D17" s="117" t="s">
        <v>303</v>
      </c>
      <c r="E17" s="57">
        <v>6</v>
      </c>
      <c r="F17" s="57">
        <v>3</v>
      </c>
      <c r="G17" s="57">
        <v>3</v>
      </c>
      <c r="H17" s="57">
        <v>6</v>
      </c>
      <c r="I17" s="59"/>
      <c r="J17" s="66"/>
      <c r="K17" s="75"/>
      <c r="L17" s="66"/>
    </row>
    <row r="18" spans="1:12" ht="12.75" customHeight="1">
      <c r="A18" s="57" t="s">
        <v>176</v>
      </c>
      <c r="B18" s="57">
        <v>5</v>
      </c>
      <c r="C18" s="57" t="s">
        <v>80</v>
      </c>
      <c r="D18" s="117" t="s">
        <v>304</v>
      </c>
      <c r="E18" s="57">
        <v>5</v>
      </c>
      <c r="F18" s="57">
        <v>3</v>
      </c>
      <c r="G18" s="57">
        <v>2</v>
      </c>
      <c r="H18" s="57">
        <v>5</v>
      </c>
      <c r="I18" s="59"/>
      <c r="J18" s="66"/>
      <c r="K18" s="66"/>
      <c r="L18" s="77"/>
    </row>
    <row r="19" spans="1:12" ht="12.75" customHeight="1">
      <c r="A19" s="57" t="s">
        <v>177</v>
      </c>
      <c r="B19" s="57">
        <v>5</v>
      </c>
      <c r="C19" s="57" t="s">
        <v>80</v>
      </c>
      <c r="D19" s="117" t="s">
        <v>305</v>
      </c>
      <c r="E19" s="57">
        <v>6</v>
      </c>
      <c r="F19" s="57">
        <v>3</v>
      </c>
      <c r="G19" s="57">
        <v>3</v>
      </c>
      <c r="H19" s="57">
        <v>6</v>
      </c>
      <c r="I19" s="59"/>
      <c r="J19" s="64"/>
      <c r="K19" s="77"/>
      <c r="L19" s="77"/>
    </row>
    <row r="20" spans="1:12" ht="12.75" customHeight="1">
      <c r="A20" s="57" t="s">
        <v>178</v>
      </c>
      <c r="B20" s="57">
        <v>5</v>
      </c>
      <c r="C20" s="57" t="s">
        <v>80</v>
      </c>
      <c r="D20" s="117" t="s">
        <v>306</v>
      </c>
      <c r="E20" s="57">
        <v>5</v>
      </c>
      <c r="F20" s="57">
        <v>3</v>
      </c>
      <c r="G20" s="57">
        <v>2</v>
      </c>
      <c r="H20" s="57">
        <v>5</v>
      </c>
      <c r="I20" s="59"/>
      <c r="J20" s="66"/>
      <c r="K20" s="77"/>
      <c r="L20" s="77"/>
    </row>
    <row r="21" spans="1:12" ht="12.75" customHeight="1">
      <c r="A21" s="57" t="s">
        <v>179</v>
      </c>
      <c r="B21" s="57">
        <v>5</v>
      </c>
      <c r="C21" s="57" t="s">
        <v>80</v>
      </c>
      <c r="D21" s="117" t="s">
        <v>307</v>
      </c>
      <c r="E21" s="57">
        <v>5</v>
      </c>
      <c r="F21" s="57">
        <v>3</v>
      </c>
      <c r="G21" s="57">
        <v>2</v>
      </c>
      <c r="H21" s="57">
        <v>5</v>
      </c>
      <c r="I21" s="59"/>
      <c r="J21" s="66"/>
      <c r="K21" s="66"/>
      <c r="L21" s="66"/>
    </row>
    <row r="22" spans="1:12" ht="12.75" customHeight="1">
      <c r="D22" s="117"/>
      <c r="J22" s="80"/>
      <c r="K22" s="80"/>
      <c r="L22" s="80"/>
    </row>
    <row r="23" spans="1:12" ht="12.75" customHeight="1">
      <c r="A23" s="57" t="s">
        <v>180</v>
      </c>
      <c r="B23" s="57">
        <v>7</v>
      </c>
      <c r="C23" s="57" t="s">
        <v>80</v>
      </c>
      <c r="D23" s="117" t="s">
        <v>309</v>
      </c>
      <c r="E23" s="57">
        <v>5</v>
      </c>
      <c r="F23" s="57">
        <v>2</v>
      </c>
      <c r="G23" s="57">
        <v>3</v>
      </c>
      <c r="H23" s="57">
        <v>5</v>
      </c>
      <c r="I23" s="59"/>
      <c r="J23" s="66"/>
      <c r="K23" s="77"/>
      <c r="L23" s="88"/>
    </row>
    <row r="24" spans="1:12" ht="12.75" customHeight="1">
      <c r="A24" s="57" t="s">
        <v>181</v>
      </c>
      <c r="B24" s="57">
        <v>7</v>
      </c>
      <c r="C24" s="57" t="s">
        <v>80</v>
      </c>
      <c r="D24" s="117" t="s">
        <v>310</v>
      </c>
      <c r="E24" s="57">
        <v>5</v>
      </c>
      <c r="F24" s="57">
        <v>2</v>
      </c>
      <c r="G24" s="57">
        <v>3</v>
      </c>
      <c r="H24" s="57">
        <v>5</v>
      </c>
      <c r="I24" s="59"/>
      <c r="J24" s="66"/>
      <c r="K24" s="77"/>
      <c r="L24" s="66"/>
    </row>
    <row r="25" spans="1:12" ht="12.75" customHeight="1">
      <c r="A25" s="57" t="s">
        <v>182</v>
      </c>
      <c r="B25" s="57">
        <v>7</v>
      </c>
      <c r="C25" s="57" t="s">
        <v>80</v>
      </c>
      <c r="D25" s="117" t="s">
        <v>311</v>
      </c>
      <c r="E25" s="57">
        <v>4</v>
      </c>
      <c r="F25" s="57">
        <v>2</v>
      </c>
      <c r="G25" s="57">
        <v>2</v>
      </c>
      <c r="H25" s="57">
        <v>4</v>
      </c>
      <c r="I25" s="59"/>
      <c r="J25" s="66"/>
      <c r="K25" s="66"/>
      <c r="L25" s="77"/>
    </row>
    <row r="26" spans="1:12" ht="12.75" customHeight="1">
      <c r="A26" s="57" t="s">
        <v>183</v>
      </c>
      <c r="B26" s="57">
        <v>7</v>
      </c>
      <c r="C26" s="57" t="s">
        <v>80</v>
      </c>
      <c r="D26" s="117" t="s">
        <v>312</v>
      </c>
      <c r="E26" s="57">
        <v>5</v>
      </c>
      <c r="F26" s="57">
        <v>2</v>
      </c>
      <c r="G26" s="57">
        <v>3</v>
      </c>
      <c r="H26" s="57">
        <v>5</v>
      </c>
      <c r="I26" s="59"/>
      <c r="J26" s="66"/>
      <c r="K26" s="66"/>
      <c r="L26" s="77"/>
    </row>
    <row r="27" spans="1:12" ht="12.75" customHeight="1">
      <c r="A27" s="57" t="s">
        <v>184</v>
      </c>
      <c r="B27" s="57">
        <v>7</v>
      </c>
      <c r="C27" s="57" t="s">
        <v>80</v>
      </c>
      <c r="D27" s="117" t="s">
        <v>313</v>
      </c>
      <c r="E27" s="57">
        <v>5</v>
      </c>
      <c r="F27" s="57">
        <v>2</v>
      </c>
      <c r="G27" s="57">
        <v>3</v>
      </c>
      <c r="H27" s="57">
        <v>5</v>
      </c>
      <c r="I27" s="59"/>
      <c r="J27" s="64"/>
      <c r="K27" s="77"/>
      <c r="L27" s="66"/>
    </row>
    <row r="28" spans="1:12" ht="12.75" customHeight="1">
      <c r="A28" s="57" t="s">
        <v>185</v>
      </c>
      <c r="B28" s="57">
        <v>7</v>
      </c>
      <c r="C28" s="57" t="s">
        <v>80</v>
      </c>
      <c r="D28" s="117" t="s">
        <v>314</v>
      </c>
      <c r="E28" s="57">
        <v>5</v>
      </c>
      <c r="F28" s="57">
        <v>1</v>
      </c>
      <c r="G28" s="57">
        <v>4</v>
      </c>
      <c r="H28" s="57">
        <v>5</v>
      </c>
      <c r="I28" s="59"/>
      <c r="J28" s="89"/>
      <c r="K28" s="77"/>
      <c r="L28" s="77"/>
    </row>
    <row r="29" spans="1:12" ht="12.75" customHeight="1">
      <c r="D29" s="117"/>
    </row>
    <row r="30" spans="1:12" ht="12.75" customHeight="1">
      <c r="D30" s="117"/>
    </row>
    <row r="31" spans="1:12" ht="12.75" customHeight="1">
      <c r="D31" s="117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R66"/>
  <sheetViews>
    <sheetView zoomScale="70" zoomScaleNormal="70" workbookViewId="0">
      <selection activeCell="D55" sqref="D55"/>
    </sheetView>
  </sheetViews>
  <sheetFormatPr baseColWidth="10" defaultColWidth="14.44140625" defaultRowHeight="12.75" customHeight="1"/>
  <cols>
    <col min="1" max="1" width="32" customWidth="1"/>
    <col min="2" max="2" width="5.109375" customWidth="1"/>
    <col min="3" max="3" width="5" customWidth="1"/>
    <col min="4" max="4" width="33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0" width="29.109375" customWidth="1"/>
    <col min="11" max="11" width="33" customWidth="1"/>
    <col min="12" max="12" width="30.44140625" customWidth="1"/>
    <col min="13" max="13" width="12.6640625" customWidth="1"/>
    <col min="14" max="18" width="2.5546875" customWidth="1"/>
  </cols>
  <sheetData>
    <row r="1" spans="1:18" ht="12.75" customHeight="1">
      <c r="A1" s="51" t="s">
        <v>186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2.75" customHeight="1">
      <c r="A2" s="54" t="s">
        <v>187</v>
      </c>
      <c r="B2" s="54" t="s">
        <v>188</v>
      </c>
      <c r="C2" s="55" t="s">
        <v>80</v>
      </c>
      <c r="D2" s="118" t="s">
        <v>307</v>
      </c>
      <c r="E2" s="56">
        <v>4</v>
      </c>
      <c r="F2" s="54">
        <v>2</v>
      </c>
      <c r="G2" s="54">
        <v>2</v>
      </c>
      <c r="H2" s="54">
        <v>4</v>
      </c>
      <c r="I2" s="54"/>
      <c r="J2" s="90"/>
      <c r="K2" s="58"/>
      <c r="L2" s="91"/>
      <c r="M2" s="54"/>
      <c r="N2" s="54"/>
      <c r="O2" s="54"/>
      <c r="P2" s="54"/>
      <c r="Q2" s="54"/>
      <c r="R2" s="54"/>
    </row>
    <row r="3" spans="1:18" ht="12.75" customHeight="1">
      <c r="A3" s="54" t="s">
        <v>138</v>
      </c>
      <c r="B3" s="54" t="s">
        <v>188</v>
      </c>
      <c r="C3" s="55" t="s">
        <v>80</v>
      </c>
      <c r="D3" s="118" t="s">
        <v>308</v>
      </c>
      <c r="E3" s="56">
        <v>5</v>
      </c>
      <c r="F3" s="59">
        <v>3</v>
      </c>
      <c r="G3" s="59">
        <v>2</v>
      </c>
      <c r="H3" s="54">
        <v>5</v>
      </c>
      <c r="I3" s="54"/>
      <c r="J3" s="59"/>
      <c r="K3" s="92"/>
      <c r="L3" s="64"/>
      <c r="M3" s="54"/>
      <c r="N3" s="54"/>
      <c r="O3" s="54"/>
      <c r="P3" s="54"/>
      <c r="Q3" s="54"/>
      <c r="R3" s="54"/>
    </row>
    <row r="4" spans="1:18" ht="12.75" customHeight="1">
      <c r="A4" s="54" t="s">
        <v>189</v>
      </c>
      <c r="B4" s="54" t="s">
        <v>188</v>
      </c>
      <c r="C4" s="55" t="s">
        <v>80</v>
      </c>
      <c r="D4" s="118" t="s">
        <v>309</v>
      </c>
      <c r="E4" s="56">
        <v>4</v>
      </c>
      <c r="F4" s="54">
        <v>0</v>
      </c>
      <c r="G4" s="54">
        <v>4</v>
      </c>
      <c r="H4" s="54">
        <v>4</v>
      </c>
      <c r="I4" s="54"/>
      <c r="J4" s="75"/>
      <c r="K4" s="64"/>
      <c r="L4" s="66"/>
      <c r="M4" s="54"/>
      <c r="N4" s="54"/>
      <c r="O4" s="54"/>
      <c r="P4" s="54"/>
      <c r="Q4" s="54"/>
      <c r="R4" s="54"/>
    </row>
    <row r="5" spans="1:18" ht="12.75" customHeight="1">
      <c r="A5" s="59" t="s">
        <v>91</v>
      </c>
      <c r="B5" s="54" t="s">
        <v>188</v>
      </c>
      <c r="C5" s="55" t="s">
        <v>80</v>
      </c>
      <c r="D5" s="118" t="s">
        <v>310</v>
      </c>
      <c r="E5" s="56">
        <v>5</v>
      </c>
      <c r="F5" s="59">
        <v>2</v>
      </c>
      <c r="G5" s="59">
        <v>3</v>
      </c>
      <c r="H5" s="54">
        <v>5</v>
      </c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ht="12.75" customHeight="1">
      <c r="A6" s="54" t="s">
        <v>190</v>
      </c>
      <c r="B6" s="54" t="s">
        <v>188</v>
      </c>
      <c r="C6" s="55" t="s">
        <v>80</v>
      </c>
      <c r="D6" s="118" t="s">
        <v>311</v>
      </c>
      <c r="E6" s="56">
        <v>4</v>
      </c>
      <c r="F6" s="54">
        <v>1</v>
      </c>
      <c r="G6" s="54">
        <v>3</v>
      </c>
      <c r="H6" s="54">
        <v>4</v>
      </c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2.75" customHeight="1">
      <c r="A7" s="54" t="s">
        <v>113</v>
      </c>
      <c r="B7" s="54" t="s">
        <v>188</v>
      </c>
      <c r="C7" s="55" t="s">
        <v>80</v>
      </c>
      <c r="D7" s="118" t="s">
        <v>312</v>
      </c>
      <c r="E7" s="56">
        <v>4</v>
      </c>
      <c r="F7" s="54">
        <v>2</v>
      </c>
      <c r="G7" s="54">
        <v>2</v>
      </c>
      <c r="H7" s="54">
        <v>4</v>
      </c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2.75" customHeight="1">
      <c r="C8" s="83"/>
      <c r="D8" s="118"/>
      <c r="E8" s="84"/>
    </row>
    <row r="9" spans="1:18" ht="12.75" customHeight="1">
      <c r="A9" s="54" t="s">
        <v>187</v>
      </c>
      <c r="B9" s="54" t="s">
        <v>188</v>
      </c>
      <c r="C9" s="55" t="s">
        <v>86</v>
      </c>
      <c r="D9" s="118" t="s">
        <v>314</v>
      </c>
      <c r="E9" s="56">
        <v>4</v>
      </c>
      <c r="F9" s="54">
        <v>2</v>
      </c>
      <c r="G9" s="54">
        <v>2</v>
      </c>
      <c r="H9" s="54">
        <v>4</v>
      </c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12.75" customHeight="1">
      <c r="A10" s="59" t="s">
        <v>91</v>
      </c>
      <c r="B10" s="54" t="s">
        <v>188</v>
      </c>
      <c r="C10" s="55" t="s">
        <v>86</v>
      </c>
      <c r="D10" s="118" t="s">
        <v>315</v>
      </c>
      <c r="E10" s="56">
        <v>5</v>
      </c>
      <c r="F10" s="59">
        <v>2</v>
      </c>
      <c r="G10" s="59">
        <v>3</v>
      </c>
      <c r="H10" s="54">
        <v>5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</row>
    <row r="11" spans="1:18" ht="12.75" customHeight="1">
      <c r="A11" s="54" t="s">
        <v>138</v>
      </c>
      <c r="B11" s="54" t="s">
        <v>188</v>
      </c>
      <c r="C11" s="55" t="s">
        <v>86</v>
      </c>
      <c r="D11" s="118" t="s">
        <v>316</v>
      </c>
      <c r="E11" s="56">
        <v>5</v>
      </c>
      <c r="F11" s="54">
        <v>3</v>
      </c>
      <c r="G11" s="54">
        <v>2</v>
      </c>
      <c r="H11" s="54">
        <v>5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</row>
    <row r="12" spans="1:18" ht="12.75" customHeight="1">
      <c r="A12" s="54" t="s">
        <v>189</v>
      </c>
      <c r="B12" s="54" t="s">
        <v>188</v>
      </c>
      <c r="C12" s="55" t="s">
        <v>86</v>
      </c>
      <c r="D12" s="118" t="s">
        <v>317</v>
      </c>
      <c r="E12" s="56">
        <v>4</v>
      </c>
      <c r="F12" s="54">
        <v>0</v>
      </c>
      <c r="G12" s="54">
        <v>4</v>
      </c>
      <c r="H12" s="59">
        <v>4</v>
      </c>
      <c r="I12" s="59"/>
      <c r="J12" s="59"/>
      <c r="K12" s="59"/>
      <c r="L12" s="59"/>
      <c r="M12" s="59"/>
      <c r="N12" s="59"/>
      <c r="O12" s="59"/>
      <c r="P12" s="59"/>
      <c r="Q12" s="59"/>
      <c r="R12" s="59"/>
    </row>
    <row r="13" spans="1:18" ht="12.75" customHeight="1">
      <c r="A13" s="54" t="s">
        <v>190</v>
      </c>
      <c r="B13" s="54" t="s">
        <v>188</v>
      </c>
      <c r="C13" s="55" t="s">
        <v>86</v>
      </c>
      <c r="D13" s="118" t="s">
        <v>318</v>
      </c>
      <c r="E13" s="56">
        <v>4</v>
      </c>
      <c r="F13" s="54">
        <v>1</v>
      </c>
      <c r="G13" s="54">
        <v>3</v>
      </c>
      <c r="H13" s="54">
        <v>4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</row>
    <row r="14" spans="1:18" ht="12.75" customHeight="1">
      <c r="A14" s="54" t="s">
        <v>113</v>
      </c>
      <c r="B14" s="54" t="s">
        <v>188</v>
      </c>
      <c r="C14" s="55" t="s">
        <v>86</v>
      </c>
      <c r="D14" s="118" t="s">
        <v>319</v>
      </c>
      <c r="E14" s="56">
        <v>4</v>
      </c>
      <c r="F14" s="54">
        <v>2</v>
      </c>
      <c r="G14" s="54">
        <v>2</v>
      </c>
      <c r="H14" s="54">
        <v>4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</row>
    <row r="15" spans="1:18" ht="12.75" customHeight="1">
      <c r="D15" s="118"/>
    </row>
    <row r="16" spans="1:18" ht="12.75" customHeight="1">
      <c r="A16" s="54" t="s">
        <v>187</v>
      </c>
      <c r="B16" s="54" t="s">
        <v>188</v>
      </c>
      <c r="C16" s="61" t="s">
        <v>74</v>
      </c>
      <c r="D16" s="118" t="s">
        <v>321</v>
      </c>
      <c r="E16" s="56">
        <v>4</v>
      </c>
      <c r="F16" s="54">
        <v>2</v>
      </c>
      <c r="G16" s="54">
        <v>2</v>
      </c>
      <c r="H16" s="54">
        <v>4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2.75" customHeight="1">
      <c r="A17" s="59" t="s">
        <v>91</v>
      </c>
      <c r="B17" s="54" t="s">
        <v>188</v>
      </c>
      <c r="C17" s="61" t="s">
        <v>74</v>
      </c>
      <c r="D17" s="118" t="s">
        <v>322</v>
      </c>
      <c r="E17" s="56">
        <v>5</v>
      </c>
      <c r="F17" s="59">
        <v>2</v>
      </c>
      <c r="G17" s="59">
        <v>3</v>
      </c>
      <c r="H17" s="54">
        <v>5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2.75" customHeight="1">
      <c r="A18" s="54" t="s">
        <v>138</v>
      </c>
      <c r="B18" s="54" t="s">
        <v>188</v>
      </c>
      <c r="C18" s="61" t="s">
        <v>74</v>
      </c>
      <c r="D18" s="118" t="s">
        <v>323</v>
      </c>
      <c r="E18" s="56">
        <v>5</v>
      </c>
      <c r="F18" s="54">
        <v>3</v>
      </c>
      <c r="G18" s="54">
        <v>2</v>
      </c>
      <c r="H18" s="54">
        <v>5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2.75" customHeight="1">
      <c r="A19" s="54" t="s">
        <v>189</v>
      </c>
      <c r="B19" s="54" t="s">
        <v>188</v>
      </c>
      <c r="C19" s="61" t="s">
        <v>74</v>
      </c>
      <c r="D19" s="118" t="s">
        <v>324</v>
      </c>
      <c r="E19" s="56">
        <v>4</v>
      </c>
      <c r="F19" s="54">
        <v>0</v>
      </c>
      <c r="G19" s="54">
        <v>4</v>
      </c>
      <c r="H19" s="59">
        <v>4</v>
      </c>
      <c r="I19" s="59"/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12.75" customHeight="1">
      <c r="A20" s="54" t="s">
        <v>190</v>
      </c>
      <c r="B20" s="54" t="s">
        <v>188</v>
      </c>
      <c r="C20" s="61" t="s">
        <v>74</v>
      </c>
      <c r="D20" s="118" t="s">
        <v>325</v>
      </c>
      <c r="E20" s="56">
        <v>4</v>
      </c>
      <c r="F20" s="54">
        <v>1</v>
      </c>
      <c r="G20" s="54">
        <v>3</v>
      </c>
      <c r="H20" s="54">
        <v>4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</row>
    <row r="21" spans="1:18" ht="12.75" customHeight="1">
      <c r="A21" s="54" t="s">
        <v>113</v>
      </c>
      <c r="B21" s="54" t="s">
        <v>188</v>
      </c>
      <c r="C21" s="61" t="s">
        <v>74</v>
      </c>
      <c r="D21" s="118" t="s">
        <v>326</v>
      </c>
      <c r="E21" s="56">
        <v>4</v>
      </c>
      <c r="F21" s="54">
        <v>2</v>
      </c>
      <c r="G21" s="54">
        <v>2</v>
      </c>
      <c r="H21" s="54">
        <v>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2.75" customHeight="1">
      <c r="D22" s="118"/>
    </row>
    <row r="23" spans="1:18" ht="12.75" customHeight="1">
      <c r="A23" s="54" t="s">
        <v>191</v>
      </c>
      <c r="B23" s="54" t="s">
        <v>192</v>
      </c>
      <c r="C23" s="55" t="s">
        <v>80</v>
      </c>
      <c r="D23" s="118" t="s">
        <v>328</v>
      </c>
      <c r="E23" s="56">
        <v>4</v>
      </c>
      <c r="F23" s="54">
        <v>3</v>
      </c>
      <c r="G23" s="54">
        <v>1</v>
      </c>
      <c r="H23" s="54">
        <v>4</v>
      </c>
      <c r="I23" s="54"/>
      <c r="J23" s="54"/>
      <c r="K23" s="54"/>
      <c r="L23" s="54"/>
      <c r="M23" s="54"/>
      <c r="N23" s="54"/>
      <c r="O23" s="54"/>
      <c r="P23" s="54"/>
      <c r="Q23" s="54"/>
      <c r="R23" s="54"/>
    </row>
    <row r="24" spans="1:18" ht="12.75" customHeight="1">
      <c r="A24" s="59" t="s">
        <v>193</v>
      </c>
      <c r="B24" s="54" t="s">
        <v>192</v>
      </c>
      <c r="C24" s="55" t="s">
        <v>80</v>
      </c>
      <c r="D24" s="118" t="s">
        <v>329</v>
      </c>
      <c r="E24" s="63">
        <v>6</v>
      </c>
      <c r="F24" s="59">
        <v>4</v>
      </c>
      <c r="G24" s="54">
        <v>2</v>
      </c>
      <c r="H24" s="59">
        <v>6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</row>
    <row r="25" spans="1:18" ht="12.75" customHeight="1">
      <c r="A25" s="59" t="s">
        <v>194</v>
      </c>
      <c r="B25" s="54" t="s">
        <v>192</v>
      </c>
      <c r="C25" s="55" t="s">
        <v>80</v>
      </c>
      <c r="D25" s="118" t="s">
        <v>330</v>
      </c>
      <c r="E25" s="56">
        <v>4</v>
      </c>
      <c r="F25" s="59">
        <v>3</v>
      </c>
      <c r="G25" s="59">
        <v>1</v>
      </c>
      <c r="H25" s="54">
        <v>4</v>
      </c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 spans="1:18" ht="12.75" customHeight="1">
      <c r="A26" s="54" t="s">
        <v>195</v>
      </c>
      <c r="B26" s="54" t="s">
        <v>192</v>
      </c>
      <c r="C26" s="55" t="s">
        <v>80</v>
      </c>
      <c r="D26" s="118" t="s">
        <v>331</v>
      </c>
      <c r="E26" s="63">
        <v>5</v>
      </c>
      <c r="F26" s="59">
        <v>3</v>
      </c>
      <c r="G26" s="54">
        <v>2</v>
      </c>
      <c r="H26" s="59">
        <v>5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</row>
    <row r="27" spans="1:18" ht="12.75" customHeight="1">
      <c r="A27" s="54" t="s">
        <v>196</v>
      </c>
      <c r="B27" s="54" t="s">
        <v>192</v>
      </c>
      <c r="C27" s="55" t="s">
        <v>80</v>
      </c>
      <c r="D27" s="118" t="s">
        <v>332</v>
      </c>
      <c r="E27" s="56">
        <v>4</v>
      </c>
      <c r="F27" s="54">
        <v>2</v>
      </c>
      <c r="G27" s="54">
        <v>2</v>
      </c>
      <c r="H27" s="54">
        <v>4</v>
      </c>
      <c r="I27" s="54"/>
      <c r="J27" s="54"/>
      <c r="K27" s="54"/>
      <c r="L27" s="54"/>
      <c r="M27" s="54"/>
      <c r="N27" s="54"/>
      <c r="O27" s="54"/>
      <c r="P27" s="54"/>
      <c r="Q27" s="54"/>
      <c r="R27" s="54"/>
    </row>
    <row r="28" spans="1:18" ht="12.75" customHeight="1">
      <c r="A28" s="54" t="s">
        <v>117</v>
      </c>
      <c r="B28" s="54" t="s">
        <v>192</v>
      </c>
      <c r="C28" s="55" t="s">
        <v>80</v>
      </c>
      <c r="D28" s="118" t="s">
        <v>333</v>
      </c>
      <c r="E28" s="63">
        <v>4</v>
      </c>
      <c r="F28" s="59">
        <v>2</v>
      </c>
      <c r="G28" s="59">
        <v>2</v>
      </c>
      <c r="H28" s="59">
        <v>4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</row>
    <row r="29" spans="1:18" ht="12.75" customHeight="1">
      <c r="C29" s="83"/>
      <c r="D29" s="118"/>
      <c r="E29" s="84"/>
    </row>
    <row r="30" spans="1:18" ht="12.75" customHeight="1">
      <c r="A30" s="54" t="s">
        <v>191</v>
      </c>
      <c r="B30" s="54" t="s">
        <v>192</v>
      </c>
      <c r="C30" s="55" t="s">
        <v>86</v>
      </c>
      <c r="D30" s="118" t="s">
        <v>335</v>
      </c>
      <c r="E30" s="56">
        <v>4</v>
      </c>
      <c r="F30" s="54">
        <v>3</v>
      </c>
      <c r="G30" s="54">
        <v>1</v>
      </c>
      <c r="H30" s="54">
        <v>4</v>
      </c>
      <c r="I30" s="54"/>
      <c r="J30" s="54"/>
      <c r="K30" s="54"/>
      <c r="L30" s="54"/>
      <c r="M30" s="54"/>
      <c r="N30" s="54"/>
      <c r="O30" s="54"/>
      <c r="P30" s="54"/>
      <c r="Q30" s="54"/>
      <c r="R30" s="54"/>
    </row>
    <row r="31" spans="1:18" ht="12.75" customHeight="1">
      <c r="A31" s="59" t="s">
        <v>193</v>
      </c>
      <c r="B31" s="54" t="s">
        <v>192</v>
      </c>
      <c r="C31" s="55" t="s">
        <v>86</v>
      </c>
      <c r="D31" s="118" t="s">
        <v>336</v>
      </c>
      <c r="E31" s="63">
        <v>6</v>
      </c>
      <c r="F31" s="59">
        <v>4</v>
      </c>
      <c r="G31" s="54">
        <v>2</v>
      </c>
      <c r="H31" s="59">
        <v>6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ht="12.75" customHeight="1">
      <c r="A32" s="59" t="s">
        <v>194</v>
      </c>
      <c r="B32" s="54" t="s">
        <v>192</v>
      </c>
      <c r="C32" s="55" t="s">
        <v>86</v>
      </c>
      <c r="D32" s="118" t="s">
        <v>337</v>
      </c>
      <c r="E32" s="56">
        <v>4</v>
      </c>
      <c r="F32" s="59">
        <v>3</v>
      </c>
      <c r="G32" s="59">
        <v>1</v>
      </c>
      <c r="H32" s="54">
        <v>4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 ht="12.75" customHeight="1">
      <c r="A33" s="54" t="s">
        <v>195</v>
      </c>
      <c r="B33" s="54" t="s">
        <v>192</v>
      </c>
      <c r="C33" s="55" t="s">
        <v>86</v>
      </c>
      <c r="D33" s="118" t="s">
        <v>338</v>
      </c>
      <c r="E33" s="63">
        <v>5</v>
      </c>
      <c r="F33" s="59">
        <v>3</v>
      </c>
      <c r="G33" s="54">
        <v>2</v>
      </c>
      <c r="H33" s="59">
        <v>5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ht="12.75" customHeight="1">
      <c r="A34" s="54" t="s">
        <v>196</v>
      </c>
      <c r="B34" s="54" t="s">
        <v>192</v>
      </c>
      <c r="C34" s="55" t="s">
        <v>86</v>
      </c>
      <c r="D34" s="118" t="s">
        <v>339</v>
      </c>
      <c r="E34" s="56">
        <v>4</v>
      </c>
      <c r="F34" s="54">
        <v>2</v>
      </c>
      <c r="G34" s="54">
        <v>2</v>
      </c>
      <c r="H34" s="54">
        <v>4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 ht="12.75" customHeight="1">
      <c r="A35" s="54" t="s">
        <v>117</v>
      </c>
      <c r="B35" s="54" t="s">
        <v>192</v>
      </c>
      <c r="C35" s="55" t="s">
        <v>86</v>
      </c>
      <c r="D35" s="118" t="s">
        <v>340</v>
      </c>
      <c r="E35" s="63">
        <v>4</v>
      </c>
      <c r="F35" s="59">
        <v>2</v>
      </c>
      <c r="G35" s="59">
        <v>2</v>
      </c>
      <c r="H35" s="59">
        <v>4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</row>
    <row r="36" spans="1:18" ht="12.75" customHeight="1">
      <c r="C36" s="83"/>
      <c r="D36" s="118"/>
      <c r="E36" s="84"/>
    </row>
    <row r="37" spans="1:18" ht="12.75" customHeight="1">
      <c r="A37" s="59" t="s">
        <v>197</v>
      </c>
      <c r="B37" s="94" t="s">
        <v>198</v>
      </c>
      <c r="C37" s="55" t="s">
        <v>80</v>
      </c>
      <c r="D37" s="118" t="s">
        <v>342</v>
      </c>
      <c r="E37" s="56">
        <v>5</v>
      </c>
      <c r="F37" s="54">
        <v>3</v>
      </c>
      <c r="G37" s="54">
        <v>2</v>
      </c>
      <c r="H37" s="54">
        <v>5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ht="12.75" customHeight="1">
      <c r="A38" s="59" t="s">
        <v>199</v>
      </c>
      <c r="B38" s="94" t="s">
        <v>198</v>
      </c>
      <c r="C38" s="55" t="s">
        <v>80</v>
      </c>
      <c r="D38" s="118" t="s">
        <v>343</v>
      </c>
      <c r="E38" s="56">
        <v>4</v>
      </c>
      <c r="F38" s="59">
        <v>2</v>
      </c>
      <c r="G38" s="59">
        <v>2</v>
      </c>
      <c r="H38" s="54">
        <v>4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 spans="1:18" ht="12.75" customHeight="1">
      <c r="A39" s="54" t="s">
        <v>200</v>
      </c>
      <c r="B39" s="94" t="s">
        <v>198</v>
      </c>
      <c r="C39" s="55" t="s">
        <v>80</v>
      </c>
      <c r="D39" s="118" t="s">
        <v>344</v>
      </c>
      <c r="E39" s="56">
        <v>5</v>
      </c>
      <c r="F39" s="54">
        <v>3</v>
      </c>
      <c r="G39" s="54">
        <v>2</v>
      </c>
      <c r="H39" s="54">
        <v>5</v>
      </c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 ht="14.4">
      <c r="A40" s="54" t="s">
        <v>201</v>
      </c>
      <c r="B40" s="94" t="s">
        <v>198</v>
      </c>
      <c r="C40" s="55" t="s">
        <v>80</v>
      </c>
      <c r="D40" s="118" t="s">
        <v>345</v>
      </c>
      <c r="E40" s="56">
        <v>4</v>
      </c>
      <c r="F40" s="54">
        <v>3</v>
      </c>
      <c r="G40" s="54">
        <v>1</v>
      </c>
      <c r="H40" s="54">
        <v>4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 ht="14.4">
      <c r="A41" s="54" t="s">
        <v>202</v>
      </c>
      <c r="B41" s="94" t="s">
        <v>198</v>
      </c>
      <c r="C41" s="55" t="s">
        <v>80</v>
      </c>
      <c r="D41" s="118" t="s">
        <v>346</v>
      </c>
      <c r="E41" s="56">
        <v>4</v>
      </c>
      <c r="F41" s="54">
        <v>2</v>
      </c>
      <c r="G41" s="54">
        <v>2</v>
      </c>
      <c r="H41" s="54">
        <v>4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 ht="14.4">
      <c r="A42" s="59" t="s">
        <v>203</v>
      </c>
      <c r="B42" s="94" t="s">
        <v>198</v>
      </c>
      <c r="C42" s="61" t="s">
        <v>80</v>
      </c>
      <c r="D42" s="118" t="s">
        <v>347</v>
      </c>
      <c r="E42" s="63">
        <v>6</v>
      </c>
      <c r="F42" s="59">
        <v>4</v>
      </c>
      <c r="G42" s="59">
        <v>2</v>
      </c>
      <c r="H42" s="59">
        <v>6</v>
      </c>
      <c r="I42" s="59"/>
      <c r="J42" s="59"/>
      <c r="K42" s="59"/>
      <c r="L42" s="59"/>
      <c r="M42" s="59"/>
      <c r="N42" s="59"/>
      <c r="O42" s="59"/>
      <c r="P42" s="59"/>
      <c r="Q42" s="59"/>
      <c r="R42" s="59"/>
    </row>
    <row r="43" spans="1:18" ht="14.4">
      <c r="C43" s="83"/>
      <c r="D43" s="118"/>
      <c r="E43" s="84"/>
    </row>
    <row r="44" spans="1:18" ht="14.4">
      <c r="A44" s="59" t="s">
        <v>197</v>
      </c>
      <c r="B44" s="94" t="s">
        <v>198</v>
      </c>
      <c r="C44" s="61" t="s">
        <v>86</v>
      </c>
      <c r="D44" s="118" t="s">
        <v>349</v>
      </c>
      <c r="E44" s="56">
        <v>5</v>
      </c>
      <c r="F44" s="54">
        <v>3</v>
      </c>
      <c r="G44" s="54">
        <v>2</v>
      </c>
      <c r="H44" s="54">
        <v>5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 ht="14.4">
      <c r="A45" s="59" t="s">
        <v>199</v>
      </c>
      <c r="B45" s="94" t="s">
        <v>198</v>
      </c>
      <c r="C45" s="61" t="s">
        <v>86</v>
      </c>
      <c r="D45" s="118" t="s">
        <v>350</v>
      </c>
      <c r="E45" s="56">
        <v>4</v>
      </c>
      <c r="F45" s="59">
        <v>2</v>
      </c>
      <c r="G45" s="59">
        <v>2</v>
      </c>
      <c r="H45" s="54">
        <v>4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4.4">
      <c r="A46" s="54" t="s">
        <v>200</v>
      </c>
      <c r="B46" s="94" t="s">
        <v>198</v>
      </c>
      <c r="C46" s="61" t="s">
        <v>86</v>
      </c>
      <c r="D46" s="118" t="s">
        <v>351</v>
      </c>
      <c r="E46" s="56">
        <v>5</v>
      </c>
      <c r="F46" s="54">
        <v>3</v>
      </c>
      <c r="G46" s="54">
        <v>2</v>
      </c>
      <c r="H46" s="54">
        <v>5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 ht="14.4">
      <c r="A47" s="54" t="s">
        <v>201</v>
      </c>
      <c r="B47" s="94" t="s">
        <v>198</v>
      </c>
      <c r="C47" s="61" t="s">
        <v>86</v>
      </c>
      <c r="D47" s="118" t="s">
        <v>352</v>
      </c>
      <c r="E47" s="56">
        <v>4</v>
      </c>
      <c r="F47" s="54">
        <v>3</v>
      </c>
      <c r="G47" s="54">
        <v>1</v>
      </c>
      <c r="H47" s="54">
        <v>4</v>
      </c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 ht="14.4">
      <c r="A48" s="54" t="s">
        <v>202</v>
      </c>
      <c r="B48" s="94" t="s">
        <v>198</v>
      </c>
      <c r="C48" s="61" t="s">
        <v>86</v>
      </c>
      <c r="D48" s="118" t="s">
        <v>353</v>
      </c>
      <c r="E48" s="56">
        <v>4</v>
      </c>
      <c r="F48" s="54">
        <v>2</v>
      </c>
      <c r="G48" s="54">
        <v>2</v>
      </c>
      <c r="H48" s="54">
        <v>4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 ht="14.4">
      <c r="A49" s="59" t="s">
        <v>203</v>
      </c>
      <c r="B49" s="94" t="s">
        <v>198</v>
      </c>
      <c r="C49" s="61" t="s">
        <v>86</v>
      </c>
      <c r="D49" s="118" t="s">
        <v>354</v>
      </c>
      <c r="E49" s="63">
        <v>6</v>
      </c>
      <c r="F49" s="59">
        <v>4</v>
      </c>
      <c r="G49" s="59">
        <v>2</v>
      </c>
      <c r="H49" s="59">
        <v>6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ht="13.8">
      <c r="C50" s="83"/>
      <c r="D50" s="93"/>
      <c r="E50" s="84"/>
    </row>
    <row r="51" spans="1:18" ht="14.4">
      <c r="A51" s="54" t="s">
        <v>204</v>
      </c>
      <c r="B51" s="94" t="s">
        <v>205</v>
      </c>
      <c r="C51" s="55" t="s">
        <v>80</v>
      </c>
      <c r="D51" s="119" t="s">
        <v>368</v>
      </c>
      <c r="E51" s="63">
        <v>4</v>
      </c>
      <c r="F51" s="59">
        <v>2</v>
      </c>
      <c r="G51" s="54">
        <v>2</v>
      </c>
      <c r="H51" s="59">
        <v>4</v>
      </c>
      <c r="I51" s="59"/>
      <c r="J51" s="59"/>
      <c r="K51" s="59"/>
      <c r="L51" s="59"/>
      <c r="M51" s="59"/>
      <c r="N51" s="59"/>
      <c r="O51" s="59"/>
      <c r="P51" s="59"/>
      <c r="Q51" s="59"/>
      <c r="R51" s="59"/>
    </row>
    <row r="52" spans="1:18" ht="14.4">
      <c r="A52" s="54" t="s">
        <v>206</v>
      </c>
      <c r="B52" s="94" t="s">
        <v>205</v>
      </c>
      <c r="C52" s="55" t="s">
        <v>80</v>
      </c>
      <c r="D52" s="119" t="s">
        <v>369</v>
      </c>
      <c r="E52" s="63">
        <v>5</v>
      </c>
      <c r="F52" s="59">
        <v>3</v>
      </c>
      <c r="G52" s="59">
        <v>2</v>
      </c>
      <c r="H52" s="59">
        <v>5</v>
      </c>
      <c r="I52" s="59"/>
      <c r="J52" s="59"/>
      <c r="K52" s="59"/>
      <c r="L52" s="59"/>
      <c r="M52" s="59"/>
      <c r="N52" s="59"/>
      <c r="O52" s="59"/>
      <c r="P52" s="59"/>
      <c r="Q52" s="59"/>
      <c r="R52" s="59"/>
    </row>
    <row r="53" spans="1:18" ht="14.4">
      <c r="A53" s="54" t="s">
        <v>207</v>
      </c>
      <c r="B53" s="94" t="s">
        <v>205</v>
      </c>
      <c r="C53" s="55" t="s">
        <v>80</v>
      </c>
      <c r="D53" s="119" t="s">
        <v>370</v>
      </c>
      <c r="E53" s="56">
        <v>5</v>
      </c>
      <c r="F53" s="54">
        <v>3</v>
      </c>
      <c r="G53" s="54">
        <v>2</v>
      </c>
      <c r="H53" s="54">
        <v>5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4.4">
      <c r="A54" s="54" t="s">
        <v>208</v>
      </c>
      <c r="B54" s="94" t="s">
        <v>205</v>
      </c>
      <c r="C54" s="55" t="s">
        <v>80</v>
      </c>
      <c r="D54" s="119" t="s">
        <v>371</v>
      </c>
      <c r="E54" s="56">
        <v>4</v>
      </c>
      <c r="F54" s="59">
        <v>0</v>
      </c>
      <c r="G54" s="59">
        <v>4</v>
      </c>
      <c r="H54" s="54">
        <v>4</v>
      </c>
      <c r="I54" s="54"/>
      <c r="J54" s="54"/>
      <c r="K54" s="54"/>
      <c r="L54" s="54"/>
      <c r="M54" s="54"/>
      <c r="N54" s="54"/>
      <c r="O54" s="54"/>
      <c r="P54" s="54"/>
      <c r="Q54" s="54"/>
      <c r="R54" s="54"/>
    </row>
    <row r="55" spans="1:18" ht="14.4">
      <c r="A55" s="59" t="s">
        <v>209</v>
      </c>
      <c r="B55" s="94" t="s">
        <v>205</v>
      </c>
      <c r="C55" s="55" t="s">
        <v>80</v>
      </c>
      <c r="D55" s="119" t="s">
        <v>372</v>
      </c>
      <c r="E55" s="63">
        <v>5</v>
      </c>
      <c r="F55" s="59">
        <v>3</v>
      </c>
      <c r="G55" s="54">
        <v>2</v>
      </c>
      <c r="H55" s="59">
        <v>5</v>
      </c>
      <c r="I55" s="59"/>
      <c r="J55" s="59"/>
      <c r="K55" s="59"/>
      <c r="L55" s="59"/>
      <c r="M55" s="59"/>
      <c r="N55" s="59"/>
      <c r="O55" s="59"/>
      <c r="P55" s="59"/>
      <c r="Q55" s="59"/>
      <c r="R55" s="59"/>
    </row>
    <row r="56" spans="1:18" ht="14.4">
      <c r="A56" s="59" t="s">
        <v>210</v>
      </c>
      <c r="B56" s="59" t="s">
        <v>205</v>
      </c>
      <c r="C56" s="61" t="s">
        <v>80</v>
      </c>
      <c r="D56" s="119" t="s">
        <v>373</v>
      </c>
      <c r="E56" s="63">
        <v>6</v>
      </c>
      <c r="F56" s="59">
        <v>4</v>
      </c>
      <c r="G56" s="59">
        <v>2</v>
      </c>
      <c r="H56" s="59">
        <v>6</v>
      </c>
    </row>
    <row r="57" spans="1:18" ht="14.4">
      <c r="A57" s="54" t="s">
        <v>204</v>
      </c>
      <c r="B57" s="94" t="s">
        <v>211</v>
      </c>
      <c r="C57" s="61" t="s">
        <v>86</v>
      </c>
      <c r="D57" s="119" t="s">
        <v>374</v>
      </c>
      <c r="E57" s="56">
        <v>4</v>
      </c>
      <c r="F57" s="54">
        <v>2</v>
      </c>
      <c r="G57" s="54">
        <v>2</v>
      </c>
      <c r="H57" s="54">
        <v>4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4.4">
      <c r="A58" s="54" t="s">
        <v>206</v>
      </c>
      <c r="B58" s="94" t="s">
        <v>211</v>
      </c>
      <c r="C58" s="61" t="s">
        <v>86</v>
      </c>
      <c r="D58" s="119" t="s">
        <v>375</v>
      </c>
      <c r="E58" s="56">
        <v>5</v>
      </c>
      <c r="F58" s="54">
        <v>3</v>
      </c>
      <c r="G58" s="54">
        <v>2</v>
      </c>
      <c r="H58" s="54">
        <v>5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4.4">
      <c r="A59" s="54" t="s">
        <v>207</v>
      </c>
      <c r="B59" s="94" t="s">
        <v>211</v>
      </c>
      <c r="C59" s="61" t="s">
        <v>86</v>
      </c>
      <c r="D59" s="119" t="s">
        <v>376</v>
      </c>
      <c r="E59" s="56">
        <v>5</v>
      </c>
      <c r="F59" s="54">
        <v>3</v>
      </c>
      <c r="G59" s="54">
        <v>2</v>
      </c>
      <c r="H59" s="54">
        <v>5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4.4">
      <c r="A60" s="54" t="s">
        <v>208</v>
      </c>
      <c r="B60" s="94" t="s">
        <v>211</v>
      </c>
      <c r="C60" s="61" t="s">
        <v>86</v>
      </c>
      <c r="D60" s="120" t="s">
        <v>379</v>
      </c>
      <c r="E60" s="56">
        <v>4</v>
      </c>
      <c r="F60" s="54">
        <v>0</v>
      </c>
      <c r="G60" s="54">
        <v>4</v>
      </c>
      <c r="H60" s="54">
        <v>4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4.4">
      <c r="A61" s="59" t="s">
        <v>209</v>
      </c>
      <c r="B61" s="94" t="s">
        <v>211</v>
      </c>
      <c r="C61" s="61" t="s">
        <v>86</v>
      </c>
      <c r="D61" s="120" t="s">
        <v>380</v>
      </c>
      <c r="E61" s="63">
        <v>5</v>
      </c>
      <c r="F61" s="59">
        <v>3</v>
      </c>
      <c r="G61" s="54">
        <v>2</v>
      </c>
      <c r="H61" s="59">
        <v>5</v>
      </c>
      <c r="I61" s="59"/>
      <c r="J61" s="59"/>
      <c r="K61" s="59"/>
      <c r="L61" s="59"/>
      <c r="M61" s="59"/>
      <c r="N61" s="59"/>
      <c r="O61" s="59"/>
      <c r="P61" s="59"/>
      <c r="Q61" s="59"/>
      <c r="R61" s="59"/>
    </row>
    <row r="62" spans="1:18" ht="14.4">
      <c r="A62" s="59" t="s">
        <v>210</v>
      </c>
      <c r="B62" s="59" t="s">
        <v>205</v>
      </c>
      <c r="C62" s="61" t="s">
        <v>86</v>
      </c>
      <c r="D62" s="120" t="s">
        <v>381</v>
      </c>
      <c r="E62" s="63">
        <v>6</v>
      </c>
      <c r="F62" s="59">
        <v>4</v>
      </c>
      <c r="G62" s="59">
        <v>2</v>
      </c>
      <c r="H62" s="59">
        <v>6</v>
      </c>
    </row>
    <row r="63" spans="1:18" ht="14.4">
      <c r="A63" s="59" t="s">
        <v>212</v>
      </c>
      <c r="B63" s="94" t="s">
        <v>213</v>
      </c>
      <c r="C63" s="55" t="s">
        <v>80</v>
      </c>
      <c r="D63" s="120" t="s">
        <v>382</v>
      </c>
      <c r="E63" s="56">
        <v>5</v>
      </c>
      <c r="F63" s="54">
        <v>3</v>
      </c>
      <c r="G63" s="54">
        <v>2</v>
      </c>
      <c r="H63" s="54">
        <v>5</v>
      </c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ht="14.4">
      <c r="A64" s="59" t="s">
        <v>214</v>
      </c>
      <c r="B64" s="94" t="s">
        <v>213</v>
      </c>
      <c r="C64" s="55" t="s">
        <v>80</v>
      </c>
      <c r="D64" s="120" t="s">
        <v>383</v>
      </c>
      <c r="E64" s="56">
        <v>5</v>
      </c>
      <c r="F64" s="54">
        <v>3</v>
      </c>
      <c r="G64" s="54">
        <v>2</v>
      </c>
      <c r="H64" s="54">
        <v>5</v>
      </c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 spans="1:18" ht="14.4">
      <c r="A65" s="54" t="s">
        <v>215</v>
      </c>
      <c r="B65" s="94" t="s">
        <v>213</v>
      </c>
      <c r="C65" s="55" t="s">
        <v>80</v>
      </c>
      <c r="D65" s="120" t="s">
        <v>384</v>
      </c>
      <c r="E65" s="56">
        <v>5</v>
      </c>
      <c r="F65" s="54">
        <v>3</v>
      </c>
      <c r="G65" s="54">
        <v>2</v>
      </c>
      <c r="H65" s="54">
        <v>5</v>
      </c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 spans="1:18" ht="13.2"/>
  </sheetData>
  <printOptions horizontalCentered="1" gridLines="1"/>
  <pageMargins left="0.7" right="0.7" top="0.75" bottom="0.75" header="0" footer="0"/>
  <pageSetup pageOrder="overThenDown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R89"/>
  <sheetViews>
    <sheetView zoomScale="55" zoomScaleNormal="55" workbookViewId="0">
      <selection activeCell="D56" sqref="D56"/>
    </sheetView>
  </sheetViews>
  <sheetFormatPr baseColWidth="10" defaultColWidth="14.44140625" defaultRowHeight="12.75" customHeight="1"/>
  <cols>
    <col min="1" max="1" width="44.5546875" customWidth="1"/>
    <col min="2" max="2" width="6.44140625" customWidth="1"/>
    <col min="3" max="3" width="6.88671875" customWidth="1"/>
    <col min="4" max="4" width="35.88671875" customWidth="1"/>
    <col min="5" max="5" width="6.88671875" customWidth="1"/>
    <col min="6" max="9" width="3.44140625" customWidth="1"/>
    <col min="10" max="12" width="12" customWidth="1"/>
    <col min="13" max="13" width="12.6640625" customWidth="1"/>
    <col min="14" max="18" width="3.44140625" customWidth="1"/>
  </cols>
  <sheetData>
    <row r="1" spans="1:18" ht="13.8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54" t="s">
        <v>216</v>
      </c>
      <c r="B2" s="54">
        <v>1</v>
      </c>
      <c r="C2" s="61" t="s">
        <v>80</v>
      </c>
      <c r="D2" s="121" t="s">
        <v>299</v>
      </c>
      <c r="E2" s="63">
        <v>6</v>
      </c>
      <c r="F2" s="59">
        <v>2</v>
      </c>
      <c r="G2" s="54">
        <v>4</v>
      </c>
      <c r="H2" s="59">
        <v>6</v>
      </c>
      <c r="I2" s="54"/>
      <c r="J2" s="54"/>
      <c r="K2" s="54"/>
      <c r="L2" s="54"/>
      <c r="M2" s="54"/>
      <c r="N2" s="54"/>
      <c r="O2" s="54"/>
      <c r="P2" s="54"/>
      <c r="Q2" s="54"/>
      <c r="R2" s="54"/>
    </row>
    <row r="3" spans="1:18" ht="15" customHeight="1">
      <c r="A3" s="54" t="s">
        <v>217</v>
      </c>
      <c r="B3" s="54">
        <v>1</v>
      </c>
      <c r="C3" s="61" t="s">
        <v>80</v>
      </c>
      <c r="D3" s="121" t="s">
        <v>300</v>
      </c>
      <c r="E3" s="63">
        <v>4</v>
      </c>
      <c r="F3" s="59">
        <v>2</v>
      </c>
      <c r="G3" s="54">
        <v>2</v>
      </c>
      <c r="H3" s="59">
        <v>4</v>
      </c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1:18" ht="15" customHeight="1">
      <c r="A4" s="54" t="s">
        <v>218</v>
      </c>
      <c r="B4" s="54">
        <v>1</v>
      </c>
      <c r="C4" s="61" t="s">
        <v>80</v>
      </c>
      <c r="D4" s="121" t="s">
        <v>301</v>
      </c>
      <c r="E4" s="63">
        <v>4</v>
      </c>
      <c r="F4" s="54">
        <v>2</v>
      </c>
      <c r="G4" s="59">
        <v>2</v>
      </c>
      <c r="H4" s="59">
        <v>4</v>
      </c>
      <c r="I4" s="54"/>
      <c r="J4" s="54"/>
      <c r="K4" s="54"/>
      <c r="L4" s="54"/>
      <c r="M4" s="54"/>
      <c r="N4" s="54"/>
      <c r="O4" s="54"/>
      <c r="P4" s="54"/>
      <c r="Q4" s="54"/>
      <c r="R4" s="54"/>
    </row>
    <row r="5" spans="1:18" ht="15" customHeight="1">
      <c r="A5" s="54" t="s">
        <v>164</v>
      </c>
      <c r="B5" s="54">
        <v>1</v>
      </c>
      <c r="C5" s="61" t="s">
        <v>80</v>
      </c>
      <c r="D5" s="121" t="s">
        <v>302</v>
      </c>
      <c r="E5" s="63">
        <v>4</v>
      </c>
      <c r="F5" s="59">
        <v>2</v>
      </c>
      <c r="G5" s="54">
        <v>2</v>
      </c>
      <c r="H5" s="59">
        <v>4</v>
      </c>
      <c r="I5" s="54"/>
      <c r="J5" s="54"/>
      <c r="K5" s="54"/>
      <c r="L5" s="54"/>
      <c r="M5" s="54"/>
      <c r="N5" s="54"/>
      <c r="O5" s="54"/>
      <c r="P5" s="54"/>
      <c r="Q5" s="54"/>
      <c r="R5" s="54"/>
    </row>
    <row r="6" spans="1:18" ht="15" customHeight="1">
      <c r="A6" s="54" t="s">
        <v>113</v>
      </c>
      <c r="B6" s="54">
        <v>1</v>
      </c>
      <c r="C6" s="61" t="s">
        <v>80</v>
      </c>
      <c r="D6" s="121" t="s">
        <v>303</v>
      </c>
      <c r="E6" s="63">
        <v>4</v>
      </c>
      <c r="F6" s="54">
        <v>2</v>
      </c>
      <c r="G6" s="54">
        <v>2</v>
      </c>
      <c r="H6" s="54">
        <v>4</v>
      </c>
      <c r="I6" s="54"/>
      <c r="J6" s="54"/>
      <c r="K6" s="54"/>
      <c r="L6" s="54"/>
      <c r="M6" s="54"/>
      <c r="N6" s="54"/>
      <c r="O6" s="54"/>
      <c r="P6" s="54"/>
      <c r="Q6" s="54"/>
      <c r="R6" s="54"/>
    </row>
    <row r="7" spans="1:18" ht="15" customHeight="1">
      <c r="A7" s="54" t="s">
        <v>145</v>
      </c>
      <c r="B7" s="54">
        <v>1</v>
      </c>
      <c r="C7" s="61" t="s">
        <v>80</v>
      </c>
      <c r="D7" s="121" t="s">
        <v>304</v>
      </c>
      <c r="E7" s="63">
        <v>5</v>
      </c>
      <c r="F7" s="59">
        <v>3</v>
      </c>
      <c r="G7" s="59">
        <v>2</v>
      </c>
      <c r="H7" s="59">
        <v>5</v>
      </c>
      <c r="I7" s="54"/>
      <c r="J7" s="54"/>
      <c r="K7" s="54"/>
      <c r="L7" s="54"/>
      <c r="M7" s="54"/>
      <c r="N7" s="54"/>
      <c r="O7" s="54"/>
      <c r="P7" s="54"/>
      <c r="Q7" s="54"/>
      <c r="R7" s="54"/>
    </row>
    <row r="8" spans="1:18" ht="15" customHeight="1">
      <c r="C8" s="55"/>
      <c r="D8" s="121"/>
      <c r="E8" s="63"/>
    </row>
    <row r="9" spans="1:18" ht="15" customHeight="1">
      <c r="A9" s="54" t="s">
        <v>216</v>
      </c>
      <c r="B9" s="54">
        <v>1</v>
      </c>
      <c r="C9" s="61" t="s">
        <v>86</v>
      </c>
      <c r="D9" s="121" t="s">
        <v>306</v>
      </c>
      <c r="E9" s="63">
        <v>6</v>
      </c>
      <c r="F9" s="59">
        <v>2</v>
      </c>
      <c r="G9" s="54">
        <v>4</v>
      </c>
      <c r="H9" s="59">
        <v>6</v>
      </c>
    </row>
    <row r="10" spans="1:18" ht="15" customHeight="1">
      <c r="A10" s="54" t="s">
        <v>217</v>
      </c>
      <c r="B10" s="54">
        <v>1</v>
      </c>
      <c r="C10" s="61" t="s">
        <v>86</v>
      </c>
      <c r="D10" s="121" t="s">
        <v>307</v>
      </c>
      <c r="E10" s="63">
        <v>4</v>
      </c>
      <c r="F10" s="59">
        <v>2</v>
      </c>
      <c r="G10" s="54">
        <v>2</v>
      </c>
      <c r="H10" s="59">
        <v>4</v>
      </c>
    </row>
    <row r="11" spans="1:18" ht="15" customHeight="1">
      <c r="A11" s="54" t="s">
        <v>218</v>
      </c>
      <c r="B11" s="54">
        <v>1</v>
      </c>
      <c r="C11" s="61" t="s">
        <v>86</v>
      </c>
      <c r="D11" s="121" t="s">
        <v>308</v>
      </c>
      <c r="E11" s="63">
        <v>4</v>
      </c>
      <c r="F11" s="54">
        <v>2</v>
      </c>
      <c r="G11" s="59">
        <v>2</v>
      </c>
      <c r="H11" s="59">
        <v>4</v>
      </c>
    </row>
    <row r="12" spans="1:18" ht="15" customHeight="1">
      <c r="A12" s="54" t="s">
        <v>164</v>
      </c>
      <c r="B12" s="54">
        <v>1</v>
      </c>
      <c r="C12" s="61" t="s">
        <v>86</v>
      </c>
      <c r="D12" s="121" t="s">
        <v>309</v>
      </c>
      <c r="E12" s="63">
        <v>4</v>
      </c>
      <c r="F12" s="59">
        <v>2</v>
      </c>
      <c r="G12" s="54">
        <v>2</v>
      </c>
      <c r="H12" s="59">
        <v>4</v>
      </c>
    </row>
    <row r="13" spans="1:18" ht="15" customHeight="1">
      <c r="A13" s="54" t="s">
        <v>113</v>
      </c>
      <c r="B13" s="54">
        <v>1</v>
      </c>
      <c r="C13" s="61" t="s">
        <v>86</v>
      </c>
      <c r="D13" s="121" t="s">
        <v>310</v>
      </c>
      <c r="E13" s="63">
        <v>4</v>
      </c>
      <c r="F13" s="54">
        <v>2</v>
      </c>
      <c r="G13" s="54">
        <v>2</v>
      </c>
      <c r="H13" s="54">
        <v>4</v>
      </c>
    </row>
    <row r="14" spans="1:18" ht="15" customHeight="1">
      <c r="A14" s="54" t="s">
        <v>145</v>
      </c>
      <c r="B14" s="54">
        <v>1</v>
      </c>
      <c r="C14" s="61" t="s">
        <v>86</v>
      </c>
      <c r="D14" s="121" t="s">
        <v>311</v>
      </c>
      <c r="E14" s="63">
        <v>5</v>
      </c>
      <c r="F14" s="59">
        <v>3</v>
      </c>
      <c r="G14" s="59">
        <v>2</v>
      </c>
      <c r="H14" s="59">
        <v>5</v>
      </c>
    </row>
    <row r="15" spans="1:18" ht="15" customHeight="1">
      <c r="C15" s="55"/>
      <c r="D15" s="121"/>
      <c r="E15" s="63"/>
    </row>
    <row r="16" spans="1:18" ht="15" customHeight="1">
      <c r="A16" s="54" t="s">
        <v>219</v>
      </c>
      <c r="B16" s="54">
        <v>3</v>
      </c>
      <c r="C16" s="55" t="s">
        <v>80</v>
      </c>
      <c r="D16" s="121" t="s">
        <v>313</v>
      </c>
      <c r="E16" s="63">
        <v>6</v>
      </c>
      <c r="F16" s="54">
        <v>2</v>
      </c>
      <c r="G16" s="54">
        <v>4</v>
      </c>
      <c r="H16" s="54">
        <v>6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</row>
    <row r="17" spans="1:18" ht="15" customHeight="1">
      <c r="A17" s="54" t="s">
        <v>220</v>
      </c>
      <c r="B17" s="54">
        <v>3</v>
      </c>
      <c r="C17" s="55" t="s">
        <v>80</v>
      </c>
      <c r="D17" s="121" t="s">
        <v>314</v>
      </c>
      <c r="E17" s="63">
        <v>4</v>
      </c>
      <c r="F17" s="54">
        <v>2</v>
      </c>
      <c r="G17" s="54">
        <v>2</v>
      </c>
      <c r="H17" s="54">
        <v>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</row>
    <row r="18" spans="1:18" ht="15" customHeight="1">
      <c r="A18" s="54" t="s">
        <v>221</v>
      </c>
      <c r="B18" s="54">
        <v>3</v>
      </c>
      <c r="C18" s="55" t="s">
        <v>80</v>
      </c>
      <c r="D18" s="121" t="s">
        <v>315</v>
      </c>
      <c r="E18" s="63">
        <v>4</v>
      </c>
      <c r="F18" s="54">
        <v>2</v>
      </c>
      <c r="G18" s="54">
        <v>2</v>
      </c>
      <c r="H18" s="54">
        <v>4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</row>
    <row r="19" spans="1:18" ht="15" customHeight="1">
      <c r="A19" s="54" t="s">
        <v>222</v>
      </c>
      <c r="B19" s="54">
        <v>3</v>
      </c>
      <c r="C19" s="55" t="s">
        <v>80</v>
      </c>
      <c r="D19" s="121" t="s">
        <v>316</v>
      </c>
      <c r="E19" s="63">
        <v>4</v>
      </c>
      <c r="F19" s="54">
        <v>2</v>
      </c>
      <c r="G19" s="54">
        <v>2</v>
      </c>
      <c r="H19" s="54">
        <v>4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</row>
    <row r="20" spans="1:18" ht="15" customHeight="1">
      <c r="A20" s="54" t="s">
        <v>223</v>
      </c>
      <c r="B20" s="54">
        <v>3</v>
      </c>
      <c r="C20" s="55" t="s">
        <v>80</v>
      </c>
      <c r="D20" s="121" t="s">
        <v>317</v>
      </c>
      <c r="E20" s="63">
        <v>4</v>
      </c>
      <c r="F20" s="54">
        <v>2</v>
      </c>
      <c r="G20" s="54">
        <v>2</v>
      </c>
      <c r="H20" s="54">
        <v>4</v>
      </c>
      <c r="I20" s="54"/>
      <c r="L20" s="54"/>
      <c r="M20" s="54"/>
      <c r="N20" s="54"/>
      <c r="O20" s="54"/>
      <c r="P20" s="54"/>
      <c r="Q20" s="54"/>
      <c r="R20" s="54"/>
    </row>
    <row r="21" spans="1:18" ht="15" customHeight="1">
      <c r="A21" s="54" t="s">
        <v>224</v>
      </c>
      <c r="B21" s="54">
        <v>3</v>
      </c>
      <c r="C21" s="55" t="s">
        <v>80</v>
      </c>
      <c r="D21" s="121" t="s">
        <v>318</v>
      </c>
      <c r="E21" s="63">
        <v>4</v>
      </c>
      <c r="F21" s="54">
        <v>2</v>
      </c>
      <c r="G21" s="54">
        <v>2</v>
      </c>
      <c r="H21" s="54">
        <v>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</row>
    <row r="22" spans="1:18" ht="15" customHeight="1">
      <c r="A22" s="95" t="s">
        <v>225</v>
      </c>
      <c r="B22" s="54">
        <v>3</v>
      </c>
      <c r="C22" s="55" t="s">
        <v>80</v>
      </c>
      <c r="D22" s="121" t="s">
        <v>319</v>
      </c>
      <c r="E22" s="59">
        <v>4</v>
      </c>
      <c r="F22" s="59">
        <v>2</v>
      </c>
      <c r="G22" s="59">
        <v>2</v>
      </c>
      <c r="H22" s="59">
        <v>4</v>
      </c>
    </row>
    <row r="23" spans="1:18" ht="15" customHeight="1">
      <c r="D23" s="121"/>
    </row>
    <row r="24" spans="1:18" ht="15" customHeight="1">
      <c r="A24" s="54" t="s">
        <v>219</v>
      </c>
      <c r="B24" s="54">
        <v>3</v>
      </c>
      <c r="C24" s="61" t="s">
        <v>86</v>
      </c>
      <c r="D24" s="121" t="s">
        <v>321</v>
      </c>
      <c r="E24" s="63">
        <v>6</v>
      </c>
      <c r="F24" s="54">
        <v>2</v>
      </c>
      <c r="G24" s="54">
        <v>4</v>
      </c>
      <c r="H24" s="54">
        <v>6</v>
      </c>
    </row>
    <row r="25" spans="1:18" ht="15" customHeight="1">
      <c r="A25" s="54" t="s">
        <v>220</v>
      </c>
      <c r="B25" s="54">
        <v>3</v>
      </c>
      <c r="C25" s="61" t="s">
        <v>86</v>
      </c>
      <c r="D25" s="121" t="s">
        <v>322</v>
      </c>
      <c r="E25" s="63">
        <v>4</v>
      </c>
      <c r="F25" s="54">
        <v>2</v>
      </c>
      <c r="G25" s="54">
        <v>2</v>
      </c>
      <c r="H25" s="54">
        <v>4</v>
      </c>
    </row>
    <row r="26" spans="1:18" ht="15" customHeight="1">
      <c r="A26" s="54" t="s">
        <v>221</v>
      </c>
      <c r="B26" s="54">
        <v>3</v>
      </c>
      <c r="C26" s="61" t="s">
        <v>86</v>
      </c>
      <c r="D26" s="121" t="s">
        <v>323</v>
      </c>
      <c r="E26" s="63">
        <v>4</v>
      </c>
      <c r="F26" s="54">
        <v>2</v>
      </c>
      <c r="G26" s="54">
        <v>2</v>
      </c>
      <c r="H26" s="54">
        <v>4</v>
      </c>
    </row>
    <row r="27" spans="1:18" ht="15" customHeight="1">
      <c r="A27" s="54" t="s">
        <v>222</v>
      </c>
      <c r="B27" s="54">
        <v>3</v>
      </c>
      <c r="C27" s="61" t="s">
        <v>86</v>
      </c>
      <c r="D27" s="121" t="s">
        <v>324</v>
      </c>
      <c r="E27" s="63">
        <v>4</v>
      </c>
      <c r="F27" s="54">
        <v>2</v>
      </c>
      <c r="G27" s="54">
        <v>2</v>
      </c>
      <c r="H27" s="54">
        <v>4</v>
      </c>
    </row>
    <row r="28" spans="1:18" ht="15" customHeight="1">
      <c r="A28" s="54" t="s">
        <v>223</v>
      </c>
      <c r="B28" s="54">
        <v>3</v>
      </c>
      <c r="C28" s="61" t="s">
        <v>86</v>
      </c>
      <c r="D28" s="121" t="s">
        <v>325</v>
      </c>
      <c r="E28" s="63">
        <v>4</v>
      </c>
      <c r="F28" s="54">
        <v>2</v>
      </c>
      <c r="G28" s="54">
        <v>2</v>
      </c>
      <c r="H28" s="54">
        <v>4</v>
      </c>
    </row>
    <row r="29" spans="1:18" ht="15" customHeight="1">
      <c r="A29" s="54" t="s">
        <v>224</v>
      </c>
      <c r="B29" s="54">
        <v>3</v>
      </c>
      <c r="C29" s="61" t="s">
        <v>86</v>
      </c>
      <c r="D29" s="121" t="s">
        <v>326</v>
      </c>
      <c r="E29" s="63">
        <v>4</v>
      </c>
      <c r="F29" s="54">
        <v>2</v>
      </c>
      <c r="G29" s="54">
        <v>2</v>
      </c>
      <c r="H29" s="54">
        <v>4</v>
      </c>
    </row>
    <row r="30" spans="1:18" ht="15" customHeight="1">
      <c r="A30" s="95" t="s">
        <v>225</v>
      </c>
      <c r="B30" s="54">
        <v>3</v>
      </c>
      <c r="C30" s="61" t="s">
        <v>86</v>
      </c>
      <c r="D30" s="121" t="s">
        <v>327</v>
      </c>
      <c r="E30" s="59">
        <v>4</v>
      </c>
      <c r="F30" s="59">
        <v>2</v>
      </c>
      <c r="G30" s="59">
        <v>2</v>
      </c>
      <c r="H30" s="59">
        <v>4</v>
      </c>
    </row>
    <row r="31" spans="1:18" ht="15" customHeight="1">
      <c r="D31" s="121"/>
    </row>
    <row r="32" spans="1:18" ht="15" customHeight="1">
      <c r="A32" s="54" t="s">
        <v>226</v>
      </c>
      <c r="B32" s="54">
        <v>5</v>
      </c>
      <c r="C32" s="55" t="s">
        <v>80</v>
      </c>
      <c r="D32" s="121" t="s">
        <v>329</v>
      </c>
      <c r="E32" s="56">
        <v>5</v>
      </c>
      <c r="F32" s="54">
        <v>2</v>
      </c>
      <c r="G32" s="54">
        <v>3</v>
      </c>
      <c r="H32" s="54">
        <v>5</v>
      </c>
      <c r="I32" s="54"/>
      <c r="J32" s="54"/>
      <c r="K32" s="54"/>
      <c r="L32" s="54"/>
      <c r="M32" s="54"/>
      <c r="N32" s="54"/>
      <c r="O32" s="54"/>
      <c r="P32" s="54"/>
      <c r="Q32" s="54"/>
      <c r="R32" s="54"/>
    </row>
    <row r="33" spans="1:18" ht="15" customHeight="1">
      <c r="A33" s="54" t="s">
        <v>227</v>
      </c>
      <c r="B33" s="54">
        <v>5</v>
      </c>
      <c r="C33" s="55" t="s">
        <v>80</v>
      </c>
      <c r="D33" s="121" t="s">
        <v>330</v>
      </c>
      <c r="E33" s="56">
        <v>5</v>
      </c>
      <c r="F33" s="54">
        <v>2</v>
      </c>
      <c r="G33" s="54">
        <v>3</v>
      </c>
      <c r="H33" s="54">
        <v>5</v>
      </c>
      <c r="I33" s="54"/>
      <c r="J33" s="54"/>
      <c r="K33" s="54"/>
      <c r="L33" s="54"/>
      <c r="M33" s="54"/>
      <c r="N33" s="54"/>
      <c r="O33" s="54"/>
      <c r="P33" s="54"/>
      <c r="Q33" s="54"/>
      <c r="R33" s="54"/>
    </row>
    <row r="34" spans="1:18" ht="15" customHeight="1">
      <c r="A34" s="54" t="s">
        <v>228</v>
      </c>
      <c r="B34" s="54">
        <v>5</v>
      </c>
      <c r="C34" s="55" t="s">
        <v>80</v>
      </c>
      <c r="D34" s="121" t="s">
        <v>331</v>
      </c>
      <c r="E34" s="56">
        <v>4</v>
      </c>
      <c r="F34" s="54">
        <v>2</v>
      </c>
      <c r="G34" s="54">
        <v>2</v>
      </c>
      <c r="H34" s="54">
        <v>4</v>
      </c>
      <c r="I34" s="54"/>
      <c r="J34" s="54"/>
      <c r="K34" s="54"/>
      <c r="L34" s="54"/>
      <c r="M34" s="54"/>
      <c r="N34" s="54"/>
      <c r="O34" s="54"/>
      <c r="P34" s="54"/>
      <c r="Q34" s="54"/>
      <c r="R34" s="54"/>
    </row>
    <row r="35" spans="1:18" ht="15" customHeight="1">
      <c r="A35" s="54" t="s">
        <v>229</v>
      </c>
      <c r="B35" s="54">
        <v>5</v>
      </c>
      <c r="C35" s="55" t="s">
        <v>80</v>
      </c>
      <c r="D35" s="121" t="s">
        <v>332</v>
      </c>
      <c r="E35" s="56">
        <v>6</v>
      </c>
      <c r="F35" s="54">
        <v>4</v>
      </c>
      <c r="G35" s="54">
        <v>2</v>
      </c>
      <c r="H35" s="54">
        <v>6</v>
      </c>
      <c r="I35" s="54"/>
      <c r="J35" s="54"/>
      <c r="K35" s="54"/>
      <c r="L35" s="54"/>
      <c r="M35" s="54"/>
      <c r="N35" s="54"/>
      <c r="O35" s="54"/>
      <c r="P35" s="54"/>
      <c r="Q35" s="54"/>
      <c r="R35" s="54"/>
    </row>
    <row r="36" spans="1:18" ht="15" customHeight="1">
      <c r="A36" s="59" t="s">
        <v>230</v>
      </c>
      <c r="B36" s="54">
        <v>5</v>
      </c>
      <c r="C36" s="55" t="s">
        <v>80</v>
      </c>
      <c r="D36" s="121" t="s">
        <v>333</v>
      </c>
      <c r="E36" s="63">
        <v>4</v>
      </c>
      <c r="F36" s="54">
        <v>2</v>
      </c>
      <c r="G36" s="59">
        <v>2</v>
      </c>
      <c r="H36" s="59">
        <v>4</v>
      </c>
      <c r="I36" s="54"/>
      <c r="J36" s="54"/>
      <c r="K36" s="54"/>
      <c r="L36" s="54"/>
      <c r="M36" s="54"/>
      <c r="N36" s="54"/>
      <c r="O36" s="54"/>
      <c r="P36" s="54"/>
      <c r="Q36" s="54"/>
      <c r="R36" s="54"/>
    </row>
    <row r="37" spans="1:18" ht="15" customHeight="1">
      <c r="A37" s="54" t="s">
        <v>156</v>
      </c>
      <c r="B37" s="54">
        <v>5</v>
      </c>
      <c r="C37" s="55" t="s">
        <v>80</v>
      </c>
      <c r="D37" s="121" t="s">
        <v>334</v>
      </c>
      <c r="E37" s="56">
        <v>4</v>
      </c>
      <c r="F37" s="54">
        <v>0</v>
      </c>
      <c r="G37" s="54">
        <v>4</v>
      </c>
      <c r="H37" s="54">
        <v>4</v>
      </c>
      <c r="I37" s="54"/>
      <c r="J37" s="54"/>
      <c r="K37" s="54"/>
      <c r="L37" s="54"/>
      <c r="M37" s="54"/>
      <c r="N37" s="54"/>
      <c r="O37" s="54"/>
      <c r="P37" s="54"/>
      <c r="Q37" s="54"/>
      <c r="R37" s="54"/>
    </row>
    <row r="38" spans="1:18" ht="15" customHeight="1">
      <c r="A38" s="59" t="s">
        <v>231</v>
      </c>
      <c r="B38" s="54">
        <v>5</v>
      </c>
      <c r="C38" s="55" t="s">
        <v>80</v>
      </c>
      <c r="D38" s="121" t="s">
        <v>335</v>
      </c>
      <c r="E38" s="56">
        <v>4</v>
      </c>
      <c r="F38" s="54">
        <v>2</v>
      </c>
      <c r="G38" s="54">
        <v>2</v>
      </c>
      <c r="H38" s="54">
        <v>4</v>
      </c>
      <c r="I38" s="54"/>
      <c r="J38" s="54"/>
      <c r="K38" s="54"/>
      <c r="L38" s="54"/>
      <c r="M38" s="54"/>
      <c r="N38" s="54"/>
      <c r="O38" s="54"/>
      <c r="P38" s="54"/>
      <c r="Q38" s="54"/>
      <c r="R38" s="54"/>
    </row>
    <row r="39" spans="1:18" ht="15" customHeight="1">
      <c r="A39" s="54"/>
      <c r="B39" s="54"/>
      <c r="C39" s="55"/>
      <c r="D39" s="121"/>
      <c r="E39" s="56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</row>
    <row r="40" spans="1:18" ht="15" customHeight="1">
      <c r="A40" s="54" t="s">
        <v>226</v>
      </c>
      <c r="B40" s="54">
        <v>5</v>
      </c>
      <c r="C40" s="61" t="s">
        <v>86</v>
      </c>
      <c r="D40" s="121" t="s">
        <v>337</v>
      </c>
      <c r="E40" s="56">
        <v>5</v>
      </c>
      <c r="F40" s="54">
        <v>2</v>
      </c>
      <c r="G40" s="54">
        <v>3</v>
      </c>
      <c r="H40" s="54">
        <v>5</v>
      </c>
      <c r="I40" s="54"/>
      <c r="J40" s="54"/>
      <c r="K40" s="54"/>
      <c r="L40" s="54"/>
      <c r="M40" s="54"/>
      <c r="N40" s="54"/>
      <c r="O40" s="54"/>
      <c r="P40" s="54"/>
      <c r="Q40" s="54"/>
      <c r="R40" s="54"/>
    </row>
    <row r="41" spans="1:18" ht="15" customHeight="1">
      <c r="A41" s="54" t="s">
        <v>227</v>
      </c>
      <c r="B41" s="54">
        <v>5</v>
      </c>
      <c r="C41" s="61" t="s">
        <v>86</v>
      </c>
      <c r="D41" s="121" t="s">
        <v>338</v>
      </c>
      <c r="E41" s="56">
        <v>5</v>
      </c>
      <c r="F41" s="54">
        <v>2</v>
      </c>
      <c r="G41" s="54">
        <v>3</v>
      </c>
      <c r="H41" s="54">
        <v>5</v>
      </c>
      <c r="I41" s="54"/>
      <c r="J41" s="54"/>
      <c r="K41" s="54"/>
      <c r="L41" s="54"/>
      <c r="M41" s="54"/>
      <c r="N41" s="54"/>
      <c r="O41" s="54"/>
      <c r="P41" s="54"/>
      <c r="Q41" s="54"/>
      <c r="R41" s="54"/>
    </row>
    <row r="42" spans="1:18" ht="15" customHeight="1">
      <c r="A42" s="54" t="s">
        <v>228</v>
      </c>
      <c r="B42" s="54">
        <v>5</v>
      </c>
      <c r="C42" s="61" t="s">
        <v>86</v>
      </c>
      <c r="D42" s="121" t="s">
        <v>339</v>
      </c>
      <c r="E42" s="56">
        <v>4</v>
      </c>
      <c r="F42" s="54">
        <v>2</v>
      </c>
      <c r="G42" s="54">
        <v>2</v>
      </c>
      <c r="H42" s="54">
        <v>4</v>
      </c>
      <c r="I42" s="54"/>
      <c r="J42" s="54"/>
      <c r="K42" s="54"/>
      <c r="L42" s="54"/>
      <c r="M42" s="54"/>
      <c r="N42" s="54"/>
      <c r="O42" s="54"/>
      <c r="P42" s="54"/>
      <c r="Q42" s="54"/>
      <c r="R42" s="54"/>
    </row>
    <row r="43" spans="1:18" ht="15" customHeight="1">
      <c r="A43" s="54" t="s">
        <v>229</v>
      </c>
      <c r="B43" s="54">
        <v>5</v>
      </c>
      <c r="C43" s="61" t="s">
        <v>86</v>
      </c>
      <c r="D43" s="121" t="s">
        <v>340</v>
      </c>
      <c r="E43" s="56">
        <v>6</v>
      </c>
      <c r="F43" s="54">
        <v>4</v>
      </c>
      <c r="G43" s="54">
        <v>2</v>
      </c>
      <c r="H43" s="54">
        <v>6</v>
      </c>
      <c r="I43" s="54"/>
      <c r="J43" s="54"/>
      <c r="K43" s="54"/>
      <c r="L43" s="54"/>
      <c r="M43" s="54"/>
      <c r="N43" s="54"/>
      <c r="O43" s="54"/>
      <c r="P43" s="54"/>
      <c r="Q43" s="54"/>
      <c r="R43" s="54"/>
    </row>
    <row r="44" spans="1:18" ht="15" customHeight="1">
      <c r="A44" s="59" t="s">
        <v>230</v>
      </c>
      <c r="B44" s="54">
        <v>5</v>
      </c>
      <c r="C44" s="61" t="s">
        <v>86</v>
      </c>
      <c r="D44" s="121" t="s">
        <v>341</v>
      </c>
      <c r="E44" s="63">
        <v>4</v>
      </c>
      <c r="F44" s="54">
        <v>2</v>
      </c>
      <c r="G44" s="59">
        <v>2</v>
      </c>
      <c r="H44" s="59">
        <v>4</v>
      </c>
      <c r="I44" s="54"/>
      <c r="J44" s="54"/>
      <c r="K44" s="54"/>
      <c r="L44" s="54"/>
      <c r="M44" s="54"/>
      <c r="N44" s="54"/>
      <c r="O44" s="54"/>
      <c r="P44" s="54"/>
      <c r="Q44" s="54"/>
      <c r="R44" s="54"/>
    </row>
    <row r="45" spans="1:18" ht="15" customHeight="1">
      <c r="A45" s="54" t="s">
        <v>156</v>
      </c>
      <c r="B45" s="54">
        <v>5</v>
      </c>
      <c r="C45" s="61" t="s">
        <v>86</v>
      </c>
      <c r="D45" s="121" t="s">
        <v>342</v>
      </c>
      <c r="E45" s="56">
        <v>4</v>
      </c>
      <c r="F45" s="54">
        <v>0</v>
      </c>
      <c r="G45" s="54">
        <v>4</v>
      </c>
      <c r="H45" s="54">
        <v>4</v>
      </c>
      <c r="I45" s="54"/>
      <c r="J45" s="54"/>
      <c r="K45" s="54"/>
      <c r="L45" s="54"/>
      <c r="M45" s="54"/>
      <c r="N45" s="54"/>
      <c r="O45" s="54"/>
      <c r="P45" s="54"/>
      <c r="Q45" s="54"/>
      <c r="R45" s="54"/>
    </row>
    <row r="46" spans="1:18" ht="15" customHeight="1">
      <c r="A46" s="59" t="s">
        <v>231</v>
      </c>
      <c r="B46" s="54">
        <v>5</v>
      </c>
      <c r="C46" s="61" t="s">
        <v>86</v>
      </c>
      <c r="D46" s="121" t="s">
        <v>343</v>
      </c>
      <c r="E46" s="56">
        <v>4</v>
      </c>
      <c r="F46" s="54">
        <v>2</v>
      </c>
      <c r="G46" s="54">
        <v>2</v>
      </c>
      <c r="H46" s="54">
        <v>4</v>
      </c>
      <c r="I46" s="54"/>
      <c r="J46" s="54"/>
      <c r="K46" s="54"/>
      <c r="L46" s="54"/>
      <c r="M46" s="54"/>
      <c r="N46" s="54"/>
      <c r="O46" s="54"/>
      <c r="P46" s="54"/>
      <c r="Q46" s="54"/>
      <c r="R46" s="54"/>
    </row>
    <row r="47" spans="1:18" ht="15" customHeight="1">
      <c r="A47" s="54"/>
      <c r="B47" s="54"/>
      <c r="C47" s="55"/>
      <c r="D47" s="121"/>
      <c r="E47" s="56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</row>
    <row r="48" spans="1:18" ht="15" customHeight="1">
      <c r="A48" s="54" t="s">
        <v>232</v>
      </c>
      <c r="B48" s="54">
        <v>7</v>
      </c>
      <c r="C48" s="61" t="s">
        <v>80</v>
      </c>
      <c r="D48" s="121" t="s">
        <v>345</v>
      </c>
      <c r="E48" s="56">
        <v>3</v>
      </c>
      <c r="F48" s="54">
        <v>0</v>
      </c>
      <c r="G48" s="54">
        <v>3</v>
      </c>
      <c r="H48" s="54">
        <v>3</v>
      </c>
      <c r="I48" s="54"/>
      <c r="J48" s="54"/>
      <c r="K48" s="54"/>
      <c r="L48" s="54"/>
      <c r="M48" s="54"/>
      <c r="N48" s="54"/>
      <c r="O48" s="54"/>
      <c r="P48" s="54"/>
      <c r="Q48" s="54"/>
      <c r="R48" s="54"/>
    </row>
    <row r="49" spans="1:18" ht="15" customHeight="1">
      <c r="A49" s="59" t="s">
        <v>233</v>
      </c>
      <c r="B49" s="54">
        <v>7</v>
      </c>
      <c r="C49" s="61" t="s">
        <v>80</v>
      </c>
      <c r="D49" s="121" t="s">
        <v>346</v>
      </c>
      <c r="E49" s="63">
        <v>5</v>
      </c>
      <c r="F49" s="59">
        <v>2</v>
      </c>
      <c r="G49" s="59">
        <v>3</v>
      </c>
      <c r="H49" s="59">
        <v>5</v>
      </c>
      <c r="I49" s="59"/>
      <c r="J49" s="59"/>
      <c r="K49" s="59"/>
      <c r="L49" s="59"/>
      <c r="M49" s="59"/>
      <c r="N49" s="59"/>
      <c r="O49" s="59"/>
      <c r="P49" s="59"/>
      <c r="Q49" s="59"/>
      <c r="R49" s="59"/>
    </row>
    <row r="50" spans="1:18" ht="15" customHeight="1">
      <c r="A50" s="54" t="s">
        <v>234</v>
      </c>
      <c r="B50" s="54">
        <v>7</v>
      </c>
      <c r="C50" s="61" t="s">
        <v>80</v>
      </c>
      <c r="D50" s="121" t="s">
        <v>347</v>
      </c>
      <c r="E50" s="56">
        <v>4</v>
      </c>
      <c r="F50" s="54">
        <v>1</v>
      </c>
      <c r="G50" s="54">
        <v>3</v>
      </c>
      <c r="H50" s="54">
        <v>4</v>
      </c>
      <c r="I50" s="54"/>
      <c r="J50" s="54"/>
      <c r="K50" s="54"/>
      <c r="L50" s="54"/>
      <c r="M50" s="54"/>
      <c r="N50" s="54"/>
      <c r="O50" s="54"/>
      <c r="P50" s="54"/>
      <c r="Q50" s="54"/>
      <c r="R50" s="54"/>
    </row>
    <row r="51" spans="1:18" ht="15" customHeight="1">
      <c r="A51" s="54" t="s">
        <v>235</v>
      </c>
      <c r="B51" s="54">
        <v>7</v>
      </c>
      <c r="C51" s="61" t="s">
        <v>80</v>
      </c>
      <c r="D51" s="121" t="s">
        <v>348</v>
      </c>
      <c r="E51" s="56">
        <v>6</v>
      </c>
      <c r="F51" s="54">
        <v>4</v>
      </c>
      <c r="G51" s="54">
        <v>2</v>
      </c>
      <c r="H51" s="54">
        <v>6</v>
      </c>
      <c r="I51" s="54"/>
      <c r="J51" s="54"/>
      <c r="K51" s="54"/>
      <c r="L51" s="54"/>
      <c r="M51" s="54"/>
      <c r="N51" s="54"/>
      <c r="O51" s="54"/>
      <c r="P51" s="54"/>
      <c r="Q51" s="54"/>
      <c r="R51" s="54"/>
    </row>
    <row r="52" spans="1:18" ht="15" customHeight="1">
      <c r="A52" s="54" t="s">
        <v>236</v>
      </c>
      <c r="B52" s="54">
        <v>7</v>
      </c>
      <c r="C52" s="61" t="s">
        <v>80</v>
      </c>
      <c r="D52" s="121" t="s">
        <v>349</v>
      </c>
      <c r="E52" s="56">
        <v>4</v>
      </c>
      <c r="F52" s="54">
        <v>0</v>
      </c>
      <c r="G52" s="54">
        <v>4</v>
      </c>
      <c r="H52" s="54">
        <v>4</v>
      </c>
      <c r="I52" s="54"/>
      <c r="J52" s="54"/>
      <c r="K52" s="54"/>
      <c r="L52" s="54"/>
      <c r="M52" s="54"/>
      <c r="N52" s="54"/>
      <c r="O52" s="54"/>
      <c r="P52" s="54"/>
      <c r="Q52" s="54"/>
      <c r="R52" s="54"/>
    </row>
    <row r="53" spans="1:18" ht="14.4">
      <c r="A53" s="54" t="s">
        <v>237</v>
      </c>
      <c r="B53" s="54">
        <v>7</v>
      </c>
      <c r="C53" s="61" t="s">
        <v>80</v>
      </c>
      <c r="D53" s="121" t="s">
        <v>350</v>
      </c>
      <c r="E53" s="56">
        <v>4</v>
      </c>
      <c r="F53" s="54">
        <v>2</v>
      </c>
      <c r="G53" s="54">
        <v>2</v>
      </c>
      <c r="H53" s="54">
        <v>4</v>
      </c>
      <c r="I53" s="54"/>
      <c r="J53" s="54"/>
      <c r="K53" s="54"/>
      <c r="L53" s="54"/>
      <c r="M53" s="54"/>
      <c r="N53" s="54"/>
      <c r="O53" s="54"/>
      <c r="P53" s="54"/>
      <c r="Q53" s="54"/>
      <c r="R53" s="54"/>
    </row>
    <row r="54" spans="1:18" ht="15" customHeight="1">
      <c r="D54" s="121"/>
    </row>
    <row r="55" spans="1:18" ht="15" customHeight="1">
      <c r="A55" s="54" t="s">
        <v>232</v>
      </c>
      <c r="B55" s="54">
        <v>7</v>
      </c>
      <c r="C55" s="61" t="s">
        <v>86</v>
      </c>
      <c r="D55" s="121" t="s">
        <v>352</v>
      </c>
      <c r="E55" s="56">
        <v>3</v>
      </c>
      <c r="F55" s="54">
        <v>0</v>
      </c>
      <c r="G55" s="54">
        <v>3</v>
      </c>
      <c r="H55" s="54">
        <v>3</v>
      </c>
      <c r="I55" s="54"/>
      <c r="J55" s="54"/>
      <c r="K55" s="54"/>
      <c r="L55" s="54"/>
      <c r="M55" s="54"/>
      <c r="N55" s="54"/>
      <c r="O55" s="54"/>
      <c r="P55" s="54"/>
      <c r="Q55" s="54"/>
      <c r="R55" s="54"/>
    </row>
    <row r="56" spans="1:18" ht="15" customHeight="1">
      <c r="A56" s="59" t="s">
        <v>233</v>
      </c>
      <c r="B56" s="54">
        <v>7</v>
      </c>
      <c r="C56" s="61" t="s">
        <v>86</v>
      </c>
      <c r="D56" s="121" t="s">
        <v>353</v>
      </c>
      <c r="E56" s="63">
        <v>5</v>
      </c>
      <c r="F56" s="59">
        <v>2</v>
      </c>
      <c r="G56" s="59">
        <v>3</v>
      </c>
      <c r="H56" s="59">
        <v>5</v>
      </c>
      <c r="I56" s="59"/>
      <c r="J56" s="59"/>
      <c r="K56" s="59"/>
      <c r="L56" s="59"/>
      <c r="M56" s="59"/>
      <c r="N56" s="59"/>
      <c r="O56" s="59"/>
      <c r="P56" s="59"/>
      <c r="Q56" s="59"/>
      <c r="R56" s="59"/>
    </row>
    <row r="57" spans="1:18" ht="15" customHeight="1">
      <c r="A57" s="54" t="s">
        <v>234</v>
      </c>
      <c r="B57" s="54">
        <v>7</v>
      </c>
      <c r="C57" s="61" t="s">
        <v>86</v>
      </c>
      <c r="D57" s="121" t="s">
        <v>354</v>
      </c>
      <c r="E57" s="56">
        <v>4</v>
      </c>
      <c r="F57" s="54">
        <v>1</v>
      </c>
      <c r="G57" s="54">
        <v>3</v>
      </c>
      <c r="H57" s="54">
        <v>4</v>
      </c>
      <c r="I57" s="54"/>
      <c r="J57" s="54"/>
      <c r="K57" s="54"/>
      <c r="L57" s="54"/>
      <c r="M57" s="54"/>
      <c r="N57" s="54"/>
      <c r="O57" s="54"/>
      <c r="P57" s="54"/>
      <c r="Q57" s="54"/>
      <c r="R57" s="54"/>
    </row>
    <row r="58" spans="1:18" ht="15" customHeight="1">
      <c r="A58" s="54" t="s">
        <v>235</v>
      </c>
      <c r="B58" s="54">
        <v>7</v>
      </c>
      <c r="C58" s="61" t="s">
        <v>86</v>
      </c>
      <c r="D58" s="121" t="s">
        <v>355</v>
      </c>
      <c r="E58" s="56">
        <v>6</v>
      </c>
      <c r="F58" s="54">
        <v>4</v>
      </c>
      <c r="G58" s="54">
        <v>2</v>
      </c>
      <c r="H58" s="54">
        <v>6</v>
      </c>
      <c r="I58" s="54"/>
      <c r="J58" s="54"/>
      <c r="K58" s="54"/>
      <c r="L58" s="54"/>
      <c r="M58" s="54"/>
      <c r="N58" s="54"/>
      <c r="O58" s="54"/>
      <c r="P58" s="54"/>
      <c r="Q58" s="54"/>
      <c r="R58" s="54"/>
    </row>
    <row r="59" spans="1:18" ht="15" customHeight="1">
      <c r="A59" s="54" t="s">
        <v>236</v>
      </c>
      <c r="B59" s="54">
        <v>7</v>
      </c>
      <c r="C59" s="61" t="s">
        <v>86</v>
      </c>
      <c r="D59" s="121" t="s">
        <v>356</v>
      </c>
      <c r="E59" s="56">
        <v>4</v>
      </c>
      <c r="F59" s="54">
        <v>0</v>
      </c>
      <c r="G59" s="54">
        <v>4</v>
      </c>
      <c r="H59" s="54">
        <v>4</v>
      </c>
      <c r="I59" s="54"/>
      <c r="J59" s="54"/>
      <c r="K59" s="54"/>
      <c r="L59" s="54"/>
      <c r="M59" s="54"/>
      <c r="N59" s="54"/>
      <c r="O59" s="54"/>
      <c r="P59" s="54"/>
      <c r="Q59" s="54"/>
      <c r="R59" s="54"/>
    </row>
    <row r="60" spans="1:18" ht="14.4">
      <c r="A60" s="54" t="s">
        <v>237</v>
      </c>
      <c r="B60" s="54">
        <v>7</v>
      </c>
      <c r="C60" s="61" t="s">
        <v>86</v>
      </c>
      <c r="D60" s="121" t="s">
        <v>357</v>
      </c>
      <c r="E60" s="56">
        <v>4</v>
      </c>
      <c r="F60" s="54">
        <v>2</v>
      </c>
      <c r="G60" s="54">
        <v>2</v>
      </c>
      <c r="H60" s="54">
        <v>4</v>
      </c>
      <c r="I60" s="54"/>
      <c r="J60" s="54"/>
      <c r="K60" s="54"/>
      <c r="L60" s="54"/>
      <c r="M60" s="54"/>
      <c r="N60" s="54"/>
      <c r="O60" s="54"/>
      <c r="P60" s="54"/>
      <c r="Q60" s="54"/>
      <c r="R60" s="54"/>
    </row>
    <row r="61" spans="1:18" ht="12.75" customHeight="1">
      <c r="D61" s="121"/>
    </row>
    <row r="62" spans="1:18" ht="15" customHeight="1">
      <c r="A62" s="54" t="s">
        <v>156</v>
      </c>
      <c r="B62" s="59">
        <v>7</v>
      </c>
      <c r="C62" s="61" t="s">
        <v>74</v>
      </c>
      <c r="D62" s="121" t="s">
        <v>359</v>
      </c>
      <c r="E62" s="56">
        <v>4</v>
      </c>
      <c r="F62" s="54">
        <v>0</v>
      </c>
      <c r="G62" s="54">
        <v>4</v>
      </c>
      <c r="H62" s="54">
        <v>4</v>
      </c>
    </row>
    <row r="63" spans="1:18" ht="15" customHeight="1">
      <c r="D63" s="121"/>
    </row>
    <row r="64" spans="1:18" ht="15" customHeight="1">
      <c r="D64" s="121"/>
    </row>
    <row r="65" spans="4:4" ht="15" customHeight="1">
      <c r="D65" s="121"/>
    </row>
    <row r="66" spans="4:4" ht="15" customHeight="1">
      <c r="D66" s="121"/>
    </row>
    <row r="67" spans="4:4" ht="12.75" customHeight="1">
      <c r="D67" s="121"/>
    </row>
    <row r="68" spans="4:4" ht="12.75" customHeight="1">
      <c r="D68" s="121"/>
    </row>
    <row r="69" spans="4:4" ht="12.75" customHeight="1">
      <c r="D69" s="121"/>
    </row>
    <row r="70" spans="4:4" ht="12.75" customHeight="1">
      <c r="D70" s="121"/>
    </row>
    <row r="71" spans="4:4" ht="12.75" customHeight="1">
      <c r="D71" s="121"/>
    </row>
    <row r="72" spans="4:4" ht="12.75" customHeight="1">
      <c r="D72" s="121"/>
    </row>
    <row r="73" spans="4:4" ht="12.75" customHeight="1">
      <c r="D73" s="121"/>
    </row>
    <row r="74" spans="4:4" ht="12.75" customHeight="1">
      <c r="D74" s="121"/>
    </row>
    <row r="75" spans="4:4" ht="12.75" customHeight="1">
      <c r="D75" s="121"/>
    </row>
    <row r="76" spans="4:4" ht="12.75" customHeight="1">
      <c r="D76" s="121"/>
    </row>
    <row r="77" spans="4:4" ht="12.75" customHeight="1">
      <c r="D77" s="121"/>
    </row>
    <row r="78" spans="4:4" ht="12.75" customHeight="1">
      <c r="D78" s="121"/>
    </row>
    <row r="79" spans="4:4" ht="12.75" customHeight="1">
      <c r="D79" s="121"/>
    </row>
    <row r="80" spans="4:4" ht="12.75" customHeight="1">
      <c r="D80" s="121"/>
    </row>
    <row r="81" spans="4:4" ht="12.75" customHeight="1">
      <c r="D81" s="121"/>
    </row>
    <row r="82" spans="4:4" ht="12.75" customHeight="1">
      <c r="D82" s="121"/>
    </row>
    <row r="83" spans="4:4" ht="12.75" customHeight="1">
      <c r="D83" s="121"/>
    </row>
    <row r="84" spans="4:4" ht="12.75" customHeight="1">
      <c r="D84" s="121"/>
    </row>
    <row r="85" spans="4:4" ht="12.75" customHeight="1">
      <c r="D85" s="121"/>
    </row>
    <row r="86" spans="4:4" ht="12.75" customHeight="1">
      <c r="D86" s="121"/>
    </row>
    <row r="87" spans="4:4" ht="12.75" customHeight="1">
      <c r="D87" s="121"/>
    </row>
    <row r="88" spans="4:4" ht="12.75" customHeight="1">
      <c r="D88" s="121"/>
    </row>
    <row r="89" spans="4:4" ht="12.75" customHeight="1">
      <c r="D89" s="121"/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R35"/>
  <sheetViews>
    <sheetView topLeftCell="D1" workbookViewId="0">
      <selection activeCell="J2" sqref="J2:M29"/>
    </sheetView>
  </sheetViews>
  <sheetFormatPr baseColWidth="10" defaultColWidth="14.44140625" defaultRowHeight="12.75" customHeight="1"/>
  <cols>
    <col min="1" max="1" width="41.44140625" customWidth="1"/>
    <col min="2" max="2" width="5.109375" customWidth="1"/>
    <col min="3" max="3" width="5" customWidth="1"/>
    <col min="4" max="4" width="33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0" width="36.5546875" customWidth="1"/>
    <col min="11" max="11" width="38.5546875" customWidth="1"/>
    <col min="12" max="12" width="30.5546875" customWidth="1"/>
    <col min="13" max="13" width="40" customWidth="1"/>
    <col min="14" max="18" width="2.5546875" customWidth="1"/>
  </cols>
  <sheetData>
    <row r="1" spans="1:18" ht="13.8">
      <c r="A1" s="96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62" t="s">
        <v>238</v>
      </c>
      <c r="B2" s="97">
        <v>1</v>
      </c>
      <c r="C2" s="97" t="s">
        <v>80</v>
      </c>
      <c r="D2" s="122" t="s">
        <v>288</v>
      </c>
      <c r="E2" s="97">
        <v>5</v>
      </c>
      <c r="F2" s="97">
        <v>3</v>
      </c>
      <c r="G2" s="97">
        <v>2</v>
      </c>
      <c r="H2" s="97">
        <v>5</v>
      </c>
      <c r="I2" s="98"/>
      <c r="J2" s="99"/>
      <c r="K2" s="99"/>
      <c r="L2" s="99"/>
      <c r="M2" s="99"/>
      <c r="N2" s="98"/>
      <c r="O2" s="98"/>
      <c r="P2" s="98"/>
      <c r="Q2" s="98"/>
      <c r="R2" s="98"/>
    </row>
    <row r="3" spans="1:18" ht="15" customHeight="1">
      <c r="A3" s="62" t="s">
        <v>239</v>
      </c>
      <c r="B3" s="97">
        <v>1</v>
      </c>
      <c r="C3" s="97" t="s">
        <v>80</v>
      </c>
      <c r="D3" s="122" t="s">
        <v>289</v>
      </c>
      <c r="E3" s="97">
        <v>5</v>
      </c>
      <c r="F3" s="97">
        <v>3</v>
      </c>
      <c r="G3" s="97">
        <v>2</v>
      </c>
      <c r="H3" s="97">
        <v>5</v>
      </c>
      <c r="I3" s="98"/>
      <c r="J3" s="99"/>
      <c r="K3" s="91"/>
      <c r="L3" s="99"/>
      <c r="M3" s="100"/>
      <c r="N3" s="98"/>
      <c r="O3" s="98"/>
      <c r="P3" s="98"/>
      <c r="Q3" s="98"/>
      <c r="R3" s="98"/>
    </row>
    <row r="4" spans="1:18" ht="15" customHeight="1">
      <c r="A4" s="62" t="s">
        <v>138</v>
      </c>
      <c r="B4" s="97">
        <v>1</v>
      </c>
      <c r="C4" s="97" t="s">
        <v>80</v>
      </c>
      <c r="D4" s="122" t="s">
        <v>290</v>
      </c>
      <c r="E4" s="97">
        <v>5</v>
      </c>
      <c r="F4" s="97">
        <v>3</v>
      </c>
      <c r="G4" s="97">
        <v>2</v>
      </c>
      <c r="H4" s="97">
        <v>5</v>
      </c>
      <c r="I4" s="98"/>
      <c r="J4" s="99"/>
      <c r="K4" s="99"/>
      <c r="L4" s="99"/>
      <c r="M4" s="100"/>
      <c r="N4" s="98"/>
      <c r="O4" s="98"/>
      <c r="P4" s="98"/>
      <c r="Q4" s="98"/>
      <c r="R4" s="98"/>
    </row>
    <row r="5" spans="1:18" ht="15" customHeight="1">
      <c r="A5" s="62" t="s">
        <v>189</v>
      </c>
      <c r="B5" s="97">
        <v>1</v>
      </c>
      <c r="C5" s="97" t="s">
        <v>80</v>
      </c>
      <c r="D5" s="122" t="s">
        <v>291</v>
      </c>
      <c r="E5" s="97">
        <v>4</v>
      </c>
      <c r="F5" s="97">
        <v>0</v>
      </c>
      <c r="G5" s="97">
        <v>4</v>
      </c>
      <c r="H5" s="97">
        <v>4</v>
      </c>
      <c r="I5" s="98"/>
      <c r="J5" s="99"/>
      <c r="K5" s="99"/>
      <c r="L5" s="99"/>
      <c r="M5" s="101"/>
      <c r="N5" s="98"/>
      <c r="O5" s="98"/>
      <c r="P5" s="98"/>
      <c r="Q5" s="98"/>
      <c r="R5" s="98"/>
    </row>
    <row r="6" spans="1:18" ht="15" customHeight="1">
      <c r="A6" s="62" t="s">
        <v>240</v>
      </c>
      <c r="B6" s="97">
        <v>1</v>
      </c>
      <c r="C6" s="97" t="s">
        <v>80</v>
      </c>
      <c r="D6" s="122" t="s">
        <v>292</v>
      </c>
      <c r="E6" s="97">
        <v>4</v>
      </c>
      <c r="F6" s="97">
        <v>2</v>
      </c>
      <c r="G6" s="97">
        <v>2</v>
      </c>
      <c r="H6" s="97">
        <v>4</v>
      </c>
      <c r="I6" s="98"/>
      <c r="J6" s="99"/>
      <c r="K6" s="99"/>
      <c r="L6" s="99"/>
      <c r="M6" s="102"/>
      <c r="N6" s="98"/>
      <c r="O6" s="98"/>
      <c r="P6" s="98"/>
      <c r="Q6" s="98"/>
      <c r="R6" s="98"/>
    </row>
    <row r="7" spans="1:18" ht="15" customHeight="1">
      <c r="A7" s="62" t="s">
        <v>241</v>
      </c>
      <c r="B7" s="97">
        <v>1</v>
      </c>
      <c r="C7" s="97" t="s">
        <v>80</v>
      </c>
      <c r="D7" s="122" t="s">
        <v>293</v>
      </c>
      <c r="E7" s="97">
        <v>3</v>
      </c>
      <c r="F7" s="97">
        <v>2</v>
      </c>
      <c r="G7" s="97">
        <v>1</v>
      </c>
      <c r="H7" s="97">
        <v>3</v>
      </c>
      <c r="I7" s="98"/>
      <c r="J7" s="99"/>
      <c r="K7" s="99"/>
      <c r="L7" s="99"/>
      <c r="M7" s="103"/>
      <c r="N7" s="98"/>
      <c r="O7" s="98"/>
      <c r="P7" s="98"/>
      <c r="Q7" s="98"/>
      <c r="R7" s="98"/>
    </row>
    <row r="8" spans="1:18" ht="15" customHeight="1">
      <c r="A8" s="60"/>
      <c r="B8" s="104"/>
      <c r="C8" s="104"/>
      <c r="D8" s="122"/>
      <c r="E8" s="60"/>
      <c r="F8" s="60"/>
      <c r="G8" s="60"/>
      <c r="H8" s="60"/>
      <c r="M8" s="105"/>
    </row>
    <row r="9" spans="1:18" ht="15" customHeight="1">
      <c r="A9" s="60"/>
      <c r="B9" s="104"/>
      <c r="C9" s="104"/>
      <c r="D9" s="122"/>
      <c r="E9" s="104"/>
      <c r="F9" s="104"/>
      <c r="G9" s="104"/>
      <c r="H9" s="104"/>
      <c r="I9" s="73"/>
      <c r="J9" s="73"/>
      <c r="K9" s="73"/>
      <c r="L9" s="73"/>
      <c r="M9" s="73"/>
      <c r="N9" s="73"/>
      <c r="O9" s="73"/>
      <c r="P9" s="73"/>
      <c r="Q9" s="73"/>
      <c r="R9" s="73"/>
    </row>
    <row r="10" spans="1:18" ht="15" customHeight="1">
      <c r="A10" s="57" t="s">
        <v>242</v>
      </c>
      <c r="B10" s="97">
        <v>3</v>
      </c>
      <c r="C10" s="97" t="s">
        <v>80</v>
      </c>
      <c r="D10" s="122" t="s">
        <v>296</v>
      </c>
      <c r="E10" s="97">
        <v>5</v>
      </c>
      <c r="F10" s="97">
        <v>3</v>
      </c>
      <c r="G10" s="97">
        <v>2</v>
      </c>
      <c r="H10" s="97">
        <v>5</v>
      </c>
      <c r="I10" s="98"/>
      <c r="J10" s="58"/>
      <c r="K10" s="99"/>
      <c r="L10" s="99"/>
      <c r="M10" s="106"/>
      <c r="N10" s="98"/>
      <c r="O10" s="98"/>
      <c r="P10" s="98"/>
      <c r="Q10" s="98"/>
      <c r="R10" s="98"/>
    </row>
    <row r="11" spans="1:18" ht="15" customHeight="1">
      <c r="A11" s="62" t="s">
        <v>243</v>
      </c>
      <c r="B11" s="97">
        <v>3</v>
      </c>
      <c r="C11" s="97" t="s">
        <v>80</v>
      </c>
      <c r="D11" s="122" t="s">
        <v>297</v>
      </c>
      <c r="E11" s="97">
        <v>5</v>
      </c>
      <c r="F11" s="97">
        <v>3</v>
      </c>
      <c r="G11" s="97">
        <v>2</v>
      </c>
      <c r="H11" s="97">
        <v>5</v>
      </c>
      <c r="I11" s="98"/>
      <c r="J11" s="99"/>
      <c r="K11" s="99"/>
      <c r="L11" s="99"/>
      <c r="M11" s="106"/>
      <c r="N11" s="98"/>
      <c r="O11" s="98"/>
      <c r="P11" s="98"/>
      <c r="Q11" s="98"/>
      <c r="R11" s="98"/>
    </row>
    <row r="12" spans="1:18" ht="15" customHeight="1">
      <c r="A12" s="62" t="s">
        <v>244</v>
      </c>
      <c r="B12" s="97">
        <v>3</v>
      </c>
      <c r="C12" s="97" t="s">
        <v>80</v>
      </c>
      <c r="D12" s="122" t="s">
        <v>298</v>
      </c>
      <c r="E12" s="97">
        <v>6</v>
      </c>
      <c r="F12" s="97">
        <v>4</v>
      </c>
      <c r="G12" s="97">
        <v>2</v>
      </c>
      <c r="H12" s="97">
        <v>6</v>
      </c>
      <c r="I12" s="98"/>
      <c r="J12" s="99"/>
      <c r="K12" s="99"/>
      <c r="L12" s="99"/>
      <c r="M12" s="101"/>
      <c r="N12" s="98"/>
      <c r="O12" s="98"/>
      <c r="P12" s="98"/>
      <c r="Q12" s="98"/>
      <c r="R12" s="98"/>
    </row>
    <row r="13" spans="1:18" ht="15" customHeight="1">
      <c r="A13" s="57" t="s">
        <v>245</v>
      </c>
      <c r="B13" s="97">
        <v>3</v>
      </c>
      <c r="C13" s="97" t="s">
        <v>80</v>
      </c>
      <c r="D13" s="122" t="s">
        <v>299</v>
      </c>
      <c r="E13" s="107">
        <v>6</v>
      </c>
      <c r="F13" s="107">
        <v>2</v>
      </c>
      <c r="G13" s="97">
        <v>4</v>
      </c>
      <c r="H13" s="107">
        <v>6</v>
      </c>
      <c r="I13" s="99"/>
      <c r="J13" s="99"/>
      <c r="K13" s="99"/>
      <c r="L13" s="99"/>
      <c r="M13" s="100"/>
      <c r="N13" s="99"/>
      <c r="O13" s="99"/>
      <c r="P13" s="99"/>
      <c r="Q13" s="99"/>
      <c r="R13" s="99"/>
    </row>
    <row r="14" spans="1:18" ht="15" customHeight="1">
      <c r="A14" s="62" t="s">
        <v>246</v>
      </c>
      <c r="B14" s="97">
        <v>3</v>
      </c>
      <c r="C14" s="97" t="s">
        <v>80</v>
      </c>
      <c r="D14" s="122" t="s">
        <v>300</v>
      </c>
      <c r="E14" s="97">
        <v>5</v>
      </c>
      <c r="F14" s="97">
        <v>2</v>
      </c>
      <c r="G14" s="97">
        <v>3</v>
      </c>
      <c r="H14" s="97">
        <v>5</v>
      </c>
      <c r="I14" s="98"/>
      <c r="J14" s="99"/>
      <c r="K14" s="108"/>
      <c r="L14" s="99"/>
      <c r="M14" s="106"/>
      <c r="N14" s="98"/>
      <c r="O14" s="98"/>
      <c r="P14" s="98"/>
      <c r="Q14" s="98"/>
      <c r="R14" s="98"/>
    </row>
    <row r="15" spans="1:18" ht="15" customHeight="1">
      <c r="A15" s="57" t="s">
        <v>91</v>
      </c>
      <c r="B15" s="107">
        <v>3</v>
      </c>
      <c r="C15" s="107" t="s">
        <v>80</v>
      </c>
      <c r="D15" s="122" t="s">
        <v>301</v>
      </c>
      <c r="E15" s="107">
        <v>5</v>
      </c>
      <c r="F15" s="107">
        <v>2</v>
      </c>
      <c r="G15" s="107">
        <v>3</v>
      </c>
      <c r="H15" s="107">
        <v>5</v>
      </c>
      <c r="I15" s="99"/>
      <c r="J15" s="108"/>
      <c r="K15" s="99"/>
      <c r="L15" s="108"/>
      <c r="M15" s="100"/>
      <c r="N15" s="99"/>
      <c r="O15" s="99"/>
      <c r="P15" s="99"/>
      <c r="Q15" s="99"/>
      <c r="R15" s="99"/>
    </row>
    <row r="16" spans="1:18" ht="15" customHeight="1">
      <c r="A16" s="60"/>
      <c r="B16" s="104"/>
      <c r="C16" s="104"/>
      <c r="D16" s="122"/>
      <c r="E16" s="104"/>
      <c r="F16" s="104"/>
      <c r="G16" s="104"/>
      <c r="H16" s="104"/>
      <c r="I16" s="73"/>
      <c r="J16" s="73"/>
      <c r="K16" s="73"/>
      <c r="L16" s="73"/>
      <c r="N16" s="73"/>
      <c r="O16" s="73"/>
      <c r="P16" s="73"/>
      <c r="Q16" s="73"/>
      <c r="R16" s="73"/>
    </row>
    <row r="17" spans="1:18" ht="15" customHeight="1">
      <c r="A17" s="62" t="s">
        <v>247</v>
      </c>
      <c r="B17" s="97">
        <v>5</v>
      </c>
      <c r="C17" s="97" t="s">
        <v>80</v>
      </c>
      <c r="D17" s="122" t="s">
        <v>303</v>
      </c>
      <c r="E17" s="97">
        <v>5</v>
      </c>
      <c r="F17" s="97">
        <v>3</v>
      </c>
      <c r="G17" s="97">
        <v>2</v>
      </c>
      <c r="H17" s="97">
        <v>5</v>
      </c>
      <c r="I17" s="98"/>
      <c r="J17" s="108"/>
      <c r="K17" s="99"/>
      <c r="L17" s="99"/>
      <c r="M17" s="100"/>
      <c r="N17" s="98"/>
      <c r="O17" s="98"/>
      <c r="P17" s="98"/>
      <c r="Q17" s="98"/>
      <c r="R17" s="98"/>
    </row>
    <row r="18" spans="1:18" ht="15" customHeight="1">
      <c r="A18" s="62" t="s">
        <v>248</v>
      </c>
      <c r="B18" s="97">
        <v>5</v>
      </c>
      <c r="C18" s="97" t="s">
        <v>80</v>
      </c>
      <c r="D18" s="122" t="s">
        <v>304</v>
      </c>
      <c r="E18" s="97">
        <v>6</v>
      </c>
      <c r="F18" s="97">
        <v>2</v>
      </c>
      <c r="G18" s="97">
        <v>4</v>
      </c>
      <c r="H18" s="97">
        <v>6</v>
      </c>
      <c r="I18" s="98"/>
      <c r="J18" s="29"/>
      <c r="K18" s="99"/>
      <c r="L18" s="99"/>
      <c r="M18" s="100"/>
      <c r="N18" s="98"/>
      <c r="O18" s="98"/>
      <c r="P18" s="98"/>
      <c r="Q18" s="98"/>
      <c r="R18" s="98"/>
    </row>
    <row r="19" spans="1:18" ht="15" customHeight="1">
      <c r="A19" s="57" t="s">
        <v>156</v>
      </c>
      <c r="B19" s="97">
        <v>5</v>
      </c>
      <c r="C19" s="97" t="s">
        <v>80</v>
      </c>
      <c r="D19" s="122" t="s">
        <v>305</v>
      </c>
      <c r="E19" s="97">
        <v>4</v>
      </c>
      <c r="F19" s="97">
        <v>0</v>
      </c>
      <c r="G19" s="97">
        <v>4</v>
      </c>
      <c r="H19" s="97">
        <v>4</v>
      </c>
      <c r="I19" s="98"/>
      <c r="J19" s="99"/>
      <c r="K19" s="108"/>
      <c r="L19" s="99"/>
      <c r="M19" s="100"/>
      <c r="N19" s="98"/>
      <c r="O19" s="98"/>
      <c r="P19" s="98"/>
      <c r="Q19" s="98"/>
      <c r="R19" s="98"/>
    </row>
    <row r="20" spans="1:18" ht="15" customHeight="1">
      <c r="A20" s="62" t="s">
        <v>249</v>
      </c>
      <c r="B20" s="97">
        <v>5</v>
      </c>
      <c r="C20" s="97" t="s">
        <v>80</v>
      </c>
      <c r="D20" s="122" t="s">
        <v>306</v>
      </c>
      <c r="E20" s="97">
        <v>6</v>
      </c>
      <c r="F20" s="97">
        <v>2</v>
      </c>
      <c r="G20" s="97">
        <v>4</v>
      </c>
      <c r="H20" s="97">
        <v>6</v>
      </c>
      <c r="I20" s="98"/>
      <c r="J20" s="99"/>
      <c r="K20" s="99"/>
      <c r="L20" s="99"/>
      <c r="M20" s="100"/>
      <c r="N20" s="98"/>
      <c r="O20" s="98"/>
      <c r="P20" s="98"/>
      <c r="Q20" s="98"/>
      <c r="R20" s="98"/>
    </row>
    <row r="21" spans="1:18" ht="15" customHeight="1">
      <c r="A21" s="57" t="s">
        <v>250</v>
      </c>
      <c r="B21" s="97">
        <v>5</v>
      </c>
      <c r="C21" s="97" t="s">
        <v>80</v>
      </c>
      <c r="D21" s="122" t="s">
        <v>307</v>
      </c>
      <c r="E21" s="107">
        <v>6</v>
      </c>
      <c r="F21" s="97">
        <v>2</v>
      </c>
      <c r="G21" s="107">
        <v>4</v>
      </c>
      <c r="H21" s="107">
        <v>6</v>
      </c>
      <c r="I21" s="99"/>
      <c r="J21" s="99"/>
      <c r="K21" s="99"/>
      <c r="L21" s="99"/>
      <c r="M21" s="100"/>
      <c r="N21" s="99"/>
      <c r="O21" s="99"/>
      <c r="P21" s="99"/>
      <c r="Q21" s="99"/>
      <c r="R21" s="99"/>
    </row>
    <row r="22" spans="1:18" ht="15" customHeight="1">
      <c r="A22" s="62" t="s">
        <v>251</v>
      </c>
      <c r="B22" s="97">
        <v>5</v>
      </c>
      <c r="C22" s="97" t="s">
        <v>80</v>
      </c>
      <c r="D22" s="122" t="s">
        <v>308</v>
      </c>
      <c r="E22" s="97">
        <v>6</v>
      </c>
      <c r="F22" s="97">
        <v>2</v>
      </c>
      <c r="G22" s="97">
        <v>4</v>
      </c>
      <c r="H22" s="97">
        <v>6</v>
      </c>
      <c r="I22" s="98"/>
      <c r="J22" s="99"/>
      <c r="K22" s="99"/>
      <c r="L22" s="99"/>
      <c r="M22" s="100"/>
      <c r="N22" s="98"/>
      <c r="O22" s="98"/>
      <c r="P22" s="98"/>
      <c r="Q22" s="98"/>
      <c r="R22" s="98"/>
    </row>
    <row r="23" spans="1:18" ht="15" customHeight="1">
      <c r="A23" s="60"/>
      <c r="B23" s="104"/>
      <c r="C23" s="104"/>
      <c r="D23" s="122"/>
      <c r="E23" s="104"/>
      <c r="F23" s="104"/>
      <c r="G23" s="104"/>
      <c r="H23" s="104"/>
      <c r="I23" s="73"/>
      <c r="J23" s="73"/>
      <c r="K23" s="73"/>
      <c r="L23" s="73"/>
      <c r="M23" s="73"/>
      <c r="N23" s="73"/>
      <c r="O23" s="73"/>
      <c r="P23" s="73"/>
      <c r="Q23" s="73"/>
      <c r="R23" s="73"/>
    </row>
    <row r="24" spans="1:18" ht="15" customHeight="1">
      <c r="A24" s="62" t="s">
        <v>252</v>
      </c>
      <c r="B24" s="97">
        <v>7</v>
      </c>
      <c r="C24" s="97" t="s">
        <v>80</v>
      </c>
      <c r="D24" s="122" t="s">
        <v>310</v>
      </c>
      <c r="E24" s="97">
        <v>6</v>
      </c>
      <c r="F24" s="97">
        <v>2</v>
      </c>
      <c r="G24" s="97">
        <v>4</v>
      </c>
      <c r="H24" s="97">
        <v>6</v>
      </c>
      <c r="I24" s="98"/>
      <c r="J24" s="99"/>
      <c r="K24" s="99"/>
      <c r="L24" s="99"/>
      <c r="M24" s="100"/>
      <c r="N24" s="98"/>
      <c r="O24" s="98"/>
      <c r="P24" s="98"/>
      <c r="Q24" s="98"/>
      <c r="R24" s="98"/>
    </row>
    <row r="25" spans="1:18" ht="15" customHeight="1">
      <c r="A25" s="62" t="s">
        <v>253</v>
      </c>
      <c r="B25" s="97">
        <v>7</v>
      </c>
      <c r="C25" s="97" t="s">
        <v>80</v>
      </c>
      <c r="D25" s="122" t="s">
        <v>311</v>
      </c>
      <c r="E25" s="97">
        <v>6</v>
      </c>
      <c r="F25" s="97">
        <v>2</v>
      </c>
      <c r="G25" s="97">
        <v>4</v>
      </c>
      <c r="H25" s="97">
        <v>6</v>
      </c>
      <c r="I25" s="98"/>
      <c r="J25" s="99"/>
      <c r="K25" s="99"/>
      <c r="L25" s="99"/>
      <c r="M25" s="100"/>
      <c r="N25" s="98"/>
      <c r="O25" s="98"/>
      <c r="P25" s="98"/>
      <c r="Q25" s="98"/>
      <c r="R25" s="98"/>
    </row>
    <row r="26" spans="1:18" ht="15" customHeight="1">
      <c r="A26" s="62" t="s">
        <v>254</v>
      </c>
      <c r="B26" s="97">
        <v>7</v>
      </c>
      <c r="C26" s="97" t="s">
        <v>80</v>
      </c>
      <c r="D26" s="122" t="s">
        <v>312</v>
      </c>
      <c r="E26" s="97">
        <v>5</v>
      </c>
      <c r="F26" s="97">
        <v>2</v>
      </c>
      <c r="G26" s="97">
        <v>3</v>
      </c>
      <c r="H26" s="97">
        <v>5</v>
      </c>
      <c r="I26" s="98"/>
      <c r="J26" s="99"/>
      <c r="K26" s="99"/>
      <c r="L26" s="99"/>
      <c r="M26" s="100"/>
      <c r="N26" s="98"/>
      <c r="O26" s="98"/>
      <c r="P26" s="98"/>
      <c r="Q26" s="98"/>
      <c r="R26" s="98"/>
    </row>
    <row r="27" spans="1:18" ht="15" customHeight="1">
      <c r="A27" s="62" t="s">
        <v>255</v>
      </c>
      <c r="B27" s="97">
        <v>7</v>
      </c>
      <c r="C27" s="97" t="s">
        <v>80</v>
      </c>
      <c r="D27" s="122" t="s">
        <v>313</v>
      </c>
      <c r="E27" s="97">
        <v>6</v>
      </c>
      <c r="F27" s="97">
        <v>2</v>
      </c>
      <c r="G27" s="97">
        <v>4</v>
      </c>
      <c r="H27" s="97">
        <v>6</v>
      </c>
      <c r="I27" s="98"/>
      <c r="J27" s="99"/>
      <c r="K27" s="99"/>
      <c r="L27" s="99"/>
      <c r="M27" s="100"/>
      <c r="N27" s="98"/>
      <c r="O27" s="98"/>
      <c r="P27" s="98"/>
      <c r="Q27" s="98"/>
      <c r="R27" s="98"/>
    </row>
    <row r="28" spans="1:18" ht="15" customHeight="1">
      <c r="A28" s="62" t="s">
        <v>256</v>
      </c>
      <c r="B28" s="97">
        <v>7</v>
      </c>
      <c r="C28" s="97" t="s">
        <v>80</v>
      </c>
      <c r="D28" s="122" t="s">
        <v>314</v>
      </c>
      <c r="E28" s="97">
        <v>4</v>
      </c>
      <c r="F28" s="97">
        <v>2</v>
      </c>
      <c r="G28" s="97">
        <v>2</v>
      </c>
      <c r="H28" s="97">
        <v>4</v>
      </c>
      <c r="I28" s="99" t="s">
        <v>257</v>
      </c>
      <c r="J28" s="59"/>
      <c r="K28" s="99"/>
      <c r="L28" s="108"/>
      <c r="M28" s="100"/>
      <c r="N28" s="98"/>
      <c r="O28" s="98"/>
      <c r="P28" s="98"/>
      <c r="Q28" s="98"/>
      <c r="R28" s="98"/>
    </row>
    <row r="29" spans="1:18" ht="15" customHeight="1">
      <c r="A29" s="57" t="s">
        <v>258</v>
      </c>
      <c r="B29" s="97">
        <v>7</v>
      </c>
      <c r="C29" s="97" t="s">
        <v>80</v>
      </c>
      <c r="D29" s="122" t="s">
        <v>315</v>
      </c>
      <c r="E29" s="97">
        <v>5</v>
      </c>
      <c r="F29" s="97">
        <v>3</v>
      </c>
      <c r="G29" s="97">
        <v>2</v>
      </c>
      <c r="H29" s="97">
        <v>5</v>
      </c>
      <c r="I29" s="99" t="s">
        <v>257</v>
      </c>
      <c r="J29" s="99"/>
      <c r="K29" s="99"/>
      <c r="L29" s="99"/>
      <c r="M29" s="100"/>
      <c r="N29" s="98"/>
      <c r="O29" s="98"/>
      <c r="P29" s="98"/>
      <c r="Q29" s="98"/>
      <c r="R29" s="98"/>
    </row>
    <row r="30" spans="1:18" ht="15" customHeight="1">
      <c r="A30" s="59"/>
      <c r="B30" s="59"/>
      <c r="C30" s="59"/>
      <c r="D30" s="122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</row>
    <row r="31" spans="1:18" ht="15" customHeight="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</row>
    <row r="32" spans="1:18" ht="15" customHeight="1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</row>
    <row r="33" spans="1:18" ht="1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</row>
    <row r="34" spans="1:18" ht="15" customHeight="1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</row>
    <row r="35" spans="1:18" ht="15" customHeight="1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  <pageSetUpPr fitToPage="1"/>
  </sheetPr>
  <dimension ref="A1:R33"/>
  <sheetViews>
    <sheetView workbookViewId="0">
      <selection activeCell="D2" sqref="D2"/>
    </sheetView>
  </sheetViews>
  <sheetFormatPr baseColWidth="10" defaultColWidth="14.44140625" defaultRowHeight="12.75" customHeight="1"/>
  <cols>
    <col min="1" max="1" width="36.88671875" customWidth="1"/>
    <col min="2" max="2" width="5.109375" customWidth="1"/>
    <col min="3" max="3" width="5" customWidth="1"/>
    <col min="4" max="4" width="33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44140625" customWidth="1"/>
    <col min="10" max="12" width="12" customWidth="1"/>
    <col min="13" max="13" width="12.6640625" customWidth="1"/>
    <col min="14" max="18" width="10.5546875" customWidth="1"/>
  </cols>
  <sheetData>
    <row r="1" spans="1:18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  <c r="N1" s="52"/>
      <c r="O1" s="52"/>
      <c r="P1" s="52"/>
      <c r="Q1" s="52"/>
      <c r="R1" s="52"/>
    </row>
    <row r="2" spans="1:18" ht="15" customHeight="1">
      <c r="A2" s="62" t="s">
        <v>163</v>
      </c>
      <c r="B2" s="62">
        <v>1</v>
      </c>
      <c r="C2" s="60"/>
      <c r="D2" s="123" t="s">
        <v>317</v>
      </c>
      <c r="E2" s="62">
        <v>4</v>
      </c>
      <c r="F2" s="62">
        <v>2</v>
      </c>
      <c r="G2" s="62">
        <v>2</v>
      </c>
      <c r="H2" s="62">
        <v>4</v>
      </c>
    </row>
    <row r="3" spans="1:18" ht="15" customHeight="1">
      <c r="A3" s="62" t="s">
        <v>216</v>
      </c>
      <c r="B3" s="62">
        <v>1</v>
      </c>
      <c r="C3" s="60"/>
      <c r="D3" s="123" t="s">
        <v>318</v>
      </c>
      <c r="E3" s="62">
        <v>6</v>
      </c>
      <c r="F3" s="62">
        <v>2</v>
      </c>
      <c r="G3" s="62">
        <v>4</v>
      </c>
      <c r="H3" s="62">
        <v>6</v>
      </c>
    </row>
    <row r="4" spans="1:18" ht="15" customHeight="1">
      <c r="A4" s="62" t="s">
        <v>218</v>
      </c>
      <c r="B4" s="62">
        <v>1</v>
      </c>
      <c r="C4" s="60"/>
      <c r="D4" s="123" t="s">
        <v>319</v>
      </c>
      <c r="E4" s="62">
        <v>4</v>
      </c>
      <c r="F4" s="62">
        <v>2</v>
      </c>
      <c r="G4" s="62">
        <v>2</v>
      </c>
      <c r="H4" s="62">
        <v>4</v>
      </c>
    </row>
    <row r="5" spans="1:18" ht="15" customHeight="1">
      <c r="A5" s="60"/>
      <c r="B5" s="60"/>
      <c r="C5" s="60"/>
      <c r="D5" s="123"/>
      <c r="E5" s="60"/>
      <c r="F5" s="60"/>
      <c r="G5" s="60"/>
      <c r="H5" s="60"/>
    </row>
    <row r="6" spans="1:18" ht="15" customHeight="1">
      <c r="A6" s="62" t="s">
        <v>221</v>
      </c>
      <c r="B6" s="62">
        <v>3</v>
      </c>
      <c r="C6" s="60"/>
      <c r="D6" s="123" t="s">
        <v>321</v>
      </c>
      <c r="E6" s="62">
        <v>4</v>
      </c>
      <c r="F6" s="62">
        <v>2</v>
      </c>
      <c r="G6" s="62">
        <v>2</v>
      </c>
      <c r="H6" s="62">
        <v>4</v>
      </c>
    </row>
    <row r="7" spans="1:18" ht="15" customHeight="1">
      <c r="A7" s="62" t="s">
        <v>259</v>
      </c>
      <c r="B7" s="57">
        <v>3</v>
      </c>
      <c r="C7" s="60"/>
      <c r="D7" s="123" t="s">
        <v>322</v>
      </c>
      <c r="E7" s="57">
        <v>4</v>
      </c>
      <c r="F7" s="57">
        <v>2</v>
      </c>
      <c r="G7" s="57">
        <v>2</v>
      </c>
      <c r="H7" s="57">
        <v>4</v>
      </c>
    </row>
    <row r="8" spans="1:18" ht="15" customHeight="1">
      <c r="A8" s="62" t="s">
        <v>222</v>
      </c>
      <c r="B8" s="62">
        <v>3</v>
      </c>
      <c r="C8" s="60"/>
      <c r="D8" s="123" t="s">
        <v>323</v>
      </c>
      <c r="E8" s="62">
        <v>4</v>
      </c>
      <c r="F8" s="62">
        <v>2</v>
      </c>
      <c r="G8" s="62">
        <v>2</v>
      </c>
      <c r="H8" s="62">
        <v>4</v>
      </c>
    </row>
    <row r="9" spans="1:18" ht="15" customHeight="1">
      <c r="A9" s="62" t="s">
        <v>260</v>
      </c>
      <c r="B9" s="62">
        <v>3</v>
      </c>
      <c r="C9" s="60"/>
      <c r="D9" s="123" t="s">
        <v>324</v>
      </c>
      <c r="E9" s="62">
        <v>4</v>
      </c>
      <c r="F9" s="62">
        <v>2</v>
      </c>
      <c r="G9" s="62">
        <v>2</v>
      </c>
      <c r="H9" s="62">
        <v>4</v>
      </c>
    </row>
    <row r="10" spans="1:18" ht="15" customHeight="1">
      <c r="A10" s="62"/>
      <c r="B10" s="62"/>
      <c r="C10" s="60"/>
      <c r="D10" s="123"/>
      <c r="E10" s="62"/>
      <c r="F10" s="62"/>
      <c r="G10" s="62"/>
      <c r="H10" s="62"/>
    </row>
    <row r="11" spans="1:18" ht="15" customHeight="1">
      <c r="A11" s="57" t="s">
        <v>230</v>
      </c>
      <c r="B11" s="62">
        <v>5</v>
      </c>
      <c r="C11" s="57"/>
      <c r="D11" s="123" t="s">
        <v>326</v>
      </c>
      <c r="E11" s="57">
        <v>4</v>
      </c>
      <c r="F11" s="62">
        <v>2</v>
      </c>
      <c r="G11" s="57">
        <v>2</v>
      </c>
      <c r="H11" s="57">
        <v>4</v>
      </c>
    </row>
    <row r="12" spans="1:18" ht="15" customHeight="1">
      <c r="A12" s="62" t="s">
        <v>261</v>
      </c>
      <c r="B12" s="62">
        <v>5</v>
      </c>
      <c r="C12" s="60"/>
      <c r="D12" s="123" t="s">
        <v>327</v>
      </c>
      <c r="E12" s="57">
        <v>4</v>
      </c>
      <c r="F12" s="57">
        <v>0</v>
      </c>
      <c r="G12" s="57">
        <v>4</v>
      </c>
      <c r="H12" s="57">
        <v>4</v>
      </c>
    </row>
    <row r="13" spans="1:18" ht="15" customHeight="1">
      <c r="A13" s="62" t="s">
        <v>228</v>
      </c>
      <c r="B13" s="62">
        <v>5</v>
      </c>
      <c r="C13" s="60"/>
      <c r="D13" s="123" t="s">
        <v>328</v>
      </c>
      <c r="E13" s="62">
        <v>4</v>
      </c>
      <c r="F13" s="62">
        <v>2</v>
      </c>
      <c r="G13" s="62">
        <v>2</v>
      </c>
      <c r="H13" s="62">
        <v>4</v>
      </c>
    </row>
    <row r="14" spans="1:18" ht="15" customHeight="1">
      <c r="A14" s="60"/>
      <c r="B14" s="60"/>
      <c r="C14" s="60"/>
      <c r="D14" s="123"/>
      <c r="E14" s="60"/>
      <c r="F14" s="60"/>
      <c r="G14" s="60"/>
      <c r="H14" s="60"/>
    </row>
    <row r="15" spans="1:18" ht="15" customHeight="1">
      <c r="A15" s="59" t="s">
        <v>233</v>
      </c>
      <c r="B15" s="62">
        <v>7</v>
      </c>
      <c r="C15" s="60"/>
      <c r="D15" s="123" t="s">
        <v>330</v>
      </c>
      <c r="E15" s="57">
        <v>5</v>
      </c>
      <c r="F15" s="62">
        <v>2</v>
      </c>
      <c r="G15" s="57">
        <v>3</v>
      </c>
      <c r="H15" s="57">
        <v>5</v>
      </c>
    </row>
    <row r="16" spans="1:18" ht="14.4">
      <c r="A16" s="62" t="s">
        <v>262</v>
      </c>
      <c r="B16" s="62">
        <v>7</v>
      </c>
      <c r="C16" s="60"/>
      <c r="D16" s="123" t="s">
        <v>331</v>
      </c>
      <c r="E16" s="62">
        <v>4</v>
      </c>
      <c r="F16" s="62">
        <v>2</v>
      </c>
      <c r="G16" s="62">
        <v>2</v>
      </c>
      <c r="H16" s="62">
        <v>4</v>
      </c>
    </row>
    <row r="17" spans="1:18" ht="15" customHeight="1">
      <c r="A17" s="62" t="s">
        <v>263</v>
      </c>
      <c r="B17" s="62">
        <v>7</v>
      </c>
      <c r="C17" s="60"/>
      <c r="D17" s="123" t="s">
        <v>332</v>
      </c>
      <c r="E17" s="57">
        <v>4</v>
      </c>
      <c r="F17" s="57">
        <v>0</v>
      </c>
      <c r="G17" s="57">
        <v>4</v>
      </c>
      <c r="H17" s="57">
        <v>4</v>
      </c>
    </row>
    <row r="18" spans="1:18" ht="15" customHeight="1">
      <c r="A18" s="60"/>
      <c r="B18" s="60"/>
      <c r="C18" s="60"/>
      <c r="D18" s="123"/>
      <c r="E18" s="60"/>
      <c r="F18" s="60"/>
      <c r="G18" s="60"/>
      <c r="H18" s="60"/>
    </row>
    <row r="19" spans="1:18" ht="15" customHeight="1">
      <c r="A19" s="60"/>
      <c r="B19" s="60"/>
      <c r="C19" s="60"/>
      <c r="D19" s="123"/>
      <c r="E19" s="60"/>
      <c r="F19" s="60"/>
      <c r="G19" s="60"/>
      <c r="H19" s="60"/>
      <c r="I19" s="59" t="s">
        <v>264</v>
      </c>
      <c r="J19" s="59"/>
      <c r="K19" s="59"/>
      <c r="L19" s="59"/>
      <c r="M19" s="59"/>
      <c r="N19" s="59"/>
      <c r="O19" s="59"/>
      <c r="P19" s="59"/>
      <c r="Q19" s="59"/>
      <c r="R19" s="59"/>
    </row>
    <row r="20" spans="1:18" ht="15" customHeight="1">
      <c r="D20" s="123"/>
      <c r="E20" s="84"/>
    </row>
    <row r="21" spans="1:18" ht="15" customHeight="1">
      <c r="D21" s="123"/>
      <c r="E21" s="84"/>
    </row>
    <row r="22" spans="1:18" ht="15" customHeight="1">
      <c r="D22" s="123"/>
      <c r="E22" s="84"/>
    </row>
    <row r="23" spans="1:18" ht="15" customHeight="1">
      <c r="D23" s="123"/>
      <c r="E23" s="84"/>
    </row>
    <row r="24" spans="1:18" ht="15" customHeight="1">
      <c r="D24" s="123"/>
      <c r="E24" s="84"/>
    </row>
    <row r="25" spans="1:18" ht="12.75" customHeight="1">
      <c r="D25" s="123"/>
    </row>
    <row r="26" spans="1:18" ht="12.75" customHeight="1">
      <c r="D26" s="123"/>
    </row>
    <row r="27" spans="1:18" ht="12.75" customHeight="1">
      <c r="D27" s="123"/>
    </row>
    <row r="28" spans="1:18" ht="12.75" customHeight="1">
      <c r="D28" s="123"/>
    </row>
    <row r="29" spans="1:18" ht="12.75" customHeight="1">
      <c r="D29" s="123"/>
    </row>
    <row r="30" spans="1:18" ht="12.75" customHeight="1">
      <c r="D30" s="123"/>
    </row>
    <row r="31" spans="1:18" ht="12.75" customHeight="1">
      <c r="D31" s="123"/>
    </row>
    <row r="32" spans="1:18" ht="12.75" customHeight="1">
      <c r="D32" s="123"/>
    </row>
    <row r="33" spans="4:4" ht="12.75" customHeight="1">
      <c r="D33" s="123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M22"/>
  <sheetViews>
    <sheetView workbookViewId="0">
      <selection activeCell="D18" sqref="D18:D23"/>
    </sheetView>
  </sheetViews>
  <sheetFormatPr baseColWidth="10" defaultColWidth="14.44140625" defaultRowHeight="12.75" customHeight="1"/>
  <cols>
    <col min="1" max="1" width="39.33203125" customWidth="1"/>
    <col min="2" max="2" width="5.109375" customWidth="1"/>
    <col min="3" max="3" width="5" customWidth="1"/>
    <col min="4" max="4" width="36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66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62" t="s">
        <v>217</v>
      </c>
      <c r="B2" s="62">
        <v>1</v>
      </c>
      <c r="C2" s="57" t="s">
        <v>80</v>
      </c>
      <c r="D2" s="124" t="s">
        <v>349</v>
      </c>
      <c r="E2" s="62">
        <v>4</v>
      </c>
      <c r="F2" s="62">
        <v>2</v>
      </c>
      <c r="G2" s="62">
        <v>2</v>
      </c>
      <c r="H2" s="62">
        <v>4</v>
      </c>
    </row>
    <row r="3" spans="1:13" ht="15" customHeight="1">
      <c r="A3" s="62" t="s">
        <v>145</v>
      </c>
      <c r="B3" s="62">
        <v>1</v>
      </c>
      <c r="C3" s="57" t="s">
        <v>80</v>
      </c>
      <c r="D3" s="124" t="s">
        <v>350</v>
      </c>
      <c r="E3" s="62">
        <v>5</v>
      </c>
      <c r="F3" s="62">
        <v>3</v>
      </c>
      <c r="G3" s="62">
        <v>2</v>
      </c>
      <c r="H3" s="62">
        <v>5</v>
      </c>
    </row>
    <row r="4" spans="1:13" ht="15" customHeight="1">
      <c r="A4" s="62" t="s">
        <v>164</v>
      </c>
      <c r="B4" s="62">
        <v>1</v>
      </c>
      <c r="C4" s="57" t="s">
        <v>80</v>
      </c>
      <c r="D4" s="124" t="s">
        <v>351</v>
      </c>
      <c r="E4" s="62">
        <v>4</v>
      </c>
      <c r="F4" s="62">
        <v>2</v>
      </c>
      <c r="G4" s="62">
        <v>2</v>
      </c>
      <c r="H4" s="62">
        <v>4</v>
      </c>
    </row>
    <row r="5" spans="1:13" ht="15" customHeight="1">
      <c r="A5" s="62"/>
      <c r="B5" s="62"/>
      <c r="C5" s="60"/>
      <c r="D5" s="124"/>
      <c r="E5" s="62"/>
      <c r="F5" s="62"/>
      <c r="G5" s="62"/>
      <c r="H5" s="62"/>
    </row>
    <row r="6" spans="1:13" ht="15" customHeight="1">
      <c r="A6" s="62" t="s">
        <v>265</v>
      </c>
      <c r="B6" s="62">
        <v>3</v>
      </c>
      <c r="C6" s="57" t="s">
        <v>80</v>
      </c>
      <c r="D6" s="124" t="s">
        <v>353</v>
      </c>
      <c r="E6" s="62">
        <v>4</v>
      </c>
      <c r="F6" s="62">
        <v>2</v>
      </c>
      <c r="G6" s="62">
        <v>2</v>
      </c>
      <c r="H6" s="62">
        <v>4</v>
      </c>
    </row>
    <row r="7" spans="1:13" ht="15" customHeight="1">
      <c r="A7" s="57" t="s">
        <v>220</v>
      </c>
      <c r="B7" s="62">
        <v>3</v>
      </c>
      <c r="C7" s="57" t="s">
        <v>80</v>
      </c>
      <c r="D7" s="124" t="s">
        <v>354</v>
      </c>
      <c r="E7" s="62">
        <v>4</v>
      </c>
      <c r="F7" s="62">
        <v>2</v>
      </c>
      <c r="G7" s="62">
        <v>2</v>
      </c>
      <c r="H7" s="62">
        <v>4</v>
      </c>
    </row>
    <row r="8" spans="1:13" ht="15" customHeight="1">
      <c r="A8" s="62" t="s">
        <v>266</v>
      </c>
      <c r="B8" s="62">
        <v>3</v>
      </c>
      <c r="C8" s="57" t="s">
        <v>80</v>
      </c>
      <c r="D8" s="124" t="s">
        <v>355</v>
      </c>
      <c r="E8" s="62">
        <v>6</v>
      </c>
      <c r="F8" s="62">
        <v>2</v>
      </c>
      <c r="G8" s="62">
        <v>4</v>
      </c>
      <c r="H8" s="62">
        <v>6</v>
      </c>
    </row>
    <row r="9" spans="1:13" ht="15" customHeight="1">
      <c r="A9" s="62"/>
      <c r="B9" s="62"/>
      <c r="C9" s="60"/>
      <c r="D9" s="124"/>
      <c r="E9" s="62"/>
      <c r="F9" s="62"/>
      <c r="G9" s="62"/>
      <c r="H9" s="62"/>
    </row>
    <row r="10" spans="1:13" ht="15" customHeight="1">
      <c r="A10" s="54" t="s">
        <v>229</v>
      </c>
      <c r="B10" s="62">
        <v>5</v>
      </c>
      <c r="C10" s="57" t="s">
        <v>80</v>
      </c>
      <c r="D10" s="124" t="s">
        <v>357</v>
      </c>
      <c r="E10" s="57">
        <v>6</v>
      </c>
      <c r="F10" s="57">
        <v>4</v>
      </c>
      <c r="G10" s="57">
        <v>2</v>
      </c>
      <c r="H10" s="57">
        <v>6</v>
      </c>
    </row>
    <row r="11" spans="1:13" ht="15" customHeight="1">
      <c r="A11" s="62" t="s">
        <v>226</v>
      </c>
      <c r="B11" s="62">
        <v>5</v>
      </c>
      <c r="C11" s="57" t="s">
        <v>80</v>
      </c>
      <c r="D11" s="124" t="s">
        <v>358</v>
      </c>
      <c r="E11" s="62">
        <v>5</v>
      </c>
      <c r="F11" s="62">
        <v>2</v>
      </c>
      <c r="G11" s="62">
        <v>3</v>
      </c>
      <c r="H11" s="62">
        <v>5</v>
      </c>
    </row>
    <row r="12" spans="1:13" ht="15" customHeight="1">
      <c r="A12" s="109" t="s">
        <v>231</v>
      </c>
      <c r="B12" s="62">
        <v>5</v>
      </c>
      <c r="C12" s="57" t="s">
        <v>80</v>
      </c>
      <c r="D12" s="124" t="s">
        <v>359</v>
      </c>
      <c r="E12" s="62">
        <v>4</v>
      </c>
      <c r="F12" s="62">
        <v>2</v>
      </c>
      <c r="G12" s="62">
        <v>2</v>
      </c>
      <c r="H12" s="62">
        <v>4</v>
      </c>
    </row>
    <row r="13" spans="1:13" ht="15" customHeight="1">
      <c r="A13" s="62" t="s">
        <v>267</v>
      </c>
      <c r="B13" s="62">
        <v>5</v>
      </c>
      <c r="C13" s="57" t="s">
        <v>80</v>
      </c>
      <c r="D13" s="124" t="s">
        <v>360</v>
      </c>
      <c r="E13" s="62">
        <v>5</v>
      </c>
      <c r="F13" s="62">
        <v>2</v>
      </c>
      <c r="G13" s="62">
        <v>3</v>
      </c>
      <c r="H13" s="62">
        <v>5</v>
      </c>
    </row>
    <row r="14" spans="1:13" ht="15" customHeight="1">
      <c r="A14" s="62"/>
      <c r="B14" s="62"/>
      <c r="C14" s="60"/>
      <c r="D14" s="124"/>
      <c r="E14" s="62"/>
      <c r="F14" s="62"/>
      <c r="G14" s="62"/>
      <c r="H14" s="62"/>
    </row>
    <row r="15" spans="1:13" ht="15" customHeight="1">
      <c r="A15" s="62" t="s">
        <v>268</v>
      </c>
      <c r="B15" s="62">
        <v>7</v>
      </c>
      <c r="C15" s="57" t="s">
        <v>80</v>
      </c>
      <c r="D15" s="124" t="s">
        <v>362</v>
      </c>
      <c r="E15" s="62">
        <v>3</v>
      </c>
      <c r="F15" s="62">
        <v>0</v>
      </c>
      <c r="G15" s="62">
        <v>3</v>
      </c>
      <c r="H15" s="62">
        <v>3</v>
      </c>
    </row>
    <row r="16" spans="1:13" ht="15" customHeight="1">
      <c r="A16" s="57" t="s">
        <v>269</v>
      </c>
      <c r="B16" s="57">
        <v>7</v>
      </c>
      <c r="C16" s="57" t="s">
        <v>80</v>
      </c>
      <c r="D16" s="124" t="s">
        <v>363</v>
      </c>
      <c r="E16" s="57">
        <v>6</v>
      </c>
      <c r="F16" s="57">
        <v>4</v>
      </c>
      <c r="G16" s="57">
        <v>2</v>
      </c>
      <c r="H16" s="57">
        <v>6</v>
      </c>
    </row>
    <row r="17" spans="1:8" ht="15" customHeight="1">
      <c r="A17" s="62" t="s">
        <v>270</v>
      </c>
      <c r="B17" s="62">
        <v>7</v>
      </c>
      <c r="C17" s="57" t="s">
        <v>80</v>
      </c>
      <c r="D17" s="124" t="s">
        <v>364</v>
      </c>
      <c r="E17" s="62">
        <v>4</v>
      </c>
      <c r="F17" s="62">
        <v>1</v>
      </c>
      <c r="G17" s="62">
        <v>3</v>
      </c>
      <c r="H17" s="62">
        <v>4</v>
      </c>
    </row>
    <row r="18" spans="1:8" ht="15" customHeight="1">
      <c r="A18" s="62"/>
      <c r="B18" s="57"/>
      <c r="C18" s="60"/>
      <c r="D18" s="124"/>
      <c r="E18" s="62"/>
      <c r="F18" s="62"/>
      <c r="G18" s="62"/>
      <c r="H18" s="62"/>
    </row>
    <row r="19" spans="1:8" ht="12.75" customHeight="1">
      <c r="D19" s="124"/>
    </row>
    <row r="20" spans="1:8" ht="12.75" customHeight="1">
      <c r="D20" s="124"/>
    </row>
    <row r="21" spans="1:8" ht="12.75" customHeight="1">
      <c r="D21" s="124"/>
    </row>
    <row r="22" spans="1:8" ht="12.75" customHeight="1">
      <c r="D22" s="124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M26"/>
  <sheetViews>
    <sheetView workbookViewId="0">
      <selection activeCell="D20" sqref="D20:D26"/>
    </sheetView>
  </sheetViews>
  <sheetFormatPr baseColWidth="10" defaultColWidth="14.44140625" defaultRowHeight="12.75" customHeight="1"/>
  <cols>
    <col min="1" max="1" width="35.88671875" customWidth="1"/>
    <col min="2" max="2" width="5.109375" customWidth="1"/>
    <col min="3" max="3" width="5" customWidth="1"/>
    <col min="4" max="4" width="36.109375" customWidth="1"/>
    <col min="5" max="5" width="2.5546875" customWidth="1"/>
    <col min="6" max="6" width="2.33203125" customWidth="1"/>
    <col min="7" max="7" width="2.44140625" customWidth="1"/>
    <col min="8" max="9" width="2.554687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62" t="s">
        <v>271</v>
      </c>
      <c r="B2" s="62">
        <v>1</v>
      </c>
      <c r="C2" s="57" t="s">
        <v>80</v>
      </c>
      <c r="D2" s="125" t="s">
        <v>325</v>
      </c>
      <c r="E2" s="62">
        <v>5</v>
      </c>
      <c r="F2" s="62">
        <v>2</v>
      </c>
      <c r="G2" s="62">
        <v>3</v>
      </c>
      <c r="H2" s="62">
        <v>5</v>
      </c>
    </row>
    <row r="3" spans="1:13" ht="15" customHeight="1">
      <c r="A3" s="62" t="s">
        <v>135</v>
      </c>
      <c r="B3" s="62">
        <v>1</v>
      </c>
      <c r="C3" s="57" t="s">
        <v>80</v>
      </c>
      <c r="D3" s="125" t="s">
        <v>326</v>
      </c>
      <c r="E3" s="57">
        <v>4</v>
      </c>
      <c r="F3" s="62">
        <v>2</v>
      </c>
      <c r="G3" s="57">
        <v>2</v>
      </c>
      <c r="H3" s="57">
        <v>4</v>
      </c>
    </row>
    <row r="4" spans="1:13" ht="15" customHeight="1">
      <c r="A4" s="62" t="s">
        <v>272</v>
      </c>
      <c r="B4" s="62">
        <v>1</v>
      </c>
      <c r="C4" s="57" t="s">
        <v>80</v>
      </c>
      <c r="D4" s="125" t="s">
        <v>327</v>
      </c>
      <c r="E4" s="62">
        <v>5</v>
      </c>
      <c r="F4" s="62">
        <v>3</v>
      </c>
      <c r="G4" s="62">
        <v>2</v>
      </c>
      <c r="H4" s="62">
        <v>5</v>
      </c>
    </row>
    <row r="5" spans="1:13" ht="15" customHeight="1">
      <c r="A5" s="62"/>
      <c r="B5" s="60"/>
      <c r="C5" s="60"/>
      <c r="D5" s="125"/>
      <c r="E5" s="60"/>
      <c r="F5" s="60"/>
      <c r="G5" s="60"/>
      <c r="H5" s="60"/>
    </row>
    <row r="6" spans="1:13" ht="15" customHeight="1">
      <c r="A6" s="62" t="s">
        <v>265</v>
      </c>
      <c r="B6" s="62">
        <v>3</v>
      </c>
      <c r="C6" s="57" t="s">
        <v>80</v>
      </c>
      <c r="D6" s="125" t="s">
        <v>329</v>
      </c>
      <c r="E6" s="62">
        <v>4</v>
      </c>
      <c r="F6" s="62">
        <v>2</v>
      </c>
      <c r="G6" s="62">
        <v>2</v>
      </c>
      <c r="H6" s="62">
        <v>4</v>
      </c>
    </row>
    <row r="7" spans="1:13" ht="15" customHeight="1">
      <c r="A7" s="62" t="s">
        <v>273</v>
      </c>
      <c r="B7" s="62">
        <v>3</v>
      </c>
      <c r="C7" s="57" t="s">
        <v>80</v>
      </c>
      <c r="D7" s="125" t="s">
        <v>330</v>
      </c>
      <c r="E7" s="57">
        <v>4</v>
      </c>
      <c r="F7" s="62">
        <v>2</v>
      </c>
      <c r="G7" s="57">
        <v>2</v>
      </c>
      <c r="H7" s="57">
        <v>4</v>
      </c>
    </row>
    <row r="8" spans="1:13" ht="15" customHeight="1">
      <c r="A8" s="57" t="s">
        <v>145</v>
      </c>
      <c r="B8" s="62">
        <v>3</v>
      </c>
      <c r="C8" s="57" t="s">
        <v>80</v>
      </c>
      <c r="D8" s="125" t="s">
        <v>331</v>
      </c>
      <c r="E8" s="62">
        <v>5</v>
      </c>
      <c r="F8" s="62">
        <v>3</v>
      </c>
      <c r="G8" s="62">
        <v>2</v>
      </c>
      <c r="H8" s="62">
        <v>5</v>
      </c>
    </row>
    <row r="9" spans="1:13" ht="15" customHeight="1">
      <c r="A9" s="60"/>
      <c r="B9" s="60"/>
      <c r="C9" s="60"/>
      <c r="D9" s="125"/>
      <c r="E9" s="60"/>
      <c r="F9" s="60"/>
      <c r="G9" s="60"/>
      <c r="H9" s="60"/>
    </row>
    <row r="10" spans="1:13" ht="15" customHeight="1">
      <c r="A10" s="62" t="s">
        <v>151</v>
      </c>
      <c r="B10" s="62">
        <v>5</v>
      </c>
      <c r="C10" s="57" t="s">
        <v>80</v>
      </c>
      <c r="D10" s="125" t="s">
        <v>333</v>
      </c>
      <c r="E10" s="62">
        <v>5</v>
      </c>
      <c r="F10" s="62">
        <v>2</v>
      </c>
      <c r="G10" s="62">
        <v>3</v>
      </c>
      <c r="H10" s="62">
        <v>5</v>
      </c>
    </row>
    <row r="11" spans="1:13" ht="15" customHeight="1">
      <c r="A11" s="62" t="s">
        <v>274</v>
      </c>
      <c r="B11" s="62">
        <v>5</v>
      </c>
      <c r="C11" s="57" t="s">
        <v>80</v>
      </c>
      <c r="D11" s="125" t="s">
        <v>334</v>
      </c>
      <c r="E11" s="62">
        <v>5</v>
      </c>
      <c r="F11" s="62">
        <v>2</v>
      </c>
      <c r="G11" s="62">
        <v>3</v>
      </c>
      <c r="H11" s="62">
        <v>5</v>
      </c>
    </row>
    <row r="12" spans="1:13" ht="15" customHeight="1">
      <c r="A12" s="62" t="s">
        <v>146</v>
      </c>
      <c r="B12" s="62">
        <v>5</v>
      </c>
      <c r="C12" s="57" t="s">
        <v>80</v>
      </c>
      <c r="D12" s="125" t="s">
        <v>335</v>
      </c>
      <c r="E12" s="62">
        <v>4</v>
      </c>
      <c r="F12" s="62">
        <v>2</v>
      </c>
      <c r="G12" s="62">
        <v>2</v>
      </c>
      <c r="H12" s="62">
        <v>4</v>
      </c>
    </row>
    <row r="13" spans="1:13" ht="15" customHeight="1">
      <c r="A13" s="62"/>
      <c r="B13" s="62"/>
      <c r="C13" s="60"/>
      <c r="D13" s="125"/>
      <c r="E13" s="62"/>
      <c r="F13" s="62"/>
      <c r="G13" s="62"/>
      <c r="H13" s="62"/>
    </row>
    <row r="14" spans="1:13" ht="15" customHeight="1">
      <c r="A14" s="62" t="s">
        <v>261</v>
      </c>
      <c r="B14" s="62">
        <v>7</v>
      </c>
      <c r="C14" s="57" t="s">
        <v>80</v>
      </c>
      <c r="D14" s="125" t="s">
        <v>337</v>
      </c>
      <c r="E14" s="62">
        <v>4</v>
      </c>
      <c r="F14" s="62">
        <v>0</v>
      </c>
      <c r="G14" s="62">
        <v>4</v>
      </c>
      <c r="H14" s="62">
        <v>4</v>
      </c>
    </row>
    <row r="15" spans="1:13" ht="15" customHeight="1">
      <c r="A15" s="62" t="s">
        <v>275</v>
      </c>
      <c r="B15" s="62">
        <v>7</v>
      </c>
      <c r="C15" s="57" t="s">
        <v>80</v>
      </c>
      <c r="D15" s="125" t="s">
        <v>338</v>
      </c>
      <c r="E15" s="62">
        <v>4</v>
      </c>
      <c r="F15" s="62">
        <v>2</v>
      </c>
      <c r="G15" s="62">
        <v>2</v>
      </c>
      <c r="H15" s="62">
        <v>4</v>
      </c>
    </row>
    <row r="16" spans="1:13" ht="15" customHeight="1">
      <c r="A16" s="110"/>
      <c r="B16" s="62"/>
      <c r="C16" s="62"/>
      <c r="D16" s="125"/>
      <c r="E16" s="57"/>
      <c r="F16" s="57"/>
      <c r="G16" s="57"/>
      <c r="H16" s="57"/>
    </row>
    <row r="17" spans="1:8" ht="15" customHeight="1">
      <c r="A17" s="110" t="s">
        <v>157</v>
      </c>
      <c r="B17" s="111">
        <v>9</v>
      </c>
      <c r="C17" s="112" t="s">
        <v>80</v>
      </c>
      <c r="D17" s="125" t="s">
        <v>340</v>
      </c>
      <c r="E17" s="111">
        <v>5</v>
      </c>
      <c r="F17" s="111">
        <v>2</v>
      </c>
      <c r="G17" s="111">
        <v>3</v>
      </c>
      <c r="H17" s="111">
        <v>5</v>
      </c>
    </row>
    <row r="18" spans="1:8" ht="15" customHeight="1">
      <c r="A18" s="110" t="s">
        <v>158</v>
      </c>
      <c r="B18" s="111">
        <v>9</v>
      </c>
      <c r="C18" s="112" t="s">
        <v>80</v>
      </c>
      <c r="D18" s="125" t="s">
        <v>341</v>
      </c>
      <c r="E18" s="111">
        <v>5</v>
      </c>
      <c r="F18" s="111">
        <v>2</v>
      </c>
      <c r="G18" s="111">
        <v>3</v>
      </c>
      <c r="H18" s="111">
        <v>5</v>
      </c>
    </row>
    <row r="19" spans="1:8" ht="15" customHeight="1">
      <c r="A19" s="110" t="s">
        <v>159</v>
      </c>
      <c r="B19" s="111">
        <v>9</v>
      </c>
      <c r="C19" s="112" t="s">
        <v>80</v>
      </c>
      <c r="D19" s="125" t="s">
        <v>342</v>
      </c>
      <c r="E19" s="111">
        <v>6</v>
      </c>
      <c r="F19" s="111">
        <v>3</v>
      </c>
      <c r="G19" s="111">
        <v>3</v>
      </c>
      <c r="H19" s="111">
        <v>6</v>
      </c>
    </row>
    <row r="20" spans="1:8" ht="15" customHeight="1">
      <c r="D20" s="125"/>
    </row>
    <row r="21" spans="1:8" ht="15" customHeight="1">
      <c r="D21" s="125"/>
    </row>
    <row r="22" spans="1:8" ht="12.75" customHeight="1">
      <c r="D22" s="125"/>
    </row>
    <row r="23" spans="1:8" ht="12.75" customHeight="1">
      <c r="D23" s="125"/>
    </row>
    <row r="24" spans="1:8" ht="12.75" customHeight="1">
      <c r="D24" s="125"/>
    </row>
    <row r="25" spans="1:8" ht="12.75" customHeight="1">
      <c r="D25" s="125"/>
    </row>
    <row r="26" spans="1:8" ht="12.75" customHeight="1">
      <c r="D26" s="12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  <pageSetUpPr fitToPage="1"/>
  </sheetPr>
  <dimension ref="A1:M21"/>
  <sheetViews>
    <sheetView workbookViewId="0">
      <selection activeCell="D5" sqref="D5"/>
    </sheetView>
  </sheetViews>
  <sheetFormatPr baseColWidth="10" defaultColWidth="14.44140625" defaultRowHeight="12.75" customHeight="1"/>
  <cols>
    <col min="1" max="1" width="35.109375" customWidth="1"/>
    <col min="2" max="2" width="5.109375" customWidth="1"/>
    <col min="3" max="3" width="5" customWidth="1"/>
    <col min="4" max="4" width="33.1093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441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62" t="s">
        <v>276</v>
      </c>
      <c r="B2" s="62">
        <v>1</v>
      </c>
      <c r="C2" s="57" t="s">
        <v>80</v>
      </c>
      <c r="D2" s="126" t="s">
        <v>298</v>
      </c>
      <c r="E2" s="62">
        <v>5</v>
      </c>
      <c r="F2" s="62">
        <v>2</v>
      </c>
      <c r="G2" s="62">
        <v>3</v>
      </c>
      <c r="H2" s="62">
        <v>5</v>
      </c>
    </row>
    <row r="3" spans="1:13" ht="15" customHeight="1">
      <c r="A3" s="62" t="s">
        <v>163</v>
      </c>
      <c r="B3" s="62">
        <v>1</v>
      </c>
      <c r="C3" s="57" t="s">
        <v>80</v>
      </c>
      <c r="D3" s="126" t="s">
        <v>299</v>
      </c>
      <c r="E3" s="62">
        <v>4</v>
      </c>
      <c r="F3" s="62">
        <v>2</v>
      </c>
      <c r="G3" s="62">
        <v>2</v>
      </c>
      <c r="H3" s="62">
        <v>4</v>
      </c>
    </row>
    <row r="4" spans="1:13" ht="15" customHeight="1">
      <c r="A4" s="62" t="s">
        <v>277</v>
      </c>
      <c r="B4" s="62">
        <v>1</v>
      </c>
      <c r="C4" s="57" t="s">
        <v>80</v>
      </c>
      <c r="D4" s="126" t="s">
        <v>300</v>
      </c>
      <c r="E4" s="62">
        <v>5</v>
      </c>
      <c r="F4" s="62">
        <v>0</v>
      </c>
      <c r="G4" s="62">
        <v>5</v>
      </c>
      <c r="H4" s="62">
        <v>5</v>
      </c>
    </row>
    <row r="5" spans="1:13" ht="15" customHeight="1">
      <c r="A5" s="60"/>
      <c r="B5" s="60"/>
      <c r="C5" s="60"/>
      <c r="D5" s="126"/>
      <c r="E5" s="60"/>
      <c r="F5" s="60"/>
      <c r="G5" s="60"/>
      <c r="H5" s="60"/>
    </row>
    <row r="6" spans="1:13" ht="15" customHeight="1">
      <c r="A6" s="62" t="s">
        <v>278</v>
      </c>
      <c r="B6" s="62">
        <v>3</v>
      </c>
      <c r="C6" s="57" t="s">
        <v>80</v>
      </c>
      <c r="D6" s="126" t="s">
        <v>302</v>
      </c>
      <c r="E6" s="57">
        <v>5</v>
      </c>
      <c r="F6" s="62">
        <v>2</v>
      </c>
      <c r="G6" s="57">
        <v>3</v>
      </c>
      <c r="H6" s="57">
        <v>5</v>
      </c>
    </row>
    <row r="7" spans="1:13" ht="15" customHeight="1">
      <c r="A7" s="62" t="s">
        <v>144</v>
      </c>
      <c r="B7" s="62">
        <v>3</v>
      </c>
      <c r="C7" s="57" t="s">
        <v>80</v>
      </c>
      <c r="D7" s="126" t="s">
        <v>303</v>
      </c>
      <c r="E7" s="62">
        <v>4</v>
      </c>
      <c r="F7" s="62">
        <v>2</v>
      </c>
      <c r="G7" s="62">
        <v>2</v>
      </c>
      <c r="H7" s="62">
        <v>4</v>
      </c>
    </row>
    <row r="8" spans="1:13" ht="15" customHeight="1">
      <c r="A8" s="62" t="s">
        <v>279</v>
      </c>
      <c r="B8" s="62">
        <v>3</v>
      </c>
      <c r="C8" s="57" t="s">
        <v>80</v>
      </c>
      <c r="D8" s="126" t="s">
        <v>304</v>
      </c>
      <c r="E8" s="62">
        <v>4</v>
      </c>
      <c r="F8" s="62">
        <v>2</v>
      </c>
      <c r="G8" s="62">
        <v>2</v>
      </c>
      <c r="H8" s="62">
        <v>4</v>
      </c>
    </row>
    <row r="9" spans="1:13" ht="15" customHeight="1">
      <c r="A9" s="62"/>
      <c r="B9" s="60"/>
      <c r="C9" s="60"/>
      <c r="D9" s="126"/>
      <c r="E9" s="60"/>
      <c r="F9" s="60"/>
      <c r="G9" s="60"/>
      <c r="H9" s="60"/>
    </row>
    <row r="10" spans="1:13" ht="15" customHeight="1">
      <c r="A10" s="62" t="s">
        <v>280</v>
      </c>
      <c r="B10" s="62">
        <v>5</v>
      </c>
      <c r="C10" s="57" t="s">
        <v>80</v>
      </c>
      <c r="D10" s="126" t="s">
        <v>306</v>
      </c>
      <c r="E10" s="62">
        <v>4</v>
      </c>
      <c r="F10" s="62">
        <v>2</v>
      </c>
      <c r="G10" s="62">
        <v>2</v>
      </c>
      <c r="H10" s="62">
        <v>4</v>
      </c>
    </row>
    <row r="11" spans="1:13" ht="15" customHeight="1">
      <c r="A11" s="62" t="s">
        <v>281</v>
      </c>
      <c r="B11" s="62">
        <v>5</v>
      </c>
      <c r="C11" s="57" t="s">
        <v>80</v>
      </c>
      <c r="D11" s="126" t="s">
        <v>307</v>
      </c>
      <c r="E11" s="62">
        <v>5</v>
      </c>
      <c r="F11" s="62">
        <v>2</v>
      </c>
      <c r="G11" s="62">
        <v>3</v>
      </c>
      <c r="H11" s="62">
        <v>5</v>
      </c>
    </row>
    <row r="12" spans="1:13" ht="15" customHeight="1">
      <c r="A12" s="62" t="s">
        <v>228</v>
      </c>
      <c r="B12" s="62">
        <v>5</v>
      </c>
      <c r="C12" s="57" t="s">
        <v>80</v>
      </c>
      <c r="D12" s="126" t="s">
        <v>308</v>
      </c>
      <c r="E12" s="62">
        <v>4</v>
      </c>
      <c r="F12" s="62">
        <v>2</v>
      </c>
      <c r="G12" s="62">
        <v>2</v>
      </c>
      <c r="H12" s="62">
        <v>4</v>
      </c>
    </row>
    <row r="13" spans="1:13" ht="15" customHeight="1">
      <c r="A13" s="62"/>
      <c r="B13" s="62"/>
      <c r="C13" s="60"/>
      <c r="D13" s="126"/>
      <c r="E13" s="62"/>
      <c r="F13" s="62"/>
      <c r="G13" s="62"/>
      <c r="H13" s="62"/>
    </row>
    <row r="14" spans="1:13" ht="15" customHeight="1">
      <c r="A14" s="62" t="s">
        <v>282</v>
      </c>
      <c r="B14" s="62">
        <v>7</v>
      </c>
      <c r="C14" s="57" t="s">
        <v>80</v>
      </c>
      <c r="D14" s="126" t="s">
        <v>310</v>
      </c>
      <c r="E14" s="57">
        <v>5</v>
      </c>
      <c r="F14" s="62">
        <v>2</v>
      </c>
      <c r="G14" s="57">
        <v>3</v>
      </c>
      <c r="H14" s="57">
        <v>5</v>
      </c>
    </row>
    <row r="15" spans="1:13" ht="15" customHeight="1">
      <c r="A15" s="62" t="s">
        <v>155</v>
      </c>
      <c r="B15" s="62">
        <v>7</v>
      </c>
      <c r="C15" s="57" t="s">
        <v>80</v>
      </c>
      <c r="D15" s="126" t="s">
        <v>311</v>
      </c>
      <c r="E15" s="62">
        <v>5</v>
      </c>
      <c r="F15" s="62">
        <v>1</v>
      </c>
      <c r="G15" s="62">
        <v>4</v>
      </c>
      <c r="H15" s="62">
        <v>5</v>
      </c>
    </row>
    <row r="16" spans="1:13" ht="15" customHeight="1">
      <c r="A16" s="62" t="s">
        <v>154</v>
      </c>
      <c r="B16" s="62">
        <v>7</v>
      </c>
      <c r="C16" s="57" t="s">
        <v>80</v>
      </c>
      <c r="D16" s="126" t="s">
        <v>312</v>
      </c>
      <c r="E16" s="62">
        <v>5</v>
      </c>
      <c r="F16" s="62">
        <v>2</v>
      </c>
      <c r="G16" s="62">
        <v>3</v>
      </c>
      <c r="H16" s="62">
        <v>5</v>
      </c>
    </row>
    <row r="17" spans="1:8" ht="15" customHeight="1">
      <c r="A17" s="60"/>
      <c r="B17" s="60"/>
      <c r="C17" s="60"/>
      <c r="D17" s="126"/>
      <c r="E17" s="60"/>
      <c r="F17" s="60"/>
      <c r="G17" s="60"/>
      <c r="H17" s="60"/>
    </row>
    <row r="18" spans="1:8" ht="15" customHeight="1">
      <c r="A18" s="110" t="s">
        <v>160</v>
      </c>
      <c r="B18" s="111">
        <v>9</v>
      </c>
      <c r="C18" s="112" t="s">
        <v>80</v>
      </c>
      <c r="D18" s="126" t="s">
        <v>314</v>
      </c>
      <c r="E18" s="111">
        <v>4</v>
      </c>
      <c r="F18" s="111">
        <v>2</v>
      </c>
      <c r="G18" s="111">
        <v>2</v>
      </c>
      <c r="H18" s="111">
        <v>4</v>
      </c>
    </row>
    <row r="19" spans="1:8" ht="15" customHeight="1">
      <c r="A19" s="110" t="s">
        <v>161</v>
      </c>
      <c r="B19" s="111">
        <v>9</v>
      </c>
      <c r="C19" s="112" t="s">
        <v>80</v>
      </c>
      <c r="D19" s="126" t="s">
        <v>315</v>
      </c>
      <c r="E19" s="111">
        <v>5</v>
      </c>
      <c r="F19" s="111">
        <v>2</v>
      </c>
      <c r="G19" s="111">
        <v>3</v>
      </c>
      <c r="H19" s="111">
        <v>5</v>
      </c>
    </row>
    <row r="20" spans="1:8" ht="15" customHeight="1">
      <c r="A20" s="112" t="s">
        <v>162</v>
      </c>
      <c r="B20" s="111">
        <v>9</v>
      </c>
      <c r="C20" s="112" t="s">
        <v>80</v>
      </c>
      <c r="D20" s="127" t="s">
        <v>319</v>
      </c>
      <c r="E20" s="111">
        <v>5</v>
      </c>
      <c r="F20" s="111">
        <v>2</v>
      </c>
      <c r="G20" s="111">
        <v>3</v>
      </c>
      <c r="H20" s="111">
        <v>5</v>
      </c>
    </row>
    <row r="21" spans="1:8" ht="15" customHeight="1">
      <c r="D21" s="6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  <pageSetUpPr fitToPage="1"/>
  </sheetPr>
  <dimension ref="A1:M34"/>
  <sheetViews>
    <sheetView zoomScale="70" zoomScaleNormal="70" workbookViewId="0">
      <selection activeCell="D8" sqref="D8"/>
    </sheetView>
  </sheetViews>
  <sheetFormatPr baseColWidth="10" defaultColWidth="14.44140625" defaultRowHeight="12.75" customHeight="1"/>
  <cols>
    <col min="1" max="1" width="37.6640625" customWidth="1"/>
    <col min="2" max="2" width="5.109375" customWidth="1"/>
    <col min="3" max="3" width="5" customWidth="1"/>
    <col min="4" max="4" width="35.8867187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66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283</v>
      </c>
      <c r="B2" s="54">
        <v>1</v>
      </c>
      <c r="C2" s="61" t="s">
        <v>80</v>
      </c>
      <c r="D2" s="128" t="s">
        <v>328</v>
      </c>
      <c r="E2" s="56">
        <v>5</v>
      </c>
      <c r="F2" s="54">
        <v>2</v>
      </c>
      <c r="G2" s="54">
        <v>3</v>
      </c>
      <c r="H2" s="54">
        <v>5</v>
      </c>
    </row>
    <row r="3" spans="1:13" ht="15" customHeight="1">
      <c r="A3" s="54" t="s">
        <v>272</v>
      </c>
      <c r="B3" s="54">
        <v>1</v>
      </c>
      <c r="C3" s="61" t="s">
        <v>80</v>
      </c>
      <c r="D3" s="128" t="s">
        <v>329</v>
      </c>
      <c r="E3" s="56">
        <v>5</v>
      </c>
      <c r="F3" s="54">
        <v>3</v>
      </c>
      <c r="G3" s="54">
        <v>2</v>
      </c>
      <c r="H3" s="54">
        <v>5</v>
      </c>
    </row>
    <row r="4" spans="1:13" ht="15" customHeight="1">
      <c r="A4" s="54" t="s">
        <v>276</v>
      </c>
      <c r="B4" s="54">
        <v>1</v>
      </c>
      <c r="C4" s="61" t="s">
        <v>80</v>
      </c>
      <c r="D4" s="128" t="s">
        <v>330</v>
      </c>
      <c r="E4" s="56">
        <v>5</v>
      </c>
      <c r="F4" s="54">
        <v>2</v>
      </c>
      <c r="G4" s="54">
        <v>3</v>
      </c>
      <c r="H4" s="54">
        <v>5</v>
      </c>
    </row>
    <row r="5" spans="1:13" ht="15" customHeight="1">
      <c r="A5" s="54" t="s">
        <v>163</v>
      </c>
      <c r="B5" s="54">
        <v>1</v>
      </c>
      <c r="C5" s="61" t="s">
        <v>80</v>
      </c>
      <c r="D5" s="128" t="s">
        <v>331</v>
      </c>
      <c r="E5" s="56">
        <v>4</v>
      </c>
      <c r="F5" s="54">
        <v>2</v>
      </c>
      <c r="G5" s="54">
        <v>2</v>
      </c>
      <c r="H5" s="54">
        <v>4</v>
      </c>
    </row>
    <row r="6" spans="1:13" ht="15" customHeight="1">
      <c r="A6" s="54" t="s">
        <v>277</v>
      </c>
      <c r="B6" s="54">
        <v>1</v>
      </c>
      <c r="C6" s="61" t="s">
        <v>80</v>
      </c>
      <c r="D6" s="128" t="s">
        <v>332</v>
      </c>
      <c r="E6" s="56">
        <v>5</v>
      </c>
      <c r="F6" s="54">
        <v>0</v>
      </c>
      <c r="G6" s="54">
        <v>5</v>
      </c>
      <c r="H6" s="54">
        <v>5</v>
      </c>
    </row>
    <row r="7" spans="1:13" ht="15" customHeight="1">
      <c r="A7" s="54" t="s">
        <v>135</v>
      </c>
      <c r="B7" s="54">
        <v>1</v>
      </c>
      <c r="C7" s="61" t="s">
        <v>80</v>
      </c>
      <c r="D7" s="128" t="s">
        <v>333</v>
      </c>
      <c r="E7" s="63">
        <v>4</v>
      </c>
      <c r="F7" s="54">
        <v>2</v>
      </c>
      <c r="G7" s="59">
        <v>2</v>
      </c>
      <c r="H7" s="59">
        <v>4</v>
      </c>
    </row>
    <row r="8" spans="1:13" ht="15" customHeight="1">
      <c r="D8" s="128"/>
    </row>
    <row r="9" spans="1:13" ht="15" customHeight="1">
      <c r="A9" s="54" t="s">
        <v>278</v>
      </c>
      <c r="B9" s="54">
        <v>3</v>
      </c>
      <c r="C9" s="61" t="s">
        <v>80</v>
      </c>
      <c r="D9" s="128" t="s">
        <v>335</v>
      </c>
      <c r="E9" s="56">
        <v>5</v>
      </c>
      <c r="F9" s="54">
        <v>2</v>
      </c>
      <c r="G9" s="54">
        <v>3</v>
      </c>
      <c r="H9" s="54">
        <v>5</v>
      </c>
    </row>
    <row r="10" spans="1:13" ht="15" customHeight="1">
      <c r="A10" s="54" t="s">
        <v>273</v>
      </c>
      <c r="B10" s="54">
        <v>3</v>
      </c>
      <c r="C10" s="61" t="s">
        <v>80</v>
      </c>
      <c r="D10" s="128" t="s">
        <v>336</v>
      </c>
      <c r="E10" s="56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145</v>
      </c>
      <c r="B11" s="54">
        <v>3</v>
      </c>
      <c r="C11" s="61" t="s">
        <v>80</v>
      </c>
      <c r="D11" s="128" t="s">
        <v>337</v>
      </c>
      <c r="E11" s="56">
        <v>5</v>
      </c>
      <c r="F11" s="54">
        <v>3</v>
      </c>
      <c r="G11" s="54">
        <v>2</v>
      </c>
      <c r="H11" s="54">
        <v>5</v>
      </c>
    </row>
    <row r="12" spans="1:13" ht="15" customHeight="1">
      <c r="A12" s="54" t="s">
        <v>279</v>
      </c>
      <c r="B12" s="54">
        <v>3</v>
      </c>
      <c r="C12" s="61" t="s">
        <v>80</v>
      </c>
      <c r="D12" s="128" t="s">
        <v>338</v>
      </c>
      <c r="E12" s="56">
        <v>4</v>
      </c>
      <c r="F12" s="54">
        <v>2</v>
      </c>
      <c r="G12" s="54">
        <v>2</v>
      </c>
      <c r="H12" s="54">
        <v>4</v>
      </c>
    </row>
    <row r="13" spans="1:13" ht="15" customHeight="1">
      <c r="A13" s="54" t="s">
        <v>144</v>
      </c>
      <c r="B13" s="54">
        <v>3</v>
      </c>
      <c r="C13" s="61" t="s">
        <v>80</v>
      </c>
      <c r="D13" s="128" t="s">
        <v>339</v>
      </c>
      <c r="E13" s="56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265</v>
      </c>
      <c r="B14" s="54">
        <v>3</v>
      </c>
      <c r="C14" s="61" t="s">
        <v>80</v>
      </c>
      <c r="D14" s="128" t="s">
        <v>340</v>
      </c>
      <c r="E14" s="56">
        <v>4</v>
      </c>
      <c r="F14" s="54">
        <v>2</v>
      </c>
      <c r="G14" s="54">
        <v>2</v>
      </c>
      <c r="H14" s="54">
        <v>4</v>
      </c>
    </row>
    <row r="15" spans="1:13" ht="15" customHeight="1">
      <c r="A15" s="85"/>
      <c r="D15" s="128"/>
    </row>
    <row r="16" spans="1:13" ht="15" customHeight="1">
      <c r="A16" s="54" t="s">
        <v>151</v>
      </c>
      <c r="B16" s="54">
        <v>5</v>
      </c>
      <c r="C16" s="61" t="s">
        <v>80</v>
      </c>
      <c r="D16" s="128" t="s">
        <v>342</v>
      </c>
      <c r="E16" s="56">
        <v>5</v>
      </c>
      <c r="F16" s="54">
        <v>2</v>
      </c>
      <c r="G16" s="54">
        <v>3</v>
      </c>
      <c r="H16" s="54">
        <v>5</v>
      </c>
    </row>
    <row r="17" spans="1:8" ht="15" customHeight="1">
      <c r="A17" s="54" t="s">
        <v>149</v>
      </c>
      <c r="B17" s="54">
        <v>5</v>
      </c>
      <c r="C17" s="61" t="s">
        <v>80</v>
      </c>
      <c r="D17" s="128" t="s">
        <v>343</v>
      </c>
      <c r="E17" s="56">
        <v>4</v>
      </c>
      <c r="F17" s="54">
        <v>2</v>
      </c>
      <c r="G17" s="54">
        <v>2</v>
      </c>
      <c r="H17" s="54">
        <v>4</v>
      </c>
    </row>
    <row r="18" spans="1:8" ht="15" customHeight="1">
      <c r="A18" s="54" t="s">
        <v>146</v>
      </c>
      <c r="B18" s="54">
        <v>5</v>
      </c>
      <c r="C18" s="61" t="s">
        <v>80</v>
      </c>
      <c r="D18" s="128" t="s">
        <v>344</v>
      </c>
      <c r="E18" s="56">
        <v>4</v>
      </c>
      <c r="F18" s="54">
        <v>2</v>
      </c>
      <c r="G18" s="54">
        <v>2</v>
      </c>
      <c r="H18" s="54">
        <v>4</v>
      </c>
    </row>
    <row r="19" spans="1:8" ht="15" customHeight="1">
      <c r="A19" s="54" t="s">
        <v>147</v>
      </c>
      <c r="B19" s="54">
        <v>5</v>
      </c>
      <c r="C19" s="61" t="s">
        <v>80</v>
      </c>
      <c r="D19" s="128" t="s">
        <v>345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274</v>
      </c>
      <c r="B20" s="54">
        <v>5</v>
      </c>
      <c r="C20" s="61" t="s">
        <v>80</v>
      </c>
      <c r="D20" s="128" t="s">
        <v>346</v>
      </c>
      <c r="E20" s="56">
        <v>5</v>
      </c>
      <c r="F20" s="54">
        <v>2</v>
      </c>
      <c r="G20" s="54">
        <v>3</v>
      </c>
      <c r="H20" s="54">
        <v>5</v>
      </c>
    </row>
    <row r="21" spans="1:8" ht="15" customHeight="1">
      <c r="A21" s="54" t="s">
        <v>281</v>
      </c>
      <c r="B21" s="54">
        <v>5</v>
      </c>
      <c r="C21" s="61" t="s">
        <v>80</v>
      </c>
      <c r="D21" s="128" t="s">
        <v>347</v>
      </c>
      <c r="E21" s="56">
        <v>5</v>
      </c>
      <c r="F21" s="54">
        <v>2</v>
      </c>
      <c r="G21" s="54">
        <v>3</v>
      </c>
      <c r="H21" s="54">
        <v>5</v>
      </c>
    </row>
    <row r="22" spans="1:8" ht="15" customHeight="1">
      <c r="C22" s="61"/>
      <c r="D22" s="128"/>
      <c r="E22" s="56"/>
    </row>
    <row r="23" spans="1:8" ht="15" customHeight="1">
      <c r="A23" s="54" t="s">
        <v>275</v>
      </c>
      <c r="B23" s="54">
        <v>7</v>
      </c>
      <c r="C23" s="61" t="s">
        <v>80</v>
      </c>
      <c r="D23" s="128" t="s">
        <v>349</v>
      </c>
      <c r="E23" s="56">
        <v>4</v>
      </c>
      <c r="F23" s="54">
        <v>2</v>
      </c>
      <c r="G23" s="54">
        <v>2</v>
      </c>
      <c r="H23" s="54">
        <v>4</v>
      </c>
    </row>
    <row r="24" spans="1:8" ht="15" customHeight="1">
      <c r="A24" s="54" t="s">
        <v>284</v>
      </c>
      <c r="B24" s="54">
        <v>7</v>
      </c>
      <c r="C24" s="61" t="s">
        <v>80</v>
      </c>
      <c r="D24" s="128" t="s">
        <v>350</v>
      </c>
      <c r="E24" s="56">
        <v>5</v>
      </c>
      <c r="F24" s="54">
        <v>2</v>
      </c>
      <c r="G24" s="54">
        <v>3</v>
      </c>
      <c r="H24" s="54">
        <v>5</v>
      </c>
    </row>
    <row r="25" spans="1:8" ht="15" customHeight="1">
      <c r="A25" s="54" t="s">
        <v>154</v>
      </c>
      <c r="B25" s="54">
        <v>7</v>
      </c>
      <c r="C25" s="61" t="s">
        <v>80</v>
      </c>
      <c r="D25" s="128" t="s">
        <v>351</v>
      </c>
      <c r="E25" s="56">
        <v>5</v>
      </c>
      <c r="F25" s="54">
        <v>2</v>
      </c>
      <c r="G25" s="54">
        <v>3</v>
      </c>
      <c r="H25" s="54">
        <v>5</v>
      </c>
    </row>
    <row r="26" spans="1:8" ht="15" customHeight="1">
      <c r="A26" s="54" t="s">
        <v>155</v>
      </c>
      <c r="B26" s="54">
        <v>7</v>
      </c>
      <c r="C26" s="61" t="s">
        <v>80</v>
      </c>
      <c r="D26" s="128" t="s">
        <v>352</v>
      </c>
      <c r="E26" s="56">
        <v>5</v>
      </c>
      <c r="F26" s="54">
        <v>1</v>
      </c>
      <c r="G26" s="54">
        <v>4</v>
      </c>
      <c r="H26" s="54">
        <v>5</v>
      </c>
    </row>
    <row r="27" spans="1:8" ht="15" customHeight="1">
      <c r="A27" s="54" t="s">
        <v>261</v>
      </c>
      <c r="B27" s="54">
        <v>7</v>
      </c>
      <c r="C27" s="61" t="s">
        <v>80</v>
      </c>
      <c r="D27" s="128" t="s">
        <v>353</v>
      </c>
      <c r="E27" s="56">
        <v>4</v>
      </c>
      <c r="F27" s="54">
        <v>0</v>
      </c>
      <c r="G27" s="54">
        <v>4</v>
      </c>
      <c r="H27" s="54">
        <v>4</v>
      </c>
    </row>
    <row r="28" spans="1:8" ht="15" customHeight="1">
      <c r="A28" s="85"/>
      <c r="B28" s="54"/>
      <c r="C28" s="61"/>
      <c r="D28" s="128"/>
      <c r="E28" s="59"/>
      <c r="F28" s="59"/>
      <c r="G28" s="59"/>
      <c r="H28" s="59"/>
    </row>
    <row r="29" spans="1:8" ht="15" customHeight="1">
      <c r="A29" s="85" t="s">
        <v>157</v>
      </c>
      <c r="B29" s="54">
        <v>9</v>
      </c>
      <c r="C29" s="61" t="s">
        <v>80</v>
      </c>
      <c r="D29" s="128" t="s">
        <v>355</v>
      </c>
      <c r="E29" s="59">
        <v>5</v>
      </c>
      <c r="F29" s="59">
        <v>2</v>
      </c>
      <c r="G29" s="59">
        <v>3</v>
      </c>
      <c r="H29" s="59">
        <v>5</v>
      </c>
    </row>
    <row r="30" spans="1:8" ht="15" customHeight="1">
      <c r="A30" s="85" t="s">
        <v>158</v>
      </c>
      <c r="B30" s="54">
        <v>9</v>
      </c>
      <c r="C30" s="61" t="s">
        <v>80</v>
      </c>
      <c r="D30" s="128" t="s">
        <v>356</v>
      </c>
      <c r="E30" s="59">
        <v>5</v>
      </c>
      <c r="F30" s="59">
        <v>2</v>
      </c>
      <c r="G30" s="59">
        <v>3</v>
      </c>
      <c r="H30" s="59">
        <v>5</v>
      </c>
    </row>
    <row r="31" spans="1:8" ht="15" customHeight="1">
      <c r="A31" s="85" t="s">
        <v>159</v>
      </c>
      <c r="B31" s="54">
        <v>9</v>
      </c>
      <c r="C31" s="61" t="s">
        <v>80</v>
      </c>
      <c r="D31" s="128" t="s">
        <v>357</v>
      </c>
      <c r="E31" s="59">
        <v>6</v>
      </c>
      <c r="F31" s="59">
        <v>3</v>
      </c>
      <c r="G31" s="59">
        <v>3</v>
      </c>
      <c r="H31" s="59">
        <v>6</v>
      </c>
    </row>
    <row r="32" spans="1:8" ht="15" customHeight="1">
      <c r="A32" s="85" t="s">
        <v>160</v>
      </c>
      <c r="B32" s="54">
        <v>9</v>
      </c>
      <c r="C32" s="61" t="s">
        <v>80</v>
      </c>
      <c r="D32" s="128" t="s">
        <v>358</v>
      </c>
      <c r="E32" s="59">
        <v>4</v>
      </c>
      <c r="F32" s="59">
        <v>2</v>
      </c>
      <c r="G32" s="59">
        <v>2</v>
      </c>
      <c r="H32" s="59">
        <v>4</v>
      </c>
    </row>
    <row r="33" spans="1:8" ht="15" customHeight="1">
      <c r="A33" s="85" t="s">
        <v>161</v>
      </c>
      <c r="B33" s="54">
        <v>9</v>
      </c>
      <c r="C33" s="61" t="s">
        <v>80</v>
      </c>
      <c r="D33" s="128" t="s">
        <v>359</v>
      </c>
      <c r="E33" s="59">
        <v>5</v>
      </c>
      <c r="F33" s="59">
        <v>2</v>
      </c>
      <c r="G33" s="59">
        <v>3</v>
      </c>
      <c r="H33" s="59">
        <v>5</v>
      </c>
    </row>
    <row r="34" spans="1:8" ht="15" customHeight="1">
      <c r="A34" s="59" t="s">
        <v>162</v>
      </c>
      <c r="B34" s="59">
        <v>9</v>
      </c>
      <c r="C34" s="61" t="s">
        <v>80</v>
      </c>
      <c r="D34" s="129" t="s">
        <v>350</v>
      </c>
      <c r="E34" s="59">
        <v>5</v>
      </c>
      <c r="F34" s="59">
        <v>2</v>
      </c>
      <c r="G34" s="59">
        <v>3</v>
      </c>
      <c r="H34" s="59">
        <v>5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  <pageSetUpPr fitToPage="1"/>
  </sheetPr>
  <dimension ref="A1:M1021"/>
  <sheetViews>
    <sheetView zoomScale="70" zoomScaleNormal="70" workbookViewId="0"/>
  </sheetViews>
  <sheetFormatPr baseColWidth="10" defaultColWidth="14.44140625" defaultRowHeight="12.75" customHeight="1"/>
  <cols>
    <col min="1" max="1" width="37.6640625" customWidth="1"/>
    <col min="2" max="2" width="5.109375" customWidth="1"/>
    <col min="3" max="3" width="5" customWidth="1"/>
    <col min="4" max="4" width="34.664062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8867187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283</v>
      </c>
      <c r="B2" s="54">
        <v>1</v>
      </c>
      <c r="C2" s="61" t="s">
        <v>80</v>
      </c>
      <c r="D2" s="27" t="str">
        <f>EaD_IA_S1!D2</f>
        <v>Galvin Bruce Norman</v>
      </c>
      <c r="E2" s="56">
        <v>5</v>
      </c>
      <c r="F2" s="54">
        <v>2</v>
      </c>
      <c r="G2" s="54">
        <v>3</v>
      </c>
      <c r="H2" s="54">
        <v>5</v>
      </c>
    </row>
    <row r="3" spans="1:13" ht="15" customHeight="1">
      <c r="A3" s="54" t="s">
        <v>272</v>
      </c>
      <c r="B3" s="54">
        <v>1</v>
      </c>
      <c r="C3" s="61" t="s">
        <v>80</v>
      </c>
      <c r="D3" s="27" t="str">
        <f>EaD_IA_S1!D3</f>
        <v>Cassandra Russo Craft</v>
      </c>
      <c r="E3" s="56">
        <v>5</v>
      </c>
      <c r="F3" s="54">
        <v>3</v>
      </c>
      <c r="G3" s="54">
        <v>2</v>
      </c>
      <c r="H3" s="54">
        <v>5</v>
      </c>
    </row>
    <row r="4" spans="1:13" ht="15" customHeight="1">
      <c r="A4" s="54" t="s">
        <v>276</v>
      </c>
      <c r="B4" s="54">
        <v>1</v>
      </c>
      <c r="C4" s="61" t="s">
        <v>80</v>
      </c>
      <c r="D4" s="27" t="str">
        <f>EaD_IA_S1!D4</f>
        <v>Jonah Merrill Carson</v>
      </c>
      <c r="E4" s="56">
        <v>5</v>
      </c>
      <c r="F4" s="54">
        <v>2</v>
      </c>
      <c r="G4" s="54">
        <v>3</v>
      </c>
      <c r="H4" s="54">
        <v>5</v>
      </c>
    </row>
    <row r="5" spans="1:13" ht="15" customHeight="1">
      <c r="A5" s="54" t="s">
        <v>163</v>
      </c>
      <c r="B5" s="54">
        <v>1</v>
      </c>
      <c r="C5" s="61" t="s">
        <v>80</v>
      </c>
      <c r="D5" s="27" t="str">
        <f>EaD_IA_S1!D5</f>
        <v>Duncan Reid Dodson</v>
      </c>
      <c r="E5" s="56">
        <v>4</v>
      </c>
      <c r="F5" s="54">
        <v>2</v>
      </c>
      <c r="G5" s="54">
        <v>2</v>
      </c>
      <c r="H5" s="54">
        <v>4</v>
      </c>
    </row>
    <row r="6" spans="1:13" ht="15" customHeight="1">
      <c r="A6" s="54" t="s">
        <v>277</v>
      </c>
      <c r="B6" s="54">
        <v>1</v>
      </c>
      <c r="C6" s="61" t="s">
        <v>80</v>
      </c>
      <c r="D6" s="27" t="str">
        <f>EaD_IA_S1!D6</f>
        <v>Joelle Hester Fisher</v>
      </c>
      <c r="E6" s="56">
        <v>5</v>
      </c>
      <c r="F6" s="54">
        <v>0</v>
      </c>
      <c r="G6" s="54">
        <v>5</v>
      </c>
      <c r="H6" s="54">
        <v>5</v>
      </c>
    </row>
    <row r="7" spans="1:13" ht="15" customHeight="1">
      <c r="A7" s="54" t="s">
        <v>135</v>
      </c>
      <c r="B7" s="54">
        <v>1</v>
      </c>
      <c r="C7" s="61" t="s">
        <v>80</v>
      </c>
      <c r="D7" s="27" t="str">
        <f>EaD_IA_S1!D7</f>
        <v>Otto Gilmore Stafford</v>
      </c>
      <c r="E7" s="63">
        <v>4</v>
      </c>
      <c r="F7" s="54">
        <v>2</v>
      </c>
      <c r="G7" s="59">
        <v>2</v>
      </c>
      <c r="H7" s="59">
        <v>4</v>
      </c>
    </row>
    <row r="8" spans="1:13" ht="15" customHeight="1">
      <c r="D8" s="27">
        <f>EaD_IA_S1!D8</f>
        <v>0</v>
      </c>
    </row>
    <row r="9" spans="1:13" ht="15" customHeight="1">
      <c r="A9" s="54" t="s">
        <v>278</v>
      </c>
      <c r="B9" s="54">
        <v>3</v>
      </c>
      <c r="C9" s="61" t="s">
        <v>80</v>
      </c>
      <c r="D9" s="27" t="str">
        <f>EaD_IA_S1!D9</f>
        <v>Forrest Molina Underwood</v>
      </c>
      <c r="E9" s="56">
        <v>5</v>
      </c>
      <c r="F9" s="54">
        <v>2</v>
      </c>
      <c r="G9" s="54">
        <v>3</v>
      </c>
      <c r="H9" s="54">
        <v>5</v>
      </c>
    </row>
    <row r="10" spans="1:13" ht="15" customHeight="1">
      <c r="A10" s="54" t="s">
        <v>273</v>
      </c>
      <c r="B10" s="54">
        <v>3</v>
      </c>
      <c r="C10" s="61" t="s">
        <v>80</v>
      </c>
      <c r="D10" s="27" t="str">
        <f>EaD_IA_S1!D10</f>
        <v>Quin Santana Bernard</v>
      </c>
      <c r="E10" s="56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145</v>
      </c>
      <c r="B11" s="54">
        <v>3</v>
      </c>
      <c r="C11" s="61" t="s">
        <v>80</v>
      </c>
      <c r="D11" s="27" t="str">
        <f>EaD_IA_S1!D11</f>
        <v>Reese Ewing Case</v>
      </c>
      <c r="E11" s="56">
        <v>5</v>
      </c>
      <c r="F11" s="54">
        <v>3</v>
      </c>
      <c r="G11" s="54">
        <v>2</v>
      </c>
      <c r="H11" s="54">
        <v>5</v>
      </c>
    </row>
    <row r="12" spans="1:13" ht="15" customHeight="1">
      <c r="A12" s="54" t="s">
        <v>279</v>
      </c>
      <c r="B12" s="54">
        <v>3</v>
      </c>
      <c r="C12" s="61" t="s">
        <v>80</v>
      </c>
      <c r="D12" s="27" t="str">
        <f>EaD_IA_S1!D12</f>
        <v>Winter Kramer Rodgers</v>
      </c>
      <c r="E12" s="56">
        <v>4</v>
      </c>
      <c r="F12" s="54">
        <v>2</v>
      </c>
      <c r="G12" s="54">
        <v>2</v>
      </c>
      <c r="H12" s="54">
        <v>4</v>
      </c>
    </row>
    <row r="13" spans="1:13" ht="15" customHeight="1">
      <c r="A13" s="54" t="s">
        <v>144</v>
      </c>
      <c r="B13" s="54">
        <v>3</v>
      </c>
      <c r="C13" s="61" t="s">
        <v>80</v>
      </c>
      <c r="D13" s="27" t="str">
        <f>EaD_IA_S1!D13</f>
        <v>Brendan Chang Robertson</v>
      </c>
      <c r="E13" s="56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265</v>
      </c>
      <c r="B14" s="54">
        <v>3</v>
      </c>
      <c r="C14" s="61" t="s">
        <v>80</v>
      </c>
      <c r="D14" s="32" t="s">
        <v>65</v>
      </c>
      <c r="E14" s="56">
        <v>4</v>
      </c>
      <c r="F14" s="54">
        <v>2</v>
      </c>
      <c r="G14" s="54">
        <v>2</v>
      </c>
      <c r="H14" s="54">
        <v>4</v>
      </c>
    </row>
    <row r="15" spans="1:13" ht="15" customHeight="1">
      <c r="A15" s="85"/>
      <c r="D15" s="27">
        <f>EaD_IA_S1!D15</f>
        <v>0</v>
      </c>
    </row>
    <row r="16" spans="1:13" ht="15" customHeight="1">
      <c r="A16" s="54" t="s">
        <v>151</v>
      </c>
      <c r="B16" s="54">
        <v>5</v>
      </c>
      <c r="C16" s="61" t="s">
        <v>80</v>
      </c>
      <c r="D16" s="27" t="str">
        <f>EaD_IA_S1!D16</f>
        <v>George Potter Simon</v>
      </c>
      <c r="E16" s="56">
        <v>5</v>
      </c>
      <c r="F16" s="54">
        <v>2</v>
      </c>
      <c r="G16" s="54">
        <v>3</v>
      </c>
      <c r="H16" s="54">
        <v>5</v>
      </c>
    </row>
    <row r="17" spans="1:8" ht="15" customHeight="1">
      <c r="A17" s="54" t="s">
        <v>149</v>
      </c>
      <c r="B17" s="54">
        <v>5</v>
      </c>
      <c r="C17" s="61" t="s">
        <v>80</v>
      </c>
      <c r="D17" s="27" t="str">
        <f>EaD_IA_S1!D17</f>
        <v>Stephanie Bradshaw Mclaughlin</v>
      </c>
      <c r="E17" s="56">
        <v>4</v>
      </c>
      <c r="F17" s="54">
        <v>2</v>
      </c>
      <c r="G17" s="54">
        <v>2</v>
      </c>
      <c r="H17" s="54">
        <v>4</v>
      </c>
    </row>
    <row r="18" spans="1:8" ht="15" customHeight="1">
      <c r="A18" s="54" t="s">
        <v>146</v>
      </c>
      <c r="B18" s="54">
        <v>5</v>
      </c>
      <c r="C18" s="61" t="s">
        <v>80</v>
      </c>
      <c r="D18" s="27" t="str">
        <f>EaD_IA_S1!D18</f>
        <v>Reed Pena Ortiz</v>
      </c>
      <c r="E18" s="56">
        <v>4</v>
      </c>
      <c r="F18" s="54">
        <v>2</v>
      </c>
      <c r="G18" s="54">
        <v>2</v>
      </c>
      <c r="H18" s="54">
        <v>4</v>
      </c>
    </row>
    <row r="19" spans="1:8" ht="15" customHeight="1">
      <c r="A19" s="54" t="s">
        <v>147</v>
      </c>
      <c r="B19" s="54">
        <v>5</v>
      </c>
      <c r="C19" s="61" t="s">
        <v>80</v>
      </c>
      <c r="D19" s="27" t="str">
        <f>EaD_IA_S1!D19</f>
        <v>Oscar Flowers Bruce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274</v>
      </c>
      <c r="B20" s="54">
        <v>5</v>
      </c>
      <c r="C20" s="61" t="s">
        <v>80</v>
      </c>
      <c r="D20" s="27" t="str">
        <f>EaD_IA_S1!D20</f>
        <v>Palmer Sawyer Carroll</v>
      </c>
      <c r="E20" s="56">
        <v>5</v>
      </c>
      <c r="F20" s="54">
        <v>2</v>
      </c>
      <c r="G20" s="54">
        <v>3</v>
      </c>
      <c r="H20" s="54">
        <v>5</v>
      </c>
    </row>
    <row r="21" spans="1:8" ht="15" customHeight="1">
      <c r="A21" s="54" t="s">
        <v>281</v>
      </c>
      <c r="B21" s="54">
        <v>5</v>
      </c>
      <c r="C21" s="61" t="s">
        <v>80</v>
      </c>
      <c r="D21" s="27" t="str">
        <f>EaD_IA_S1!D21</f>
        <v>Blaine Doyle Sweet</v>
      </c>
      <c r="E21" s="56">
        <v>5</v>
      </c>
      <c r="F21" s="54">
        <v>2</v>
      </c>
      <c r="G21" s="54">
        <v>3</v>
      </c>
      <c r="H21" s="54">
        <v>5</v>
      </c>
    </row>
    <row r="22" spans="1:8" ht="15" customHeight="1">
      <c r="C22" s="61"/>
      <c r="D22" s="27">
        <f>EaD_IA_S1!D22</f>
        <v>0</v>
      </c>
      <c r="E22" s="56"/>
    </row>
    <row r="23" spans="1:8" ht="15" customHeight="1">
      <c r="A23" s="54" t="s">
        <v>275</v>
      </c>
      <c r="B23" s="54">
        <v>7</v>
      </c>
      <c r="C23" s="61" t="s">
        <v>80</v>
      </c>
      <c r="D23" s="27" t="str">
        <f>EaD_IA_S1!D23</f>
        <v>Tyler Mcmahon Reid</v>
      </c>
      <c r="E23" s="56">
        <v>4</v>
      </c>
      <c r="F23" s="54">
        <v>2</v>
      </c>
      <c r="G23" s="54">
        <v>2</v>
      </c>
      <c r="H23" s="54">
        <v>4</v>
      </c>
    </row>
    <row r="24" spans="1:8" ht="15" customHeight="1">
      <c r="A24" s="54" t="s">
        <v>284</v>
      </c>
      <c r="B24" s="54">
        <v>7</v>
      </c>
      <c r="C24" s="61" t="s">
        <v>80</v>
      </c>
      <c r="D24" s="27" t="str">
        <f>EaD_IA_S1!D24</f>
        <v>Nero Guzman Myers</v>
      </c>
      <c r="E24" s="56">
        <v>5</v>
      </c>
      <c r="F24" s="54">
        <v>2</v>
      </c>
      <c r="G24" s="54">
        <v>3</v>
      </c>
      <c r="H24" s="54">
        <v>5</v>
      </c>
    </row>
    <row r="25" spans="1:8" ht="15" customHeight="1">
      <c r="A25" s="54" t="s">
        <v>154</v>
      </c>
      <c r="B25" s="54">
        <v>7</v>
      </c>
      <c r="C25" s="61" t="s">
        <v>80</v>
      </c>
      <c r="D25" s="27" t="str">
        <f>EaD_IA_S1!D25</f>
        <v>Felix Duffy Faulkner</v>
      </c>
      <c r="E25" s="56">
        <v>5</v>
      </c>
      <c r="F25" s="54">
        <v>2</v>
      </c>
      <c r="G25" s="54">
        <v>3</v>
      </c>
      <c r="H25" s="54">
        <v>5</v>
      </c>
    </row>
    <row r="26" spans="1:8" ht="15" customHeight="1">
      <c r="A26" s="54" t="s">
        <v>155</v>
      </c>
      <c r="B26" s="54">
        <v>7</v>
      </c>
      <c r="C26" s="61" t="s">
        <v>80</v>
      </c>
      <c r="D26" s="27" t="str">
        <f>EaD_IA_S1!D26</f>
        <v>Deirdre Bender Simmons</v>
      </c>
      <c r="E26" s="56">
        <v>5</v>
      </c>
      <c r="F26" s="54">
        <v>1</v>
      </c>
      <c r="G26" s="54">
        <v>4</v>
      </c>
      <c r="H26" s="54">
        <v>5</v>
      </c>
    </row>
    <row r="27" spans="1:8" ht="15" customHeight="1">
      <c r="A27" s="54" t="s">
        <v>261</v>
      </c>
      <c r="B27" s="54">
        <v>7</v>
      </c>
      <c r="C27" s="61" t="s">
        <v>80</v>
      </c>
      <c r="D27" s="27" t="str">
        <f>EaD_IA_S1!D27</f>
        <v>Cadman Blackburn Talley</v>
      </c>
      <c r="E27" s="56">
        <v>4</v>
      </c>
      <c r="F27" s="54">
        <v>0</v>
      </c>
      <c r="G27" s="54">
        <v>4</v>
      </c>
      <c r="H27" s="54">
        <v>4</v>
      </c>
    </row>
    <row r="28" spans="1:8" ht="15" customHeight="1">
      <c r="C28" s="61"/>
      <c r="D28" s="27"/>
      <c r="E28" s="56"/>
    </row>
    <row r="29" spans="1:8" ht="15" customHeight="1">
      <c r="A29" s="85" t="s">
        <v>157</v>
      </c>
      <c r="B29" s="54">
        <v>9</v>
      </c>
      <c r="C29" s="61" t="s">
        <v>80</v>
      </c>
      <c r="D29" s="27" t="str">
        <f>EaD_IA_S1!D29</f>
        <v>Travis Farley Bird</v>
      </c>
      <c r="E29" s="59">
        <v>5</v>
      </c>
      <c r="F29" s="59">
        <v>2</v>
      </c>
      <c r="G29" s="59">
        <v>3</v>
      </c>
      <c r="H29" s="59">
        <v>5</v>
      </c>
    </row>
    <row r="30" spans="1:8" ht="15" customHeight="1">
      <c r="A30" s="85" t="s">
        <v>158</v>
      </c>
      <c r="B30" s="54">
        <v>9</v>
      </c>
      <c r="C30" s="61" t="s">
        <v>80</v>
      </c>
      <c r="D30" s="27" t="str">
        <f>EaD_IA_S1!D30</f>
        <v>Dahlia Heath York</v>
      </c>
      <c r="E30" s="59">
        <v>5</v>
      </c>
      <c r="F30" s="59">
        <v>2</v>
      </c>
      <c r="G30" s="59">
        <v>3</v>
      </c>
      <c r="H30" s="59">
        <v>5</v>
      </c>
    </row>
    <row r="31" spans="1:8" ht="15" customHeight="1">
      <c r="A31" s="85" t="s">
        <v>159</v>
      </c>
      <c r="B31" s="54">
        <v>9</v>
      </c>
      <c r="C31" s="61" t="s">
        <v>80</v>
      </c>
      <c r="D31" s="27" t="str">
        <f>EaD_IA_S1!D31</f>
        <v>Kelly Valentine Beach</v>
      </c>
      <c r="E31" s="59">
        <v>6</v>
      </c>
      <c r="F31" s="59">
        <v>3</v>
      </c>
      <c r="G31" s="59">
        <v>3</v>
      </c>
      <c r="H31" s="59">
        <v>6</v>
      </c>
    </row>
    <row r="32" spans="1:8" ht="15" customHeight="1">
      <c r="A32" s="85" t="s">
        <v>160</v>
      </c>
      <c r="B32" s="54">
        <v>9</v>
      </c>
      <c r="C32" s="61" t="s">
        <v>80</v>
      </c>
      <c r="D32" s="27" t="str">
        <f>EaD_IA_S1!D32</f>
        <v>Macey Chen Blankenship</v>
      </c>
      <c r="E32" s="59">
        <v>4</v>
      </c>
      <c r="F32" s="59">
        <v>2</v>
      </c>
      <c r="G32" s="59">
        <v>2</v>
      </c>
      <c r="H32" s="59">
        <v>4</v>
      </c>
    </row>
    <row r="33" spans="1:8" ht="15" customHeight="1">
      <c r="A33" s="85" t="s">
        <v>161</v>
      </c>
      <c r="B33" s="54">
        <v>9</v>
      </c>
      <c r="C33" s="61" t="s">
        <v>80</v>
      </c>
      <c r="D33" s="27" t="str">
        <f>EaD_IA_S1!D33</f>
        <v>Nichole Holcomb Pate</v>
      </c>
      <c r="E33" s="59">
        <v>5</v>
      </c>
      <c r="F33" s="59">
        <v>2</v>
      </c>
      <c r="G33" s="59">
        <v>3</v>
      </c>
      <c r="H33" s="59">
        <v>5</v>
      </c>
    </row>
    <row r="34" spans="1:8" ht="15" customHeight="1">
      <c r="A34" s="59" t="s">
        <v>162</v>
      </c>
      <c r="B34" s="59">
        <v>9</v>
      </c>
      <c r="C34" s="61" t="s">
        <v>80</v>
      </c>
      <c r="D34" s="27" t="str">
        <f>EaD_IA_S1!D34</f>
        <v>Nero Guzman Myers</v>
      </c>
      <c r="E34" s="59">
        <v>5</v>
      </c>
      <c r="F34" s="59">
        <v>2</v>
      </c>
      <c r="G34" s="59">
        <v>3</v>
      </c>
      <c r="H34" s="59">
        <v>5</v>
      </c>
    </row>
    <row r="35" spans="1:8" ht="15" customHeight="1"/>
    <row r="36" spans="1:8" ht="15" customHeight="1"/>
    <row r="37" spans="1:8" ht="15" customHeight="1"/>
    <row r="38" spans="1:8" ht="15" customHeight="1"/>
    <row r="39" spans="1:8" ht="15" customHeight="1"/>
    <row r="40" spans="1:8" ht="15" customHeight="1"/>
    <row r="41" spans="1:8" ht="15" customHeight="1"/>
    <row r="42" spans="1:8" ht="15" customHeight="1"/>
    <row r="43" spans="1:8" ht="15" customHeight="1"/>
    <row r="44" spans="1:8" ht="15" customHeight="1"/>
    <row r="45" spans="1:8" ht="15" customHeight="1"/>
    <row r="46" spans="1:8" ht="15" customHeight="1"/>
    <row r="47" spans="1:8" ht="15" customHeight="1"/>
    <row r="48" spans="1: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  <pageSetUpPr fitToPage="1"/>
  </sheetPr>
  <dimension ref="A1:M1023"/>
  <sheetViews>
    <sheetView zoomScale="70" zoomScaleNormal="70" workbookViewId="0">
      <selection activeCell="D24" sqref="D24:D25"/>
    </sheetView>
  </sheetViews>
  <sheetFormatPr baseColWidth="10" defaultColWidth="14.44140625" defaultRowHeight="12.75" customHeight="1"/>
  <cols>
    <col min="1" max="1" width="43.44140625" customWidth="1"/>
    <col min="2" max="2" width="5.109375" customWidth="1"/>
    <col min="3" max="3" width="5" customWidth="1"/>
    <col min="4" max="4" width="34.664062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3.441406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4.4">
      <c r="A2" s="54" t="s">
        <v>216</v>
      </c>
      <c r="B2" s="54">
        <v>1</v>
      </c>
      <c r="C2" s="61" t="s">
        <v>80</v>
      </c>
      <c r="D2" s="130" t="s">
        <v>309</v>
      </c>
      <c r="E2" s="63">
        <v>6</v>
      </c>
      <c r="F2" s="59">
        <v>2</v>
      </c>
      <c r="G2" s="54">
        <v>4</v>
      </c>
      <c r="H2" s="59">
        <v>6</v>
      </c>
      <c r="I2" s="59"/>
      <c r="J2" s="59"/>
      <c r="K2" s="59"/>
      <c r="L2" s="59"/>
      <c r="M2" s="59"/>
    </row>
    <row r="3" spans="1:13" ht="15" customHeight="1">
      <c r="A3" s="54" t="s">
        <v>217</v>
      </c>
      <c r="B3" s="54">
        <v>1</v>
      </c>
      <c r="C3" s="61" t="s">
        <v>80</v>
      </c>
      <c r="D3" s="130" t="s">
        <v>310</v>
      </c>
      <c r="E3" s="63">
        <v>4</v>
      </c>
      <c r="F3" s="59">
        <v>2</v>
      </c>
      <c r="G3" s="54">
        <v>2</v>
      </c>
      <c r="H3" s="59">
        <v>4</v>
      </c>
      <c r="I3" s="54"/>
      <c r="J3" s="54"/>
      <c r="K3" s="54"/>
      <c r="L3" s="54"/>
      <c r="M3" s="54"/>
    </row>
    <row r="4" spans="1:13" ht="15" customHeight="1">
      <c r="A4" s="54" t="s">
        <v>218</v>
      </c>
      <c r="B4" s="54">
        <v>1</v>
      </c>
      <c r="C4" s="61" t="s">
        <v>80</v>
      </c>
      <c r="D4" s="130" t="s">
        <v>311</v>
      </c>
      <c r="E4" s="63">
        <v>4</v>
      </c>
      <c r="F4" s="54">
        <v>2</v>
      </c>
      <c r="G4" s="59">
        <v>2</v>
      </c>
      <c r="H4" s="59">
        <v>4</v>
      </c>
      <c r="I4" s="54"/>
      <c r="J4" s="54"/>
      <c r="K4" s="54"/>
      <c r="L4" s="54"/>
      <c r="M4" s="54"/>
    </row>
    <row r="5" spans="1:13" ht="15" customHeight="1">
      <c r="A5" s="54" t="s">
        <v>164</v>
      </c>
      <c r="B5" s="54">
        <v>1</v>
      </c>
      <c r="C5" s="61" t="s">
        <v>80</v>
      </c>
      <c r="D5" s="130" t="s">
        <v>312</v>
      </c>
      <c r="E5" s="63">
        <v>4</v>
      </c>
      <c r="F5" s="59">
        <v>2</v>
      </c>
      <c r="G5" s="54">
        <v>2</v>
      </c>
      <c r="H5" s="59">
        <v>4</v>
      </c>
    </row>
    <row r="6" spans="1:13" ht="15" customHeight="1">
      <c r="A6" s="54" t="s">
        <v>113</v>
      </c>
      <c r="B6" s="54">
        <v>1</v>
      </c>
      <c r="C6" s="61" t="s">
        <v>80</v>
      </c>
      <c r="D6" s="130" t="s">
        <v>313</v>
      </c>
      <c r="E6" s="63">
        <v>4</v>
      </c>
      <c r="F6" s="54">
        <v>2</v>
      </c>
      <c r="G6" s="54">
        <v>2</v>
      </c>
      <c r="H6" s="54">
        <v>4</v>
      </c>
      <c r="I6" s="54"/>
      <c r="J6" s="54"/>
      <c r="K6" s="54"/>
      <c r="L6" s="54"/>
      <c r="M6" s="54"/>
    </row>
    <row r="7" spans="1:13" ht="15" customHeight="1">
      <c r="A7" s="54" t="s">
        <v>145</v>
      </c>
      <c r="B7" s="54">
        <v>1</v>
      </c>
      <c r="C7" s="61" t="s">
        <v>80</v>
      </c>
      <c r="D7" s="130" t="s">
        <v>314</v>
      </c>
      <c r="E7" s="63">
        <v>5</v>
      </c>
      <c r="F7" s="59">
        <v>3</v>
      </c>
      <c r="G7" s="59">
        <v>2</v>
      </c>
      <c r="H7" s="59">
        <v>5</v>
      </c>
      <c r="I7" s="54"/>
      <c r="J7" s="54"/>
      <c r="K7" s="54"/>
      <c r="L7" s="54"/>
      <c r="M7" s="54"/>
    </row>
    <row r="8" spans="1:13" ht="15" customHeight="1">
      <c r="C8" s="55"/>
      <c r="D8" s="130"/>
      <c r="E8" s="63"/>
      <c r="I8" s="54"/>
      <c r="J8" s="54"/>
      <c r="K8" s="54"/>
      <c r="L8" s="54"/>
      <c r="M8" s="54"/>
    </row>
    <row r="9" spans="1:13" ht="15" customHeight="1">
      <c r="A9" s="54" t="s">
        <v>219</v>
      </c>
      <c r="B9" s="54">
        <v>3</v>
      </c>
      <c r="C9" s="55" t="s">
        <v>80</v>
      </c>
      <c r="D9" s="130" t="s">
        <v>316</v>
      </c>
      <c r="E9" s="63">
        <v>6</v>
      </c>
      <c r="F9" s="54">
        <v>2</v>
      </c>
      <c r="G9" s="54">
        <v>4</v>
      </c>
      <c r="H9" s="54">
        <v>6</v>
      </c>
      <c r="I9" s="54"/>
      <c r="J9" s="54"/>
      <c r="K9" s="54"/>
      <c r="L9" s="54"/>
      <c r="M9" s="54"/>
    </row>
    <row r="10" spans="1:13" ht="15" customHeight="1">
      <c r="A10" s="54" t="s">
        <v>220</v>
      </c>
      <c r="B10" s="54">
        <v>3</v>
      </c>
      <c r="C10" s="55" t="s">
        <v>80</v>
      </c>
      <c r="D10" s="130" t="s">
        <v>317</v>
      </c>
      <c r="E10" s="63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221</v>
      </c>
      <c r="B11" s="54">
        <v>3</v>
      </c>
      <c r="C11" s="55" t="s">
        <v>80</v>
      </c>
      <c r="D11" s="130" t="s">
        <v>318</v>
      </c>
      <c r="E11" s="63">
        <v>4</v>
      </c>
      <c r="F11" s="54">
        <v>2</v>
      </c>
      <c r="G11" s="54">
        <v>2</v>
      </c>
      <c r="H11" s="54">
        <v>4</v>
      </c>
    </row>
    <row r="12" spans="1:13" ht="15" customHeight="1">
      <c r="A12" s="54" t="s">
        <v>222</v>
      </c>
      <c r="B12" s="54">
        <v>3</v>
      </c>
      <c r="C12" s="55" t="s">
        <v>80</v>
      </c>
      <c r="D12" s="130" t="s">
        <v>319</v>
      </c>
      <c r="E12" s="63">
        <v>4</v>
      </c>
      <c r="F12" s="54">
        <v>2</v>
      </c>
      <c r="G12" s="54">
        <v>2</v>
      </c>
      <c r="H12" s="54">
        <v>4</v>
      </c>
    </row>
    <row r="13" spans="1:13" ht="15.75" customHeight="1">
      <c r="A13" s="54" t="s">
        <v>223</v>
      </c>
      <c r="B13" s="54">
        <v>3</v>
      </c>
      <c r="C13" s="55" t="s">
        <v>80</v>
      </c>
      <c r="D13" s="130" t="s">
        <v>320</v>
      </c>
      <c r="E13" s="63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224</v>
      </c>
      <c r="B14" s="54">
        <v>3</v>
      </c>
      <c r="C14" s="55" t="s">
        <v>80</v>
      </c>
      <c r="D14" s="131" t="s">
        <v>309</v>
      </c>
      <c r="E14" s="63">
        <v>4</v>
      </c>
      <c r="F14" s="54">
        <v>2</v>
      </c>
      <c r="G14" s="54">
        <v>2</v>
      </c>
      <c r="H14" s="54">
        <v>4</v>
      </c>
    </row>
    <row r="15" spans="1:13" ht="15" customHeight="1">
      <c r="A15" s="95" t="s">
        <v>225</v>
      </c>
      <c r="B15" s="54">
        <v>3</v>
      </c>
      <c r="C15" s="55" t="s">
        <v>80</v>
      </c>
      <c r="D15" s="131" t="s">
        <v>310</v>
      </c>
      <c r="E15" s="59">
        <v>4</v>
      </c>
      <c r="F15" s="59">
        <v>2</v>
      </c>
      <c r="G15" s="59">
        <v>2</v>
      </c>
      <c r="H15" s="59">
        <v>4</v>
      </c>
    </row>
    <row r="16" spans="1:13" ht="15" customHeight="1">
      <c r="D16" s="131"/>
    </row>
    <row r="17" spans="1:8" ht="15" customHeight="1">
      <c r="A17" s="54" t="s">
        <v>226</v>
      </c>
      <c r="B17" s="54">
        <v>5</v>
      </c>
      <c r="C17" s="55" t="s">
        <v>80</v>
      </c>
      <c r="D17" s="131" t="s">
        <v>312</v>
      </c>
      <c r="E17" s="56">
        <v>5</v>
      </c>
      <c r="F17" s="54">
        <v>2</v>
      </c>
      <c r="G17" s="54">
        <v>3</v>
      </c>
      <c r="H17" s="54">
        <v>5</v>
      </c>
    </row>
    <row r="18" spans="1:8" ht="15" customHeight="1">
      <c r="A18" s="54" t="s">
        <v>227</v>
      </c>
      <c r="B18" s="54">
        <v>5</v>
      </c>
      <c r="C18" s="55" t="s">
        <v>80</v>
      </c>
      <c r="D18" s="131" t="s">
        <v>313</v>
      </c>
      <c r="E18" s="56">
        <v>5</v>
      </c>
      <c r="F18" s="54">
        <v>2</v>
      </c>
      <c r="G18" s="54">
        <v>3</v>
      </c>
      <c r="H18" s="54">
        <v>5</v>
      </c>
    </row>
    <row r="19" spans="1:8" ht="15" customHeight="1">
      <c r="A19" s="54" t="s">
        <v>228</v>
      </c>
      <c r="B19" s="54">
        <v>5</v>
      </c>
      <c r="C19" s="55" t="s">
        <v>80</v>
      </c>
      <c r="D19" s="131" t="s">
        <v>314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229</v>
      </c>
      <c r="B20" s="54">
        <v>5</v>
      </c>
      <c r="C20" s="55" t="s">
        <v>80</v>
      </c>
      <c r="D20" s="131" t="s">
        <v>315</v>
      </c>
      <c r="E20" s="56">
        <v>6</v>
      </c>
      <c r="F20" s="54">
        <v>4</v>
      </c>
      <c r="G20" s="54">
        <v>2</v>
      </c>
      <c r="H20" s="54">
        <v>6</v>
      </c>
    </row>
    <row r="21" spans="1:8" ht="15" customHeight="1">
      <c r="A21" s="59" t="s">
        <v>230</v>
      </c>
      <c r="B21" s="54">
        <v>5</v>
      </c>
      <c r="C21" s="55" t="s">
        <v>80</v>
      </c>
      <c r="D21" s="131" t="s">
        <v>316</v>
      </c>
      <c r="E21" s="63">
        <v>4</v>
      </c>
      <c r="F21" s="54">
        <v>2</v>
      </c>
      <c r="G21" s="59">
        <v>2</v>
      </c>
      <c r="H21" s="59">
        <v>4</v>
      </c>
    </row>
    <row r="22" spans="1:8" ht="15" customHeight="1">
      <c r="A22" s="54" t="s">
        <v>156</v>
      </c>
      <c r="B22" s="54">
        <v>5</v>
      </c>
      <c r="C22" s="55" t="s">
        <v>80</v>
      </c>
      <c r="D22" s="131" t="s">
        <v>317</v>
      </c>
      <c r="E22" s="56">
        <v>4</v>
      </c>
      <c r="F22" s="54">
        <v>0</v>
      </c>
      <c r="G22" s="54">
        <v>4</v>
      </c>
      <c r="H22" s="54">
        <v>4</v>
      </c>
    </row>
    <row r="23" spans="1:8" ht="15" customHeight="1">
      <c r="A23" s="59" t="s">
        <v>231</v>
      </c>
      <c r="B23" s="54">
        <v>5</v>
      </c>
      <c r="C23" s="55" t="s">
        <v>80</v>
      </c>
      <c r="D23" s="131" t="s">
        <v>318</v>
      </c>
      <c r="E23" s="56">
        <v>4</v>
      </c>
      <c r="F23" s="54">
        <v>2</v>
      </c>
      <c r="G23" s="54">
        <v>2</v>
      </c>
      <c r="H23" s="54">
        <v>4</v>
      </c>
    </row>
    <row r="24" spans="1:8" ht="15" customHeight="1">
      <c r="A24" s="59"/>
      <c r="B24" s="54"/>
      <c r="C24" s="54"/>
      <c r="D24" s="131"/>
      <c r="E24" s="54"/>
      <c r="F24" s="54"/>
      <c r="G24" s="54"/>
      <c r="H24" s="54"/>
    </row>
    <row r="25" spans="1:8" ht="15" customHeight="1">
      <c r="A25" s="59"/>
      <c r="B25" s="54"/>
      <c r="C25" s="54"/>
      <c r="D25" s="131"/>
      <c r="E25" s="54"/>
      <c r="F25" s="54"/>
      <c r="G25" s="54"/>
      <c r="H25" s="54"/>
    </row>
    <row r="26" spans="1:8" ht="15" customHeight="1">
      <c r="A26" s="59"/>
      <c r="B26" s="54"/>
      <c r="C26" s="54"/>
      <c r="D26" s="113"/>
      <c r="E26" s="54"/>
      <c r="F26" s="54"/>
      <c r="G26" s="54"/>
      <c r="H26" s="54"/>
    </row>
    <row r="27" spans="1:8" ht="15" customHeight="1">
      <c r="A27" s="59"/>
      <c r="B27" s="54"/>
      <c r="C27" s="54"/>
      <c r="D27" s="113"/>
      <c r="E27" s="54"/>
      <c r="F27" s="54"/>
      <c r="G27" s="54"/>
      <c r="H27" s="54"/>
    </row>
    <row r="28" spans="1:8" ht="15" customHeight="1">
      <c r="A28" s="59"/>
      <c r="B28" s="54"/>
      <c r="C28" s="54"/>
      <c r="D28" s="113"/>
      <c r="E28" s="54"/>
      <c r="F28" s="54"/>
      <c r="G28" s="54"/>
      <c r="H28" s="54"/>
    </row>
    <row r="29" spans="1:8" ht="15" customHeight="1">
      <c r="A29" s="59"/>
      <c r="B29" s="54"/>
      <c r="C29" s="54"/>
      <c r="D29" s="113"/>
      <c r="E29" s="54"/>
      <c r="F29" s="54"/>
      <c r="G29" s="54"/>
      <c r="H29" s="54"/>
    </row>
    <row r="30" spans="1:8" ht="15" customHeight="1">
      <c r="A30" s="59"/>
      <c r="B30" s="54"/>
      <c r="C30" s="54"/>
      <c r="D30" s="113"/>
      <c r="E30" s="54"/>
      <c r="F30" s="54"/>
      <c r="G30" s="54"/>
      <c r="H30" s="54"/>
    </row>
    <row r="31" spans="1:8" ht="15" customHeight="1">
      <c r="A31" s="59"/>
      <c r="B31" s="54"/>
      <c r="C31" s="54"/>
      <c r="D31" s="113"/>
      <c r="E31" s="54"/>
      <c r="F31" s="54"/>
      <c r="G31" s="54"/>
      <c r="H31" s="54"/>
    </row>
    <row r="32" spans="1:8" ht="15" customHeight="1">
      <c r="A32" s="59"/>
      <c r="B32" s="54"/>
      <c r="C32" s="54"/>
      <c r="D32" s="113"/>
      <c r="E32" s="54"/>
      <c r="F32" s="54"/>
      <c r="G32" s="54"/>
      <c r="H32" s="54"/>
    </row>
    <row r="33" spans="1:8" ht="15" customHeight="1">
      <c r="A33" s="59"/>
      <c r="B33" s="54"/>
      <c r="C33" s="54"/>
      <c r="D33" s="113"/>
      <c r="E33" s="54"/>
      <c r="F33" s="54"/>
      <c r="G33" s="54"/>
      <c r="H33" s="54"/>
    </row>
    <row r="34" spans="1:8" ht="15" customHeight="1">
      <c r="A34" s="59"/>
      <c r="B34" s="54"/>
      <c r="C34" s="54"/>
      <c r="D34" s="113"/>
      <c r="E34" s="54"/>
      <c r="F34" s="54"/>
      <c r="G34" s="54"/>
      <c r="H34" s="54"/>
    </row>
    <row r="35" spans="1:8" ht="15" customHeight="1">
      <c r="A35" s="59"/>
      <c r="B35" s="54"/>
      <c r="C35" s="54"/>
      <c r="D35" s="113"/>
      <c r="E35" s="54"/>
      <c r="F35" s="54"/>
      <c r="G35" s="54"/>
      <c r="H35" s="54"/>
    </row>
    <row r="36" spans="1:8" ht="15" customHeight="1">
      <c r="A36" s="59"/>
      <c r="B36" s="54"/>
      <c r="C36" s="54"/>
      <c r="D36" s="113"/>
      <c r="E36" s="54"/>
      <c r="F36" s="54"/>
      <c r="G36" s="54"/>
      <c r="H36" s="54"/>
    </row>
    <row r="37" spans="1:8" ht="15" customHeight="1">
      <c r="A37" s="59"/>
      <c r="B37" s="54"/>
      <c r="C37" s="54"/>
      <c r="D37" s="113"/>
      <c r="E37" s="54"/>
      <c r="F37" s="54"/>
      <c r="G37" s="54"/>
      <c r="H37" s="54"/>
    </row>
    <row r="38" spans="1:8" ht="15" customHeight="1">
      <c r="A38" s="59"/>
      <c r="B38" s="54"/>
      <c r="C38" s="54"/>
      <c r="D38" s="113"/>
      <c r="E38" s="54"/>
      <c r="F38" s="54"/>
      <c r="G38" s="54"/>
      <c r="H38" s="54"/>
    </row>
    <row r="39" spans="1:8" ht="15" customHeight="1">
      <c r="A39" s="59"/>
      <c r="B39" s="54"/>
      <c r="C39" s="54"/>
      <c r="D39" s="113"/>
      <c r="E39" s="54"/>
      <c r="F39" s="54"/>
      <c r="G39" s="54"/>
      <c r="H39" s="54"/>
    </row>
    <row r="40" spans="1:8" ht="15" customHeight="1">
      <c r="A40" s="59"/>
      <c r="B40" s="54"/>
      <c r="C40" s="54"/>
      <c r="D40" s="113"/>
      <c r="E40" s="54"/>
      <c r="F40" s="54"/>
      <c r="G40" s="54"/>
      <c r="H40" s="54"/>
    </row>
    <row r="41" spans="1:8" ht="15" customHeight="1">
      <c r="A41" s="59"/>
      <c r="B41" s="54"/>
      <c r="C41" s="54"/>
      <c r="D41" s="113"/>
      <c r="E41" s="54"/>
      <c r="F41" s="54"/>
      <c r="G41" s="54"/>
      <c r="H41" s="54"/>
    </row>
    <row r="42" spans="1:8" ht="15" customHeight="1">
      <c r="A42" s="59"/>
      <c r="B42" s="54"/>
      <c r="C42" s="54"/>
      <c r="D42" s="113"/>
      <c r="E42" s="54"/>
      <c r="F42" s="54"/>
      <c r="G42" s="54"/>
      <c r="H42" s="54"/>
    </row>
    <row r="43" spans="1:8" ht="15" customHeight="1">
      <c r="A43" s="59"/>
      <c r="B43" s="54"/>
      <c r="C43" s="54"/>
      <c r="D43" s="113"/>
      <c r="E43" s="54"/>
      <c r="F43" s="54"/>
      <c r="G43" s="54"/>
      <c r="H43" s="54"/>
    </row>
    <row r="44" spans="1:8" ht="15" customHeight="1">
      <c r="A44" s="59"/>
      <c r="B44" s="54"/>
      <c r="C44" s="54"/>
      <c r="D44" s="113"/>
      <c r="E44" s="54"/>
      <c r="F44" s="54"/>
      <c r="G44" s="54"/>
      <c r="H44" s="54"/>
    </row>
    <row r="45" spans="1:8" ht="15" customHeight="1">
      <c r="A45" s="59"/>
      <c r="B45" s="54"/>
      <c r="C45" s="54"/>
      <c r="D45" s="113"/>
      <c r="E45" s="54"/>
      <c r="F45" s="54"/>
      <c r="G45" s="54"/>
      <c r="H45" s="54"/>
    </row>
    <row r="46" spans="1:8" ht="15" customHeight="1">
      <c r="A46" s="59"/>
      <c r="B46" s="54"/>
      <c r="C46" s="54"/>
      <c r="D46" s="113"/>
      <c r="E46" s="54"/>
      <c r="F46" s="54"/>
      <c r="G46" s="54"/>
      <c r="H46" s="54"/>
    </row>
    <row r="47" spans="1:8" ht="15" customHeight="1">
      <c r="A47" s="59"/>
      <c r="B47" s="54"/>
      <c r="C47" s="54"/>
      <c r="D47" s="113"/>
      <c r="E47" s="54"/>
      <c r="F47" s="54"/>
      <c r="G47" s="54"/>
      <c r="H47" s="54"/>
    </row>
    <row r="48" spans="1:8" ht="15" customHeight="1">
      <c r="A48" s="59"/>
      <c r="B48" s="54"/>
      <c r="C48" s="54"/>
      <c r="D48" s="113"/>
      <c r="E48" s="54"/>
      <c r="F48" s="54"/>
      <c r="G48" s="54"/>
      <c r="H48" s="54"/>
    </row>
    <row r="49" spans="1:8" ht="15" customHeight="1">
      <c r="A49" s="59"/>
      <c r="B49" s="54"/>
      <c r="C49" s="54"/>
      <c r="D49" s="113"/>
      <c r="E49" s="54"/>
      <c r="F49" s="54"/>
      <c r="G49" s="54"/>
      <c r="H49" s="54"/>
    </row>
    <row r="50" spans="1:8" ht="15" customHeight="1">
      <c r="A50" s="59"/>
      <c r="B50" s="54"/>
      <c r="C50" s="54"/>
      <c r="D50" s="113"/>
      <c r="E50" s="54"/>
      <c r="F50" s="54"/>
      <c r="G50" s="54"/>
      <c r="H50" s="54"/>
    </row>
    <row r="51" spans="1:8" ht="15" customHeight="1">
      <c r="A51" s="59"/>
      <c r="B51" s="54"/>
      <c r="C51" s="54"/>
      <c r="D51" s="113"/>
      <c r="E51" s="54"/>
      <c r="F51" s="54"/>
      <c r="G51" s="54"/>
      <c r="H51" s="54"/>
    </row>
    <row r="52" spans="1:8" ht="15" customHeight="1">
      <c r="A52" s="59"/>
      <c r="B52" s="54"/>
      <c r="C52" s="54"/>
      <c r="D52" s="113"/>
      <c r="E52" s="54"/>
      <c r="F52" s="54"/>
      <c r="G52" s="54"/>
      <c r="H52" s="54"/>
    </row>
    <row r="53" spans="1:8" ht="15" customHeight="1">
      <c r="A53" s="59"/>
      <c r="B53" s="54"/>
      <c r="C53" s="54"/>
      <c r="D53" s="113"/>
      <c r="E53" s="54"/>
      <c r="F53" s="54"/>
      <c r="G53" s="54"/>
      <c r="H53" s="54"/>
    </row>
    <row r="54" spans="1:8" ht="15" customHeight="1">
      <c r="A54" s="59"/>
      <c r="B54" s="54"/>
      <c r="C54" s="54"/>
      <c r="D54" s="113"/>
      <c r="E54" s="54"/>
      <c r="F54" s="54"/>
      <c r="G54" s="54"/>
      <c r="H54" s="54"/>
    </row>
    <row r="55" spans="1:8" ht="15" customHeight="1">
      <c r="A55" s="59"/>
      <c r="B55" s="54"/>
      <c r="C55" s="54"/>
      <c r="D55" s="113"/>
      <c r="E55" s="54"/>
      <c r="F55" s="54"/>
      <c r="G55" s="54"/>
      <c r="H55" s="54"/>
    </row>
    <row r="56" spans="1:8" ht="15" customHeight="1">
      <c r="A56" s="59"/>
      <c r="B56" s="54"/>
      <c r="C56" s="54"/>
      <c r="D56" s="113"/>
      <c r="E56" s="54"/>
      <c r="F56" s="54"/>
      <c r="G56" s="54"/>
      <c r="H56" s="54"/>
    </row>
    <row r="57" spans="1:8" ht="15" customHeight="1">
      <c r="A57" s="59"/>
      <c r="B57" s="54"/>
      <c r="C57" s="54"/>
      <c r="D57" s="113"/>
      <c r="E57" s="54"/>
      <c r="F57" s="54"/>
      <c r="G57" s="54"/>
      <c r="H57" s="54"/>
    </row>
    <row r="58" spans="1:8" ht="15" customHeight="1">
      <c r="A58" s="59"/>
      <c r="B58" s="54"/>
      <c r="C58" s="54"/>
      <c r="D58" s="113"/>
      <c r="E58" s="54"/>
      <c r="F58" s="54"/>
      <c r="G58" s="54"/>
      <c r="H58" s="54"/>
    </row>
    <row r="59" spans="1:8" ht="15" customHeight="1">
      <c r="A59" s="59"/>
      <c r="B59" s="54"/>
      <c r="C59" s="54"/>
      <c r="D59" s="113"/>
      <c r="E59" s="54"/>
      <c r="F59" s="54"/>
      <c r="G59" s="54"/>
      <c r="H59" s="54"/>
    </row>
    <row r="60" spans="1:8" ht="15" customHeight="1">
      <c r="A60" s="59"/>
      <c r="B60" s="54"/>
      <c r="C60" s="54"/>
      <c r="D60" s="113"/>
      <c r="E60" s="54"/>
      <c r="F60" s="54"/>
      <c r="G60" s="54"/>
      <c r="H60" s="54"/>
    </row>
    <row r="61" spans="1:8" ht="15" customHeight="1">
      <c r="A61" s="59"/>
      <c r="B61" s="54"/>
      <c r="C61" s="54"/>
      <c r="D61" s="113"/>
      <c r="E61" s="54"/>
      <c r="F61" s="54"/>
      <c r="G61" s="54"/>
      <c r="H61" s="54"/>
    </row>
    <row r="62" spans="1:8" ht="15" customHeight="1">
      <c r="A62" s="59"/>
      <c r="B62" s="54"/>
      <c r="C62" s="54"/>
      <c r="D62" s="113"/>
      <c r="E62" s="54"/>
      <c r="F62" s="54"/>
      <c r="G62" s="54"/>
      <c r="H62" s="54"/>
    </row>
    <row r="63" spans="1:8" ht="15" customHeight="1">
      <c r="A63" s="59"/>
      <c r="B63" s="54"/>
      <c r="C63" s="54"/>
      <c r="D63" s="113"/>
      <c r="E63" s="54"/>
      <c r="F63" s="54"/>
      <c r="G63" s="54"/>
      <c r="H63" s="54"/>
    </row>
    <row r="64" spans="1:8" ht="15" customHeight="1">
      <c r="A64" s="59"/>
      <c r="B64" s="54"/>
      <c r="C64" s="54"/>
      <c r="D64" s="113"/>
      <c r="E64" s="54"/>
      <c r="F64" s="54"/>
      <c r="G64" s="54"/>
      <c r="H64" s="54"/>
    </row>
    <row r="65" spans="1:8" ht="15" customHeight="1">
      <c r="A65" s="59"/>
      <c r="B65" s="54"/>
      <c r="C65" s="54"/>
      <c r="D65" s="113"/>
      <c r="E65" s="54"/>
      <c r="F65" s="54"/>
      <c r="G65" s="54"/>
      <c r="H65" s="54"/>
    </row>
    <row r="66" spans="1:8" ht="15" customHeight="1">
      <c r="A66" s="59"/>
      <c r="B66" s="54"/>
      <c r="C66" s="54"/>
      <c r="D66" s="113"/>
      <c r="E66" s="54"/>
      <c r="F66" s="54"/>
      <c r="G66" s="54"/>
      <c r="H66" s="54"/>
    </row>
    <row r="67" spans="1:8" ht="15" customHeight="1">
      <c r="A67" s="59"/>
      <c r="B67" s="54"/>
      <c r="C67" s="54"/>
      <c r="D67" s="113"/>
      <c r="E67" s="54"/>
      <c r="F67" s="54"/>
      <c r="G67" s="54"/>
      <c r="H67" s="54"/>
    </row>
    <row r="68" spans="1:8" ht="15" customHeight="1">
      <c r="A68" s="59"/>
      <c r="B68" s="54"/>
      <c r="C68" s="54"/>
      <c r="D68" s="113"/>
      <c r="E68" s="54"/>
      <c r="F68" s="54"/>
      <c r="G68" s="54"/>
      <c r="H68" s="54"/>
    </row>
    <row r="69" spans="1:8" ht="15" customHeight="1">
      <c r="A69" s="59"/>
      <c r="B69" s="54"/>
      <c r="C69" s="54"/>
      <c r="D69" s="113"/>
      <c r="E69" s="54"/>
      <c r="F69" s="54"/>
      <c r="G69" s="54"/>
      <c r="H69" s="54"/>
    </row>
    <row r="70" spans="1:8" ht="15" customHeight="1">
      <c r="A70" s="59"/>
      <c r="B70" s="54"/>
      <c r="C70" s="54"/>
      <c r="D70" s="113"/>
      <c r="E70" s="54"/>
      <c r="F70" s="54"/>
      <c r="G70" s="54"/>
      <c r="H70" s="54"/>
    </row>
    <row r="71" spans="1:8" ht="15" customHeight="1">
      <c r="A71" s="59"/>
      <c r="B71" s="54"/>
      <c r="C71" s="54"/>
      <c r="D71" s="113"/>
      <c r="E71" s="54"/>
      <c r="F71" s="54"/>
      <c r="G71" s="54"/>
      <c r="H71" s="54"/>
    </row>
    <row r="72" spans="1:8" ht="15" customHeight="1">
      <c r="A72" s="59"/>
      <c r="B72" s="54"/>
      <c r="C72" s="54"/>
      <c r="D72" s="113"/>
      <c r="E72" s="54"/>
      <c r="F72" s="54"/>
      <c r="G72" s="54"/>
      <c r="H72" s="54"/>
    </row>
    <row r="73" spans="1:8" ht="15" customHeight="1">
      <c r="A73" s="59"/>
      <c r="B73" s="54"/>
      <c r="C73" s="54"/>
      <c r="D73" s="113"/>
      <c r="E73" s="54"/>
      <c r="F73" s="54"/>
      <c r="G73" s="54"/>
      <c r="H73" s="54"/>
    </row>
    <row r="74" spans="1:8" ht="15" customHeight="1">
      <c r="A74" s="59"/>
      <c r="B74" s="54"/>
      <c r="C74" s="54"/>
      <c r="D74" s="113"/>
      <c r="E74" s="54"/>
      <c r="F74" s="54"/>
      <c r="G74" s="54"/>
      <c r="H74" s="54"/>
    </row>
    <row r="75" spans="1:8" ht="15" customHeight="1">
      <c r="A75" s="59"/>
      <c r="B75" s="54"/>
      <c r="C75" s="54"/>
      <c r="D75" s="113"/>
      <c r="E75" s="54"/>
      <c r="F75" s="54"/>
      <c r="G75" s="54"/>
      <c r="H75" s="54"/>
    </row>
    <row r="76" spans="1:8" ht="15" customHeight="1">
      <c r="A76" s="59"/>
      <c r="B76" s="54"/>
      <c r="C76" s="54"/>
      <c r="D76" s="113"/>
      <c r="E76" s="54"/>
      <c r="F76" s="54"/>
      <c r="G76" s="54"/>
      <c r="H76" s="54"/>
    </row>
    <row r="77" spans="1:8" ht="15" customHeight="1">
      <c r="A77" s="59"/>
      <c r="B77" s="54"/>
      <c r="C77" s="54"/>
      <c r="D77" s="113"/>
      <c r="E77" s="54"/>
      <c r="F77" s="54"/>
      <c r="G77" s="54"/>
      <c r="H77" s="54"/>
    </row>
    <row r="78" spans="1:8" ht="15" customHeight="1">
      <c r="A78" s="59"/>
      <c r="B78" s="54"/>
      <c r="C78" s="54"/>
      <c r="D78" s="113"/>
      <c r="E78" s="54"/>
      <c r="F78" s="54"/>
      <c r="G78" s="54"/>
      <c r="H78" s="54"/>
    </row>
    <row r="79" spans="1:8" ht="15" customHeight="1">
      <c r="A79" s="59"/>
      <c r="B79" s="54"/>
      <c r="C79" s="54"/>
      <c r="D79" s="113"/>
      <c r="E79" s="54"/>
      <c r="F79" s="54"/>
      <c r="G79" s="54"/>
      <c r="H79" s="54"/>
    </row>
    <row r="80" spans="1:8" ht="15" customHeight="1">
      <c r="A80" s="59"/>
      <c r="B80" s="54"/>
      <c r="C80" s="54"/>
      <c r="D80" s="113"/>
      <c r="E80" s="54"/>
      <c r="F80" s="54"/>
      <c r="G80" s="54"/>
      <c r="H80" s="54"/>
    </row>
    <row r="81" spans="1:8" ht="15" customHeight="1">
      <c r="A81" s="59"/>
      <c r="B81" s="54"/>
      <c r="C81" s="54"/>
      <c r="D81" s="113"/>
      <c r="E81" s="54"/>
      <c r="F81" s="54"/>
      <c r="G81" s="54"/>
      <c r="H81" s="54"/>
    </row>
    <row r="82" spans="1:8" ht="15" customHeight="1">
      <c r="A82" s="59"/>
      <c r="B82" s="54"/>
      <c r="C82" s="54"/>
      <c r="D82" s="113"/>
      <c r="E82" s="54"/>
      <c r="F82" s="54"/>
      <c r="G82" s="54"/>
      <c r="H82" s="54"/>
    </row>
    <row r="83" spans="1:8" ht="15" customHeight="1">
      <c r="A83" s="59"/>
      <c r="B83" s="54"/>
      <c r="C83" s="54"/>
      <c r="D83" s="113"/>
      <c r="E83" s="54"/>
      <c r="F83" s="54"/>
      <c r="G83" s="54"/>
      <c r="H83" s="54"/>
    </row>
    <row r="84" spans="1:8" ht="15" customHeight="1">
      <c r="A84" s="59"/>
      <c r="B84" s="54"/>
      <c r="C84" s="54"/>
      <c r="D84" s="113"/>
      <c r="E84" s="54"/>
      <c r="F84" s="54"/>
      <c r="G84" s="54"/>
      <c r="H84" s="54"/>
    </row>
    <row r="85" spans="1:8" ht="15" customHeight="1">
      <c r="A85" s="59"/>
      <c r="B85" s="54"/>
      <c r="C85" s="54"/>
      <c r="D85" s="113"/>
      <c r="E85" s="54"/>
      <c r="F85" s="54"/>
      <c r="G85" s="54"/>
      <c r="H85" s="54"/>
    </row>
    <row r="86" spans="1:8" ht="15" customHeight="1">
      <c r="A86" s="59"/>
      <c r="B86" s="54"/>
      <c r="C86" s="54"/>
      <c r="D86" s="113"/>
      <c r="E86" s="54"/>
      <c r="F86" s="54"/>
      <c r="G86" s="54"/>
      <c r="H86" s="54"/>
    </row>
    <row r="87" spans="1:8" ht="15" customHeight="1">
      <c r="A87" s="59"/>
      <c r="B87" s="54"/>
      <c r="C87" s="54"/>
      <c r="D87" s="113"/>
      <c r="E87" s="54"/>
      <c r="F87" s="54"/>
      <c r="G87" s="54"/>
      <c r="H87" s="54"/>
    </row>
    <row r="88" spans="1:8" ht="15" customHeight="1">
      <c r="A88" s="59"/>
      <c r="B88" s="54"/>
      <c r="C88" s="54"/>
      <c r="D88" s="113"/>
      <c r="E88" s="54"/>
      <c r="F88" s="54"/>
      <c r="G88" s="54"/>
      <c r="H88" s="54"/>
    </row>
    <row r="89" spans="1:8" ht="15" customHeight="1">
      <c r="A89" s="59"/>
      <c r="B89" s="54"/>
      <c r="C89" s="54"/>
      <c r="D89" s="113"/>
      <c r="E89" s="54"/>
      <c r="F89" s="54"/>
      <c r="G89" s="54"/>
      <c r="H89" s="54"/>
    </row>
    <row r="90" spans="1:8" ht="15" customHeight="1">
      <c r="A90" s="59"/>
      <c r="B90" s="54"/>
      <c r="C90" s="54"/>
      <c r="D90" s="113"/>
      <c r="E90" s="54"/>
      <c r="F90" s="54"/>
      <c r="G90" s="54"/>
      <c r="H90" s="54"/>
    </row>
    <row r="91" spans="1:8" ht="15" customHeight="1">
      <c r="A91" s="59"/>
      <c r="B91" s="54"/>
      <c r="C91" s="54"/>
      <c r="D91" s="113"/>
      <c r="E91" s="54"/>
      <c r="F91" s="54"/>
      <c r="G91" s="54"/>
      <c r="H91" s="54"/>
    </row>
    <row r="92" spans="1:8" ht="15" customHeight="1">
      <c r="A92" s="59"/>
      <c r="B92" s="54"/>
      <c r="C92" s="54"/>
      <c r="D92" s="113"/>
      <c r="E92" s="54"/>
      <c r="F92" s="54"/>
      <c r="G92" s="54"/>
      <c r="H92" s="54"/>
    </row>
    <row r="93" spans="1:8" ht="15" customHeight="1">
      <c r="A93" s="59"/>
      <c r="B93" s="54"/>
      <c r="C93" s="54"/>
      <c r="D93" s="113"/>
      <c r="E93" s="54"/>
      <c r="F93" s="54"/>
      <c r="G93" s="54"/>
      <c r="H93" s="54"/>
    </row>
    <row r="94" spans="1:8" ht="15" customHeight="1">
      <c r="A94" s="59"/>
      <c r="B94" s="54"/>
      <c r="C94" s="54"/>
      <c r="D94" s="113"/>
      <c r="E94" s="54"/>
      <c r="F94" s="54"/>
      <c r="G94" s="54"/>
      <c r="H94" s="54"/>
    </row>
    <row r="95" spans="1:8" ht="15" customHeight="1">
      <c r="A95" s="59"/>
      <c r="B95" s="54"/>
      <c r="C95" s="54"/>
      <c r="D95" s="113"/>
      <c r="E95" s="54"/>
      <c r="F95" s="54"/>
      <c r="G95" s="54"/>
      <c r="H95" s="54"/>
    </row>
    <row r="96" spans="1:8" ht="15" customHeight="1">
      <c r="A96" s="59"/>
      <c r="B96" s="54"/>
      <c r="C96" s="54"/>
      <c r="D96" s="113"/>
      <c r="E96" s="54"/>
      <c r="F96" s="54"/>
      <c r="G96" s="54"/>
      <c r="H96" s="54"/>
    </row>
    <row r="97" spans="1:8" ht="15" customHeight="1">
      <c r="A97" s="59"/>
      <c r="B97" s="54"/>
      <c r="C97" s="54"/>
      <c r="D97" s="113"/>
      <c r="E97" s="54"/>
      <c r="F97" s="54"/>
      <c r="G97" s="54"/>
      <c r="H97" s="54"/>
    </row>
    <row r="98" spans="1:8" ht="15" customHeight="1">
      <c r="A98" s="59"/>
      <c r="B98" s="54"/>
      <c r="C98" s="54"/>
      <c r="D98" s="113"/>
      <c r="E98" s="54"/>
      <c r="F98" s="54"/>
      <c r="G98" s="54"/>
      <c r="H98" s="54"/>
    </row>
    <row r="99" spans="1:8" ht="15" customHeight="1">
      <c r="A99" s="59"/>
      <c r="B99" s="54"/>
      <c r="C99" s="54"/>
      <c r="D99" s="113"/>
      <c r="E99" s="54"/>
      <c r="F99" s="54"/>
      <c r="G99" s="54"/>
      <c r="H99" s="54"/>
    </row>
    <row r="100" spans="1:8" ht="15" customHeight="1">
      <c r="A100" s="59"/>
      <c r="B100" s="54"/>
      <c r="C100" s="54"/>
      <c r="D100" s="113"/>
      <c r="E100" s="54"/>
      <c r="F100" s="54"/>
      <c r="G100" s="54"/>
      <c r="H100" s="54"/>
    </row>
    <row r="101" spans="1:8" ht="15" customHeight="1">
      <c r="A101" s="59"/>
      <c r="B101" s="54"/>
      <c r="C101" s="54"/>
      <c r="D101" s="113"/>
      <c r="E101" s="54"/>
      <c r="F101" s="54"/>
      <c r="G101" s="54"/>
      <c r="H101" s="54"/>
    </row>
    <row r="102" spans="1:8" ht="15" customHeight="1">
      <c r="A102" s="59"/>
      <c r="B102" s="54"/>
      <c r="C102" s="54"/>
      <c r="D102" s="113"/>
      <c r="E102" s="54"/>
      <c r="F102" s="54"/>
      <c r="G102" s="54"/>
      <c r="H102" s="54"/>
    </row>
    <row r="103" spans="1:8" ht="15" customHeight="1">
      <c r="A103" s="59"/>
      <c r="B103" s="54"/>
      <c r="C103" s="54"/>
      <c r="D103" s="113"/>
      <c r="E103" s="54"/>
      <c r="F103" s="54"/>
      <c r="G103" s="54"/>
      <c r="H103" s="54"/>
    </row>
    <row r="104" spans="1:8" ht="15" customHeight="1">
      <c r="A104" s="59"/>
      <c r="B104" s="54"/>
      <c r="C104" s="54"/>
      <c r="D104" s="113"/>
      <c r="E104" s="54"/>
      <c r="F104" s="54"/>
      <c r="G104" s="54"/>
      <c r="H104" s="54"/>
    </row>
    <row r="105" spans="1:8" ht="15" customHeight="1">
      <c r="A105" s="59"/>
      <c r="B105" s="54"/>
      <c r="C105" s="54"/>
      <c r="D105" s="113"/>
      <c r="E105" s="54"/>
      <c r="F105" s="54"/>
      <c r="G105" s="54"/>
      <c r="H105" s="54"/>
    </row>
    <row r="106" spans="1:8" ht="15" customHeight="1">
      <c r="A106" s="59"/>
      <c r="B106" s="54"/>
      <c r="C106" s="54"/>
      <c r="D106" s="113"/>
      <c r="E106" s="54"/>
      <c r="F106" s="54"/>
      <c r="G106" s="54"/>
      <c r="H106" s="54"/>
    </row>
    <row r="107" spans="1:8" ht="15" customHeight="1">
      <c r="A107" s="59"/>
      <c r="B107" s="54"/>
      <c r="C107" s="54"/>
      <c r="D107" s="113"/>
      <c r="E107" s="54"/>
      <c r="F107" s="54"/>
      <c r="G107" s="54"/>
      <c r="H107" s="54"/>
    </row>
    <row r="108" spans="1:8" ht="15" customHeight="1">
      <c r="A108" s="59"/>
      <c r="B108" s="54"/>
      <c r="C108" s="54"/>
      <c r="D108" s="113"/>
      <c r="E108" s="54"/>
      <c r="F108" s="54"/>
      <c r="G108" s="54"/>
      <c r="H108" s="54"/>
    </row>
    <row r="109" spans="1:8" ht="15" customHeight="1">
      <c r="A109" s="59"/>
      <c r="B109" s="54"/>
      <c r="C109" s="54"/>
      <c r="D109" s="113"/>
      <c r="E109" s="54"/>
      <c r="F109" s="54"/>
      <c r="G109" s="54"/>
      <c r="H109" s="54"/>
    </row>
    <row r="110" spans="1:8" ht="15" customHeight="1">
      <c r="A110" s="59"/>
      <c r="B110" s="54"/>
      <c r="C110" s="54"/>
      <c r="D110" s="113"/>
      <c r="E110" s="54"/>
      <c r="F110" s="54"/>
      <c r="G110" s="54"/>
      <c r="H110" s="54"/>
    </row>
    <row r="111" spans="1:8" ht="15" customHeight="1">
      <c r="A111" s="59"/>
      <c r="B111" s="54"/>
      <c r="C111" s="54"/>
      <c r="D111" s="113"/>
      <c r="E111" s="54"/>
      <c r="F111" s="54"/>
      <c r="G111" s="54"/>
      <c r="H111" s="54"/>
    </row>
    <row r="112" spans="1:8" ht="15" customHeight="1">
      <c r="A112" s="59"/>
      <c r="B112" s="54"/>
      <c r="C112" s="54"/>
      <c r="D112" s="113"/>
      <c r="E112" s="54"/>
      <c r="F112" s="54"/>
      <c r="G112" s="54"/>
      <c r="H112" s="54"/>
    </row>
    <row r="113" spans="1:8" ht="15" customHeight="1">
      <c r="A113" s="59"/>
      <c r="B113" s="54"/>
      <c r="C113" s="54"/>
      <c r="D113" s="113"/>
      <c r="E113" s="54"/>
      <c r="F113" s="54"/>
      <c r="G113" s="54"/>
      <c r="H113" s="54"/>
    </row>
    <row r="114" spans="1:8" ht="15" customHeight="1">
      <c r="A114" s="59"/>
      <c r="B114" s="54"/>
      <c r="C114" s="54"/>
      <c r="D114" s="113"/>
      <c r="E114" s="54"/>
      <c r="F114" s="54"/>
      <c r="G114" s="54"/>
      <c r="H114" s="54"/>
    </row>
    <row r="115" spans="1:8" ht="15" customHeight="1">
      <c r="A115" s="59"/>
      <c r="B115" s="54"/>
      <c r="C115" s="54"/>
      <c r="D115" s="113"/>
      <c r="E115" s="54"/>
      <c r="F115" s="54"/>
      <c r="G115" s="54"/>
      <c r="H115" s="54"/>
    </row>
    <row r="116" spans="1:8" ht="15" customHeight="1">
      <c r="A116" s="59"/>
      <c r="B116" s="54"/>
      <c r="C116" s="54"/>
      <c r="D116" s="113"/>
      <c r="E116" s="54"/>
      <c r="F116" s="54"/>
      <c r="G116" s="54"/>
      <c r="H116" s="54"/>
    </row>
    <row r="117" spans="1:8" ht="15" customHeight="1">
      <c r="A117" s="59"/>
      <c r="B117" s="54"/>
      <c r="C117" s="54"/>
      <c r="D117" s="113"/>
      <c r="E117" s="54"/>
      <c r="F117" s="54"/>
      <c r="G117" s="54"/>
      <c r="H117" s="54"/>
    </row>
    <row r="118" spans="1:8" ht="15" customHeight="1">
      <c r="A118" s="59"/>
      <c r="B118" s="54"/>
      <c r="C118" s="54"/>
      <c r="D118" s="113"/>
      <c r="E118" s="54"/>
      <c r="F118" s="54"/>
      <c r="G118" s="54"/>
      <c r="H118" s="54"/>
    </row>
    <row r="119" spans="1:8" ht="15" customHeight="1">
      <c r="A119" s="59"/>
      <c r="B119" s="54"/>
      <c r="C119" s="54"/>
      <c r="D119" s="113"/>
      <c r="E119" s="54"/>
      <c r="F119" s="54"/>
      <c r="G119" s="54"/>
      <c r="H119" s="54"/>
    </row>
    <row r="120" spans="1:8" ht="15" customHeight="1">
      <c r="A120" s="59"/>
      <c r="B120" s="54"/>
      <c r="C120" s="54"/>
      <c r="D120" s="113"/>
      <c r="E120" s="54"/>
      <c r="F120" s="54"/>
      <c r="G120" s="54"/>
      <c r="H120" s="54"/>
    </row>
    <row r="121" spans="1:8" ht="15" customHeight="1">
      <c r="A121" s="59"/>
      <c r="B121" s="54"/>
      <c r="C121" s="54"/>
      <c r="D121" s="113"/>
      <c r="E121" s="54"/>
      <c r="F121" s="54"/>
      <c r="G121" s="54"/>
      <c r="H121" s="54"/>
    </row>
    <row r="122" spans="1:8" ht="15" customHeight="1">
      <c r="A122" s="59"/>
      <c r="B122" s="54"/>
      <c r="C122" s="54"/>
      <c r="D122" s="113"/>
      <c r="E122" s="54"/>
      <c r="F122" s="54"/>
      <c r="G122" s="54"/>
      <c r="H122" s="54"/>
    </row>
    <row r="123" spans="1:8" ht="15" customHeight="1">
      <c r="A123" s="59"/>
      <c r="B123" s="54"/>
      <c r="C123" s="54"/>
      <c r="D123" s="113"/>
      <c r="E123" s="54"/>
      <c r="F123" s="54"/>
      <c r="G123" s="54"/>
      <c r="H123" s="54"/>
    </row>
    <row r="124" spans="1:8" ht="15" customHeight="1">
      <c r="A124" s="59"/>
      <c r="B124" s="54"/>
      <c r="C124" s="54"/>
      <c r="D124" s="113"/>
      <c r="E124" s="54"/>
      <c r="F124" s="54"/>
      <c r="G124" s="54"/>
      <c r="H124" s="54"/>
    </row>
    <row r="125" spans="1:8" ht="15" customHeight="1">
      <c r="A125" s="59"/>
      <c r="B125" s="54"/>
      <c r="C125" s="54"/>
      <c r="D125" s="113"/>
      <c r="E125" s="54"/>
      <c r="F125" s="54"/>
      <c r="G125" s="54"/>
      <c r="H125" s="54"/>
    </row>
    <row r="126" spans="1:8" ht="15" customHeight="1">
      <c r="A126" s="59"/>
      <c r="B126" s="54"/>
      <c r="C126" s="54"/>
      <c r="D126" s="113"/>
      <c r="E126" s="54"/>
      <c r="F126" s="54"/>
      <c r="G126" s="54"/>
      <c r="H126" s="54"/>
    </row>
    <row r="127" spans="1:8" ht="15" customHeight="1">
      <c r="A127" s="59"/>
      <c r="B127" s="54"/>
      <c r="C127" s="54"/>
      <c r="D127" s="113"/>
      <c r="E127" s="54"/>
      <c r="F127" s="54"/>
      <c r="G127" s="54"/>
      <c r="H127" s="54"/>
    </row>
    <row r="128" spans="1:8" ht="15" customHeight="1">
      <c r="A128" s="59"/>
      <c r="B128" s="54"/>
      <c r="C128" s="54"/>
      <c r="D128" s="113"/>
      <c r="E128" s="54"/>
      <c r="F128" s="54"/>
      <c r="G128" s="54"/>
      <c r="H128" s="54"/>
    </row>
    <row r="129" spans="1:8" ht="15" customHeight="1">
      <c r="A129" s="59"/>
      <c r="B129" s="54"/>
      <c r="C129" s="54"/>
      <c r="D129" s="113"/>
      <c r="E129" s="54"/>
      <c r="F129" s="54"/>
      <c r="G129" s="54"/>
      <c r="H129" s="54"/>
    </row>
    <row r="130" spans="1:8" ht="15" customHeight="1">
      <c r="A130" s="59"/>
      <c r="B130" s="54"/>
      <c r="C130" s="54"/>
      <c r="D130" s="113"/>
      <c r="E130" s="54"/>
      <c r="F130" s="54"/>
      <c r="G130" s="54"/>
      <c r="H130" s="54"/>
    </row>
    <row r="131" spans="1:8" ht="15" customHeight="1">
      <c r="A131" s="59"/>
      <c r="B131" s="54"/>
      <c r="C131" s="54"/>
      <c r="D131" s="113"/>
      <c r="E131" s="54"/>
      <c r="F131" s="54"/>
      <c r="G131" s="54"/>
      <c r="H131" s="54"/>
    </row>
    <row r="132" spans="1:8" ht="15" customHeight="1">
      <c r="A132" s="59"/>
      <c r="B132" s="54"/>
      <c r="C132" s="54"/>
      <c r="D132" s="113"/>
      <c r="E132" s="54"/>
      <c r="F132" s="54"/>
      <c r="G132" s="54"/>
      <c r="H132" s="54"/>
    </row>
    <row r="133" spans="1:8" ht="15" customHeight="1">
      <c r="A133" s="59"/>
      <c r="B133" s="54"/>
      <c r="C133" s="54"/>
      <c r="D133" s="113"/>
      <c r="E133" s="54"/>
      <c r="F133" s="54"/>
      <c r="G133" s="54"/>
      <c r="H133" s="54"/>
    </row>
    <row r="134" spans="1:8" ht="15" customHeight="1">
      <c r="A134" s="59"/>
      <c r="B134" s="54"/>
      <c r="C134" s="54"/>
      <c r="D134" s="113"/>
      <c r="E134" s="54"/>
      <c r="F134" s="54"/>
      <c r="G134" s="54"/>
      <c r="H134" s="54"/>
    </row>
    <row r="135" spans="1:8" ht="15" customHeight="1">
      <c r="A135" s="59"/>
      <c r="B135" s="54"/>
      <c r="C135" s="54"/>
      <c r="D135" s="113"/>
      <c r="E135" s="54"/>
      <c r="F135" s="54"/>
      <c r="G135" s="54"/>
      <c r="H135" s="54"/>
    </row>
    <row r="136" spans="1:8" ht="15" customHeight="1">
      <c r="A136" s="59"/>
      <c r="B136" s="54"/>
      <c r="C136" s="54"/>
      <c r="D136" s="113"/>
      <c r="E136" s="54"/>
      <c r="F136" s="54"/>
      <c r="G136" s="54"/>
      <c r="H136" s="54"/>
    </row>
    <row r="137" spans="1:8" ht="15" customHeight="1">
      <c r="A137" s="59"/>
      <c r="B137" s="54"/>
      <c r="C137" s="54"/>
      <c r="D137" s="113"/>
      <c r="E137" s="54"/>
      <c r="F137" s="54"/>
      <c r="G137" s="54"/>
      <c r="H137" s="54"/>
    </row>
    <row r="138" spans="1:8" ht="15" customHeight="1">
      <c r="A138" s="59"/>
      <c r="B138" s="54"/>
      <c r="C138" s="54"/>
      <c r="D138" s="113"/>
      <c r="E138" s="54"/>
      <c r="F138" s="54"/>
      <c r="G138" s="54"/>
      <c r="H138" s="54"/>
    </row>
    <row r="139" spans="1:8" ht="15" customHeight="1">
      <c r="A139" s="59"/>
      <c r="B139" s="54"/>
      <c r="C139" s="54"/>
      <c r="D139" s="113"/>
      <c r="E139" s="54"/>
      <c r="F139" s="54"/>
      <c r="G139" s="54"/>
      <c r="H139" s="54"/>
    </row>
    <row r="140" spans="1:8" ht="15" customHeight="1">
      <c r="A140" s="59"/>
      <c r="B140" s="54"/>
      <c r="C140" s="54"/>
      <c r="D140" s="113"/>
      <c r="E140" s="54"/>
      <c r="F140" s="54"/>
      <c r="G140" s="54"/>
      <c r="H140" s="54"/>
    </row>
    <row r="141" spans="1:8" ht="15" customHeight="1">
      <c r="A141" s="59"/>
      <c r="B141" s="54"/>
      <c r="C141" s="54"/>
      <c r="D141" s="113"/>
      <c r="E141" s="54"/>
      <c r="F141" s="54"/>
      <c r="G141" s="54"/>
      <c r="H141" s="54"/>
    </row>
    <row r="142" spans="1:8" ht="15" customHeight="1">
      <c r="A142" s="59"/>
      <c r="B142" s="54"/>
      <c r="C142" s="54"/>
      <c r="D142" s="113"/>
      <c r="E142" s="54"/>
      <c r="F142" s="54"/>
      <c r="G142" s="54"/>
      <c r="H142" s="54"/>
    </row>
    <row r="143" spans="1:8" ht="15" customHeight="1">
      <c r="A143" s="59"/>
      <c r="B143" s="54"/>
      <c r="C143" s="54"/>
      <c r="D143" s="113"/>
      <c r="E143" s="54"/>
      <c r="F143" s="54"/>
      <c r="G143" s="54"/>
      <c r="H143" s="54"/>
    </row>
    <row r="144" spans="1:8" ht="15" customHeight="1">
      <c r="A144" s="59"/>
      <c r="B144" s="54"/>
      <c r="C144" s="54"/>
      <c r="D144" s="113"/>
      <c r="E144" s="54"/>
      <c r="F144" s="54"/>
      <c r="G144" s="54"/>
      <c r="H144" s="54"/>
    </row>
    <row r="145" spans="1:8" ht="15" customHeight="1">
      <c r="A145" s="59"/>
      <c r="B145" s="54"/>
      <c r="C145" s="54"/>
      <c r="D145" s="113"/>
      <c r="E145" s="54"/>
      <c r="F145" s="54"/>
      <c r="G145" s="54"/>
      <c r="H145" s="54"/>
    </row>
    <row r="146" spans="1:8" ht="15" customHeight="1">
      <c r="A146" s="59"/>
      <c r="B146" s="54"/>
      <c r="C146" s="54"/>
      <c r="D146" s="113"/>
      <c r="E146" s="54"/>
      <c r="F146" s="54"/>
      <c r="G146" s="54"/>
      <c r="H146" s="54"/>
    </row>
    <row r="147" spans="1:8" ht="15" customHeight="1">
      <c r="A147" s="59"/>
      <c r="B147" s="54"/>
      <c r="C147" s="54"/>
      <c r="D147" s="113"/>
      <c r="E147" s="54"/>
      <c r="F147" s="54"/>
      <c r="G147" s="54"/>
      <c r="H147" s="54"/>
    </row>
    <row r="148" spans="1:8" ht="15" customHeight="1">
      <c r="A148" s="59"/>
      <c r="B148" s="54"/>
      <c r="C148" s="54"/>
      <c r="D148" s="113"/>
      <c r="E148" s="54"/>
      <c r="F148" s="54"/>
      <c r="G148" s="54"/>
      <c r="H148" s="54"/>
    </row>
    <row r="149" spans="1:8" ht="15" customHeight="1">
      <c r="A149" s="59"/>
      <c r="B149" s="54"/>
      <c r="C149" s="54"/>
      <c r="D149" s="113"/>
      <c r="E149" s="54"/>
      <c r="F149" s="54"/>
      <c r="G149" s="54"/>
      <c r="H149" s="54"/>
    </row>
    <row r="150" spans="1:8" ht="15" customHeight="1">
      <c r="A150" s="59"/>
      <c r="B150" s="54"/>
      <c r="C150" s="54"/>
      <c r="D150" s="113"/>
      <c r="E150" s="54"/>
      <c r="F150" s="54"/>
      <c r="G150" s="54"/>
      <c r="H150" s="54"/>
    </row>
    <row r="151" spans="1:8" ht="15" customHeight="1">
      <c r="A151" s="59"/>
      <c r="B151" s="54"/>
      <c r="C151" s="54"/>
      <c r="D151" s="113"/>
      <c r="E151" s="54"/>
      <c r="F151" s="54"/>
      <c r="G151" s="54"/>
      <c r="H151" s="54"/>
    </row>
    <row r="152" spans="1:8" ht="15" customHeight="1">
      <c r="A152" s="59"/>
      <c r="B152" s="54"/>
      <c r="C152" s="54"/>
      <c r="D152" s="113"/>
      <c r="E152" s="54"/>
      <c r="F152" s="54"/>
      <c r="G152" s="54"/>
      <c r="H152" s="54"/>
    </row>
    <row r="153" spans="1:8" ht="15" customHeight="1">
      <c r="A153" s="59"/>
      <c r="B153" s="54"/>
      <c r="C153" s="54"/>
      <c r="D153" s="113"/>
      <c r="E153" s="54"/>
      <c r="F153" s="54"/>
      <c r="G153" s="54"/>
      <c r="H153" s="54"/>
    </row>
    <row r="154" spans="1:8" ht="15" customHeight="1">
      <c r="A154" s="59"/>
      <c r="B154" s="54"/>
      <c r="C154" s="54"/>
      <c r="D154" s="113"/>
      <c r="E154" s="54"/>
      <c r="F154" s="54"/>
      <c r="G154" s="54"/>
      <c r="H154" s="54"/>
    </row>
    <row r="155" spans="1:8" ht="15" customHeight="1">
      <c r="A155" s="59"/>
      <c r="B155" s="54"/>
      <c r="C155" s="54"/>
      <c r="D155" s="113"/>
      <c r="E155" s="54"/>
      <c r="F155" s="54"/>
      <c r="G155" s="54"/>
      <c r="H155" s="54"/>
    </row>
    <row r="156" spans="1:8" ht="15" customHeight="1">
      <c r="A156" s="59"/>
      <c r="B156" s="54"/>
      <c r="C156" s="54"/>
      <c r="D156" s="113"/>
      <c r="E156" s="54"/>
      <c r="F156" s="54"/>
      <c r="G156" s="54"/>
      <c r="H156" s="54"/>
    </row>
    <row r="157" spans="1:8" ht="15" customHeight="1">
      <c r="A157" s="59"/>
      <c r="B157" s="54"/>
      <c r="C157" s="54"/>
      <c r="D157" s="113"/>
      <c r="E157" s="54"/>
      <c r="F157" s="54"/>
      <c r="G157" s="54"/>
      <c r="H157" s="54"/>
    </row>
    <row r="158" spans="1:8" ht="15" customHeight="1">
      <c r="A158" s="59"/>
      <c r="B158" s="54"/>
      <c r="C158" s="54"/>
      <c r="D158" s="113"/>
      <c r="E158" s="54"/>
      <c r="F158" s="54"/>
      <c r="G158" s="54"/>
      <c r="H158" s="54"/>
    </row>
    <row r="159" spans="1:8" ht="15" customHeight="1">
      <c r="A159" s="59"/>
      <c r="B159" s="54"/>
      <c r="C159" s="54"/>
      <c r="D159" s="113"/>
      <c r="E159" s="54"/>
      <c r="F159" s="54"/>
      <c r="G159" s="54"/>
      <c r="H159" s="54"/>
    </row>
    <row r="160" spans="1:8" ht="15" customHeight="1">
      <c r="A160" s="59"/>
      <c r="B160" s="54"/>
      <c r="C160" s="54"/>
      <c r="D160" s="113"/>
      <c r="E160" s="54"/>
      <c r="F160" s="54"/>
      <c r="G160" s="54"/>
      <c r="H160" s="54"/>
    </row>
    <row r="161" spans="1:8" ht="15" customHeight="1">
      <c r="A161" s="59"/>
      <c r="B161" s="54"/>
      <c r="C161" s="54"/>
      <c r="D161" s="113"/>
      <c r="E161" s="54"/>
      <c r="F161" s="54"/>
      <c r="G161" s="54"/>
      <c r="H161" s="54"/>
    </row>
    <row r="162" spans="1:8" ht="15" customHeight="1">
      <c r="A162" s="59"/>
      <c r="B162" s="54"/>
      <c r="C162" s="54"/>
      <c r="D162" s="113"/>
      <c r="E162" s="54"/>
      <c r="F162" s="54"/>
      <c r="G162" s="54"/>
      <c r="H162" s="54"/>
    </row>
    <row r="163" spans="1:8" ht="15" customHeight="1">
      <c r="A163" s="59"/>
      <c r="B163" s="54"/>
      <c r="C163" s="54"/>
      <c r="D163" s="113"/>
      <c r="E163" s="54"/>
      <c r="F163" s="54"/>
      <c r="G163" s="54"/>
      <c r="H163" s="54"/>
    </row>
    <row r="164" spans="1:8" ht="15" customHeight="1">
      <c r="A164" s="59"/>
      <c r="B164" s="54"/>
      <c r="C164" s="54"/>
      <c r="D164" s="113"/>
      <c r="E164" s="54"/>
      <c r="F164" s="54"/>
      <c r="G164" s="54"/>
      <c r="H164" s="54"/>
    </row>
    <row r="165" spans="1:8" ht="15" customHeight="1">
      <c r="A165" s="59"/>
      <c r="B165" s="54"/>
      <c r="C165" s="54"/>
      <c r="D165" s="113"/>
      <c r="E165" s="54"/>
      <c r="F165" s="54"/>
      <c r="G165" s="54"/>
      <c r="H165" s="54"/>
    </row>
    <row r="166" spans="1:8" ht="15" customHeight="1">
      <c r="A166" s="59"/>
      <c r="B166" s="54"/>
      <c r="C166" s="54"/>
      <c r="D166" s="113"/>
      <c r="E166" s="54"/>
      <c r="F166" s="54"/>
      <c r="G166" s="54"/>
      <c r="H166" s="54"/>
    </row>
    <row r="167" spans="1:8" ht="15" customHeight="1">
      <c r="A167" s="59"/>
      <c r="B167" s="54"/>
      <c r="C167" s="54"/>
      <c r="D167" s="113"/>
      <c r="E167" s="54"/>
      <c r="F167" s="54"/>
      <c r="G167" s="54"/>
      <c r="H167" s="54"/>
    </row>
    <row r="168" spans="1:8" ht="15" customHeight="1">
      <c r="A168" s="59"/>
      <c r="B168" s="54"/>
      <c r="C168" s="54"/>
      <c r="D168" s="113"/>
      <c r="E168" s="54"/>
      <c r="F168" s="54"/>
      <c r="G168" s="54"/>
      <c r="H168" s="54"/>
    </row>
    <row r="169" spans="1:8" ht="15" customHeight="1">
      <c r="A169" s="59"/>
      <c r="B169" s="54"/>
      <c r="C169" s="54"/>
      <c r="D169" s="113"/>
      <c r="E169" s="54"/>
      <c r="F169" s="54"/>
      <c r="G169" s="54"/>
      <c r="H169" s="54"/>
    </row>
    <row r="170" spans="1:8" ht="15" customHeight="1">
      <c r="A170" s="59"/>
      <c r="B170" s="54"/>
      <c r="C170" s="54"/>
      <c r="D170" s="113"/>
      <c r="E170" s="54"/>
      <c r="F170" s="54"/>
      <c r="G170" s="54"/>
      <c r="H170" s="54"/>
    </row>
    <row r="171" spans="1:8" ht="15" customHeight="1">
      <c r="A171" s="59"/>
      <c r="B171" s="54"/>
      <c r="C171" s="54"/>
      <c r="D171" s="113"/>
      <c r="E171" s="54"/>
      <c r="F171" s="54"/>
      <c r="G171" s="54"/>
      <c r="H171" s="54"/>
    </row>
    <row r="172" spans="1:8" ht="15" customHeight="1">
      <c r="A172" s="59"/>
      <c r="B172" s="54"/>
      <c r="C172" s="54"/>
      <c r="D172" s="113"/>
      <c r="E172" s="54"/>
      <c r="F172" s="54"/>
      <c r="G172" s="54"/>
      <c r="H172" s="54"/>
    </row>
    <row r="173" spans="1:8" ht="15" customHeight="1">
      <c r="A173" s="59"/>
      <c r="B173" s="54"/>
      <c r="C173" s="54"/>
      <c r="D173" s="113"/>
      <c r="E173" s="54"/>
      <c r="F173" s="54"/>
      <c r="G173" s="54"/>
      <c r="H173" s="54"/>
    </row>
    <row r="174" spans="1:8" ht="15" customHeight="1">
      <c r="A174" s="59"/>
      <c r="B174" s="54"/>
      <c r="C174" s="54"/>
      <c r="D174" s="113"/>
      <c r="E174" s="54"/>
      <c r="F174" s="54"/>
      <c r="G174" s="54"/>
      <c r="H174" s="54"/>
    </row>
    <row r="175" spans="1:8" ht="15" customHeight="1">
      <c r="A175" s="59"/>
      <c r="B175" s="54"/>
      <c r="C175" s="54"/>
      <c r="D175" s="113"/>
      <c r="E175" s="54"/>
      <c r="F175" s="54"/>
      <c r="G175" s="54"/>
      <c r="H175" s="54"/>
    </row>
    <row r="176" spans="1:8" ht="15" customHeight="1">
      <c r="A176" s="59"/>
      <c r="B176" s="54"/>
      <c r="C176" s="54"/>
      <c r="D176" s="113"/>
      <c r="E176" s="54"/>
      <c r="F176" s="54"/>
      <c r="G176" s="54"/>
      <c r="H176" s="54"/>
    </row>
    <row r="177" spans="1:8" ht="15" customHeight="1">
      <c r="A177" s="59"/>
      <c r="B177" s="54"/>
      <c r="C177" s="54"/>
      <c r="D177" s="113"/>
      <c r="E177" s="54"/>
      <c r="F177" s="54"/>
      <c r="G177" s="54"/>
      <c r="H177" s="54"/>
    </row>
    <row r="178" spans="1:8" ht="15" customHeight="1">
      <c r="A178" s="59"/>
      <c r="B178" s="54"/>
      <c r="C178" s="54"/>
      <c r="D178" s="113"/>
      <c r="E178" s="54"/>
      <c r="F178" s="54"/>
      <c r="G178" s="54"/>
      <c r="H178" s="54"/>
    </row>
    <row r="179" spans="1:8" ht="15" customHeight="1">
      <c r="A179" s="59"/>
      <c r="B179" s="54"/>
      <c r="C179" s="54"/>
      <c r="D179" s="113"/>
      <c r="E179" s="54"/>
      <c r="F179" s="54"/>
      <c r="G179" s="54"/>
      <c r="H179" s="54"/>
    </row>
    <row r="180" spans="1:8" ht="15" customHeight="1">
      <c r="A180" s="59"/>
      <c r="B180" s="54"/>
      <c r="C180" s="54"/>
      <c r="D180" s="113"/>
      <c r="E180" s="54"/>
      <c r="F180" s="54"/>
      <c r="G180" s="54"/>
      <c r="H180" s="54"/>
    </row>
    <row r="181" spans="1:8" ht="15" customHeight="1">
      <c r="A181" s="59"/>
      <c r="B181" s="54"/>
      <c r="C181" s="54"/>
      <c r="D181" s="113"/>
      <c r="E181" s="54"/>
      <c r="F181" s="54"/>
      <c r="G181" s="54"/>
      <c r="H181" s="54"/>
    </row>
    <row r="182" spans="1:8" ht="15" customHeight="1">
      <c r="A182" s="59"/>
      <c r="B182" s="54"/>
      <c r="C182" s="54"/>
      <c r="D182" s="113"/>
      <c r="E182" s="54"/>
      <c r="F182" s="54"/>
      <c r="G182" s="54"/>
      <c r="H182" s="54"/>
    </row>
    <row r="183" spans="1:8" ht="15" customHeight="1">
      <c r="A183" s="59"/>
      <c r="B183" s="54"/>
      <c r="C183" s="54"/>
      <c r="D183" s="113"/>
      <c r="E183" s="54"/>
      <c r="F183" s="54"/>
      <c r="G183" s="54"/>
      <c r="H183" s="54"/>
    </row>
    <row r="184" spans="1:8" ht="15" customHeight="1">
      <c r="A184" s="59"/>
      <c r="B184" s="54"/>
      <c r="C184" s="54"/>
      <c r="D184" s="113"/>
      <c r="E184" s="54"/>
      <c r="F184" s="54"/>
      <c r="G184" s="54"/>
      <c r="H184" s="54"/>
    </row>
    <row r="185" spans="1:8" ht="15" customHeight="1">
      <c r="A185" s="59"/>
      <c r="B185" s="54"/>
      <c r="C185" s="54"/>
      <c r="D185" s="113"/>
      <c r="E185" s="54"/>
      <c r="F185" s="54"/>
      <c r="G185" s="54"/>
      <c r="H185" s="54"/>
    </row>
    <row r="186" spans="1:8" ht="15" customHeight="1">
      <c r="A186" s="59"/>
      <c r="B186" s="54"/>
      <c r="C186" s="54"/>
      <c r="D186" s="113"/>
      <c r="E186" s="54"/>
      <c r="F186" s="54"/>
      <c r="G186" s="54"/>
      <c r="H186" s="54"/>
    </row>
    <row r="187" spans="1:8" ht="15" customHeight="1">
      <c r="A187" s="59"/>
      <c r="B187" s="54"/>
      <c r="C187" s="54"/>
      <c r="D187" s="113"/>
      <c r="E187" s="54"/>
      <c r="F187" s="54"/>
      <c r="G187" s="54"/>
      <c r="H187" s="54"/>
    </row>
    <row r="188" spans="1:8" ht="15" customHeight="1">
      <c r="A188" s="59"/>
      <c r="B188" s="54"/>
      <c r="C188" s="54"/>
      <c r="D188" s="113"/>
      <c r="E188" s="54"/>
      <c r="F188" s="54"/>
      <c r="G188" s="54"/>
      <c r="H188" s="54"/>
    </row>
    <row r="189" spans="1:8" ht="15" customHeight="1">
      <c r="A189" s="59"/>
      <c r="B189" s="54"/>
      <c r="C189" s="54"/>
      <c r="D189" s="113"/>
      <c r="E189" s="54"/>
      <c r="F189" s="54"/>
      <c r="G189" s="54"/>
      <c r="H189" s="54"/>
    </row>
    <row r="190" spans="1:8" ht="15" customHeight="1">
      <c r="A190" s="59"/>
      <c r="B190" s="54"/>
      <c r="C190" s="54"/>
      <c r="D190" s="113"/>
      <c r="E190" s="54"/>
      <c r="F190" s="54"/>
      <c r="G190" s="54"/>
      <c r="H190" s="54"/>
    </row>
    <row r="191" spans="1:8" ht="15" customHeight="1">
      <c r="A191" s="59"/>
      <c r="B191" s="54"/>
      <c r="C191" s="54"/>
      <c r="D191" s="113"/>
      <c r="E191" s="54"/>
      <c r="F191" s="54"/>
      <c r="G191" s="54"/>
      <c r="H191" s="54"/>
    </row>
    <row r="192" spans="1:8" ht="15" customHeight="1">
      <c r="A192" s="59"/>
      <c r="B192" s="54"/>
      <c r="C192" s="54"/>
      <c r="D192" s="113"/>
      <c r="E192" s="54"/>
      <c r="F192" s="54"/>
      <c r="G192" s="54"/>
      <c r="H192" s="54"/>
    </row>
    <row r="193" spans="1:8" ht="15" customHeight="1">
      <c r="A193" s="59"/>
      <c r="B193" s="54"/>
      <c r="C193" s="54"/>
      <c r="D193" s="113"/>
      <c r="E193" s="54"/>
      <c r="F193" s="54"/>
      <c r="G193" s="54"/>
      <c r="H193" s="54"/>
    </row>
    <row r="194" spans="1:8" ht="15" customHeight="1">
      <c r="A194" s="59"/>
      <c r="B194" s="54"/>
      <c r="C194" s="54"/>
      <c r="D194" s="113"/>
      <c r="E194" s="54"/>
      <c r="F194" s="54"/>
      <c r="G194" s="54"/>
      <c r="H194" s="54"/>
    </row>
    <row r="195" spans="1:8" ht="15" customHeight="1">
      <c r="A195" s="59"/>
      <c r="B195" s="54"/>
      <c r="C195" s="54"/>
      <c r="D195" s="113"/>
      <c r="E195" s="54"/>
      <c r="F195" s="54"/>
      <c r="G195" s="54"/>
      <c r="H195" s="54"/>
    </row>
    <row r="196" spans="1:8" ht="15" customHeight="1">
      <c r="A196" s="59"/>
      <c r="B196" s="54"/>
      <c r="C196" s="54"/>
      <c r="D196" s="113"/>
      <c r="E196" s="54"/>
      <c r="F196" s="54"/>
      <c r="G196" s="54"/>
      <c r="H196" s="54"/>
    </row>
    <row r="197" spans="1:8" ht="15" customHeight="1">
      <c r="A197" s="59"/>
      <c r="B197" s="54"/>
      <c r="C197" s="54"/>
      <c r="D197" s="113"/>
      <c r="E197" s="54"/>
      <c r="F197" s="54"/>
      <c r="G197" s="54"/>
      <c r="H197" s="54"/>
    </row>
    <row r="198" spans="1:8" ht="15" customHeight="1">
      <c r="A198" s="59"/>
      <c r="B198" s="54"/>
      <c r="C198" s="54"/>
      <c r="D198" s="113"/>
      <c r="E198" s="54"/>
      <c r="F198" s="54"/>
      <c r="G198" s="54"/>
      <c r="H198" s="54"/>
    </row>
    <row r="199" spans="1:8" ht="15" customHeight="1">
      <c r="A199" s="59"/>
      <c r="B199" s="54"/>
      <c r="C199" s="54"/>
      <c r="D199" s="113"/>
      <c r="E199" s="54"/>
      <c r="F199" s="54"/>
      <c r="G199" s="54"/>
      <c r="H199" s="54"/>
    </row>
    <row r="200" spans="1:8" ht="15" customHeight="1">
      <c r="A200" s="59"/>
      <c r="B200" s="54"/>
      <c r="C200" s="54"/>
      <c r="D200" s="113"/>
      <c r="E200" s="54"/>
      <c r="F200" s="54"/>
      <c r="G200" s="54"/>
      <c r="H200" s="54"/>
    </row>
    <row r="201" spans="1:8" ht="15" customHeight="1">
      <c r="A201" s="59"/>
      <c r="B201" s="54"/>
      <c r="C201" s="54"/>
      <c r="D201" s="113"/>
      <c r="E201" s="54"/>
      <c r="F201" s="54"/>
      <c r="G201" s="54"/>
      <c r="H201" s="54"/>
    </row>
    <row r="202" spans="1:8" ht="15" customHeight="1">
      <c r="A202" s="59"/>
      <c r="B202" s="54"/>
      <c r="C202" s="54"/>
      <c r="D202" s="113"/>
      <c r="E202" s="54"/>
      <c r="F202" s="54"/>
      <c r="G202" s="54"/>
      <c r="H202" s="54"/>
    </row>
    <row r="203" spans="1:8" ht="15" customHeight="1">
      <c r="A203" s="59"/>
      <c r="B203" s="54"/>
      <c r="C203" s="54"/>
      <c r="D203" s="113"/>
      <c r="E203" s="54"/>
      <c r="F203" s="54"/>
      <c r="G203" s="54"/>
      <c r="H203" s="54"/>
    </row>
    <row r="204" spans="1:8" ht="15" customHeight="1">
      <c r="A204" s="59"/>
      <c r="B204" s="54"/>
      <c r="C204" s="54"/>
      <c r="D204" s="113"/>
      <c r="E204" s="54"/>
      <c r="F204" s="54"/>
      <c r="G204" s="54"/>
      <c r="H204" s="54"/>
    </row>
    <row r="205" spans="1:8" ht="15" customHeight="1">
      <c r="A205" s="59"/>
      <c r="B205" s="54"/>
      <c r="C205" s="54"/>
      <c r="D205" s="113"/>
      <c r="E205" s="54"/>
      <c r="F205" s="54"/>
      <c r="G205" s="54"/>
      <c r="H205" s="54"/>
    </row>
    <row r="206" spans="1:8" ht="15" customHeight="1">
      <c r="A206" s="59"/>
      <c r="B206" s="54"/>
      <c r="C206" s="54"/>
      <c r="D206" s="113"/>
      <c r="E206" s="54"/>
      <c r="F206" s="54"/>
      <c r="G206" s="54"/>
      <c r="H206" s="54"/>
    </row>
    <row r="207" spans="1:8" ht="15" customHeight="1">
      <c r="A207" s="59"/>
      <c r="B207" s="54"/>
      <c r="C207" s="54"/>
      <c r="D207" s="113"/>
      <c r="E207" s="54"/>
      <c r="F207" s="54"/>
      <c r="G207" s="54"/>
      <c r="H207" s="54"/>
    </row>
    <row r="208" spans="1:8" ht="15" customHeight="1">
      <c r="A208" s="59"/>
      <c r="B208" s="54"/>
      <c r="C208" s="54"/>
      <c r="D208" s="113"/>
      <c r="E208" s="54"/>
      <c r="F208" s="54"/>
      <c r="G208" s="54"/>
      <c r="H208" s="54"/>
    </row>
    <row r="209" spans="1:8" ht="15" customHeight="1">
      <c r="A209" s="59"/>
      <c r="B209" s="54"/>
      <c r="C209" s="54"/>
      <c r="D209" s="113"/>
      <c r="E209" s="54"/>
      <c r="F209" s="54"/>
      <c r="G209" s="54"/>
      <c r="H209" s="54"/>
    </row>
    <row r="210" spans="1:8" ht="15" customHeight="1">
      <c r="A210" s="59"/>
      <c r="B210" s="54"/>
      <c r="C210" s="54"/>
      <c r="D210" s="113"/>
      <c r="E210" s="54"/>
      <c r="F210" s="54"/>
      <c r="G210" s="54"/>
      <c r="H210" s="54"/>
    </row>
    <row r="211" spans="1:8" ht="15" customHeight="1">
      <c r="A211" s="59"/>
      <c r="B211" s="54"/>
      <c r="C211" s="54"/>
      <c r="D211" s="113"/>
      <c r="E211" s="54"/>
      <c r="F211" s="54"/>
      <c r="G211" s="54"/>
      <c r="H211" s="54"/>
    </row>
    <row r="212" spans="1:8" ht="15" customHeight="1">
      <c r="A212" s="59"/>
      <c r="B212" s="54"/>
      <c r="C212" s="54"/>
      <c r="D212" s="113"/>
      <c r="E212" s="54"/>
      <c r="F212" s="54"/>
      <c r="G212" s="54"/>
      <c r="H212" s="54"/>
    </row>
    <row r="213" spans="1:8" ht="15" customHeight="1">
      <c r="A213" s="59"/>
      <c r="B213" s="54"/>
      <c r="C213" s="54"/>
      <c r="D213" s="113"/>
      <c r="E213" s="54"/>
      <c r="F213" s="54"/>
      <c r="G213" s="54"/>
      <c r="H213" s="54"/>
    </row>
    <row r="214" spans="1:8" ht="15" customHeight="1">
      <c r="A214" s="59"/>
      <c r="B214" s="54"/>
      <c r="C214" s="54"/>
      <c r="D214" s="113"/>
      <c r="E214" s="54"/>
      <c r="F214" s="54"/>
      <c r="G214" s="54"/>
      <c r="H214" s="54"/>
    </row>
    <row r="215" spans="1:8" ht="15" customHeight="1">
      <c r="A215" s="59"/>
      <c r="B215" s="54"/>
      <c r="C215" s="54"/>
      <c r="D215" s="113"/>
      <c r="E215" s="54"/>
      <c r="F215" s="54"/>
      <c r="G215" s="54"/>
      <c r="H215" s="54"/>
    </row>
    <row r="216" spans="1:8" ht="15" customHeight="1">
      <c r="A216" s="59"/>
      <c r="B216" s="54"/>
      <c r="C216" s="54"/>
      <c r="D216" s="113"/>
      <c r="E216" s="54"/>
      <c r="F216" s="54"/>
      <c r="G216" s="54"/>
      <c r="H216" s="54"/>
    </row>
    <row r="217" spans="1:8" ht="15" customHeight="1">
      <c r="A217" s="59"/>
      <c r="B217" s="54"/>
      <c r="C217" s="54"/>
      <c r="D217" s="113"/>
      <c r="E217" s="54"/>
      <c r="F217" s="54"/>
      <c r="G217" s="54"/>
      <c r="H217" s="54"/>
    </row>
    <row r="218" spans="1:8" ht="15" customHeight="1">
      <c r="A218" s="59"/>
      <c r="B218" s="54"/>
      <c r="C218" s="54"/>
      <c r="D218" s="113"/>
      <c r="E218" s="54"/>
      <c r="F218" s="54"/>
      <c r="G218" s="54"/>
      <c r="H218" s="54"/>
    </row>
    <row r="219" spans="1:8" ht="15" customHeight="1">
      <c r="A219" s="59"/>
      <c r="B219" s="54"/>
      <c r="C219" s="54"/>
      <c r="D219" s="113"/>
      <c r="E219" s="54"/>
      <c r="F219" s="54"/>
      <c r="G219" s="54"/>
      <c r="H219" s="54"/>
    </row>
    <row r="220" spans="1:8" ht="15" customHeight="1">
      <c r="A220" s="59"/>
      <c r="B220" s="54"/>
      <c r="C220" s="54"/>
      <c r="D220" s="113"/>
      <c r="E220" s="54"/>
      <c r="F220" s="54"/>
      <c r="G220" s="54"/>
      <c r="H220" s="54"/>
    </row>
    <row r="221" spans="1:8" ht="15" customHeight="1">
      <c r="A221" s="59"/>
      <c r="B221" s="54"/>
      <c r="C221" s="54"/>
      <c r="D221" s="113"/>
      <c r="E221" s="54"/>
      <c r="F221" s="54"/>
      <c r="G221" s="54"/>
      <c r="H221" s="54"/>
    </row>
    <row r="222" spans="1:8" ht="15" customHeight="1">
      <c r="A222" s="59"/>
      <c r="B222" s="54"/>
      <c r="C222" s="54"/>
      <c r="D222" s="113"/>
      <c r="E222" s="54"/>
      <c r="F222" s="54"/>
      <c r="G222" s="54"/>
      <c r="H222" s="54"/>
    </row>
    <row r="223" spans="1:8" ht="15" customHeight="1">
      <c r="A223" s="59"/>
      <c r="B223" s="54"/>
      <c r="C223" s="54"/>
      <c r="D223" s="113"/>
      <c r="E223" s="54"/>
      <c r="F223" s="54"/>
      <c r="G223" s="54"/>
      <c r="H223" s="54"/>
    </row>
    <row r="224" spans="1:8" ht="15" customHeight="1">
      <c r="A224" s="59"/>
      <c r="B224" s="54"/>
      <c r="C224" s="54"/>
      <c r="D224" s="113"/>
      <c r="E224" s="54"/>
      <c r="F224" s="54"/>
      <c r="G224" s="54"/>
      <c r="H224" s="54"/>
    </row>
    <row r="225" spans="1:8" ht="15" customHeight="1">
      <c r="A225" s="59"/>
      <c r="B225" s="54"/>
      <c r="C225" s="54"/>
      <c r="D225" s="113"/>
      <c r="E225" s="54"/>
      <c r="F225" s="54"/>
      <c r="G225" s="54"/>
      <c r="H225" s="54"/>
    </row>
    <row r="226" spans="1:8" ht="15" customHeight="1">
      <c r="A226" s="59"/>
      <c r="B226" s="54"/>
      <c r="C226" s="54"/>
      <c r="D226" s="113"/>
      <c r="E226" s="54"/>
      <c r="F226" s="54"/>
      <c r="G226" s="54"/>
      <c r="H226" s="54"/>
    </row>
    <row r="227" spans="1:8" ht="15" customHeight="1">
      <c r="A227" s="59"/>
      <c r="B227" s="54"/>
      <c r="C227" s="54"/>
      <c r="D227" s="113"/>
      <c r="E227" s="54"/>
      <c r="F227" s="54"/>
      <c r="G227" s="54"/>
      <c r="H227" s="54"/>
    </row>
    <row r="228" spans="1:8" ht="15" customHeight="1">
      <c r="A228" s="59"/>
      <c r="B228" s="54"/>
      <c r="C228" s="54"/>
      <c r="D228" s="113"/>
      <c r="E228" s="54"/>
      <c r="F228" s="54"/>
      <c r="G228" s="54"/>
      <c r="H228" s="54"/>
    </row>
    <row r="229" spans="1:8" ht="15" customHeight="1">
      <c r="A229" s="59"/>
      <c r="B229" s="54"/>
      <c r="C229" s="54"/>
      <c r="D229" s="113"/>
      <c r="E229" s="54"/>
      <c r="F229" s="54"/>
      <c r="G229" s="54"/>
      <c r="H229" s="54"/>
    </row>
    <row r="230" spans="1:8" ht="15" customHeight="1">
      <c r="A230" s="59"/>
      <c r="B230" s="54"/>
      <c r="C230" s="54"/>
      <c r="D230" s="113"/>
      <c r="E230" s="54"/>
      <c r="F230" s="54"/>
      <c r="G230" s="54"/>
      <c r="H230" s="54"/>
    </row>
    <row r="231" spans="1:8" ht="15" customHeight="1">
      <c r="A231" s="59"/>
      <c r="B231" s="54"/>
      <c r="C231" s="54"/>
      <c r="D231" s="113"/>
      <c r="E231" s="54"/>
      <c r="F231" s="54"/>
      <c r="G231" s="54"/>
      <c r="H231" s="54"/>
    </row>
    <row r="232" spans="1:8" ht="15" customHeight="1">
      <c r="A232" s="59"/>
      <c r="B232" s="54"/>
      <c r="C232" s="54"/>
      <c r="D232" s="113"/>
      <c r="E232" s="54"/>
      <c r="F232" s="54"/>
      <c r="G232" s="54"/>
      <c r="H232" s="54"/>
    </row>
    <row r="233" spans="1:8" ht="15" customHeight="1">
      <c r="A233" s="59"/>
      <c r="B233" s="54"/>
      <c r="C233" s="54"/>
      <c r="D233" s="113"/>
      <c r="E233" s="54"/>
      <c r="F233" s="54"/>
      <c r="G233" s="54"/>
      <c r="H233" s="54"/>
    </row>
    <row r="234" spans="1:8" ht="15" customHeight="1">
      <c r="A234" s="59"/>
      <c r="B234" s="54"/>
      <c r="C234" s="54"/>
      <c r="D234" s="113"/>
      <c r="E234" s="54"/>
      <c r="F234" s="54"/>
      <c r="G234" s="54"/>
      <c r="H234" s="54"/>
    </row>
    <row r="235" spans="1:8" ht="15" customHeight="1">
      <c r="A235" s="59"/>
      <c r="B235" s="54"/>
      <c r="C235" s="54"/>
      <c r="D235" s="113"/>
      <c r="E235" s="54"/>
      <c r="F235" s="54"/>
      <c r="G235" s="54"/>
      <c r="H235" s="54"/>
    </row>
    <row r="236" spans="1:8" ht="15" customHeight="1">
      <c r="A236" s="59"/>
      <c r="B236" s="54"/>
      <c r="C236" s="54"/>
      <c r="D236" s="113"/>
      <c r="E236" s="54"/>
      <c r="F236" s="54"/>
      <c r="G236" s="54"/>
      <c r="H236" s="54"/>
    </row>
    <row r="237" spans="1:8" ht="15" customHeight="1">
      <c r="A237" s="59"/>
      <c r="B237" s="54"/>
      <c r="C237" s="54"/>
      <c r="D237" s="113"/>
      <c r="E237" s="54"/>
      <c r="F237" s="54"/>
      <c r="G237" s="54"/>
      <c r="H237" s="54"/>
    </row>
    <row r="238" spans="1:8" ht="15" customHeight="1">
      <c r="A238" s="59"/>
      <c r="B238" s="54"/>
      <c r="C238" s="54"/>
      <c r="D238" s="113"/>
      <c r="E238" s="54"/>
      <c r="F238" s="54"/>
      <c r="G238" s="54"/>
      <c r="H238" s="54"/>
    </row>
    <row r="239" spans="1:8" ht="15" customHeight="1">
      <c r="A239" s="59"/>
      <c r="B239" s="54"/>
      <c r="C239" s="54"/>
      <c r="D239" s="113"/>
      <c r="E239" s="54"/>
      <c r="F239" s="54"/>
      <c r="G239" s="54"/>
      <c r="H239" s="54"/>
    </row>
    <row r="240" spans="1:8" ht="15" customHeight="1">
      <c r="A240" s="59"/>
      <c r="B240" s="54"/>
      <c r="C240" s="54"/>
      <c r="D240" s="113"/>
      <c r="E240" s="54"/>
      <c r="F240" s="54"/>
      <c r="G240" s="54"/>
      <c r="H240" s="54"/>
    </row>
    <row r="241" spans="1:8" ht="15" customHeight="1">
      <c r="A241" s="59"/>
      <c r="B241" s="54"/>
      <c r="C241" s="54"/>
      <c r="D241" s="113"/>
      <c r="E241" s="54"/>
      <c r="F241" s="54"/>
      <c r="G241" s="54"/>
      <c r="H241" s="54"/>
    </row>
    <row r="242" spans="1:8" ht="15" customHeight="1">
      <c r="A242" s="59"/>
      <c r="B242" s="54"/>
      <c r="C242" s="54"/>
      <c r="D242" s="113"/>
      <c r="E242" s="54"/>
      <c r="F242" s="54"/>
      <c r="G242" s="54"/>
      <c r="H242" s="54"/>
    </row>
    <row r="243" spans="1:8" ht="15" customHeight="1">
      <c r="A243" s="59"/>
      <c r="B243" s="54"/>
      <c r="C243" s="54"/>
      <c r="D243" s="113"/>
      <c r="E243" s="54"/>
      <c r="F243" s="54"/>
      <c r="G243" s="54"/>
      <c r="H243" s="54"/>
    </row>
    <row r="244" spans="1:8" ht="15" customHeight="1">
      <c r="A244" s="59"/>
      <c r="B244" s="54"/>
      <c r="C244" s="54"/>
      <c r="D244" s="113"/>
      <c r="E244" s="54"/>
      <c r="F244" s="54"/>
      <c r="G244" s="54"/>
      <c r="H244" s="54"/>
    </row>
    <row r="245" spans="1:8" ht="15" customHeight="1">
      <c r="A245" s="59"/>
      <c r="B245" s="54"/>
      <c r="C245" s="54"/>
      <c r="D245" s="113"/>
      <c r="E245" s="54"/>
      <c r="F245" s="54"/>
      <c r="G245" s="54"/>
      <c r="H245" s="54"/>
    </row>
    <row r="246" spans="1:8" ht="15" customHeight="1">
      <c r="A246" s="59"/>
      <c r="B246" s="54"/>
      <c r="C246" s="54"/>
      <c r="D246" s="113"/>
      <c r="E246" s="54"/>
      <c r="F246" s="54"/>
      <c r="G246" s="54"/>
      <c r="H246" s="54"/>
    </row>
    <row r="247" spans="1:8" ht="15" customHeight="1">
      <c r="A247" s="59"/>
      <c r="B247" s="54"/>
      <c r="C247" s="54"/>
      <c r="D247" s="113"/>
      <c r="E247" s="54"/>
      <c r="F247" s="54"/>
      <c r="G247" s="54"/>
      <c r="H247" s="54"/>
    </row>
    <row r="248" spans="1:8" ht="15" customHeight="1">
      <c r="A248" s="59"/>
      <c r="B248" s="54"/>
      <c r="C248" s="54"/>
      <c r="D248" s="113"/>
      <c r="E248" s="54"/>
      <c r="F248" s="54"/>
      <c r="G248" s="54"/>
      <c r="H248" s="54"/>
    </row>
    <row r="249" spans="1:8" ht="15" customHeight="1">
      <c r="A249" s="59"/>
      <c r="B249" s="54"/>
      <c r="C249" s="54"/>
      <c r="D249" s="113"/>
      <c r="E249" s="54"/>
      <c r="F249" s="54"/>
      <c r="G249" s="54"/>
      <c r="H249" s="54"/>
    </row>
    <row r="250" spans="1:8" ht="15" customHeight="1">
      <c r="A250" s="59"/>
      <c r="B250" s="54"/>
      <c r="C250" s="54"/>
      <c r="D250" s="113"/>
      <c r="E250" s="54"/>
      <c r="F250" s="54"/>
      <c r="G250" s="54"/>
      <c r="H250" s="54"/>
    </row>
    <row r="251" spans="1:8" ht="15" customHeight="1">
      <c r="A251" s="59"/>
      <c r="B251" s="54"/>
      <c r="C251" s="54"/>
      <c r="D251" s="113"/>
      <c r="E251" s="54"/>
      <c r="F251" s="54"/>
      <c r="G251" s="54"/>
      <c r="H251" s="54"/>
    </row>
    <row r="252" spans="1:8" ht="15" customHeight="1">
      <c r="A252" s="59"/>
      <c r="B252" s="54"/>
      <c r="C252" s="54"/>
      <c r="D252" s="113"/>
      <c r="E252" s="54"/>
      <c r="F252" s="54"/>
      <c r="G252" s="54"/>
      <c r="H252" s="54"/>
    </row>
    <row r="253" spans="1:8" ht="15" customHeight="1">
      <c r="A253" s="59"/>
      <c r="B253" s="54"/>
      <c r="C253" s="54"/>
      <c r="D253" s="113"/>
      <c r="E253" s="54"/>
      <c r="F253" s="54"/>
      <c r="G253" s="54"/>
      <c r="H253" s="54"/>
    </row>
    <row r="254" spans="1:8" ht="15" customHeight="1">
      <c r="A254" s="59"/>
      <c r="B254" s="54"/>
      <c r="C254" s="54"/>
      <c r="D254" s="113"/>
      <c r="E254" s="54"/>
      <c r="F254" s="54"/>
      <c r="G254" s="54"/>
      <c r="H254" s="54"/>
    </row>
    <row r="255" spans="1:8" ht="15" customHeight="1">
      <c r="A255" s="59"/>
      <c r="B255" s="54"/>
      <c r="C255" s="54"/>
      <c r="D255" s="113"/>
      <c r="E255" s="54"/>
      <c r="F255" s="54"/>
      <c r="G255" s="54"/>
      <c r="H255" s="54"/>
    </row>
    <row r="256" spans="1:8" ht="15" customHeight="1">
      <c r="A256" s="59"/>
      <c r="B256" s="54"/>
      <c r="C256" s="54"/>
      <c r="D256" s="113"/>
      <c r="E256" s="54"/>
      <c r="F256" s="54"/>
      <c r="G256" s="54"/>
      <c r="H256" s="54"/>
    </row>
    <row r="257" spans="1:8" ht="15" customHeight="1">
      <c r="A257" s="59"/>
      <c r="B257" s="54"/>
      <c r="C257" s="54"/>
      <c r="D257" s="113"/>
      <c r="E257" s="54"/>
      <c r="F257" s="54"/>
      <c r="G257" s="54"/>
      <c r="H257" s="54"/>
    </row>
    <row r="258" spans="1:8" ht="15" customHeight="1">
      <c r="A258" s="59"/>
      <c r="B258" s="54"/>
      <c r="C258" s="54"/>
      <c r="D258" s="113"/>
      <c r="E258" s="54"/>
      <c r="F258" s="54"/>
      <c r="G258" s="54"/>
      <c r="H258" s="54"/>
    </row>
    <row r="259" spans="1:8" ht="15" customHeight="1">
      <c r="A259" s="59"/>
      <c r="B259" s="54"/>
      <c r="C259" s="54"/>
      <c r="D259" s="113"/>
      <c r="E259" s="54"/>
      <c r="F259" s="54"/>
      <c r="G259" s="54"/>
      <c r="H259" s="54"/>
    </row>
    <row r="260" spans="1:8" ht="15" customHeight="1">
      <c r="A260" s="59"/>
      <c r="B260" s="54"/>
      <c r="C260" s="54"/>
      <c r="D260" s="113"/>
      <c r="E260" s="54"/>
      <c r="F260" s="54"/>
      <c r="G260" s="54"/>
      <c r="H260" s="54"/>
    </row>
    <row r="261" spans="1:8" ht="15" customHeight="1">
      <c r="A261" s="59"/>
      <c r="B261" s="54"/>
      <c r="C261" s="54"/>
      <c r="D261" s="113"/>
      <c r="E261" s="54"/>
      <c r="F261" s="54"/>
      <c r="G261" s="54"/>
      <c r="H261" s="54"/>
    </row>
    <row r="262" spans="1:8" ht="15" customHeight="1">
      <c r="A262" s="59"/>
      <c r="B262" s="54"/>
      <c r="C262" s="54"/>
      <c r="D262" s="113"/>
      <c r="E262" s="54"/>
      <c r="F262" s="54"/>
      <c r="G262" s="54"/>
      <c r="H262" s="54"/>
    </row>
    <row r="263" spans="1:8" ht="15" customHeight="1">
      <c r="A263" s="59"/>
      <c r="B263" s="54"/>
      <c r="C263" s="54"/>
      <c r="D263" s="113"/>
      <c r="E263" s="54"/>
      <c r="F263" s="54"/>
      <c r="G263" s="54"/>
      <c r="H263" s="54"/>
    </row>
    <row r="264" spans="1:8" ht="15" customHeight="1">
      <c r="A264" s="59"/>
      <c r="B264" s="54"/>
      <c r="C264" s="54"/>
      <c r="D264" s="113"/>
      <c r="E264" s="54"/>
      <c r="F264" s="54"/>
      <c r="G264" s="54"/>
      <c r="H264" s="54"/>
    </row>
    <row r="265" spans="1:8" ht="15" customHeight="1">
      <c r="A265" s="59"/>
      <c r="B265" s="54"/>
      <c r="C265" s="54"/>
      <c r="D265" s="113"/>
      <c r="E265" s="54"/>
      <c r="F265" s="54"/>
      <c r="G265" s="54"/>
      <c r="H265" s="54"/>
    </row>
    <row r="266" spans="1:8" ht="15" customHeight="1">
      <c r="A266" s="59"/>
      <c r="B266" s="54"/>
      <c r="C266" s="54"/>
      <c r="D266" s="113"/>
      <c r="E266" s="54"/>
      <c r="F266" s="54"/>
      <c r="G266" s="54"/>
      <c r="H266" s="54"/>
    </row>
    <row r="267" spans="1:8" ht="15" customHeight="1">
      <c r="A267" s="59"/>
      <c r="B267" s="54"/>
      <c r="C267" s="54"/>
      <c r="D267" s="113"/>
      <c r="E267" s="54"/>
      <c r="F267" s="54"/>
      <c r="G267" s="54"/>
      <c r="H267" s="54"/>
    </row>
    <row r="268" spans="1:8" ht="15" customHeight="1">
      <c r="A268" s="59"/>
      <c r="B268" s="54"/>
      <c r="C268" s="54"/>
      <c r="D268" s="113"/>
      <c r="E268" s="54"/>
      <c r="F268" s="54"/>
      <c r="G268" s="54"/>
      <c r="H268" s="54"/>
    </row>
    <row r="269" spans="1:8" ht="15" customHeight="1">
      <c r="A269" s="59"/>
      <c r="B269" s="54"/>
      <c r="C269" s="54"/>
      <c r="D269" s="113"/>
      <c r="E269" s="54"/>
      <c r="F269" s="54"/>
      <c r="G269" s="54"/>
      <c r="H269" s="54"/>
    </row>
    <row r="270" spans="1:8" ht="15" customHeight="1">
      <c r="A270" s="59"/>
      <c r="B270" s="54"/>
      <c r="C270" s="54"/>
      <c r="D270" s="113"/>
      <c r="E270" s="54"/>
      <c r="F270" s="54"/>
      <c r="G270" s="54"/>
      <c r="H270" s="54"/>
    </row>
    <row r="271" spans="1:8" ht="15" customHeight="1">
      <c r="A271" s="59"/>
      <c r="B271" s="54"/>
      <c r="C271" s="54"/>
      <c r="D271" s="113"/>
      <c r="E271" s="54"/>
      <c r="F271" s="54"/>
      <c r="G271" s="54"/>
      <c r="H271" s="54"/>
    </row>
    <row r="272" spans="1:8" ht="15" customHeight="1">
      <c r="A272" s="59"/>
      <c r="B272" s="54"/>
      <c r="C272" s="54"/>
      <c r="D272" s="113"/>
      <c r="E272" s="54"/>
      <c r="F272" s="54"/>
      <c r="G272" s="54"/>
      <c r="H272" s="54"/>
    </row>
    <row r="273" spans="1:8" ht="15" customHeight="1">
      <c r="A273" s="59"/>
      <c r="B273" s="54"/>
      <c r="C273" s="54"/>
      <c r="D273" s="113"/>
      <c r="E273" s="54"/>
      <c r="F273" s="54"/>
      <c r="G273" s="54"/>
      <c r="H273" s="54"/>
    </row>
    <row r="274" spans="1:8" ht="15" customHeight="1">
      <c r="A274" s="59"/>
      <c r="B274" s="54"/>
      <c r="C274" s="54"/>
      <c r="D274" s="113"/>
      <c r="E274" s="54"/>
      <c r="F274" s="54"/>
      <c r="G274" s="54"/>
      <c r="H274" s="54"/>
    </row>
    <row r="275" spans="1:8" ht="15" customHeight="1">
      <c r="A275" s="59"/>
      <c r="B275" s="54"/>
      <c r="C275" s="54"/>
      <c r="D275" s="113"/>
      <c r="E275" s="54"/>
      <c r="F275" s="54"/>
      <c r="G275" s="54"/>
      <c r="H275" s="54"/>
    </row>
    <row r="276" spans="1:8" ht="15" customHeight="1">
      <c r="A276" s="59"/>
      <c r="B276" s="54"/>
      <c r="C276" s="54"/>
      <c r="D276" s="113"/>
      <c r="E276" s="54"/>
      <c r="F276" s="54"/>
      <c r="G276" s="54"/>
      <c r="H276" s="54"/>
    </row>
    <row r="277" spans="1:8" ht="15" customHeight="1">
      <c r="A277" s="59"/>
      <c r="B277" s="54"/>
      <c r="C277" s="54"/>
      <c r="D277" s="113"/>
      <c r="E277" s="54"/>
      <c r="F277" s="54"/>
      <c r="G277" s="54"/>
      <c r="H277" s="54"/>
    </row>
    <row r="278" spans="1:8" ht="15" customHeight="1">
      <c r="A278" s="59"/>
      <c r="B278" s="54"/>
      <c r="C278" s="54"/>
      <c r="D278" s="113"/>
      <c r="E278" s="54"/>
      <c r="F278" s="54"/>
      <c r="G278" s="54"/>
      <c r="H278" s="54"/>
    </row>
    <row r="279" spans="1:8" ht="15" customHeight="1">
      <c r="A279" s="59"/>
      <c r="B279" s="54"/>
      <c r="C279" s="54"/>
      <c r="D279" s="113"/>
      <c r="E279" s="54"/>
      <c r="F279" s="54"/>
      <c r="G279" s="54"/>
      <c r="H279" s="54"/>
    </row>
    <row r="280" spans="1:8" ht="15" customHeight="1">
      <c r="A280" s="59"/>
      <c r="B280" s="54"/>
      <c r="C280" s="54"/>
      <c r="D280" s="113"/>
      <c r="E280" s="54"/>
      <c r="F280" s="54"/>
      <c r="G280" s="54"/>
      <c r="H280" s="54"/>
    </row>
    <row r="281" spans="1:8" ht="15" customHeight="1">
      <c r="A281" s="59"/>
      <c r="B281" s="54"/>
      <c r="C281" s="54"/>
      <c r="D281" s="113"/>
      <c r="E281" s="54"/>
      <c r="F281" s="54"/>
      <c r="G281" s="54"/>
      <c r="H281" s="54"/>
    </row>
    <row r="282" spans="1:8" ht="15" customHeight="1">
      <c r="A282" s="59"/>
      <c r="B282" s="54"/>
      <c r="C282" s="54"/>
      <c r="D282" s="113"/>
      <c r="E282" s="54"/>
      <c r="F282" s="54"/>
      <c r="G282" s="54"/>
      <c r="H282" s="54"/>
    </row>
    <row r="283" spans="1:8" ht="15" customHeight="1">
      <c r="A283" s="59"/>
      <c r="B283" s="54"/>
      <c r="C283" s="54"/>
      <c r="D283" s="113"/>
      <c r="E283" s="54"/>
      <c r="F283" s="54"/>
      <c r="G283" s="54"/>
      <c r="H283" s="54"/>
    </row>
    <row r="284" spans="1:8" ht="15" customHeight="1">
      <c r="A284" s="59"/>
      <c r="B284" s="54"/>
      <c r="C284" s="54"/>
      <c r="D284" s="113"/>
      <c r="E284" s="54"/>
      <c r="F284" s="54"/>
      <c r="G284" s="54"/>
      <c r="H284" s="54"/>
    </row>
    <row r="285" spans="1:8" ht="15" customHeight="1">
      <c r="A285" s="59"/>
      <c r="B285" s="54"/>
      <c r="C285" s="54"/>
      <c r="D285" s="113"/>
      <c r="E285" s="54"/>
      <c r="F285" s="54"/>
      <c r="G285" s="54"/>
      <c r="H285" s="54"/>
    </row>
    <row r="286" spans="1:8" ht="15" customHeight="1">
      <c r="A286" s="59"/>
      <c r="B286" s="54"/>
      <c r="C286" s="54"/>
      <c r="D286" s="113"/>
      <c r="E286" s="54"/>
      <c r="F286" s="54"/>
      <c r="G286" s="54"/>
      <c r="H286" s="54"/>
    </row>
    <row r="287" spans="1:8" ht="15" customHeight="1">
      <c r="A287" s="59"/>
      <c r="B287" s="54"/>
      <c r="C287" s="54"/>
      <c r="D287" s="113"/>
      <c r="E287" s="54"/>
      <c r="F287" s="54"/>
      <c r="G287" s="54"/>
      <c r="H287" s="54"/>
    </row>
    <row r="288" spans="1:8" ht="15" customHeight="1">
      <c r="A288" s="59"/>
      <c r="B288" s="54"/>
      <c r="C288" s="54"/>
      <c r="D288" s="113"/>
      <c r="E288" s="54"/>
      <c r="F288" s="54"/>
      <c r="G288" s="54"/>
      <c r="H288" s="54"/>
    </row>
    <row r="289" spans="1:8" ht="15" customHeight="1">
      <c r="A289" s="59"/>
      <c r="B289" s="54"/>
      <c r="C289" s="54"/>
      <c r="D289" s="113"/>
      <c r="E289" s="54"/>
      <c r="F289" s="54"/>
      <c r="G289" s="54"/>
      <c r="H289" s="54"/>
    </row>
    <row r="290" spans="1:8" ht="15" customHeight="1">
      <c r="A290" s="59"/>
      <c r="B290" s="54"/>
      <c r="C290" s="54"/>
      <c r="D290" s="113"/>
      <c r="E290" s="54"/>
      <c r="F290" s="54"/>
      <c r="G290" s="54"/>
      <c r="H290" s="54"/>
    </row>
    <row r="291" spans="1:8" ht="15" customHeight="1">
      <c r="A291" s="59"/>
      <c r="B291" s="54"/>
      <c r="C291" s="54"/>
      <c r="D291" s="113"/>
      <c r="E291" s="54"/>
      <c r="F291" s="54"/>
      <c r="G291" s="54"/>
      <c r="H291" s="54"/>
    </row>
    <row r="292" spans="1:8" ht="15" customHeight="1">
      <c r="A292" s="59"/>
      <c r="B292" s="54"/>
      <c r="C292" s="54"/>
      <c r="D292" s="113"/>
      <c r="E292" s="54"/>
      <c r="F292" s="54"/>
      <c r="G292" s="54"/>
      <c r="H292" s="54"/>
    </row>
    <row r="293" spans="1:8" ht="15" customHeight="1">
      <c r="A293" s="59"/>
      <c r="B293" s="54"/>
      <c r="C293" s="54"/>
      <c r="D293" s="113"/>
      <c r="E293" s="54"/>
      <c r="F293" s="54"/>
      <c r="G293" s="54"/>
      <c r="H293" s="54"/>
    </row>
    <row r="294" spans="1:8" ht="15" customHeight="1">
      <c r="A294" s="59"/>
      <c r="B294" s="54"/>
      <c r="C294" s="54"/>
      <c r="D294" s="113"/>
      <c r="E294" s="54"/>
      <c r="F294" s="54"/>
      <c r="G294" s="54"/>
      <c r="H294" s="54"/>
    </row>
    <row r="295" spans="1:8" ht="15" customHeight="1">
      <c r="A295" s="59"/>
      <c r="B295" s="54"/>
      <c r="C295" s="54"/>
      <c r="D295" s="113"/>
      <c r="E295" s="54"/>
      <c r="F295" s="54"/>
      <c r="G295" s="54"/>
      <c r="H295" s="54"/>
    </row>
    <row r="296" spans="1:8" ht="15" customHeight="1">
      <c r="A296" s="59"/>
      <c r="B296" s="54"/>
      <c r="C296" s="54"/>
      <c r="D296" s="113"/>
      <c r="E296" s="54"/>
      <c r="F296" s="54"/>
      <c r="G296" s="54"/>
      <c r="H296" s="54"/>
    </row>
    <row r="297" spans="1:8" ht="15" customHeight="1">
      <c r="A297" s="59"/>
      <c r="B297" s="54"/>
      <c r="C297" s="54"/>
      <c r="D297" s="113"/>
      <c r="E297" s="54"/>
      <c r="F297" s="54"/>
      <c r="G297" s="54"/>
      <c r="H297" s="54"/>
    </row>
    <row r="298" spans="1:8" ht="15" customHeight="1">
      <c r="A298" s="59"/>
      <c r="B298" s="54"/>
      <c r="C298" s="54"/>
      <c r="D298" s="113"/>
      <c r="E298" s="54"/>
      <c r="F298" s="54"/>
      <c r="G298" s="54"/>
      <c r="H298" s="54"/>
    </row>
    <row r="299" spans="1:8" ht="15" customHeight="1">
      <c r="A299" s="59"/>
      <c r="B299" s="54"/>
      <c r="C299" s="54"/>
      <c r="D299" s="113"/>
      <c r="E299" s="54"/>
      <c r="F299" s="54"/>
      <c r="G299" s="54"/>
      <c r="H299" s="54"/>
    </row>
    <row r="300" spans="1:8" ht="15" customHeight="1">
      <c r="A300" s="59"/>
      <c r="B300" s="54"/>
      <c r="C300" s="54"/>
      <c r="D300" s="113"/>
      <c r="E300" s="54"/>
      <c r="F300" s="54"/>
      <c r="G300" s="54"/>
      <c r="H300" s="54"/>
    </row>
    <row r="301" spans="1:8" ht="15" customHeight="1">
      <c r="A301" s="59"/>
      <c r="B301" s="54"/>
      <c r="C301" s="54"/>
      <c r="D301" s="113"/>
      <c r="E301" s="54"/>
      <c r="F301" s="54"/>
      <c r="G301" s="54"/>
      <c r="H301" s="54"/>
    </row>
    <row r="302" spans="1:8" ht="15" customHeight="1">
      <c r="A302" s="59"/>
      <c r="B302" s="54"/>
      <c r="C302" s="54"/>
      <c r="D302" s="113"/>
      <c r="E302" s="54"/>
      <c r="F302" s="54"/>
      <c r="G302" s="54"/>
      <c r="H302" s="54"/>
    </row>
    <row r="303" spans="1:8" ht="15" customHeight="1">
      <c r="A303" s="59"/>
      <c r="B303" s="54"/>
      <c r="C303" s="54"/>
      <c r="D303" s="113"/>
      <c r="E303" s="54"/>
      <c r="F303" s="54"/>
      <c r="G303" s="54"/>
      <c r="H303" s="54"/>
    </row>
    <row r="304" spans="1:8" ht="15" customHeight="1">
      <c r="A304" s="59"/>
      <c r="B304" s="54"/>
      <c r="C304" s="54"/>
      <c r="D304" s="113"/>
      <c r="E304" s="54"/>
      <c r="F304" s="54"/>
      <c r="G304" s="54"/>
      <c r="H304" s="54"/>
    </row>
    <row r="305" spans="1:8" ht="15" customHeight="1">
      <c r="A305" s="59"/>
      <c r="B305" s="54"/>
      <c r="C305" s="54"/>
      <c r="D305" s="113"/>
      <c r="E305" s="54"/>
      <c r="F305" s="54"/>
      <c r="G305" s="54"/>
      <c r="H305" s="54"/>
    </row>
    <row r="306" spans="1:8" ht="15" customHeight="1">
      <c r="A306" s="59"/>
      <c r="B306" s="54"/>
      <c r="C306" s="54"/>
      <c r="D306" s="113"/>
      <c r="E306" s="54"/>
      <c r="F306" s="54"/>
      <c r="G306" s="54"/>
      <c r="H306" s="54"/>
    </row>
    <row r="307" spans="1:8" ht="15" customHeight="1">
      <c r="A307" s="59"/>
      <c r="B307" s="54"/>
      <c r="C307" s="54"/>
      <c r="D307" s="113"/>
      <c r="E307" s="54"/>
      <c r="F307" s="54"/>
      <c r="G307" s="54"/>
      <c r="H307" s="54"/>
    </row>
    <row r="308" spans="1:8" ht="15" customHeight="1">
      <c r="A308" s="59"/>
      <c r="B308" s="54"/>
      <c r="C308" s="54"/>
      <c r="D308" s="113"/>
      <c r="E308" s="54"/>
      <c r="F308" s="54"/>
      <c r="G308" s="54"/>
      <c r="H308" s="54"/>
    </row>
    <row r="309" spans="1:8" ht="15" customHeight="1">
      <c r="A309" s="59"/>
      <c r="B309" s="54"/>
      <c r="C309" s="54"/>
      <c r="D309" s="113"/>
      <c r="E309" s="54"/>
      <c r="F309" s="54"/>
      <c r="G309" s="54"/>
      <c r="H309" s="54"/>
    </row>
    <row r="310" spans="1:8" ht="15" customHeight="1">
      <c r="A310" s="59"/>
      <c r="B310" s="54"/>
      <c r="C310" s="54"/>
      <c r="D310" s="113"/>
      <c r="E310" s="54"/>
      <c r="F310" s="54"/>
      <c r="G310" s="54"/>
      <c r="H310" s="54"/>
    </row>
    <row r="311" spans="1:8" ht="15" customHeight="1">
      <c r="A311" s="59"/>
      <c r="B311" s="54"/>
      <c r="C311" s="54"/>
      <c r="D311" s="113"/>
      <c r="E311" s="54"/>
      <c r="F311" s="54"/>
      <c r="G311" s="54"/>
      <c r="H311" s="54"/>
    </row>
    <row r="312" spans="1:8" ht="15" customHeight="1">
      <c r="A312" s="59"/>
      <c r="B312" s="54"/>
      <c r="C312" s="54"/>
      <c r="D312" s="113"/>
      <c r="E312" s="54"/>
      <c r="F312" s="54"/>
      <c r="G312" s="54"/>
      <c r="H312" s="54"/>
    </row>
    <row r="313" spans="1:8" ht="15" customHeight="1">
      <c r="A313" s="59"/>
      <c r="B313" s="54"/>
      <c r="C313" s="54"/>
      <c r="D313" s="113"/>
      <c r="E313" s="54"/>
      <c r="F313" s="54"/>
      <c r="G313" s="54"/>
      <c r="H313" s="54"/>
    </row>
    <row r="314" spans="1:8" ht="15" customHeight="1">
      <c r="A314" s="59"/>
      <c r="B314" s="54"/>
      <c r="C314" s="54"/>
      <c r="D314" s="113"/>
      <c r="E314" s="54"/>
      <c r="F314" s="54"/>
      <c r="G314" s="54"/>
      <c r="H314" s="54"/>
    </row>
    <row r="315" spans="1:8" ht="15" customHeight="1">
      <c r="A315" s="59"/>
      <c r="B315" s="54"/>
      <c r="C315" s="54"/>
      <c r="D315" s="113"/>
      <c r="E315" s="54"/>
      <c r="F315" s="54"/>
      <c r="G315" s="54"/>
      <c r="H315" s="54"/>
    </row>
    <row r="316" spans="1:8" ht="15" customHeight="1">
      <c r="A316" s="59"/>
      <c r="B316" s="54"/>
      <c r="C316" s="54"/>
      <c r="D316" s="113"/>
      <c r="E316" s="54"/>
      <c r="F316" s="54"/>
      <c r="G316" s="54"/>
      <c r="H316" s="54"/>
    </row>
    <row r="317" spans="1:8" ht="15" customHeight="1">
      <c r="A317" s="59"/>
      <c r="B317" s="54"/>
      <c r="C317" s="54"/>
      <c r="D317" s="113"/>
      <c r="E317" s="54"/>
      <c r="F317" s="54"/>
      <c r="G317" s="54"/>
      <c r="H317" s="54"/>
    </row>
    <row r="318" spans="1:8" ht="15" customHeight="1">
      <c r="A318" s="59"/>
      <c r="B318" s="54"/>
      <c r="C318" s="54"/>
      <c r="D318" s="113"/>
      <c r="E318" s="54"/>
      <c r="F318" s="54"/>
      <c r="G318" s="54"/>
      <c r="H318" s="54"/>
    </row>
    <row r="319" spans="1:8" ht="15" customHeight="1">
      <c r="A319" s="59"/>
      <c r="B319" s="54"/>
      <c r="C319" s="54"/>
      <c r="D319" s="113"/>
      <c r="E319" s="54"/>
      <c r="F319" s="54"/>
      <c r="G319" s="54"/>
      <c r="H319" s="54"/>
    </row>
    <row r="320" spans="1:8" ht="15" customHeight="1">
      <c r="A320" s="59"/>
      <c r="B320" s="54"/>
      <c r="C320" s="54"/>
      <c r="D320" s="113"/>
      <c r="E320" s="54"/>
      <c r="F320" s="54"/>
      <c r="G320" s="54"/>
      <c r="H320" s="54"/>
    </row>
    <row r="321" spans="1:8" ht="15" customHeight="1">
      <c r="A321" s="59"/>
      <c r="B321" s="54"/>
      <c r="C321" s="54"/>
      <c r="D321" s="113"/>
      <c r="E321" s="54"/>
      <c r="F321" s="54"/>
      <c r="G321" s="54"/>
      <c r="H321" s="54"/>
    </row>
    <row r="322" spans="1:8" ht="15" customHeight="1">
      <c r="A322" s="59"/>
      <c r="B322" s="54"/>
      <c r="C322" s="54"/>
      <c r="D322" s="113"/>
      <c r="E322" s="54"/>
      <c r="F322" s="54"/>
      <c r="G322" s="54"/>
      <c r="H322" s="54"/>
    </row>
    <row r="323" spans="1:8" ht="15" customHeight="1">
      <c r="A323" s="59"/>
      <c r="B323" s="54"/>
      <c r="C323" s="54"/>
      <c r="D323" s="113"/>
      <c r="E323" s="54"/>
      <c r="F323" s="54"/>
      <c r="G323" s="54"/>
      <c r="H323" s="54"/>
    </row>
    <row r="324" spans="1:8" ht="15" customHeight="1">
      <c r="A324" s="59"/>
      <c r="B324" s="54"/>
      <c r="C324" s="54"/>
      <c r="D324" s="113"/>
      <c r="E324" s="54"/>
      <c r="F324" s="54"/>
      <c r="G324" s="54"/>
      <c r="H324" s="54"/>
    </row>
    <row r="325" spans="1:8" ht="15" customHeight="1">
      <c r="A325" s="59"/>
      <c r="B325" s="54"/>
      <c r="C325" s="54"/>
      <c r="D325" s="113"/>
      <c r="E325" s="54"/>
      <c r="F325" s="54"/>
      <c r="G325" s="54"/>
      <c r="H325" s="54"/>
    </row>
    <row r="326" spans="1:8" ht="15" customHeight="1">
      <c r="A326" s="59"/>
      <c r="B326" s="54"/>
      <c r="C326" s="54"/>
      <c r="D326" s="113"/>
      <c r="E326" s="54"/>
      <c r="F326" s="54"/>
      <c r="G326" s="54"/>
      <c r="H326" s="54"/>
    </row>
    <row r="327" spans="1:8" ht="15" customHeight="1">
      <c r="A327" s="59"/>
      <c r="B327" s="54"/>
      <c r="C327" s="54"/>
      <c r="D327" s="113"/>
      <c r="E327" s="54"/>
      <c r="F327" s="54"/>
      <c r="G327" s="54"/>
      <c r="H327" s="54"/>
    </row>
    <row r="328" spans="1:8" ht="15" customHeight="1">
      <c r="A328" s="59"/>
      <c r="B328" s="54"/>
      <c r="C328" s="54"/>
      <c r="D328" s="113"/>
      <c r="E328" s="54"/>
      <c r="F328" s="54"/>
      <c r="G328" s="54"/>
      <c r="H328" s="54"/>
    </row>
    <row r="329" spans="1:8" ht="15" customHeight="1">
      <c r="A329" s="59"/>
      <c r="B329" s="54"/>
      <c r="C329" s="54"/>
      <c r="D329" s="113"/>
      <c r="E329" s="54"/>
      <c r="F329" s="54"/>
      <c r="G329" s="54"/>
      <c r="H329" s="54"/>
    </row>
    <row r="330" spans="1:8" ht="15" customHeight="1">
      <c r="A330" s="59"/>
      <c r="B330" s="54"/>
      <c r="C330" s="54"/>
      <c r="D330" s="113"/>
      <c r="E330" s="54"/>
      <c r="F330" s="54"/>
      <c r="G330" s="54"/>
      <c r="H330" s="54"/>
    </row>
    <row r="331" spans="1:8" ht="15" customHeight="1">
      <c r="A331" s="59"/>
      <c r="B331" s="54"/>
      <c r="C331" s="54"/>
      <c r="D331" s="113"/>
      <c r="E331" s="54"/>
      <c r="F331" s="54"/>
      <c r="G331" s="54"/>
      <c r="H331" s="54"/>
    </row>
    <row r="332" spans="1:8" ht="15" customHeight="1">
      <c r="A332" s="59"/>
      <c r="B332" s="54"/>
      <c r="C332" s="54"/>
      <c r="D332" s="113"/>
      <c r="E332" s="54"/>
      <c r="F332" s="54"/>
      <c r="G332" s="54"/>
      <c r="H332" s="54"/>
    </row>
    <row r="333" spans="1:8" ht="15" customHeight="1">
      <c r="A333" s="59"/>
      <c r="B333" s="54"/>
      <c r="C333" s="54"/>
      <c r="D333" s="113"/>
      <c r="E333" s="54"/>
      <c r="F333" s="54"/>
      <c r="G333" s="54"/>
      <c r="H333" s="54"/>
    </row>
    <row r="334" spans="1:8" ht="15" customHeight="1">
      <c r="A334" s="59"/>
      <c r="B334" s="54"/>
      <c r="C334" s="54"/>
      <c r="D334" s="113"/>
      <c r="E334" s="54"/>
      <c r="F334" s="54"/>
      <c r="G334" s="54"/>
      <c r="H334" s="54"/>
    </row>
    <row r="335" spans="1:8" ht="15" customHeight="1">
      <c r="A335" s="59"/>
      <c r="B335" s="54"/>
      <c r="C335" s="54"/>
      <c r="D335" s="113"/>
      <c r="E335" s="54"/>
      <c r="F335" s="54"/>
      <c r="G335" s="54"/>
      <c r="H335" s="54"/>
    </row>
    <row r="336" spans="1:8" ht="15" customHeight="1">
      <c r="A336" s="59"/>
      <c r="B336" s="54"/>
      <c r="C336" s="54"/>
      <c r="D336" s="113"/>
      <c r="E336" s="54"/>
      <c r="F336" s="54"/>
      <c r="G336" s="54"/>
      <c r="H336" s="54"/>
    </row>
    <row r="337" spans="1:8" ht="15" customHeight="1">
      <c r="A337" s="59"/>
      <c r="B337" s="54"/>
      <c r="C337" s="54"/>
      <c r="D337" s="113"/>
      <c r="E337" s="54"/>
      <c r="F337" s="54"/>
      <c r="G337" s="54"/>
      <c r="H337" s="54"/>
    </row>
    <row r="338" spans="1:8" ht="15" customHeight="1">
      <c r="A338" s="59"/>
      <c r="B338" s="54"/>
      <c r="C338" s="54"/>
      <c r="D338" s="113"/>
      <c r="E338" s="54"/>
      <c r="F338" s="54"/>
      <c r="G338" s="54"/>
      <c r="H338" s="54"/>
    </row>
    <row r="339" spans="1:8" ht="15" customHeight="1">
      <c r="A339" s="59"/>
      <c r="B339" s="54"/>
      <c r="C339" s="54"/>
      <c r="D339" s="113"/>
      <c r="E339" s="54"/>
      <c r="F339" s="54"/>
      <c r="G339" s="54"/>
      <c r="H339" s="54"/>
    </row>
    <row r="340" spans="1:8" ht="15" customHeight="1">
      <c r="A340" s="59"/>
      <c r="B340" s="54"/>
      <c r="C340" s="54"/>
      <c r="D340" s="113"/>
      <c r="E340" s="54"/>
      <c r="F340" s="54"/>
      <c r="G340" s="54"/>
      <c r="H340" s="54"/>
    </row>
    <row r="341" spans="1:8" ht="15" customHeight="1">
      <c r="A341" s="59"/>
      <c r="B341" s="54"/>
      <c r="C341" s="54"/>
      <c r="D341" s="113"/>
      <c r="E341" s="54"/>
      <c r="F341" s="54"/>
      <c r="G341" s="54"/>
      <c r="H341" s="54"/>
    </row>
    <row r="342" spans="1:8" ht="15" customHeight="1">
      <c r="A342" s="59"/>
      <c r="B342" s="54"/>
      <c r="C342" s="54"/>
      <c r="D342" s="113"/>
      <c r="E342" s="54"/>
      <c r="F342" s="54"/>
      <c r="G342" s="54"/>
      <c r="H342" s="54"/>
    </row>
    <row r="343" spans="1:8" ht="15" customHeight="1">
      <c r="A343" s="59"/>
      <c r="B343" s="54"/>
      <c r="C343" s="54"/>
      <c r="D343" s="113"/>
      <c r="E343" s="54"/>
      <c r="F343" s="54"/>
      <c r="G343" s="54"/>
      <c r="H343" s="54"/>
    </row>
    <row r="344" spans="1:8" ht="15" customHeight="1">
      <c r="A344" s="59"/>
      <c r="B344" s="54"/>
      <c r="C344" s="54"/>
      <c r="D344" s="113"/>
      <c r="E344" s="54"/>
      <c r="F344" s="54"/>
      <c r="G344" s="54"/>
      <c r="H344" s="54"/>
    </row>
    <row r="345" spans="1:8" ht="15" customHeight="1">
      <c r="A345" s="59"/>
      <c r="B345" s="54"/>
      <c r="C345" s="54"/>
      <c r="D345" s="113"/>
      <c r="E345" s="54"/>
      <c r="F345" s="54"/>
      <c r="G345" s="54"/>
      <c r="H345" s="54"/>
    </row>
    <row r="346" spans="1:8" ht="15" customHeight="1">
      <c r="A346" s="59"/>
      <c r="B346" s="54"/>
      <c r="C346" s="54"/>
      <c r="D346" s="113"/>
      <c r="E346" s="54"/>
      <c r="F346" s="54"/>
      <c r="G346" s="54"/>
      <c r="H346" s="54"/>
    </row>
    <row r="347" spans="1:8" ht="15" customHeight="1">
      <c r="A347" s="59"/>
      <c r="B347" s="54"/>
      <c r="C347" s="54"/>
      <c r="D347" s="113"/>
      <c r="E347" s="54"/>
      <c r="F347" s="54"/>
      <c r="G347" s="54"/>
      <c r="H347" s="54"/>
    </row>
    <row r="348" spans="1:8" ht="15" customHeight="1">
      <c r="A348" s="59"/>
      <c r="B348" s="54"/>
      <c r="C348" s="54"/>
      <c r="D348" s="113"/>
      <c r="E348" s="54"/>
      <c r="F348" s="54"/>
      <c r="G348" s="54"/>
      <c r="H348" s="54"/>
    </row>
    <row r="349" spans="1:8" ht="15" customHeight="1">
      <c r="A349" s="59"/>
      <c r="B349" s="54"/>
      <c r="C349" s="54"/>
      <c r="D349" s="113"/>
      <c r="E349" s="54"/>
      <c r="F349" s="54"/>
      <c r="G349" s="54"/>
      <c r="H349" s="54"/>
    </row>
    <row r="350" spans="1:8" ht="15" customHeight="1">
      <c r="A350" s="59"/>
      <c r="B350" s="54"/>
      <c r="C350" s="54"/>
      <c r="D350" s="113"/>
      <c r="E350" s="54"/>
      <c r="F350" s="54"/>
      <c r="G350" s="54"/>
      <c r="H350" s="54"/>
    </row>
    <row r="351" spans="1:8" ht="15" customHeight="1">
      <c r="A351" s="59"/>
      <c r="B351" s="54"/>
      <c r="C351" s="54"/>
      <c r="D351" s="113"/>
      <c r="E351" s="54"/>
      <c r="F351" s="54"/>
      <c r="G351" s="54"/>
      <c r="H351" s="54"/>
    </row>
    <row r="352" spans="1:8" ht="15" customHeight="1">
      <c r="A352" s="59"/>
      <c r="B352" s="54"/>
      <c r="C352" s="54"/>
      <c r="D352" s="113"/>
      <c r="E352" s="54"/>
      <c r="F352" s="54"/>
      <c r="G352" s="54"/>
      <c r="H352" s="54"/>
    </row>
    <row r="353" spans="1:8" ht="15" customHeight="1">
      <c r="A353" s="59"/>
      <c r="B353" s="54"/>
      <c r="C353" s="54"/>
      <c r="D353" s="113"/>
      <c r="E353" s="54"/>
      <c r="F353" s="54"/>
      <c r="G353" s="54"/>
      <c r="H353" s="54"/>
    </row>
    <row r="354" spans="1:8" ht="15" customHeight="1">
      <c r="A354" s="59"/>
      <c r="B354" s="54"/>
      <c r="C354" s="54"/>
      <c r="D354" s="113"/>
      <c r="E354" s="54"/>
      <c r="F354" s="54"/>
      <c r="G354" s="54"/>
      <c r="H354" s="54"/>
    </row>
    <row r="355" spans="1:8" ht="15" customHeight="1">
      <c r="A355" s="59"/>
      <c r="B355" s="54"/>
      <c r="C355" s="54"/>
      <c r="D355" s="113"/>
      <c r="E355" s="54"/>
      <c r="F355" s="54"/>
      <c r="G355" s="54"/>
      <c r="H355" s="54"/>
    </row>
    <row r="356" spans="1:8" ht="15" customHeight="1">
      <c r="A356" s="59"/>
      <c r="B356" s="54"/>
      <c r="C356" s="54"/>
      <c r="D356" s="113"/>
      <c r="E356" s="54"/>
      <c r="F356" s="54"/>
      <c r="G356" s="54"/>
      <c r="H356" s="54"/>
    </row>
    <row r="357" spans="1:8" ht="15" customHeight="1">
      <c r="A357" s="59"/>
      <c r="B357" s="54"/>
      <c r="C357" s="54"/>
      <c r="D357" s="113"/>
      <c r="E357" s="54"/>
      <c r="F357" s="54"/>
      <c r="G357" s="54"/>
      <c r="H357" s="54"/>
    </row>
    <row r="358" spans="1:8" ht="15" customHeight="1">
      <c r="A358" s="59"/>
      <c r="B358" s="54"/>
      <c r="C358" s="54"/>
      <c r="D358" s="113"/>
      <c r="E358" s="54"/>
      <c r="F358" s="54"/>
      <c r="G358" s="54"/>
      <c r="H358" s="54"/>
    </row>
    <row r="359" spans="1:8" ht="15" customHeight="1">
      <c r="A359" s="59"/>
      <c r="B359" s="54"/>
      <c r="C359" s="54"/>
      <c r="D359" s="113"/>
      <c r="E359" s="54"/>
      <c r="F359" s="54"/>
      <c r="G359" s="54"/>
      <c r="H359" s="54"/>
    </row>
    <row r="360" spans="1:8" ht="15" customHeight="1">
      <c r="A360" s="59"/>
      <c r="B360" s="54"/>
      <c r="C360" s="54"/>
      <c r="D360" s="113"/>
      <c r="E360" s="54"/>
      <c r="F360" s="54"/>
      <c r="G360" s="54"/>
      <c r="H360" s="54"/>
    </row>
    <row r="361" spans="1:8" ht="15" customHeight="1">
      <c r="A361" s="59"/>
      <c r="B361" s="54"/>
      <c r="C361" s="54"/>
      <c r="D361" s="113"/>
      <c r="E361" s="54"/>
      <c r="F361" s="54"/>
      <c r="G361" s="54"/>
      <c r="H361" s="54"/>
    </row>
    <row r="362" spans="1:8" ht="15" customHeight="1">
      <c r="A362" s="59"/>
      <c r="B362" s="54"/>
      <c r="C362" s="54"/>
      <c r="D362" s="113"/>
      <c r="E362" s="54"/>
      <c r="F362" s="54"/>
      <c r="G362" s="54"/>
      <c r="H362" s="54"/>
    </row>
    <row r="363" spans="1:8" ht="15" customHeight="1">
      <c r="A363" s="59"/>
      <c r="B363" s="54"/>
      <c r="C363" s="54"/>
      <c r="D363" s="113"/>
      <c r="E363" s="54"/>
      <c r="F363" s="54"/>
      <c r="G363" s="54"/>
      <c r="H363" s="54"/>
    </row>
    <row r="364" spans="1:8" ht="15" customHeight="1">
      <c r="A364" s="59"/>
      <c r="B364" s="54"/>
      <c r="C364" s="54"/>
      <c r="D364" s="113"/>
      <c r="E364" s="54"/>
      <c r="F364" s="54"/>
      <c r="G364" s="54"/>
      <c r="H364" s="54"/>
    </row>
    <row r="365" spans="1:8" ht="15" customHeight="1">
      <c r="A365" s="59"/>
      <c r="B365" s="54"/>
      <c r="C365" s="54"/>
      <c r="D365" s="113"/>
      <c r="E365" s="54"/>
      <c r="F365" s="54"/>
      <c r="G365" s="54"/>
      <c r="H365" s="54"/>
    </row>
    <row r="366" spans="1:8" ht="15" customHeight="1">
      <c r="A366" s="59"/>
      <c r="B366" s="54"/>
      <c r="C366" s="54"/>
      <c r="D366" s="113"/>
      <c r="E366" s="54"/>
      <c r="F366" s="54"/>
      <c r="G366" s="54"/>
      <c r="H366" s="54"/>
    </row>
    <row r="367" spans="1:8" ht="15" customHeight="1">
      <c r="A367" s="59"/>
      <c r="B367" s="54"/>
      <c r="C367" s="54"/>
      <c r="D367" s="113"/>
      <c r="E367" s="54"/>
      <c r="F367" s="54"/>
      <c r="G367" s="54"/>
      <c r="H367" s="54"/>
    </row>
    <row r="368" spans="1:8" ht="15" customHeight="1">
      <c r="A368" s="59"/>
      <c r="B368" s="54"/>
      <c r="C368" s="54"/>
      <c r="D368" s="113"/>
      <c r="E368" s="54"/>
      <c r="F368" s="54"/>
      <c r="G368" s="54"/>
      <c r="H368" s="54"/>
    </row>
    <row r="369" spans="1:8" ht="15" customHeight="1">
      <c r="A369" s="59"/>
      <c r="B369" s="54"/>
      <c r="C369" s="54"/>
      <c r="D369" s="113"/>
      <c r="E369" s="54"/>
      <c r="F369" s="54"/>
      <c r="G369" s="54"/>
      <c r="H369" s="54"/>
    </row>
    <row r="370" spans="1:8" ht="15" customHeight="1">
      <c r="A370" s="59"/>
      <c r="B370" s="54"/>
      <c r="C370" s="54"/>
      <c r="D370" s="113"/>
      <c r="E370" s="54"/>
      <c r="F370" s="54"/>
      <c r="G370" s="54"/>
      <c r="H370" s="54"/>
    </row>
    <row r="371" spans="1:8" ht="15" customHeight="1">
      <c r="A371" s="59"/>
      <c r="B371" s="54"/>
      <c r="C371" s="54"/>
      <c r="D371" s="113"/>
      <c r="E371" s="54"/>
      <c r="F371" s="54"/>
      <c r="G371" s="54"/>
      <c r="H371" s="54"/>
    </row>
    <row r="372" spans="1:8" ht="15" customHeight="1">
      <c r="A372" s="59"/>
      <c r="B372" s="54"/>
      <c r="C372" s="54"/>
      <c r="D372" s="113"/>
      <c r="E372" s="54"/>
      <c r="F372" s="54"/>
      <c r="G372" s="54"/>
      <c r="H372" s="54"/>
    </row>
    <row r="373" spans="1:8" ht="15" customHeight="1">
      <c r="A373" s="59"/>
      <c r="B373" s="54"/>
      <c r="C373" s="54"/>
      <c r="D373" s="113"/>
      <c r="E373" s="54"/>
      <c r="F373" s="54"/>
      <c r="G373" s="54"/>
      <c r="H373" s="54"/>
    </row>
    <row r="374" spans="1:8" ht="15" customHeight="1">
      <c r="A374" s="59"/>
      <c r="B374" s="54"/>
      <c r="C374" s="54"/>
      <c r="D374" s="113"/>
      <c r="E374" s="54"/>
      <c r="F374" s="54"/>
      <c r="G374" s="54"/>
      <c r="H374" s="54"/>
    </row>
    <row r="375" spans="1:8" ht="15" customHeight="1">
      <c r="A375" s="59"/>
      <c r="B375" s="54"/>
      <c r="C375" s="54"/>
      <c r="D375" s="113"/>
      <c r="E375" s="54"/>
      <c r="F375" s="54"/>
      <c r="G375" s="54"/>
      <c r="H375" s="54"/>
    </row>
    <row r="376" spans="1:8" ht="15" customHeight="1">
      <c r="A376" s="59"/>
      <c r="B376" s="54"/>
      <c r="C376" s="54"/>
      <c r="D376" s="113"/>
      <c r="E376" s="54"/>
      <c r="F376" s="54"/>
      <c r="G376" s="54"/>
      <c r="H376" s="54"/>
    </row>
    <row r="377" spans="1:8" ht="15" customHeight="1">
      <c r="A377" s="59"/>
      <c r="B377" s="54"/>
      <c r="C377" s="54"/>
      <c r="D377" s="113"/>
      <c r="E377" s="54"/>
      <c r="F377" s="54"/>
      <c r="G377" s="54"/>
      <c r="H377" s="54"/>
    </row>
    <row r="378" spans="1:8" ht="15" customHeight="1">
      <c r="A378" s="59"/>
      <c r="B378" s="54"/>
      <c r="C378" s="54"/>
      <c r="D378" s="113"/>
      <c r="E378" s="54"/>
      <c r="F378" s="54"/>
      <c r="G378" s="54"/>
      <c r="H378" s="54"/>
    </row>
    <row r="379" spans="1:8" ht="15" customHeight="1">
      <c r="A379" s="59"/>
      <c r="B379" s="54"/>
      <c r="C379" s="54"/>
      <c r="D379" s="113"/>
      <c r="E379" s="54"/>
      <c r="F379" s="54"/>
      <c r="G379" s="54"/>
      <c r="H379" s="54"/>
    </row>
    <row r="380" spans="1:8" ht="15" customHeight="1">
      <c r="A380" s="59"/>
      <c r="B380" s="54"/>
      <c r="C380" s="54"/>
      <c r="D380" s="113"/>
      <c r="E380" s="54"/>
      <c r="F380" s="54"/>
      <c r="G380" s="54"/>
      <c r="H380" s="54"/>
    </row>
    <row r="381" spans="1:8" ht="15" customHeight="1">
      <c r="A381" s="59"/>
      <c r="B381" s="54"/>
      <c r="C381" s="54"/>
      <c r="D381" s="113"/>
      <c r="E381" s="54"/>
      <c r="F381" s="54"/>
      <c r="G381" s="54"/>
      <c r="H381" s="54"/>
    </row>
    <row r="382" spans="1:8" ht="15" customHeight="1">
      <c r="A382" s="59"/>
      <c r="B382" s="54"/>
      <c r="C382" s="54"/>
      <c r="D382" s="113"/>
      <c r="E382" s="54"/>
      <c r="F382" s="54"/>
      <c r="G382" s="54"/>
      <c r="H382" s="54"/>
    </row>
    <row r="383" spans="1:8" ht="15" customHeight="1">
      <c r="A383" s="59"/>
      <c r="B383" s="54"/>
      <c r="C383" s="54"/>
      <c r="D383" s="113"/>
      <c r="E383" s="54"/>
      <c r="F383" s="54"/>
      <c r="G383" s="54"/>
      <c r="H383" s="54"/>
    </row>
    <row r="384" spans="1:8" ht="15" customHeight="1">
      <c r="A384" s="59"/>
      <c r="B384" s="54"/>
      <c r="C384" s="54"/>
      <c r="D384" s="113"/>
      <c r="E384" s="54"/>
      <c r="F384" s="54"/>
      <c r="G384" s="54"/>
      <c r="H384" s="54"/>
    </row>
    <row r="385" spans="1:8" ht="15" customHeight="1">
      <c r="A385" s="59"/>
      <c r="B385" s="54"/>
      <c r="C385" s="54"/>
      <c r="D385" s="113"/>
      <c r="E385" s="54"/>
      <c r="F385" s="54"/>
      <c r="G385" s="54"/>
      <c r="H385" s="54"/>
    </row>
    <row r="386" spans="1:8" ht="15" customHeight="1">
      <c r="A386" s="59"/>
      <c r="B386" s="54"/>
      <c r="C386" s="54"/>
      <c r="D386" s="113"/>
      <c r="E386" s="54"/>
      <c r="F386" s="54"/>
      <c r="G386" s="54"/>
      <c r="H386" s="54"/>
    </row>
    <row r="387" spans="1:8" ht="15" customHeight="1">
      <c r="A387" s="59"/>
      <c r="B387" s="54"/>
      <c r="C387" s="54"/>
      <c r="D387" s="113"/>
      <c r="E387" s="54"/>
      <c r="F387" s="54"/>
      <c r="G387" s="54"/>
      <c r="H387" s="54"/>
    </row>
    <row r="388" spans="1:8" ht="15" customHeight="1">
      <c r="A388" s="59"/>
      <c r="B388" s="54"/>
      <c r="C388" s="54"/>
      <c r="D388" s="113"/>
      <c r="E388" s="54"/>
      <c r="F388" s="54"/>
      <c r="G388" s="54"/>
      <c r="H388" s="54"/>
    </row>
    <row r="389" spans="1:8" ht="15" customHeight="1">
      <c r="A389" s="59"/>
      <c r="B389" s="54"/>
      <c r="C389" s="54"/>
      <c r="D389" s="113"/>
      <c r="E389" s="54"/>
      <c r="F389" s="54"/>
      <c r="G389" s="54"/>
      <c r="H389" s="54"/>
    </row>
    <row r="390" spans="1:8" ht="15" customHeight="1">
      <c r="A390" s="59"/>
      <c r="B390" s="54"/>
      <c r="C390" s="54"/>
      <c r="D390" s="113"/>
      <c r="E390" s="54"/>
      <c r="F390" s="54"/>
      <c r="G390" s="54"/>
      <c r="H390" s="54"/>
    </row>
    <row r="391" spans="1:8" ht="15" customHeight="1">
      <c r="A391" s="59"/>
      <c r="B391" s="54"/>
      <c r="C391" s="54"/>
      <c r="D391" s="113"/>
      <c r="E391" s="54"/>
      <c r="F391" s="54"/>
      <c r="G391" s="54"/>
      <c r="H391" s="54"/>
    </row>
    <row r="392" spans="1:8" ht="15" customHeight="1">
      <c r="A392" s="59"/>
      <c r="B392" s="54"/>
      <c r="C392" s="54"/>
      <c r="D392" s="113"/>
      <c r="E392" s="54"/>
      <c r="F392" s="54"/>
      <c r="G392" s="54"/>
      <c r="H392" s="54"/>
    </row>
    <row r="393" spans="1:8" ht="15" customHeight="1">
      <c r="A393" s="59"/>
      <c r="B393" s="54"/>
      <c r="C393" s="54"/>
      <c r="D393" s="113"/>
      <c r="E393" s="54"/>
      <c r="F393" s="54"/>
      <c r="G393" s="54"/>
      <c r="H393" s="54"/>
    </row>
    <row r="394" spans="1:8" ht="15" customHeight="1">
      <c r="A394" s="59"/>
      <c r="B394" s="54"/>
      <c r="C394" s="54"/>
      <c r="D394" s="113"/>
      <c r="E394" s="54"/>
      <c r="F394" s="54"/>
      <c r="G394" s="54"/>
      <c r="H394" s="54"/>
    </row>
    <row r="395" spans="1:8" ht="15" customHeight="1">
      <c r="A395" s="59"/>
      <c r="B395" s="54"/>
      <c r="C395" s="54"/>
      <c r="D395" s="113"/>
      <c r="E395" s="54"/>
      <c r="F395" s="54"/>
      <c r="G395" s="54"/>
      <c r="H395" s="54"/>
    </row>
    <row r="396" spans="1:8" ht="15" customHeight="1">
      <c r="A396" s="59"/>
      <c r="B396" s="54"/>
      <c r="C396" s="54"/>
      <c r="D396" s="113"/>
      <c r="E396" s="54"/>
      <c r="F396" s="54"/>
      <c r="G396" s="54"/>
      <c r="H396" s="54"/>
    </row>
    <row r="397" spans="1:8" ht="15" customHeight="1">
      <c r="A397" s="59"/>
      <c r="B397" s="54"/>
      <c r="C397" s="54"/>
      <c r="D397" s="113"/>
      <c r="E397" s="54"/>
      <c r="F397" s="54"/>
      <c r="G397" s="54"/>
      <c r="H397" s="54"/>
    </row>
    <row r="398" spans="1:8" ht="15" customHeight="1">
      <c r="A398" s="59"/>
      <c r="B398" s="54"/>
      <c r="C398" s="54"/>
      <c r="D398" s="113"/>
      <c r="E398" s="54"/>
      <c r="F398" s="54"/>
      <c r="G398" s="54"/>
      <c r="H398" s="54"/>
    </row>
    <row r="399" spans="1:8" ht="15" customHeight="1">
      <c r="A399" s="59"/>
      <c r="B399" s="54"/>
      <c r="C399" s="54"/>
      <c r="D399" s="113"/>
      <c r="E399" s="54"/>
      <c r="F399" s="54"/>
      <c r="G399" s="54"/>
      <c r="H399" s="54"/>
    </row>
    <row r="400" spans="1:8" ht="15" customHeight="1">
      <c r="A400" s="59"/>
      <c r="B400" s="54"/>
      <c r="C400" s="54"/>
      <c r="D400" s="113"/>
      <c r="E400" s="54"/>
      <c r="F400" s="54"/>
      <c r="G400" s="54"/>
      <c r="H400" s="54"/>
    </row>
    <row r="401" spans="1:8" ht="15" customHeight="1">
      <c r="A401" s="59"/>
      <c r="B401" s="54"/>
      <c r="C401" s="54"/>
      <c r="D401" s="113"/>
      <c r="E401" s="54"/>
      <c r="F401" s="54"/>
      <c r="G401" s="54"/>
      <c r="H401" s="54"/>
    </row>
    <row r="402" spans="1:8" ht="15" customHeight="1">
      <c r="A402" s="59"/>
      <c r="B402" s="54"/>
      <c r="C402" s="54"/>
      <c r="D402" s="113"/>
      <c r="E402" s="54"/>
      <c r="F402" s="54"/>
      <c r="G402" s="54"/>
      <c r="H402" s="54"/>
    </row>
    <row r="403" spans="1:8" ht="15" customHeight="1">
      <c r="A403" s="59"/>
      <c r="B403" s="54"/>
      <c r="C403" s="54"/>
      <c r="D403" s="113"/>
      <c r="E403" s="54"/>
      <c r="F403" s="54"/>
      <c r="G403" s="54"/>
      <c r="H403" s="54"/>
    </row>
    <row r="404" spans="1:8" ht="15" customHeight="1">
      <c r="A404" s="59"/>
      <c r="B404" s="54"/>
      <c r="C404" s="54"/>
      <c r="D404" s="113"/>
      <c r="E404" s="54"/>
      <c r="F404" s="54"/>
      <c r="G404" s="54"/>
      <c r="H404" s="54"/>
    </row>
    <row r="405" spans="1:8" ht="15" customHeight="1">
      <c r="A405" s="59"/>
      <c r="B405" s="54"/>
      <c r="C405" s="54"/>
      <c r="D405" s="113"/>
      <c r="E405" s="54"/>
      <c r="F405" s="54"/>
      <c r="G405" s="54"/>
      <c r="H405" s="54"/>
    </row>
    <row r="406" spans="1:8" ht="15" customHeight="1">
      <c r="A406" s="59"/>
      <c r="B406" s="54"/>
      <c r="C406" s="54"/>
      <c r="D406" s="113"/>
      <c r="E406" s="54"/>
      <c r="F406" s="54"/>
      <c r="G406" s="54"/>
      <c r="H406" s="54"/>
    </row>
    <row r="407" spans="1:8" ht="15" customHeight="1">
      <c r="A407" s="59"/>
      <c r="B407" s="54"/>
      <c r="C407" s="54"/>
      <c r="D407" s="113"/>
      <c r="E407" s="54"/>
      <c r="F407" s="54"/>
      <c r="G407" s="54"/>
      <c r="H407" s="54"/>
    </row>
    <row r="408" spans="1:8" ht="15" customHeight="1">
      <c r="A408" s="59"/>
      <c r="B408" s="54"/>
      <c r="C408" s="54"/>
      <c r="D408" s="113"/>
      <c r="E408" s="54"/>
      <c r="F408" s="54"/>
      <c r="G408" s="54"/>
      <c r="H408" s="54"/>
    </row>
    <row r="409" spans="1:8" ht="15" customHeight="1">
      <c r="A409" s="59"/>
      <c r="B409" s="54"/>
      <c r="C409" s="54"/>
      <c r="D409" s="113"/>
      <c r="E409" s="54"/>
      <c r="F409" s="54"/>
      <c r="G409" s="54"/>
      <c r="H409" s="54"/>
    </row>
    <row r="410" spans="1:8" ht="15" customHeight="1">
      <c r="A410" s="59"/>
      <c r="B410" s="54"/>
      <c r="C410" s="54"/>
      <c r="D410" s="113"/>
      <c r="E410" s="54"/>
      <c r="F410" s="54"/>
      <c r="G410" s="54"/>
      <c r="H410" s="54"/>
    </row>
    <row r="411" spans="1:8" ht="15" customHeight="1">
      <c r="A411" s="59"/>
      <c r="B411" s="54"/>
      <c r="C411" s="54"/>
      <c r="D411" s="113"/>
      <c r="E411" s="54"/>
      <c r="F411" s="54"/>
      <c r="G411" s="54"/>
      <c r="H411" s="54"/>
    </row>
    <row r="412" spans="1:8" ht="15" customHeight="1">
      <c r="A412" s="59"/>
      <c r="B412" s="54"/>
      <c r="C412" s="54"/>
      <c r="D412" s="113"/>
      <c r="E412" s="54"/>
      <c r="F412" s="54"/>
      <c r="G412" s="54"/>
      <c r="H412" s="54"/>
    </row>
    <row r="413" spans="1:8" ht="15" customHeight="1">
      <c r="A413" s="59"/>
      <c r="B413" s="54"/>
      <c r="C413" s="54"/>
      <c r="D413" s="113"/>
      <c r="E413" s="54"/>
      <c r="F413" s="54"/>
      <c r="G413" s="54"/>
      <c r="H413" s="54"/>
    </row>
    <row r="414" spans="1:8" ht="15" customHeight="1">
      <c r="A414" s="59"/>
      <c r="B414" s="54"/>
      <c r="C414" s="54"/>
      <c r="D414" s="113"/>
      <c r="E414" s="54"/>
      <c r="F414" s="54"/>
      <c r="G414" s="54"/>
      <c r="H414" s="54"/>
    </row>
    <row r="415" spans="1:8" ht="15" customHeight="1">
      <c r="A415" s="59"/>
      <c r="B415" s="54"/>
      <c r="C415" s="54"/>
      <c r="D415" s="113"/>
      <c r="E415" s="54"/>
      <c r="F415" s="54"/>
      <c r="G415" s="54"/>
      <c r="H415" s="54"/>
    </row>
    <row r="416" spans="1:8" ht="15" customHeight="1">
      <c r="A416" s="59"/>
      <c r="B416" s="54"/>
      <c r="C416" s="54"/>
      <c r="D416" s="113"/>
      <c r="E416" s="54"/>
      <c r="F416" s="54"/>
      <c r="G416" s="54"/>
      <c r="H416" s="54"/>
    </row>
    <row r="417" spans="1:8" ht="15" customHeight="1">
      <c r="A417" s="59"/>
      <c r="B417" s="54"/>
      <c r="C417" s="54"/>
      <c r="D417" s="113"/>
      <c r="E417" s="54"/>
      <c r="F417" s="54"/>
      <c r="G417" s="54"/>
      <c r="H417" s="54"/>
    </row>
    <row r="418" spans="1:8" ht="15" customHeight="1">
      <c r="A418" s="59"/>
      <c r="B418" s="54"/>
      <c r="C418" s="54"/>
      <c r="D418" s="113"/>
      <c r="E418" s="54"/>
      <c r="F418" s="54"/>
      <c r="G418" s="54"/>
      <c r="H418" s="54"/>
    </row>
    <row r="419" spans="1:8" ht="15" customHeight="1">
      <c r="A419" s="59"/>
      <c r="B419" s="54"/>
      <c r="C419" s="54"/>
      <c r="D419" s="113"/>
      <c r="E419" s="54"/>
      <c r="F419" s="54"/>
      <c r="G419" s="54"/>
      <c r="H419" s="54"/>
    </row>
    <row r="420" spans="1:8" ht="15" customHeight="1">
      <c r="A420" s="59"/>
      <c r="B420" s="54"/>
      <c r="C420" s="54"/>
      <c r="D420" s="113"/>
      <c r="E420" s="54"/>
      <c r="F420" s="54"/>
      <c r="G420" s="54"/>
      <c r="H420" s="54"/>
    </row>
    <row r="421" spans="1:8" ht="15" customHeight="1">
      <c r="A421" s="59"/>
      <c r="B421" s="54"/>
      <c r="C421" s="54"/>
      <c r="D421" s="113"/>
      <c r="E421" s="54"/>
      <c r="F421" s="54"/>
      <c r="G421" s="54"/>
      <c r="H421" s="54"/>
    </row>
    <row r="422" spans="1:8" ht="15" customHeight="1">
      <c r="A422" s="59"/>
      <c r="B422" s="54"/>
      <c r="C422" s="54"/>
      <c r="D422" s="113"/>
      <c r="E422" s="54"/>
      <c r="F422" s="54"/>
      <c r="G422" s="54"/>
      <c r="H422" s="54"/>
    </row>
    <row r="423" spans="1:8" ht="15" customHeight="1">
      <c r="A423" s="59"/>
      <c r="B423" s="54"/>
      <c r="C423" s="54"/>
      <c r="D423" s="113"/>
      <c r="E423" s="54"/>
      <c r="F423" s="54"/>
      <c r="G423" s="54"/>
      <c r="H423" s="54"/>
    </row>
    <row r="424" spans="1:8" ht="15" customHeight="1">
      <c r="A424" s="59"/>
      <c r="B424" s="54"/>
      <c r="C424" s="54"/>
      <c r="D424" s="113"/>
      <c r="E424" s="54"/>
      <c r="F424" s="54"/>
      <c r="G424" s="54"/>
      <c r="H424" s="54"/>
    </row>
    <row r="425" spans="1:8" ht="15" customHeight="1">
      <c r="A425" s="59"/>
      <c r="B425" s="54"/>
      <c r="C425" s="54"/>
      <c r="D425" s="113"/>
      <c r="E425" s="54"/>
      <c r="F425" s="54"/>
      <c r="G425" s="54"/>
      <c r="H425" s="54"/>
    </row>
    <row r="426" spans="1:8" ht="15" customHeight="1">
      <c r="A426" s="59"/>
      <c r="B426" s="54"/>
      <c r="C426" s="54"/>
      <c r="D426" s="113"/>
      <c r="E426" s="54"/>
      <c r="F426" s="54"/>
      <c r="G426" s="54"/>
      <c r="H426" s="54"/>
    </row>
    <row r="427" spans="1:8" ht="15" customHeight="1">
      <c r="A427" s="59"/>
      <c r="B427" s="54"/>
      <c r="C427" s="54"/>
      <c r="D427" s="113"/>
      <c r="E427" s="54"/>
      <c r="F427" s="54"/>
      <c r="G427" s="54"/>
      <c r="H427" s="54"/>
    </row>
    <row r="428" spans="1:8" ht="15" customHeight="1">
      <c r="A428" s="59"/>
      <c r="B428" s="54"/>
      <c r="C428" s="54"/>
      <c r="D428" s="113"/>
      <c r="E428" s="54"/>
      <c r="F428" s="54"/>
      <c r="G428" s="54"/>
      <c r="H428" s="54"/>
    </row>
    <row r="429" spans="1:8" ht="15" customHeight="1">
      <c r="A429" s="59"/>
      <c r="B429" s="54"/>
      <c r="C429" s="54"/>
      <c r="D429" s="113"/>
      <c r="E429" s="54"/>
      <c r="F429" s="54"/>
      <c r="G429" s="54"/>
      <c r="H429" s="54"/>
    </row>
    <row r="430" spans="1:8" ht="15" customHeight="1">
      <c r="A430" s="59"/>
      <c r="B430" s="54"/>
      <c r="C430" s="54"/>
      <c r="D430" s="113"/>
      <c r="E430" s="54"/>
      <c r="F430" s="54"/>
      <c r="G430" s="54"/>
      <c r="H430" s="54"/>
    </row>
    <row r="431" spans="1:8" ht="15" customHeight="1">
      <c r="A431" s="59"/>
      <c r="B431" s="54"/>
      <c r="C431" s="54"/>
      <c r="D431" s="113"/>
      <c r="E431" s="54"/>
      <c r="F431" s="54"/>
      <c r="G431" s="54"/>
      <c r="H431" s="54"/>
    </row>
    <row r="432" spans="1:8" ht="15" customHeight="1">
      <c r="A432" s="59"/>
      <c r="B432" s="54"/>
      <c r="C432" s="54"/>
      <c r="D432" s="113"/>
      <c r="E432" s="54"/>
      <c r="F432" s="54"/>
      <c r="G432" s="54"/>
      <c r="H432" s="54"/>
    </row>
    <row r="433" spans="1:8" ht="15" customHeight="1">
      <c r="A433" s="59"/>
      <c r="B433" s="54"/>
      <c r="C433" s="54"/>
      <c r="D433" s="113"/>
      <c r="E433" s="54"/>
      <c r="F433" s="54"/>
      <c r="G433" s="54"/>
      <c r="H433" s="54"/>
    </row>
    <row r="434" spans="1:8" ht="15" customHeight="1">
      <c r="A434" s="59"/>
      <c r="B434" s="54"/>
      <c r="C434" s="54"/>
      <c r="D434" s="113"/>
      <c r="E434" s="54"/>
      <c r="F434" s="54"/>
      <c r="G434" s="54"/>
      <c r="H434" s="54"/>
    </row>
    <row r="435" spans="1:8" ht="15" customHeight="1">
      <c r="A435" s="59"/>
      <c r="B435" s="54"/>
      <c r="C435" s="54"/>
      <c r="D435" s="113"/>
      <c r="E435" s="54"/>
      <c r="F435" s="54"/>
      <c r="G435" s="54"/>
      <c r="H435" s="54"/>
    </row>
    <row r="436" spans="1:8" ht="15" customHeight="1">
      <c r="A436" s="59"/>
      <c r="B436" s="54"/>
      <c r="C436" s="54"/>
      <c r="D436" s="113"/>
      <c r="E436" s="54"/>
      <c r="F436" s="54"/>
      <c r="G436" s="54"/>
      <c r="H436" s="54"/>
    </row>
    <row r="437" spans="1:8" ht="15" customHeight="1">
      <c r="A437" s="59"/>
      <c r="B437" s="54"/>
      <c r="C437" s="54"/>
      <c r="D437" s="113"/>
      <c r="E437" s="54"/>
      <c r="F437" s="54"/>
      <c r="G437" s="54"/>
      <c r="H437" s="54"/>
    </row>
    <row r="438" spans="1:8" ht="15" customHeight="1">
      <c r="A438" s="59"/>
      <c r="B438" s="54"/>
      <c r="C438" s="54"/>
      <c r="D438" s="113"/>
      <c r="E438" s="54"/>
      <c r="F438" s="54"/>
      <c r="G438" s="54"/>
      <c r="H438" s="54"/>
    </row>
    <row r="439" spans="1:8" ht="15" customHeight="1">
      <c r="A439" s="59"/>
      <c r="B439" s="54"/>
      <c r="C439" s="54"/>
      <c r="D439" s="113"/>
      <c r="E439" s="54"/>
      <c r="F439" s="54"/>
      <c r="G439" s="54"/>
      <c r="H439" s="54"/>
    </row>
    <row r="440" spans="1:8" ht="15" customHeight="1">
      <c r="A440" s="59"/>
      <c r="B440" s="54"/>
      <c r="C440" s="54"/>
      <c r="D440" s="113"/>
      <c r="E440" s="54"/>
      <c r="F440" s="54"/>
      <c r="G440" s="54"/>
      <c r="H440" s="54"/>
    </row>
    <row r="441" spans="1:8" ht="15" customHeight="1">
      <c r="A441" s="59"/>
      <c r="B441" s="54"/>
      <c r="C441" s="54"/>
      <c r="D441" s="113"/>
      <c r="E441" s="54"/>
      <c r="F441" s="54"/>
      <c r="G441" s="54"/>
      <c r="H441" s="54"/>
    </row>
    <row r="442" spans="1:8" ht="15" customHeight="1">
      <c r="A442" s="59"/>
      <c r="B442" s="54"/>
      <c r="C442" s="54"/>
      <c r="D442" s="113"/>
      <c r="E442" s="54"/>
      <c r="F442" s="54"/>
      <c r="G442" s="54"/>
      <c r="H442" s="54"/>
    </row>
    <row r="443" spans="1:8" ht="15" customHeight="1">
      <c r="A443" s="59"/>
      <c r="B443" s="54"/>
      <c r="C443" s="54"/>
      <c r="D443" s="113"/>
      <c r="E443" s="54"/>
      <c r="F443" s="54"/>
      <c r="G443" s="54"/>
      <c r="H443" s="54"/>
    </row>
    <row r="444" spans="1:8" ht="15" customHeight="1">
      <c r="A444" s="59"/>
      <c r="B444" s="54"/>
      <c r="C444" s="54"/>
      <c r="D444" s="113"/>
      <c r="E444" s="54"/>
      <c r="F444" s="54"/>
      <c r="G444" s="54"/>
      <c r="H444" s="54"/>
    </row>
    <row r="445" spans="1:8" ht="15" customHeight="1">
      <c r="A445" s="59"/>
      <c r="B445" s="54"/>
      <c r="C445" s="54"/>
      <c r="D445" s="113"/>
      <c r="E445" s="54"/>
      <c r="F445" s="54"/>
      <c r="G445" s="54"/>
      <c r="H445" s="54"/>
    </row>
    <row r="446" spans="1:8" ht="15" customHeight="1">
      <c r="A446" s="59"/>
      <c r="B446" s="54"/>
      <c r="C446" s="54"/>
      <c r="D446" s="113"/>
      <c r="E446" s="54"/>
      <c r="F446" s="54"/>
      <c r="G446" s="54"/>
      <c r="H446" s="54"/>
    </row>
    <row r="447" spans="1:8" ht="15" customHeight="1">
      <c r="A447" s="59"/>
      <c r="B447" s="54"/>
      <c r="C447" s="54"/>
      <c r="D447" s="113"/>
      <c r="E447" s="54"/>
      <c r="F447" s="54"/>
      <c r="G447" s="54"/>
      <c r="H447" s="54"/>
    </row>
    <row r="448" spans="1:8" ht="15" customHeight="1">
      <c r="A448" s="59"/>
      <c r="B448" s="54"/>
      <c r="C448" s="54"/>
      <c r="D448" s="113"/>
      <c r="E448" s="54"/>
      <c r="F448" s="54"/>
      <c r="G448" s="54"/>
      <c r="H448" s="54"/>
    </row>
    <row r="449" spans="1:8" ht="15" customHeight="1">
      <c r="A449" s="59"/>
      <c r="B449" s="54"/>
      <c r="C449" s="54"/>
      <c r="D449" s="113"/>
      <c r="E449" s="54"/>
      <c r="F449" s="54"/>
      <c r="G449" s="54"/>
      <c r="H449" s="54"/>
    </row>
    <row r="450" spans="1:8" ht="15" customHeight="1">
      <c r="A450" s="59"/>
      <c r="B450" s="54"/>
      <c r="C450" s="54"/>
      <c r="D450" s="113"/>
      <c r="E450" s="54"/>
      <c r="F450" s="54"/>
      <c r="G450" s="54"/>
      <c r="H450" s="54"/>
    </row>
    <row r="451" spans="1:8" ht="15" customHeight="1">
      <c r="A451" s="59"/>
      <c r="B451" s="54"/>
      <c r="C451" s="54"/>
      <c r="D451" s="113"/>
      <c r="E451" s="54"/>
      <c r="F451" s="54"/>
      <c r="G451" s="54"/>
      <c r="H451" s="54"/>
    </row>
    <row r="452" spans="1:8" ht="15" customHeight="1">
      <c r="A452" s="59"/>
      <c r="B452" s="54"/>
      <c r="C452" s="54"/>
      <c r="D452" s="113"/>
      <c r="E452" s="54"/>
      <c r="F452" s="54"/>
      <c r="G452" s="54"/>
      <c r="H452" s="54"/>
    </row>
    <row r="453" spans="1:8" ht="15" customHeight="1">
      <c r="A453" s="59"/>
      <c r="B453" s="54"/>
      <c r="C453" s="54"/>
      <c r="D453" s="113"/>
      <c r="E453" s="54"/>
      <c r="F453" s="54"/>
      <c r="G453" s="54"/>
      <c r="H453" s="54"/>
    </row>
    <row r="454" spans="1:8" ht="15" customHeight="1">
      <c r="A454" s="59"/>
      <c r="B454" s="54"/>
      <c r="C454" s="54"/>
      <c r="D454" s="113"/>
      <c r="E454" s="54"/>
      <c r="F454" s="54"/>
      <c r="G454" s="54"/>
      <c r="H454" s="54"/>
    </row>
    <row r="455" spans="1:8" ht="15" customHeight="1">
      <c r="A455" s="59"/>
      <c r="B455" s="54"/>
      <c r="C455" s="54"/>
      <c r="D455" s="113"/>
      <c r="E455" s="54"/>
      <c r="F455" s="54"/>
      <c r="G455" s="54"/>
      <c r="H455" s="54"/>
    </row>
    <row r="456" spans="1:8" ht="15" customHeight="1">
      <c r="A456" s="59"/>
      <c r="B456" s="54"/>
      <c r="C456" s="54"/>
      <c r="D456" s="113"/>
      <c r="E456" s="54"/>
      <c r="F456" s="54"/>
      <c r="G456" s="54"/>
      <c r="H456" s="54"/>
    </row>
    <row r="457" spans="1:8" ht="15" customHeight="1">
      <c r="A457" s="59"/>
      <c r="B457" s="54"/>
      <c r="C457" s="54"/>
      <c r="D457" s="113"/>
      <c r="E457" s="54"/>
      <c r="F457" s="54"/>
      <c r="G457" s="54"/>
      <c r="H457" s="54"/>
    </row>
    <row r="458" spans="1:8" ht="15" customHeight="1">
      <c r="A458" s="59"/>
      <c r="B458" s="54"/>
      <c r="C458" s="54"/>
      <c r="D458" s="113"/>
      <c r="E458" s="54"/>
      <c r="F458" s="54"/>
      <c r="G458" s="54"/>
      <c r="H458" s="54"/>
    </row>
    <row r="459" spans="1:8" ht="15" customHeight="1">
      <c r="A459" s="59"/>
      <c r="B459" s="54"/>
      <c r="C459" s="54"/>
      <c r="D459" s="113"/>
      <c r="E459" s="54"/>
      <c r="F459" s="54"/>
      <c r="G459" s="54"/>
      <c r="H459" s="54"/>
    </row>
    <row r="460" spans="1:8" ht="15" customHeight="1">
      <c r="A460" s="59"/>
      <c r="B460" s="54"/>
      <c r="C460" s="54"/>
      <c r="D460" s="113"/>
      <c r="E460" s="54"/>
      <c r="F460" s="54"/>
      <c r="G460" s="54"/>
      <c r="H460" s="54"/>
    </row>
    <row r="461" spans="1:8" ht="15" customHeight="1">
      <c r="A461" s="59"/>
      <c r="B461" s="54"/>
      <c r="C461" s="54"/>
      <c r="D461" s="113"/>
      <c r="E461" s="54"/>
      <c r="F461" s="54"/>
      <c r="G461" s="54"/>
      <c r="H461" s="54"/>
    </row>
    <row r="462" spans="1:8" ht="15" customHeight="1">
      <c r="A462" s="59"/>
      <c r="B462" s="54"/>
      <c r="C462" s="54"/>
      <c r="D462" s="113"/>
      <c r="E462" s="54"/>
      <c r="F462" s="54"/>
      <c r="G462" s="54"/>
      <c r="H462" s="54"/>
    </row>
    <row r="463" spans="1:8" ht="15" customHeight="1">
      <c r="A463" s="59"/>
      <c r="B463" s="54"/>
      <c r="C463" s="54"/>
      <c r="D463" s="113"/>
      <c r="E463" s="54"/>
      <c r="F463" s="54"/>
      <c r="G463" s="54"/>
      <c r="H463" s="54"/>
    </row>
    <row r="464" spans="1:8" ht="15" customHeight="1">
      <c r="A464" s="59"/>
      <c r="B464" s="54"/>
      <c r="C464" s="54"/>
      <c r="D464" s="113"/>
      <c r="E464" s="54"/>
      <c r="F464" s="54"/>
      <c r="G464" s="54"/>
      <c r="H464" s="54"/>
    </row>
    <row r="465" spans="1:8" ht="15" customHeight="1">
      <c r="A465" s="59"/>
      <c r="B465" s="54"/>
      <c r="C465" s="54"/>
      <c r="D465" s="113"/>
      <c r="E465" s="54"/>
      <c r="F465" s="54"/>
      <c r="G465" s="54"/>
      <c r="H465" s="54"/>
    </row>
    <row r="466" spans="1:8" ht="15" customHeight="1">
      <c r="A466" s="59"/>
      <c r="B466" s="54"/>
      <c r="C466" s="54"/>
      <c r="D466" s="113"/>
      <c r="E466" s="54"/>
      <c r="F466" s="54"/>
      <c r="G466" s="54"/>
      <c r="H466" s="54"/>
    </row>
    <row r="467" spans="1:8" ht="15" customHeight="1">
      <c r="A467" s="59"/>
      <c r="B467" s="54"/>
      <c r="C467" s="54"/>
      <c r="D467" s="113"/>
      <c r="E467" s="54"/>
      <c r="F467" s="54"/>
      <c r="G467" s="54"/>
      <c r="H467" s="54"/>
    </row>
    <row r="468" spans="1:8" ht="15" customHeight="1">
      <c r="A468" s="59"/>
      <c r="B468" s="54"/>
      <c r="C468" s="54"/>
      <c r="D468" s="113"/>
      <c r="E468" s="54"/>
      <c r="F468" s="54"/>
      <c r="G468" s="54"/>
      <c r="H468" s="54"/>
    </row>
    <row r="469" spans="1:8" ht="15" customHeight="1">
      <c r="A469" s="59"/>
      <c r="B469" s="54"/>
      <c r="C469" s="54"/>
      <c r="D469" s="113"/>
      <c r="E469" s="54"/>
      <c r="F469" s="54"/>
      <c r="G469" s="54"/>
      <c r="H469" s="54"/>
    </row>
    <row r="470" spans="1:8" ht="15" customHeight="1">
      <c r="A470" s="59"/>
      <c r="B470" s="54"/>
      <c r="C470" s="54"/>
      <c r="D470" s="113"/>
      <c r="E470" s="54"/>
      <c r="F470" s="54"/>
      <c r="G470" s="54"/>
      <c r="H470" s="54"/>
    </row>
    <row r="471" spans="1:8" ht="15" customHeight="1">
      <c r="A471" s="59"/>
      <c r="B471" s="54"/>
      <c r="C471" s="54"/>
      <c r="D471" s="113"/>
      <c r="E471" s="54"/>
      <c r="F471" s="54"/>
      <c r="G471" s="54"/>
      <c r="H471" s="54"/>
    </row>
    <row r="472" spans="1:8" ht="15" customHeight="1">
      <c r="A472" s="59"/>
      <c r="B472" s="54"/>
      <c r="C472" s="54"/>
      <c r="D472" s="113"/>
      <c r="E472" s="54"/>
      <c r="F472" s="54"/>
      <c r="G472" s="54"/>
      <c r="H472" s="54"/>
    </row>
    <row r="473" spans="1:8" ht="15" customHeight="1">
      <c r="A473" s="59"/>
      <c r="B473" s="54"/>
      <c r="C473" s="54"/>
      <c r="D473" s="113"/>
      <c r="E473" s="54"/>
      <c r="F473" s="54"/>
      <c r="G473" s="54"/>
      <c r="H473" s="54"/>
    </row>
    <row r="474" spans="1:8" ht="15" customHeight="1">
      <c r="A474" s="59"/>
      <c r="B474" s="54"/>
      <c r="C474" s="54"/>
      <c r="D474" s="113"/>
      <c r="E474" s="54"/>
      <c r="F474" s="54"/>
      <c r="G474" s="54"/>
      <c r="H474" s="54"/>
    </row>
    <row r="475" spans="1:8" ht="15" customHeight="1">
      <c r="A475" s="59"/>
      <c r="B475" s="54"/>
      <c r="C475" s="54"/>
      <c r="D475" s="113"/>
      <c r="E475" s="54"/>
      <c r="F475" s="54"/>
      <c r="G475" s="54"/>
      <c r="H475" s="54"/>
    </row>
    <row r="476" spans="1:8" ht="15" customHeight="1">
      <c r="A476" s="59"/>
      <c r="B476" s="54"/>
      <c r="C476" s="54"/>
      <c r="D476" s="113"/>
      <c r="E476" s="54"/>
      <c r="F476" s="54"/>
      <c r="G476" s="54"/>
      <c r="H476" s="54"/>
    </row>
    <row r="477" spans="1:8" ht="15" customHeight="1">
      <c r="A477" s="59"/>
      <c r="B477" s="54"/>
      <c r="C477" s="54"/>
      <c r="D477" s="113"/>
      <c r="E477" s="54"/>
      <c r="F477" s="54"/>
      <c r="G477" s="54"/>
      <c r="H477" s="54"/>
    </row>
    <row r="478" spans="1:8" ht="15" customHeight="1">
      <c r="A478" s="59"/>
      <c r="B478" s="54"/>
      <c r="C478" s="54"/>
      <c r="D478" s="113"/>
      <c r="E478" s="54"/>
      <c r="F478" s="54"/>
      <c r="G478" s="54"/>
      <c r="H478" s="54"/>
    </row>
    <row r="479" spans="1:8" ht="15" customHeight="1">
      <c r="A479" s="59"/>
      <c r="B479" s="54"/>
      <c r="C479" s="54"/>
      <c r="D479" s="113"/>
      <c r="E479" s="54"/>
      <c r="F479" s="54"/>
      <c r="G479" s="54"/>
      <c r="H479" s="54"/>
    </row>
    <row r="480" spans="1:8" ht="15" customHeight="1">
      <c r="A480" s="59"/>
      <c r="B480" s="54"/>
      <c r="C480" s="54"/>
      <c r="D480" s="113"/>
      <c r="E480" s="54"/>
      <c r="F480" s="54"/>
      <c r="G480" s="54"/>
      <c r="H480" s="54"/>
    </row>
    <row r="481" spans="1:8" ht="15" customHeight="1">
      <c r="A481" s="59"/>
      <c r="B481" s="54"/>
      <c r="C481" s="54"/>
      <c r="D481" s="113"/>
      <c r="E481" s="54"/>
      <c r="F481" s="54"/>
      <c r="G481" s="54"/>
      <c r="H481" s="54"/>
    </row>
    <row r="482" spans="1:8" ht="15" customHeight="1">
      <c r="A482" s="59"/>
      <c r="B482" s="54"/>
      <c r="C482" s="54"/>
      <c r="D482" s="113"/>
      <c r="E482" s="54"/>
      <c r="F482" s="54"/>
      <c r="G482" s="54"/>
      <c r="H482" s="54"/>
    </row>
    <row r="483" spans="1:8" ht="15" customHeight="1">
      <c r="A483" s="59"/>
      <c r="B483" s="54"/>
      <c r="C483" s="54"/>
      <c r="D483" s="113"/>
      <c r="E483" s="54"/>
      <c r="F483" s="54"/>
      <c r="G483" s="54"/>
      <c r="H483" s="54"/>
    </row>
    <row r="484" spans="1:8" ht="15" customHeight="1">
      <c r="A484" s="59"/>
      <c r="B484" s="54"/>
      <c r="C484" s="54"/>
      <c r="D484" s="113"/>
      <c r="E484" s="54"/>
      <c r="F484" s="54"/>
      <c r="G484" s="54"/>
      <c r="H484" s="54"/>
    </row>
    <row r="485" spans="1:8" ht="15" customHeight="1">
      <c r="A485" s="59"/>
      <c r="B485" s="54"/>
      <c r="C485" s="54"/>
      <c r="D485" s="113"/>
      <c r="E485" s="54"/>
      <c r="F485" s="54"/>
      <c r="G485" s="54"/>
      <c r="H485" s="54"/>
    </row>
    <row r="486" spans="1:8" ht="15" customHeight="1">
      <c r="A486" s="59"/>
      <c r="B486" s="54"/>
      <c r="C486" s="54"/>
      <c r="D486" s="113"/>
      <c r="E486" s="54"/>
      <c r="F486" s="54"/>
      <c r="G486" s="54"/>
      <c r="H486" s="54"/>
    </row>
    <row r="487" spans="1:8" ht="15" customHeight="1">
      <c r="A487" s="59"/>
      <c r="B487" s="54"/>
      <c r="C487" s="54"/>
      <c r="D487" s="113"/>
      <c r="E487" s="54"/>
      <c r="F487" s="54"/>
      <c r="G487" s="54"/>
      <c r="H487" s="54"/>
    </row>
    <row r="488" spans="1:8" ht="15" customHeight="1">
      <c r="A488" s="59"/>
      <c r="B488" s="54"/>
      <c r="C488" s="54"/>
      <c r="D488" s="113"/>
      <c r="E488" s="54"/>
      <c r="F488" s="54"/>
      <c r="G488" s="54"/>
      <c r="H488" s="54"/>
    </row>
    <row r="489" spans="1:8" ht="15" customHeight="1">
      <c r="A489" s="59"/>
      <c r="B489" s="54"/>
      <c r="C489" s="54"/>
      <c r="D489" s="113"/>
      <c r="E489" s="54"/>
      <c r="F489" s="54"/>
      <c r="G489" s="54"/>
      <c r="H489" s="54"/>
    </row>
    <row r="490" spans="1:8" ht="15" customHeight="1">
      <c r="A490" s="59"/>
      <c r="B490" s="54"/>
      <c r="C490" s="54"/>
      <c r="D490" s="113"/>
      <c r="E490" s="54"/>
      <c r="F490" s="54"/>
      <c r="G490" s="54"/>
      <c r="H490" s="54"/>
    </row>
    <row r="491" spans="1:8" ht="15" customHeight="1">
      <c r="A491" s="59"/>
      <c r="B491" s="54"/>
      <c r="C491" s="54"/>
      <c r="D491" s="113"/>
      <c r="E491" s="54"/>
      <c r="F491" s="54"/>
      <c r="G491" s="54"/>
      <c r="H491" s="54"/>
    </row>
    <row r="492" spans="1:8" ht="15" customHeight="1">
      <c r="A492" s="59"/>
      <c r="B492" s="54"/>
      <c r="C492" s="54"/>
      <c r="D492" s="113"/>
      <c r="E492" s="54"/>
      <c r="F492" s="54"/>
      <c r="G492" s="54"/>
      <c r="H492" s="54"/>
    </row>
    <row r="493" spans="1:8" ht="15" customHeight="1">
      <c r="A493" s="59"/>
      <c r="B493" s="54"/>
      <c r="C493" s="54"/>
      <c r="D493" s="113"/>
      <c r="E493" s="54"/>
      <c r="F493" s="54"/>
      <c r="G493" s="54"/>
      <c r="H493" s="54"/>
    </row>
    <row r="494" spans="1:8" ht="15" customHeight="1">
      <c r="A494" s="59"/>
      <c r="B494" s="54"/>
      <c r="C494" s="54"/>
      <c r="D494" s="113"/>
      <c r="E494" s="54"/>
      <c r="F494" s="54"/>
      <c r="G494" s="54"/>
      <c r="H494" s="54"/>
    </row>
    <row r="495" spans="1:8" ht="15" customHeight="1">
      <c r="A495" s="59"/>
      <c r="B495" s="54"/>
      <c r="C495" s="54"/>
      <c r="D495" s="113"/>
      <c r="E495" s="54"/>
      <c r="F495" s="54"/>
      <c r="G495" s="54"/>
      <c r="H495" s="54"/>
    </row>
    <row r="496" spans="1:8" ht="15" customHeight="1">
      <c r="A496" s="59"/>
      <c r="B496" s="54"/>
      <c r="C496" s="54"/>
      <c r="D496" s="113"/>
      <c r="E496" s="54"/>
      <c r="F496" s="54"/>
      <c r="G496" s="54"/>
      <c r="H496" s="54"/>
    </row>
    <row r="497" spans="1:8" ht="15" customHeight="1">
      <c r="A497" s="59"/>
      <c r="B497" s="54"/>
      <c r="C497" s="54"/>
      <c r="D497" s="113"/>
      <c r="E497" s="54"/>
      <c r="F497" s="54"/>
      <c r="G497" s="54"/>
      <c r="H497" s="54"/>
    </row>
    <row r="498" spans="1:8" ht="15" customHeight="1">
      <c r="A498" s="59"/>
      <c r="B498" s="54"/>
      <c r="C498" s="54"/>
      <c r="D498" s="113"/>
      <c r="E498" s="54"/>
      <c r="F498" s="54"/>
      <c r="G498" s="54"/>
      <c r="H498" s="54"/>
    </row>
    <row r="499" spans="1:8" ht="15" customHeight="1">
      <c r="A499" s="59"/>
      <c r="B499" s="54"/>
      <c r="C499" s="54"/>
      <c r="D499" s="113"/>
      <c r="E499" s="54"/>
      <c r="F499" s="54"/>
      <c r="G499" s="54"/>
      <c r="H499" s="54"/>
    </row>
    <row r="500" spans="1:8" ht="15" customHeight="1">
      <c r="A500" s="59"/>
      <c r="B500" s="54"/>
      <c r="C500" s="54"/>
      <c r="D500" s="113"/>
      <c r="E500" s="54"/>
      <c r="F500" s="54"/>
      <c r="G500" s="54"/>
      <c r="H500" s="54"/>
    </row>
    <row r="501" spans="1:8" ht="15" customHeight="1">
      <c r="A501" s="59"/>
      <c r="B501" s="54"/>
      <c r="C501" s="54"/>
      <c r="D501" s="113"/>
      <c r="E501" s="54"/>
      <c r="F501" s="54"/>
      <c r="G501" s="54"/>
      <c r="H501" s="54"/>
    </row>
    <row r="502" spans="1:8" ht="15" customHeight="1">
      <c r="A502" s="59"/>
      <c r="B502" s="54"/>
      <c r="C502" s="54"/>
      <c r="D502" s="113"/>
      <c r="E502" s="54"/>
      <c r="F502" s="54"/>
      <c r="G502" s="54"/>
      <c r="H502" s="54"/>
    </row>
    <row r="503" spans="1:8" ht="15" customHeight="1">
      <c r="A503" s="59"/>
      <c r="B503" s="54"/>
      <c r="C503" s="54"/>
      <c r="D503" s="113"/>
      <c r="E503" s="54"/>
      <c r="F503" s="54"/>
      <c r="G503" s="54"/>
      <c r="H503" s="54"/>
    </row>
    <row r="504" spans="1:8" ht="15" customHeight="1">
      <c r="A504" s="59"/>
      <c r="B504" s="54"/>
      <c r="C504" s="54"/>
      <c r="D504" s="113"/>
      <c r="E504" s="54"/>
      <c r="F504" s="54"/>
      <c r="G504" s="54"/>
      <c r="H504" s="54"/>
    </row>
    <row r="505" spans="1:8" ht="15" customHeight="1">
      <c r="A505" s="59"/>
      <c r="B505" s="54"/>
      <c r="C505" s="54"/>
      <c r="D505" s="113"/>
      <c r="E505" s="54"/>
      <c r="F505" s="54"/>
      <c r="G505" s="54"/>
      <c r="H505" s="54"/>
    </row>
    <row r="506" spans="1:8" ht="15" customHeight="1">
      <c r="A506" s="59"/>
      <c r="B506" s="54"/>
      <c r="C506" s="54"/>
      <c r="D506" s="113"/>
      <c r="E506" s="54"/>
      <c r="F506" s="54"/>
      <c r="G506" s="54"/>
      <c r="H506" s="54"/>
    </row>
    <row r="507" spans="1:8" ht="15" customHeight="1">
      <c r="A507" s="59"/>
      <c r="B507" s="54"/>
      <c r="C507" s="54"/>
      <c r="D507" s="113"/>
      <c r="E507" s="54"/>
      <c r="F507" s="54"/>
      <c r="G507" s="54"/>
      <c r="H507" s="54"/>
    </row>
    <row r="508" spans="1:8" ht="15" customHeight="1">
      <c r="A508" s="59"/>
      <c r="B508" s="54"/>
      <c r="C508" s="54"/>
      <c r="D508" s="113"/>
      <c r="E508" s="54"/>
      <c r="F508" s="54"/>
      <c r="G508" s="54"/>
      <c r="H508" s="54"/>
    </row>
    <row r="509" spans="1:8" ht="15" customHeight="1">
      <c r="A509" s="59"/>
      <c r="B509" s="54"/>
      <c r="C509" s="54"/>
      <c r="D509" s="113"/>
      <c r="E509" s="54"/>
      <c r="F509" s="54"/>
      <c r="G509" s="54"/>
      <c r="H509" s="54"/>
    </row>
    <row r="510" spans="1:8" ht="15" customHeight="1">
      <c r="A510" s="59"/>
      <c r="B510" s="54"/>
      <c r="C510" s="54"/>
      <c r="D510" s="113"/>
      <c r="E510" s="54"/>
      <c r="F510" s="54"/>
      <c r="G510" s="54"/>
      <c r="H510" s="54"/>
    </row>
    <row r="511" spans="1:8" ht="15" customHeight="1">
      <c r="A511" s="59"/>
      <c r="B511" s="54"/>
      <c r="C511" s="54"/>
      <c r="D511" s="113"/>
      <c r="E511" s="54"/>
      <c r="F511" s="54"/>
      <c r="G511" s="54"/>
      <c r="H511" s="54"/>
    </row>
    <row r="512" spans="1:8" ht="15" customHeight="1">
      <c r="A512" s="59"/>
      <c r="B512" s="54"/>
      <c r="C512" s="54"/>
      <c r="D512" s="113"/>
      <c r="E512" s="54"/>
      <c r="F512" s="54"/>
      <c r="G512" s="54"/>
      <c r="H512" s="54"/>
    </row>
    <row r="513" spans="1:8" ht="15" customHeight="1">
      <c r="A513" s="59"/>
      <c r="B513" s="54"/>
      <c r="C513" s="54"/>
      <c r="D513" s="113"/>
      <c r="E513" s="54"/>
      <c r="F513" s="54"/>
      <c r="G513" s="54"/>
      <c r="H513" s="54"/>
    </row>
    <row r="514" spans="1:8" ht="15" customHeight="1">
      <c r="A514" s="59"/>
      <c r="B514" s="54"/>
      <c r="C514" s="54"/>
      <c r="D514" s="113"/>
      <c r="E514" s="54"/>
      <c r="F514" s="54"/>
      <c r="G514" s="54"/>
      <c r="H514" s="54"/>
    </row>
    <row r="515" spans="1:8" ht="15" customHeight="1">
      <c r="A515" s="59"/>
      <c r="B515" s="54"/>
      <c r="C515" s="54"/>
      <c r="D515" s="113"/>
      <c r="E515" s="54"/>
      <c r="F515" s="54"/>
      <c r="G515" s="54"/>
      <c r="H515" s="54"/>
    </row>
    <row r="516" spans="1:8" ht="15" customHeight="1">
      <c r="A516" s="59"/>
      <c r="B516" s="54"/>
      <c r="C516" s="54"/>
      <c r="D516" s="113"/>
      <c r="E516" s="54"/>
      <c r="F516" s="54"/>
      <c r="G516" s="54"/>
      <c r="H516" s="54"/>
    </row>
    <row r="517" spans="1:8" ht="15" customHeight="1">
      <c r="A517" s="59"/>
      <c r="B517" s="54"/>
      <c r="C517" s="54"/>
      <c r="D517" s="113"/>
      <c r="E517" s="54"/>
      <c r="F517" s="54"/>
      <c r="G517" s="54"/>
      <c r="H517" s="54"/>
    </row>
    <row r="518" spans="1:8" ht="15" customHeight="1">
      <c r="A518" s="59"/>
      <c r="B518" s="54"/>
      <c r="C518" s="54"/>
      <c r="D518" s="113"/>
      <c r="E518" s="54"/>
      <c r="F518" s="54"/>
      <c r="G518" s="54"/>
      <c r="H518" s="54"/>
    </row>
    <row r="519" spans="1:8" ht="15" customHeight="1">
      <c r="A519" s="59"/>
      <c r="B519" s="54"/>
      <c r="C519" s="54"/>
      <c r="D519" s="113"/>
      <c r="E519" s="54"/>
      <c r="F519" s="54"/>
      <c r="G519" s="54"/>
      <c r="H519" s="54"/>
    </row>
    <row r="520" spans="1:8" ht="15" customHeight="1">
      <c r="A520" s="59"/>
      <c r="B520" s="54"/>
      <c r="C520" s="54"/>
      <c r="D520" s="113"/>
      <c r="E520" s="54"/>
      <c r="F520" s="54"/>
      <c r="G520" s="54"/>
      <c r="H520" s="54"/>
    </row>
    <row r="521" spans="1:8" ht="15" customHeight="1">
      <c r="A521" s="59"/>
      <c r="B521" s="54"/>
      <c r="C521" s="54"/>
      <c r="D521" s="113"/>
      <c r="E521" s="54"/>
      <c r="F521" s="54"/>
      <c r="G521" s="54"/>
      <c r="H521" s="54"/>
    </row>
    <row r="522" spans="1:8" ht="15" customHeight="1">
      <c r="A522" s="59"/>
      <c r="B522" s="54"/>
      <c r="C522" s="54"/>
      <c r="D522" s="113"/>
      <c r="E522" s="54"/>
      <c r="F522" s="54"/>
      <c r="G522" s="54"/>
      <c r="H522" s="54"/>
    </row>
    <row r="523" spans="1:8" ht="15" customHeight="1">
      <c r="A523" s="59"/>
      <c r="B523" s="54"/>
      <c r="C523" s="54"/>
      <c r="D523" s="113"/>
      <c r="E523" s="54"/>
      <c r="F523" s="54"/>
      <c r="G523" s="54"/>
      <c r="H523" s="54"/>
    </row>
    <row r="524" spans="1:8" ht="15" customHeight="1">
      <c r="A524" s="59"/>
      <c r="B524" s="54"/>
      <c r="C524" s="54"/>
      <c r="D524" s="113"/>
      <c r="E524" s="54"/>
      <c r="F524" s="54"/>
      <c r="G524" s="54"/>
      <c r="H524" s="54"/>
    </row>
    <row r="525" spans="1:8" ht="15" customHeight="1">
      <c r="A525" s="59"/>
      <c r="B525" s="54"/>
      <c r="C525" s="54"/>
      <c r="D525" s="113"/>
      <c r="E525" s="54"/>
      <c r="F525" s="54"/>
      <c r="G525" s="54"/>
      <c r="H525" s="54"/>
    </row>
    <row r="526" spans="1:8" ht="15" customHeight="1">
      <c r="A526" s="59"/>
      <c r="B526" s="54"/>
      <c r="C526" s="54"/>
      <c r="D526" s="113"/>
      <c r="E526" s="54"/>
      <c r="F526" s="54"/>
      <c r="G526" s="54"/>
      <c r="H526" s="54"/>
    </row>
    <row r="527" spans="1:8" ht="15" customHeight="1">
      <c r="A527" s="59"/>
      <c r="B527" s="54"/>
      <c r="C527" s="54"/>
      <c r="D527" s="113"/>
      <c r="E527" s="54"/>
      <c r="F527" s="54"/>
      <c r="G527" s="54"/>
      <c r="H527" s="54"/>
    </row>
    <row r="528" spans="1:8" ht="15" customHeight="1">
      <c r="A528" s="59"/>
      <c r="B528" s="54"/>
      <c r="C528" s="54"/>
      <c r="D528" s="113"/>
      <c r="E528" s="54"/>
      <c r="F528" s="54"/>
      <c r="G528" s="54"/>
      <c r="H528" s="54"/>
    </row>
    <row r="529" spans="1:8" ht="15" customHeight="1">
      <c r="A529" s="59"/>
      <c r="B529" s="54"/>
      <c r="C529" s="54"/>
      <c r="D529" s="113"/>
      <c r="E529" s="54"/>
      <c r="F529" s="54"/>
      <c r="G529" s="54"/>
      <c r="H529" s="54"/>
    </row>
    <row r="530" spans="1:8" ht="15" customHeight="1">
      <c r="A530" s="59"/>
      <c r="B530" s="54"/>
      <c r="C530" s="54"/>
      <c r="D530" s="113"/>
      <c r="E530" s="54"/>
      <c r="F530" s="54"/>
      <c r="G530" s="54"/>
      <c r="H530" s="54"/>
    </row>
    <row r="531" spans="1:8" ht="15" customHeight="1">
      <c r="A531" s="59"/>
      <c r="B531" s="54"/>
      <c r="C531" s="54"/>
      <c r="D531" s="113"/>
      <c r="E531" s="54"/>
      <c r="F531" s="54"/>
      <c r="G531" s="54"/>
      <c r="H531" s="54"/>
    </row>
    <row r="532" spans="1:8" ht="15" customHeight="1">
      <c r="A532" s="59"/>
      <c r="B532" s="54"/>
      <c r="C532" s="54"/>
      <c r="D532" s="113"/>
      <c r="E532" s="54"/>
      <c r="F532" s="54"/>
      <c r="G532" s="54"/>
      <c r="H532" s="54"/>
    </row>
    <row r="533" spans="1:8" ht="15" customHeight="1">
      <c r="A533" s="59"/>
      <c r="B533" s="54"/>
      <c r="C533" s="54"/>
      <c r="D533" s="113"/>
      <c r="E533" s="54"/>
      <c r="F533" s="54"/>
      <c r="G533" s="54"/>
      <c r="H533" s="54"/>
    </row>
    <row r="534" spans="1:8" ht="15" customHeight="1">
      <c r="A534" s="59"/>
      <c r="B534" s="54"/>
      <c r="C534" s="54"/>
      <c r="D534" s="113"/>
      <c r="E534" s="54"/>
      <c r="F534" s="54"/>
      <c r="G534" s="54"/>
      <c r="H534" s="54"/>
    </row>
    <row r="535" spans="1:8" ht="15" customHeight="1">
      <c r="A535" s="59"/>
      <c r="B535" s="54"/>
      <c r="C535" s="54"/>
      <c r="D535" s="113"/>
      <c r="E535" s="54"/>
      <c r="F535" s="54"/>
      <c r="G535" s="54"/>
      <c r="H535" s="54"/>
    </row>
    <row r="536" spans="1:8" ht="15" customHeight="1">
      <c r="A536" s="59"/>
      <c r="B536" s="54"/>
      <c r="C536" s="54"/>
      <c r="D536" s="113"/>
      <c r="E536" s="54"/>
      <c r="F536" s="54"/>
      <c r="G536" s="54"/>
      <c r="H536" s="54"/>
    </row>
    <row r="537" spans="1:8" ht="15" customHeight="1">
      <c r="A537" s="59"/>
      <c r="B537" s="54"/>
      <c r="C537" s="54"/>
      <c r="D537" s="113"/>
      <c r="E537" s="54"/>
      <c r="F537" s="54"/>
      <c r="G537" s="54"/>
      <c r="H537" s="54"/>
    </row>
    <row r="538" spans="1:8" ht="15" customHeight="1">
      <c r="A538" s="59"/>
      <c r="B538" s="54"/>
      <c r="C538" s="54"/>
      <c r="D538" s="113"/>
      <c r="E538" s="54"/>
      <c r="F538" s="54"/>
      <c r="G538" s="54"/>
      <c r="H538" s="54"/>
    </row>
    <row r="539" spans="1:8" ht="15" customHeight="1">
      <c r="A539" s="59"/>
      <c r="B539" s="54"/>
      <c r="C539" s="54"/>
      <c r="D539" s="113"/>
      <c r="E539" s="54"/>
      <c r="F539" s="54"/>
      <c r="G539" s="54"/>
      <c r="H539" s="54"/>
    </row>
    <row r="540" spans="1:8" ht="15" customHeight="1">
      <c r="A540" s="59"/>
      <c r="B540" s="54"/>
      <c r="C540" s="54"/>
      <c r="D540" s="113"/>
      <c r="E540" s="54"/>
      <c r="F540" s="54"/>
      <c r="G540" s="54"/>
      <c r="H540" s="54"/>
    </row>
    <row r="541" spans="1:8" ht="15" customHeight="1">
      <c r="A541" s="59"/>
      <c r="B541" s="54"/>
      <c r="C541" s="54"/>
      <c r="D541" s="113"/>
      <c r="E541" s="54"/>
      <c r="F541" s="54"/>
      <c r="G541" s="54"/>
      <c r="H541" s="54"/>
    </row>
    <row r="542" spans="1:8" ht="15" customHeight="1">
      <c r="A542" s="59"/>
      <c r="B542" s="54"/>
      <c r="C542" s="54"/>
      <c r="D542" s="113"/>
      <c r="E542" s="54"/>
      <c r="F542" s="54"/>
      <c r="G542" s="54"/>
      <c r="H542" s="54"/>
    </row>
    <row r="543" spans="1:8" ht="15" customHeight="1">
      <c r="A543" s="59"/>
      <c r="B543" s="54"/>
      <c r="C543" s="54"/>
      <c r="D543" s="113"/>
      <c r="E543" s="54"/>
      <c r="F543" s="54"/>
      <c r="G543" s="54"/>
      <c r="H543" s="54"/>
    </row>
    <row r="544" spans="1:8" ht="15" customHeight="1">
      <c r="A544" s="59"/>
      <c r="B544" s="54"/>
      <c r="C544" s="54"/>
      <c r="D544" s="113"/>
      <c r="E544" s="54"/>
      <c r="F544" s="54"/>
      <c r="G544" s="54"/>
      <c r="H544" s="54"/>
    </row>
    <row r="545" spans="1:8" ht="15" customHeight="1">
      <c r="A545" s="59"/>
      <c r="B545" s="54"/>
      <c r="C545" s="54"/>
      <c r="D545" s="113"/>
      <c r="E545" s="54"/>
      <c r="F545" s="54"/>
      <c r="G545" s="54"/>
      <c r="H545" s="54"/>
    </row>
    <row r="546" spans="1:8" ht="15" customHeight="1">
      <c r="A546" s="59"/>
      <c r="B546" s="54"/>
      <c r="C546" s="54"/>
      <c r="D546" s="113"/>
      <c r="E546" s="54"/>
      <c r="F546" s="54"/>
      <c r="G546" s="54"/>
      <c r="H546" s="54"/>
    </row>
    <row r="547" spans="1:8" ht="15" customHeight="1">
      <c r="A547" s="59"/>
      <c r="B547" s="54"/>
      <c r="C547" s="54"/>
      <c r="D547" s="113"/>
      <c r="E547" s="54"/>
      <c r="F547" s="54"/>
      <c r="G547" s="54"/>
      <c r="H547" s="54"/>
    </row>
    <row r="548" spans="1:8" ht="15" customHeight="1">
      <c r="A548" s="59"/>
      <c r="B548" s="54"/>
      <c r="C548" s="54"/>
      <c r="D548" s="113"/>
      <c r="E548" s="54"/>
      <c r="F548" s="54"/>
      <c r="G548" s="54"/>
      <c r="H548" s="54"/>
    </row>
    <row r="549" spans="1:8" ht="15" customHeight="1">
      <c r="A549" s="59"/>
      <c r="B549" s="54"/>
      <c r="C549" s="54"/>
      <c r="D549" s="113"/>
      <c r="E549" s="54"/>
      <c r="F549" s="54"/>
      <c r="G549" s="54"/>
      <c r="H549" s="54"/>
    </row>
    <row r="550" spans="1:8" ht="15" customHeight="1">
      <c r="A550" s="59"/>
      <c r="B550" s="54"/>
      <c r="C550" s="54"/>
      <c r="D550" s="113"/>
      <c r="E550" s="54"/>
      <c r="F550" s="54"/>
      <c r="G550" s="54"/>
      <c r="H550" s="54"/>
    </row>
    <row r="551" spans="1:8" ht="15" customHeight="1">
      <c r="A551" s="59"/>
      <c r="B551" s="54"/>
      <c r="C551" s="54"/>
      <c r="D551" s="113"/>
      <c r="E551" s="54"/>
      <c r="F551" s="54"/>
      <c r="G551" s="54"/>
      <c r="H551" s="54"/>
    </row>
    <row r="552" spans="1:8" ht="15" customHeight="1">
      <c r="A552" s="59"/>
      <c r="B552" s="54"/>
      <c r="C552" s="54"/>
      <c r="D552" s="113"/>
      <c r="E552" s="54"/>
      <c r="F552" s="54"/>
      <c r="G552" s="54"/>
      <c r="H552" s="54"/>
    </row>
    <row r="553" spans="1:8" ht="15" customHeight="1">
      <c r="A553" s="59"/>
      <c r="B553" s="54"/>
      <c r="C553" s="54"/>
      <c r="D553" s="113"/>
      <c r="E553" s="54"/>
      <c r="F553" s="54"/>
      <c r="G553" s="54"/>
      <c r="H553" s="54"/>
    </row>
    <row r="554" spans="1:8" ht="15" customHeight="1">
      <c r="A554" s="59"/>
      <c r="B554" s="54"/>
      <c r="C554" s="54"/>
      <c r="D554" s="113"/>
      <c r="E554" s="54"/>
      <c r="F554" s="54"/>
      <c r="G554" s="54"/>
      <c r="H554" s="54"/>
    </row>
    <row r="555" spans="1:8" ht="15" customHeight="1">
      <c r="A555" s="59"/>
      <c r="B555" s="54"/>
      <c r="C555" s="54"/>
      <c r="D555" s="113"/>
      <c r="E555" s="54"/>
      <c r="F555" s="54"/>
      <c r="G555" s="54"/>
      <c r="H555" s="54"/>
    </row>
    <row r="556" spans="1:8" ht="15" customHeight="1">
      <c r="A556" s="59"/>
      <c r="B556" s="54"/>
      <c r="C556" s="54"/>
      <c r="D556" s="113"/>
      <c r="E556" s="54"/>
      <c r="F556" s="54"/>
      <c r="G556" s="54"/>
      <c r="H556" s="54"/>
    </row>
    <row r="557" spans="1:8" ht="15" customHeight="1">
      <c r="A557" s="59"/>
      <c r="B557" s="54"/>
      <c r="C557" s="54"/>
      <c r="D557" s="113"/>
      <c r="E557" s="54"/>
      <c r="F557" s="54"/>
      <c r="G557" s="54"/>
      <c r="H557" s="54"/>
    </row>
    <row r="558" spans="1:8" ht="15" customHeight="1">
      <c r="A558" s="59"/>
      <c r="B558" s="54"/>
      <c r="C558" s="54"/>
      <c r="D558" s="113"/>
      <c r="E558" s="54"/>
      <c r="F558" s="54"/>
      <c r="G558" s="54"/>
      <c r="H558" s="54"/>
    </row>
    <row r="559" spans="1:8" ht="15" customHeight="1">
      <c r="A559" s="59"/>
      <c r="B559" s="54"/>
      <c r="C559" s="54"/>
      <c r="D559" s="113"/>
      <c r="E559" s="54"/>
      <c r="F559" s="54"/>
      <c r="G559" s="54"/>
      <c r="H559" s="54"/>
    </row>
    <row r="560" spans="1:8" ht="15" customHeight="1">
      <c r="A560" s="59"/>
      <c r="B560" s="54"/>
      <c r="C560" s="54"/>
      <c r="D560" s="113"/>
      <c r="E560" s="54"/>
      <c r="F560" s="54"/>
      <c r="G560" s="54"/>
      <c r="H560" s="54"/>
    </row>
    <row r="561" spans="1:8" ht="15" customHeight="1">
      <c r="A561" s="59"/>
      <c r="B561" s="54"/>
      <c r="C561" s="54"/>
      <c r="D561" s="113"/>
      <c r="E561" s="54"/>
      <c r="F561" s="54"/>
      <c r="G561" s="54"/>
      <c r="H561" s="54"/>
    </row>
    <row r="562" spans="1:8" ht="15" customHeight="1">
      <c r="A562" s="59"/>
      <c r="B562" s="54"/>
      <c r="C562" s="54"/>
      <c r="D562" s="113"/>
      <c r="E562" s="54"/>
      <c r="F562" s="54"/>
      <c r="G562" s="54"/>
      <c r="H562" s="54"/>
    </row>
    <row r="563" spans="1:8" ht="15" customHeight="1">
      <c r="A563" s="59"/>
      <c r="B563" s="54"/>
      <c r="C563" s="54"/>
      <c r="D563" s="113"/>
      <c r="E563" s="54"/>
      <c r="F563" s="54"/>
      <c r="G563" s="54"/>
      <c r="H563" s="54"/>
    </row>
    <row r="564" spans="1:8" ht="15" customHeight="1">
      <c r="A564" s="59"/>
      <c r="B564" s="54"/>
      <c r="C564" s="54"/>
      <c r="D564" s="113"/>
      <c r="E564" s="54"/>
      <c r="F564" s="54"/>
      <c r="G564" s="54"/>
      <c r="H564" s="54"/>
    </row>
    <row r="565" spans="1:8" ht="15" customHeight="1">
      <c r="A565" s="59"/>
      <c r="B565" s="54"/>
      <c r="C565" s="54"/>
      <c r="D565" s="113"/>
      <c r="E565" s="54"/>
      <c r="F565" s="54"/>
      <c r="G565" s="54"/>
      <c r="H565" s="54"/>
    </row>
    <row r="566" spans="1:8" ht="15" customHeight="1">
      <c r="A566" s="59"/>
      <c r="B566" s="54"/>
      <c r="C566" s="54"/>
      <c r="D566" s="113"/>
      <c r="E566" s="54"/>
      <c r="F566" s="54"/>
      <c r="G566" s="54"/>
      <c r="H566" s="54"/>
    </row>
    <row r="567" spans="1:8" ht="15" customHeight="1">
      <c r="A567" s="59"/>
      <c r="B567" s="54"/>
      <c r="C567" s="54"/>
      <c r="D567" s="113"/>
      <c r="E567" s="54"/>
      <c r="F567" s="54"/>
      <c r="G567" s="54"/>
      <c r="H567" s="54"/>
    </row>
    <row r="568" spans="1:8" ht="15" customHeight="1">
      <c r="A568" s="59"/>
      <c r="B568" s="54"/>
      <c r="C568" s="54"/>
      <c r="D568" s="113"/>
      <c r="E568" s="54"/>
      <c r="F568" s="54"/>
      <c r="G568" s="54"/>
      <c r="H568" s="54"/>
    </row>
    <row r="569" spans="1:8" ht="15" customHeight="1">
      <c r="A569" s="59"/>
      <c r="B569" s="54"/>
      <c r="C569" s="54"/>
      <c r="D569" s="113"/>
      <c r="E569" s="54"/>
      <c r="F569" s="54"/>
      <c r="G569" s="54"/>
      <c r="H569" s="54"/>
    </row>
    <row r="570" spans="1:8" ht="15" customHeight="1">
      <c r="A570" s="59"/>
      <c r="B570" s="54"/>
      <c r="C570" s="54"/>
      <c r="D570" s="113"/>
      <c r="E570" s="54"/>
      <c r="F570" s="54"/>
      <c r="G570" s="54"/>
      <c r="H570" s="54"/>
    </row>
    <row r="571" spans="1:8" ht="15" customHeight="1">
      <c r="A571" s="59"/>
      <c r="B571" s="54"/>
      <c r="C571" s="54"/>
      <c r="D571" s="113"/>
      <c r="E571" s="54"/>
      <c r="F571" s="54"/>
      <c r="G571" s="54"/>
      <c r="H571" s="54"/>
    </row>
    <row r="572" spans="1:8" ht="15" customHeight="1">
      <c r="A572" s="59"/>
      <c r="B572" s="54"/>
      <c r="C572" s="54"/>
      <c r="D572" s="113"/>
      <c r="E572" s="54"/>
      <c r="F572" s="54"/>
      <c r="G572" s="54"/>
      <c r="H572" s="54"/>
    </row>
    <row r="573" spans="1:8" ht="15" customHeight="1">
      <c r="A573" s="59"/>
      <c r="B573" s="54"/>
      <c r="C573" s="54"/>
      <c r="D573" s="113"/>
      <c r="E573" s="54"/>
      <c r="F573" s="54"/>
      <c r="G573" s="54"/>
      <c r="H573" s="54"/>
    </row>
    <row r="574" spans="1:8" ht="15" customHeight="1">
      <c r="A574" s="59"/>
      <c r="B574" s="54"/>
      <c r="C574" s="54"/>
      <c r="D574" s="113"/>
      <c r="E574" s="54"/>
      <c r="F574" s="54"/>
      <c r="G574" s="54"/>
      <c r="H574" s="54"/>
    </row>
    <row r="575" spans="1:8" ht="15" customHeight="1">
      <c r="A575" s="59"/>
      <c r="B575" s="54"/>
      <c r="C575" s="54"/>
      <c r="D575" s="113"/>
      <c r="E575" s="54"/>
      <c r="F575" s="54"/>
      <c r="G575" s="54"/>
      <c r="H575" s="54"/>
    </row>
    <row r="576" spans="1:8" ht="15" customHeight="1">
      <c r="A576" s="59"/>
      <c r="B576" s="54"/>
      <c r="C576" s="54"/>
      <c r="D576" s="113"/>
      <c r="E576" s="54"/>
      <c r="F576" s="54"/>
      <c r="G576" s="54"/>
      <c r="H576" s="54"/>
    </row>
    <row r="577" spans="1:8" ht="15" customHeight="1">
      <c r="A577" s="59"/>
      <c r="B577" s="54"/>
      <c r="C577" s="54"/>
      <c r="D577" s="113"/>
      <c r="E577" s="54"/>
      <c r="F577" s="54"/>
      <c r="G577" s="54"/>
      <c r="H577" s="54"/>
    </row>
    <row r="578" spans="1:8" ht="15" customHeight="1">
      <c r="A578" s="59"/>
      <c r="B578" s="54"/>
      <c r="C578" s="54"/>
      <c r="D578" s="113"/>
      <c r="E578" s="54"/>
      <c r="F578" s="54"/>
      <c r="G578" s="54"/>
      <c r="H578" s="54"/>
    </row>
    <row r="579" spans="1:8" ht="15" customHeight="1">
      <c r="A579" s="59"/>
      <c r="B579" s="54"/>
      <c r="C579" s="54"/>
      <c r="D579" s="113"/>
      <c r="E579" s="54"/>
      <c r="F579" s="54"/>
      <c r="G579" s="54"/>
      <c r="H579" s="54"/>
    </row>
    <row r="580" spans="1:8" ht="15" customHeight="1">
      <c r="A580" s="59"/>
      <c r="B580" s="54"/>
      <c r="C580" s="54"/>
      <c r="D580" s="113"/>
      <c r="E580" s="54"/>
      <c r="F580" s="54"/>
      <c r="G580" s="54"/>
      <c r="H580" s="54"/>
    </row>
    <row r="581" spans="1:8" ht="15" customHeight="1">
      <c r="A581" s="59"/>
      <c r="B581" s="54"/>
      <c r="C581" s="54"/>
      <c r="D581" s="113"/>
      <c r="E581" s="54"/>
      <c r="F581" s="54"/>
      <c r="G581" s="54"/>
      <c r="H581" s="54"/>
    </row>
    <row r="582" spans="1:8" ht="15" customHeight="1">
      <c r="A582" s="59"/>
      <c r="B582" s="54"/>
      <c r="C582" s="54"/>
      <c r="D582" s="113"/>
      <c r="E582" s="54"/>
      <c r="F582" s="54"/>
      <c r="G582" s="54"/>
      <c r="H582" s="54"/>
    </row>
    <row r="583" spans="1:8" ht="15" customHeight="1">
      <c r="A583" s="59"/>
      <c r="B583" s="54"/>
      <c r="C583" s="54"/>
      <c r="D583" s="113"/>
      <c r="E583" s="54"/>
      <c r="F583" s="54"/>
      <c r="G583" s="54"/>
      <c r="H583" s="54"/>
    </row>
    <row r="584" spans="1:8" ht="15" customHeight="1">
      <c r="A584" s="59"/>
      <c r="B584" s="54"/>
      <c r="C584" s="54"/>
      <c r="D584" s="113"/>
      <c r="E584" s="54"/>
      <c r="F584" s="54"/>
      <c r="G584" s="54"/>
      <c r="H584" s="54"/>
    </row>
    <row r="585" spans="1:8" ht="15" customHeight="1">
      <c r="A585" s="59"/>
      <c r="B585" s="54"/>
      <c r="C585" s="54"/>
      <c r="D585" s="113"/>
      <c r="E585" s="54"/>
      <c r="F585" s="54"/>
      <c r="G585" s="54"/>
      <c r="H585" s="54"/>
    </row>
    <row r="586" spans="1:8" ht="15" customHeight="1">
      <c r="A586" s="59"/>
      <c r="B586" s="54"/>
      <c r="C586" s="54"/>
      <c r="D586" s="113"/>
      <c r="E586" s="54"/>
      <c r="F586" s="54"/>
      <c r="G586" s="54"/>
      <c r="H586" s="54"/>
    </row>
    <row r="587" spans="1:8" ht="15" customHeight="1">
      <c r="A587" s="59"/>
      <c r="B587" s="54"/>
      <c r="C587" s="54"/>
      <c r="D587" s="113"/>
      <c r="E587" s="54"/>
      <c r="F587" s="54"/>
      <c r="G587" s="54"/>
      <c r="H587" s="54"/>
    </row>
    <row r="588" spans="1:8" ht="15" customHeight="1">
      <c r="A588" s="59"/>
      <c r="B588" s="54"/>
      <c r="C588" s="54"/>
      <c r="D588" s="113"/>
      <c r="E588" s="54"/>
      <c r="F588" s="54"/>
      <c r="G588" s="54"/>
      <c r="H588" s="54"/>
    </row>
    <row r="589" spans="1:8" ht="15" customHeight="1">
      <c r="A589" s="59"/>
      <c r="B589" s="54"/>
      <c r="C589" s="54"/>
      <c r="D589" s="113"/>
      <c r="E589" s="54"/>
      <c r="F589" s="54"/>
      <c r="G589" s="54"/>
      <c r="H589" s="54"/>
    </row>
    <row r="590" spans="1:8" ht="15" customHeight="1">
      <c r="A590" s="59"/>
      <c r="B590" s="54"/>
      <c r="C590" s="54"/>
      <c r="D590" s="113"/>
      <c r="E590" s="54"/>
      <c r="F590" s="54"/>
      <c r="G590" s="54"/>
      <c r="H590" s="54"/>
    </row>
    <row r="591" spans="1:8" ht="15" customHeight="1">
      <c r="A591" s="59"/>
      <c r="B591" s="54"/>
      <c r="C591" s="54"/>
      <c r="D591" s="113"/>
      <c r="E591" s="54"/>
      <c r="F591" s="54"/>
      <c r="G591" s="54"/>
      <c r="H591" s="54"/>
    </row>
    <row r="592" spans="1:8" ht="15" customHeight="1">
      <c r="A592" s="59"/>
      <c r="B592" s="54"/>
      <c r="C592" s="54"/>
      <c r="D592" s="113"/>
      <c r="E592" s="54"/>
      <c r="F592" s="54"/>
      <c r="G592" s="54"/>
      <c r="H592" s="54"/>
    </row>
    <row r="593" spans="1:8" ht="15" customHeight="1">
      <c r="A593" s="59"/>
      <c r="B593" s="54"/>
      <c r="C593" s="54"/>
      <c r="D593" s="113"/>
      <c r="E593" s="54"/>
      <c r="F593" s="54"/>
      <c r="G593" s="54"/>
      <c r="H593" s="54"/>
    </row>
    <row r="594" spans="1:8" ht="15" customHeight="1">
      <c r="A594" s="59"/>
      <c r="B594" s="54"/>
      <c r="C594" s="54"/>
      <c r="D594" s="113"/>
      <c r="E594" s="54"/>
      <c r="F594" s="54"/>
      <c r="G594" s="54"/>
      <c r="H594" s="54"/>
    </row>
    <row r="595" spans="1:8" ht="15" customHeight="1">
      <c r="A595" s="59"/>
      <c r="B595" s="54"/>
      <c r="C595" s="54"/>
      <c r="D595" s="113"/>
      <c r="E595" s="54"/>
      <c r="F595" s="54"/>
      <c r="G595" s="54"/>
      <c r="H595" s="54"/>
    </row>
    <row r="596" spans="1:8" ht="15" customHeight="1">
      <c r="A596" s="59"/>
      <c r="B596" s="54"/>
      <c r="C596" s="54"/>
      <c r="D596" s="113"/>
      <c r="E596" s="54"/>
      <c r="F596" s="54"/>
      <c r="G596" s="54"/>
      <c r="H596" s="54"/>
    </row>
    <row r="597" spans="1:8" ht="15" customHeight="1">
      <c r="A597" s="59"/>
      <c r="B597" s="54"/>
      <c r="C597" s="54"/>
      <c r="D597" s="113"/>
      <c r="E597" s="54"/>
      <c r="F597" s="54"/>
      <c r="G597" s="54"/>
      <c r="H597" s="54"/>
    </row>
    <row r="598" spans="1:8" ht="15" customHeight="1">
      <c r="A598" s="59"/>
      <c r="B598" s="54"/>
      <c r="C598" s="54"/>
      <c r="D598" s="113"/>
      <c r="E598" s="54"/>
      <c r="F598" s="54"/>
      <c r="G598" s="54"/>
      <c r="H598" s="54"/>
    </row>
    <row r="599" spans="1:8" ht="15" customHeight="1">
      <c r="A599" s="59"/>
      <c r="B599" s="54"/>
      <c r="C599" s="54"/>
      <c r="D599" s="113"/>
      <c r="E599" s="54"/>
      <c r="F599" s="54"/>
      <c r="G599" s="54"/>
      <c r="H599" s="54"/>
    </row>
    <row r="600" spans="1:8" ht="15" customHeight="1">
      <c r="A600" s="59"/>
      <c r="B600" s="54"/>
      <c r="C600" s="54"/>
      <c r="D600" s="113"/>
      <c r="E600" s="54"/>
      <c r="F600" s="54"/>
      <c r="G600" s="54"/>
      <c r="H600" s="54"/>
    </row>
    <row r="601" spans="1:8" ht="15" customHeight="1">
      <c r="A601" s="59"/>
      <c r="B601" s="54"/>
      <c r="C601" s="54"/>
      <c r="D601" s="113"/>
      <c r="E601" s="54"/>
      <c r="F601" s="54"/>
      <c r="G601" s="54"/>
      <c r="H601" s="54"/>
    </row>
    <row r="602" spans="1:8" ht="15" customHeight="1">
      <c r="A602" s="59"/>
      <c r="B602" s="54"/>
      <c r="C602" s="54"/>
      <c r="D602" s="113"/>
      <c r="E602" s="54"/>
      <c r="F602" s="54"/>
      <c r="G602" s="54"/>
      <c r="H602" s="54"/>
    </row>
    <row r="603" spans="1:8" ht="15" customHeight="1">
      <c r="A603" s="59"/>
      <c r="B603" s="54"/>
      <c r="C603" s="54"/>
      <c r="D603" s="113"/>
      <c r="E603" s="54"/>
      <c r="F603" s="54"/>
      <c r="G603" s="54"/>
      <c r="H603" s="54"/>
    </row>
    <row r="604" spans="1:8" ht="15" customHeight="1">
      <c r="A604" s="59"/>
      <c r="B604" s="54"/>
      <c r="C604" s="54"/>
      <c r="D604" s="113"/>
      <c r="E604" s="54"/>
      <c r="F604" s="54"/>
      <c r="G604" s="54"/>
      <c r="H604" s="54"/>
    </row>
    <row r="605" spans="1:8" ht="15" customHeight="1">
      <c r="A605" s="59"/>
      <c r="B605" s="54"/>
      <c r="C605" s="54"/>
      <c r="D605" s="113"/>
      <c r="E605" s="54"/>
      <c r="F605" s="54"/>
      <c r="G605" s="54"/>
      <c r="H605" s="54"/>
    </row>
    <row r="606" spans="1:8" ht="15" customHeight="1">
      <c r="A606" s="59"/>
      <c r="B606" s="54"/>
      <c r="C606" s="54"/>
      <c r="D606" s="113"/>
      <c r="E606" s="54"/>
      <c r="F606" s="54"/>
      <c r="G606" s="54"/>
      <c r="H606" s="54"/>
    </row>
    <row r="607" spans="1:8" ht="15" customHeight="1">
      <c r="A607" s="59"/>
      <c r="B607" s="54"/>
      <c r="C607" s="54"/>
      <c r="D607" s="113"/>
      <c r="E607" s="54"/>
      <c r="F607" s="54"/>
      <c r="G607" s="54"/>
      <c r="H607" s="54"/>
    </row>
    <row r="608" spans="1:8" ht="15" customHeight="1">
      <c r="A608" s="59"/>
      <c r="B608" s="54"/>
      <c r="C608" s="54"/>
      <c r="D608" s="113"/>
      <c r="E608" s="54"/>
      <c r="F608" s="54"/>
      <c r="G608" s="54"/>
      <c r="H608" s="54"/>
    </row>
    <row r="609" spans="1:8" ht="15" customHeight="1">
      <c r="A609" s="59"/>
      <c r="B609" s="54"/>
      <c r="C609" s="54"/>
      <c r="D609" s="113"/>
      <c r="E609" s="54"/>
      <c r="F609" s="54"/>
      <c r="G609" s="54"/>
      <c r="H609" s="54"/>
    </row>
    <row r="610" spans="1:8" ht="15" customHeight="1">
      <c r="A610" s="59"/>
      <c r="B610" s="54"/>
      <c r="C610" s="54"/>
      <c r="D610" s="113"/>
      <c r="E610" s="54"/>
      <c r="F610" s="54"/>
      <c r="G610" s="54"/>
      <c r="H610" s="54"/>
    </row>
    <row r="611" spans="1:8" ht="15" customHeight="1">
      <c r="A611" s="59"/>
      <c r="B611" s="54"/>
      <c r="C611" s="54"/>
      <c r="D611" s="113"/>
      <c r="E611" s="54"/>
      <c r="F611" s="54"/>
      <c r="G611" s="54"/>
      <c r="H611" s="54"/>
    </row>
    <row r="612" spans="1:8" ht="15" customHeight="1">
      <c r="A612" s="59"/>
      <c r="B612" s="54"/>
      <c r="C612" s="54"/>
      <c r="D612" s="113"/>
      <c r="E612" s="54"/>
      <c r="F612" s="54"/>
      <c r="G612" s="54"/>
      <c r="H612" s="54"/>
    </row>
    <row r="613" spans="1:8" ht="15" customHeight="1">
      <c r="A613" s="59"/>
      <c r="B613" s="54"/>
      <c r="C613" s="54"/>
      <c r="D613" s="113"/>
      <c r="E613" s="54"/>
      <c r="F613" s="54"/>
      <c r="G613" s="54"/>
      <c r="H613" s="54"/>
    </row>
    <row r="614" spans="1:8" ht="15" customHeight="1">
      <c r="A614" s="59"/>
      <c r="B614" s="54"/>
      <c r="C614" s="54"/>
      <c r="D614" s="113"/>
      <c r="E614" s="54"/>
      <c r="F614" s="54"/>
      <c r="G614" s="54"/>
      <c r="H614" s="54"/>
    </row>
    <row r="615" spans="1:8" ht="15" customHeight="1">
      <c r="A615" s="59"/>
      <c r="B615" s="54"/>
      <c r="C615" s="54"/>
      <c r="D615" s="113"/>
      <c r="E615" s="54"/>
      <c r="F615" s="54"/>
      <c r="G615" s="54"/>
      <c r="H615" s="54"/>
    </row>
    <row r="616" spans="1:8" ht="15" customHeight="1">
      <c r="A616" s="59"/>
      <c r="B616" s="54"/>
      <c r="C616" s="54"/>
      <c r="D616" s="113"/>
      <c r="E616" s="54"/>
      <c r="F616" s="54"/>
      <c r="G616" s="54"/>
      <c r="H616" s="54"/>
    </row>
    <row r="617" spans="1:8" ht="15" customHeight="1">
      <c r="A617" s="59"/>
      <c r="B617" s="54"/>
      <c r="C617" s="54"/>
      <c r="D617" s="113"/>
      <c r="E617" s="54"/>
      <c r="F617" s="54"/>
      <c r="G617" s="54"/>
      <c r="H617" s="54"/>
    </row>
    <row r="618" spans="1:8" ht="15" customHeight="1">
      <c r="A618" s="59"/>
      <c r="B618" s="54"/>
      <c r="C618" s="54"/>
      <c r="D618" s="113"/>
      <c r="E618" s="54"/>
      <c r="F618" s="54"/>
      <c r="G618" s="54"/>
      <c r="H618" s="54"/>
    </row>
    <row r="619" spans="1:8" ht="15" customHeight="1">
      <c r="A619" s="59"/>
      <c r="B619" s="54"/>
      <c r="C619" s="54"/>
      <c r="D619" s="113"/>
      <c r="E619" s="54"/>
      <c r="F619" s="54"/>
      <c r="G619" s="54"/>
      <c r="H619" s="54"/>
    </row>
    <row r="620" spans="1:8" ht="15" customHeight="1">
      <c r="A620" s="59"/>
      <c r="B620" s="54"/>
      <c r="C620" s="54"/>
      <c r="D620" s="113"/>
      <c r="E620" s="54"/>
      <c r="F620" s="54"/>
      <c r="G620" s="54"/>
      <c r="H620" s="54"/>
    </row>
    <row r="621" spans="1:8" ht="15" customHeight="1">
      <c r="A621" s="59"/>
      <c r="B621" s="54"/>
      <c r="C621" s="54"/>
      <c r="D621" s="113"/>
      <c r="E621" s="54"/>
      <c r="F621" s="54"/>
      <c r="G621" s="54"/>
      <c r="H621" s="54"/>
    </row>
    <row r="622" spans="1:8" ht="15" customHeight="1">
      <c r="A622" s="59"/>
      <c r="B622" s="54"/>
      <c r="C622" s="54"/>
      <c r="D622" s="113"/>
      <c r="E622" s="54"/>
      <c r="F622" s="54"/>
      <c r="G622" s="54"/>
      <c r="H622" s="54"/>
    </row>
    <row r="623" spans="1:8" ht="15" customHeight="1">
      <c r="A623" s="59"/>
      <c r="B623" s="54"/>
      <c r="C623" s="54"/>
      <c r="D623" s="113"/>
      <c r="E623" s="54"/>
      <c r="F623" s="54"/>
      <c r="G623" s="54"/>
      <c r="H623" s="54"/>
    </row>
    <row r="624" spans="1:8" ht="15" customHeight="1">
      <c r="A624" s="59"/>
      <c r="B624" s="54"/>
      <c r="C624" s="54"/>
      <c r="D624" s="113"/>
      <c r="E624" s="54"/>
      <c r="F624" s="54"/>
      <c r="G624" s="54"/>
      <c r="H624" s="54"/>
    </row>
    <row r="625" spans="1:8" ht="15" customHeight="1">
      <c r="A625" s="59"/>
      <c r="B625" s="54"/>
      <c r="C625" s="54"/>
      <c r="D625" s="113"/>
      <c r="E625" s="54"/>
      <c r="F625" s="54"/>
      <c r="G625" s="54"/>
      <c r="H625" s="54"/>
    </row>
    <row r="626" spans="1:8" ht="15" customHeight="1">
      <c r="A626" s="59"/>
      <c r="B626" s="54"/>
      <c r="C626" s="54"/>
      <c r="D626" s="113"/>
      <c r="E626" s="54"/>
      <c r="F626" s="54"/>
      <c r="G626" s="54"/>
      <c r="H626" s="54"/>
    </row>
    <row r="627" spans="1:8" ht="15" customHeight="1">
      <c r="A627" s="59"/>
      <c r="B627" s="54"/>
      <c r="C627" s="54"/>
      <c r="D627" s="113"/>
      <c r="E627" s="54"/>
      <c r="F627" s="54"/>
      <c r="G627" s="54"/>
      <c r="H627" s="54"/>
    </row>
    <row r="628" spans="1:8" ht="15" customHeight="1">
      <c r="A628" s="59"/>
      <c r="B628" s="54"/>
      <c r="C628" s="54"/>
      <c r="D628" s="113"/>
      <c r="E628" s="54"/>
      <c r="F628" s="54"/>
      <c r="G628" s="54"/>
      <c r="H628" s="54"/>
    </row>
    <row r="629" spans="1:8" ht="15" customHeight="1">
      <c r="A629" s="59"/>
      <c r="B629" s="54"/>
      <c r="C629" s="54"/>
      <c r="D629" s="113"/>
      <c r="E629" s="54"/>
      <c r="F629" s="54"/>
      <c r="G629" s="54"/>
      <c r="H629" s="54"/>
    </row>
    <row r="630" spans="1:8" ht="15" customHeight="1">
      <c r="A630" s="59"/>
      <c r="B630" s="54"/>
      <c r="C630" s="54"/>
      <c r="D630" s="113"/>
      <c r="E630" s="54"/>
      <c r="F630" s="54"/>
      <c r="G630" s="54"/>
      <c r="H630" s="54"/>
    </row>
    <row r="631" spans="1:8" ht="15" customHeight="1">
      <c r="A631" s="59"/>
      <c r="B631" s="54"/>
      <c r="C631" s="54"/>
      <c r="D631" s="113"/>
      <c r="E631" s="54"/>
      <c r="F631" s="54"/>
      <c r="G631" s="54"/>
      <c r="H631" s="54"/>
    </row>
    <row r="632" spans="1:8" ht="15" customHeight="1">
      <c r="A632" s="59"/>
      <c r="B632" s="54"/>
      <c r="C632" s="54"/>
      <c r="D632" s="113"/>
      <c r="E632" s="54"/>
      <c r="F632" s="54"/>
      <c r="G632" s="54"/>
      <c r="H632" s="54"/>
    </row>
    <row r="633" spans="1:8" ht="15" customHeight="1">
      <c r="A633" s="59"/>
      <c r="B633" s="54"/>
      <c r="C633" s="54"/>
      <c r="D633" s="113"/>
      <c r="E633" s="54"/>
      <c r="F633" s="54"/>
      <c r="G633" s="54"/>
      <c r="H633" s="54"/>
    </row>
    <row r="634" spans="1:8" ht="15" customHeight="1">
      <c r="A634" s="59"/>
      <c r="B634" s="54"/>
      <c r="C634" s="54"/>
      <c r="D634" s="113"/>
      <c r="E634" s="54"/>
      <c r="F634" s="54"/>
      <c r="G634" s="54"/>
      <c r="H634" s="54"/>
    </row>
    <row r="635" spans="1:8" ht="15" customHeight="1">
      <c r="A635" s="59"/>
      <c r="B635" s="54"/>
      <c r="C635" s="54"/>
      <c r="D635" s="113"/>
      <c r="E635" s="54"/>
      <c r="F635" s="54"/>
      <c r="G635" s="54"/>
      <c r="H635" s="54"/>
    </row>
    <row r="636" spans="1:8" ht="15" customHeight="1">
      <c r="A636" s="59"/>
      <c r="B636" s="54"/>
      <c r="C636" s="54"/>
      <c r="D636" s="113"/>
      <c r="E636" s="54"/>
      <c r="F636" s="54"/>
      <c r="G636" s="54"/>
      <c r="H636" s="54"/>
    </row>
    <row r="637" spans="1:8" ht="15" customHeight="1">
      <c r="A637" s="59"/>
      <c r="B637" s="54"/>
      <c r="C637" s="54"/>
      <c r="D637" s="113"/>
      <c r="E637" s="54"/>
      <c r="F637" s="54"/>
      <c r="G637" s="54"/>
      <c r="H637" s="54"/>
    </row>
    <row r="638" spans="1:8" ht="15" customHeight="1">
      <c r="A638" s="59"/>
      <c r="B638" s="54"/>
      <c r="C638" s="54"/>
      <c r="D638" s="113"/>
      <c r="E638" s="54"/>
      <c r="F638" s="54"/>
      <c r="G638" s="54"/>
      <c r="H638" s="54"/>
    </row>
    <row r="639" spans="1:8" ht="15" customHeight="1">
      <c r="A639" s="59"/>
      <c r="B639" s="54"/>
      <c r="C639" s="54"/>
      <c r="D639" s="113"/>
      <c r="E639" s="54"/>
      <c r="F639" s="54"/>
      <c r="G639" s="54"/>
      <c r="H639" s="54"/>
    </row>
    <row r="640" spans="1:8" ht="15" customHeight="1">
      <c r="A640" s="59"/>
      <c r="B640" s="54"/>
      <c r="C640" s="54"/>
      <c r="D640" s="113"/>
      <c r="E640" s="54"/>
      <c r="F640" s="54"/>
      <c r="G640" s="54"/>
      <c r="H640" s="54"/>
    </row>
    <row r="641" spans="1:8" ht="15" customHeight="1">
      <c r="A641" s="59"/>
      <c r="B641" s="54"/>
      <c r="C641" s="54"/>
      <c r="D641" s="113"/>
      <c r="E641" s="54"/>
      <c r="F641" s="54"/>
      <c r="G641" s="54"/>
      <c r="H641" s="54"/>
    </row>
    <row r="642" spans="1:8" ht="15" customHeight="1">
      <c r="A642" s="59"/>
      <c r="B642" s="54"/>
      <c r="C642" s="54"/>
      <c r="D642" s="113"/>
      <c r="E642" s="54"/>
      <c r="F642" s="54"/>
      <c r="G642" s="54"/>
      <c r="H642" s="54"/>
    </row>
    <row r="643" spans="1:8" ht="15" customHeight="1">
      <c r="A643" s="59"/>
      <c r="B643" s="54"/>
      <c r="C643" s="54"/>
      <c r="D643" s="113"/>
      <c r="E643" s="54"/>
      <c r="F643" s="54"/>
      <c r="G643" s="54"/>
      <c r="H643" s="54"/>
    </row>
    <row r="644" spans="1:8" ht="15" customHeight="1">
      <c r="A644" s="59"/>
      <c r="B644" s="54"/>
      <c r="C644" s="54"/>
      <c r="D644" s="113"/>
      <c r="E644" s="54"/>
      <c r="F644" s="54"/>
      <c r="G644" s="54"/>
      <c r="H644" s="54"/>
    </row>
    <row r="645" spans="1:8" ht="15" customHeight="1">
      <c r="A645" s="59"/>
      <c r="B645" s="54"/>
      <c r="C645" s="54"/>
      <c r="D645" s="113"/>
      <c r="E645" s="54"/>
      <c r="F645" s="54"/>
      <c r="G645" s="54"/>
      <c r="H645" s="54"/>
    </row>
    <row r="646" spans="1:8" ht="15" customHeight="1">
      <c r="A646" s="59"/>
      <c r="B646" s="54"/>
      <c r="C646" s="54"/>
      <c r="D646" s="113"/>
      <c r="E646" s="54"/>
      <c r="F646" s="54"/>
      <c r="G646" s="54"/>
      <c r="H646" s="54"/>
    </row>
    <row r="647" spans="1:8" ht="15" customHeight="1">
      <c r="A647" s="59"/>
      <c r="B647" s="54"/>
      <c r="C647" s="54"/>
      <c r="D647" s="113"/>
      <c r="E647" s="54"/>
      <c r="F647" s="54"/>
      <c r="G647" s="54"/>
      <c r="H647" s="54"/>
    </row>
    <row r="648" spans="1:8" ht="15" customHeight="1">
      <c r="A648" s="59"/>
      <c r="B648" s="54"/>
      <c r="C648" s="54"/>
      <c r="D648" s="113"/>
      <c r="E648" s="54"/>
      <c r="F648" s="54"/>
      <c r="G648" s="54"/>
      <c r="H648" s="54"/>
    </row>
    <row r="649" spans="1:8" ht="15" customHeight="1">
      <c r="A649" s="59"/>
      <c r="B649" s="54"/>
      <c r="C649" s="54"/>
      <c r="D649" s="113"/>
      <c r="E649" s="54"/>
      <c r="F649" s="54"/>
      <c r="G649" s="54"/>
      <c r="H649" s="54"/>
    </row>
    <row r="650" spans="1:8" ht="15" customHeight="1">
      <c r="A650" s="59"/>
      <c r="B650" s="54"/>
      <c r="C650" s="54"/>
      <c r="D650" s="113"/>
      <c r="E650" s="54"/>
      <c r="F650" s="54"/>
      <c r="G650" s="54"/>
      <c r="H650" s="54"/>
    </row>
    <row r="651" spans="1:8" ht="15" customHeight="1">
      <c r="A651" s="59"/>
      <c r="B651" s="54"/>
      <c r="C651" s="54"/>
      <c r="D651" s="113"/>
      <c r="E651" s="54"/>
      <c r="F651" s="54"/>
      <c r="G651" s="54"/>
      <c r="H651" s="54"/>
    </row>
    <row r="652" spans="1:8" ht="15" customHeight="1">
      <c r="A652" s="59"/>
      <c r="B652" s="54"/>
      <c r="C652" s="54"/>
      <c r="D652" s="113"/>
      <c r="E652" s="54"/>
      <c r="F652" s="54"/>
      <c r="G652" s="54"/>
      <c r="H652" s="54"/>
    </row>
    <row r="653" spans="1:8" ht="15" customHeight="1">
      <c r="A653" s="59"/>
      <c r="B653" s="54"/>
      <c r="C653" s="54"/>
      <c r="D653" s="113"/>
      <c r="E653" s="54"/>
      <c r="F653" s="54"/>
      <c r="G653" s="54"/>
      <c r="H653" s="54"/>
    </row>
    <row r="654" spans="1:8" ht="15" customHeight="1">
      <c r="A654" s="59"/>
      <c r="B654" s="54"/>
      <c r="C654" s="54"/>
      <c r="D654" s="113"/>
      <c r="E654" s="54"/>
      <c r="F654" s="54"/>
      <c r="G654" s="54"/>
      <c r="H654" s="54"/>
    </row>
    <row r="655" spans="1:8" ht="15" customHeight="1">
      <c r="A655" s="59"/>
      <c r="B655" s="54"/>
      <c r="C655" s="54"/>
      <c r="D655" s="113"/>
      <c r="E655" s="54"/>
      <c r="F655" s="54"/>
      <c r="G655" s="54"/>
      <c r="H655" s="54"/>
    </row>
    <row r="656" spans="1:8" ht="15" customHeight="1">
      <c r="A656" s="59"/>
      <c r="B656" s="54"/>
      <c r="C656" s="54"/>
      <c r="D656" s="113"/>
      <c r="E656" s="54"/>
      <c r="F656" s="54"/>
      <c r="G656" s="54"/>
      <c r="H656" s="54"/>
    </row>
    <row r="657" spans="1:8" ht="15" customHeight="1">
      <c r="A657" s="59"/>
      <c r="B657" s="54"/>
      <c r="C657" s="54"/>
      <c r="D657" s="113"/>
      <c r="E657" s="54"/>
      <c r="F657" s="54"/>
      <c r="G657" s="54"/>
      <c r="H657" s="54"/>
    </row>
    <row r="658" spans="1:8" ht="15" customHeight="1">
      <c r="A658" s="59"/>
      <c r="B658" s="54"/>
      <c r="C658" s="54"/>
      <c r="D658" s="113"/>
      <c r="E658" s="54"/>
      <c r="F658" s="54"/>
      <c r="G658" s="54"/>
      <c r="H658" s="54"/>
    </row>
    <row r="659" spans="1:8" ht="15" customHeight="1">
      <c r="A659" s="59"/>
      <c r="B659" s="54"/>
      <c r="C659" s="54"/>
      <c r="D659" s="113"/>
      <c r="E659" s="54"/>
      <c r="F659" s="54"/>
      <c r="G659" s="54"/>
      <c r="H659" s="54"/>
    </row>
    <row r="660" spans="1:8" ht="15" customHeight="1">
      <c r="A660" s="59"/>
      <c r="B660" s="54"/>
      <c r="C660" s="54"/>
      <c r="D660" s="113"/>
      <c r="E660" s="54"/>
      <c r="F660" s="54"/>
      <c r="G660" s="54"/>
      <c r="H660" s="54"/>
    </row>
    <row r="661" spans="1:8" ht="15" customHeight="1">
      <c r="A661" s="59"/>
      <c r="B661" s="54"/>
      <c r="C661" s="54"/>
      <c r="D661" s="113"/>
      <c r="E661" s="54"/>
      <c r="F661" s="54"/>
      <c r="G661" s="54"/>
      <c r="H661" s="54"/>
    </row>
    <row r="662" spans="1:8" ht="15" customHeight="1">
      <c r="A662" s="59"/>
      <c r="B662" s="54"/>
      <c r="C662" s="54"/>
      <c r="D662" s="113"/>
      <c r="E662" s="54"/>
      <c r="F662" s="54"/>
      <c r="G662" s="54"/>
      <c r="H662" s="54"/>
    </row>
    <row r="663" spans="1:8" ht="15" customHeight="1">
      <c r="A663" s="59"/>
      <c r="B663" s="54"/>
      <c r="C663" s="54"/>
      <c r="D663" s="113"/>
      <c r="E663" s="54"/>
      <c r="F663" s="54"/>
      <c r="G663" s="54"/>
      <c r="H663" s="54"/>
    </row>
    <row r="664" spans="1:8" ht="15" customHeight="1">
      <c r="A664" s="59"/>
      <c r="B664" s="54"/>
      <c r="C664" s="54"/>
      <c r="D664" s="113"/>
      <c r="E664" s="54"/>
      <c r="F664" s="54"/>
      <c r="G664" s="54"/>
      <c r="H664" s="54"/>
    </row>
    <row r="665" spans="1:8" ht="15" customHeight="1">
      <c r="A665" s="59"/>
      <c r="B665" s="54"/>
      <c r="C665" s="54"/>
      <c r="D665" s="113"/>
      <c r="E665" s="54"/>
      <c r="F665" s="54"/>
      <c r="G665" s="54"/>
      <c r="H665" s="54"/>
    </row>
    <row r="666" spans="1:8" ht="15" customHeight="1">
      <c r="A666" s="59"/>
      <c r="B666" s="54"/>
      <c r="C666" s="54"/>
      <c r="D666" s="113"/>
      <c r="E666" s="54"/>
      <c r="F666" s="54"/>
      <c r="G666" s="54"/>
      <c r="H666" s="54"/>
    </row>
    <row r="667" spans="1:8" ht="15" customHeight="1">
      <c r="A667" s="59"/>
      <c r="B667" s="54"/>
      <c r="C667" s="54"/>
      <c r="D667" s="113"/>
      <c r="E667" s="54"/>
      <c r="F667" s="54"/>
      <c r="G667" s="54"/>
      <c r="H667" s="54"/>
    </row>
    <row r="668" spans="1:8" ht="15" customHeight="1">
      <c r="A668" s="59"/>
      <c r="B668" s="54"/>
      <c r="C668" s="54"/>
      <c r="D668" s="113"/>
      <c r="E668" s="54"/>
      <c r="F668" s="54"/>
      <c r="G668" s="54"/>
      <c r="H668" s="54"/>
    </row>
    <row r="669" spans="1:8" ht="15" customHeight="1">
      <c r="A669" s="59"/>
      <c r="B669" s="54"/>
      <c r="C669" s="54"/>
      <c r="D669" s="113"/>
      <c r="E669" s="54"/>
      <c r="F669" s="54"/>
      <c r="G669" s="54"/>
      <c r="H669" s="54"/>
    </row>
    <row r="670" spans="1:8" ht="15" customHeight="1">
      <c r="A670" s="59"/>
      <c r="B670" s="54"/>
      <c r="C670" s="54"/>
      <c r="D670" s="113"/>
      <c r="E670" s="54"/>
      <c r="F670" s="54"/>
      <c r="G670" s="54"/>
      <c r="H670" s="54"/>
    </row>
    <row r="671" spans="1:8" ht="15" customHeight="1">
      <c r="A671" s="59"/>
      <c r="B671" s="54"/>
      <c r="C671" s="54"/>
      <c r="D671" s="113"/>
      <c r="E671" s="54"/>
      <c r="F671" s="54"/>
      <c r="G671" s="54"/>
      <c r="H671" s="54"/>
    </row>
    <row r="672" spans="1:8" ht="15" customHeight="1">
      <c r="A672" s="59"/>
      <c r="B672" s="54"/>
      <c r="C672" s="54"/>
      <c r="D672" s="113"/>
      <c r="E672" s="54"/>
      <c r="F672" s="54"/>
      <c r="G672" s="54"/>
      <c r="H672" s="54"/>
    </row>
    <row r="673" spans="1:8" ht="15" customHeight="1">
      <c r="A673" s="59"/>
      <c r="B673" s="54"/>
      <c r="C673" s="54"/>
      <c r="D673" s="113"/>
      <c r="E673" s="54"/>
      <c r="F673" s="54"/>
      <c r="G673" s="54"/>
      <c r="H673" s="54"/>
    </row>
    <row r="674" spans="1:8" ht="15" customHeight="1">
      <c r="A674" s="59"/>
      <c r="B674" s="54"/>
      <c r="C674" s="54"/>
      <c r="D674" s="113"/>
      <c r="E674" s="54"/>
      <c r="F674" s="54"/>
      <c r="G674" s="54"/>
      <c r="H674" s="54"/>
    </row>
    <row r="675" spans="1:8" ht="15" customHeight="1">
      <c r="A675" s="59"/>
      <c r="B675" s="54"/>
      <c r="C675" s="54"/>
      <c r="D675" s="113"/>
      <c r="E675" s="54"/>
      <c r="F675" s="54"/>
      <c r="G675" s="54"/>
      <c r="H675" s="54"/>
    </row>
    <row r="676" spans="1:8" ht="15" customHeight="1">
      <c r="A676" s="59"/>
      <c r="B676" s="54"/>
      <c r="C676" s="54"/>
      <c r="D676" s="113"/>
      <c r="E676" s="54"/>
      <c r="F676" s="54"/>
      <c r="G676" s="54"/>
      <c r="H676" s="54"/>
    </row>
    <row r="677" spans="1:8" ht="15" customHeight="1">
      <c r="A677" s="59"/>
      <c r="B677" s="54"/>
      <c r="C677" s="54"/>
      <c r="D677" s="113"/>
      <c r="E677" s="54"/>
      <c r="F677" s="54"/>
      <c r="G677" s="54"/>
      <c r="H677" s="54"/>
    </row>
    <row r="678" spans="1:8" ht="15" customHeight="1">
      <c r="A678" s="59"/>
      <c r="B678" s="54"/>
      <c r="C678" s="54"/>
      <c r="D678" s="113"/>
      <c r="E678" s="54"/>
      <c r="F678" s="54"/>
      <c r="G678" s="54"/>
      <c r="H678" s="54"/>
    </row>
    <row r="679" spans="1:8" ht="15" customHeight="1">
      <c r="A679" s="59"/>
      <c r="B679" s="54"/>
      <c r="C679" s="54"/>
      <c r="D679" s="113"/>
      <c r="E679" s="54"/>
      <c r="F679" s="54"/>
      <c r="G679" s="54"/>
      <c r="H679" s="54"/>
    </row>
    <row r="680" spans="1:8" ht="15" customHeight="1">
      <c r="A680" s="59"/>
      <c r="B680" s="54"/>
      <c r="C680" s="54"/>
      <c r="D680" s="113"/>
      <c r="E680" s="54"/>
      <c r="F680" s="54"/>
      <c r="G680" s="54"/>
      <c r="H680" s="54"/>
    </row>
    <row r="681" spans="1:8" ht="15" customHeight="1">
      <c r="A681" s="59"/>
      <c r="B681" s="54"/>
      <c r="C681" s="54"/>
      <c r="D681" s="113"/>
      <c r="E681" s="54"/>
      <c r="F681" s="54"/>
      <c r="G681" s="54"/>
      <c r="H681" s="54"/>
    </row>
    <row r="682" spans="1:8" ht="15" customHeight="1">
      <c r="A682" s="59"/>
      <c r="B682" s="54"/>
      <c r="C682" s="54"/>
      <c r="D682" s="113"/>
      <c r="E682" s="54"/>
      <c r="F682" s="54"/>
      <c r="G682" s="54"/>
      <c r="H682" s="54"/>
    </row>
    <row r="683" spans="1:8" ht="15" customHeight="1">
      <c r="A683" s="59"/>
      <c r="B683" s="54"/>
      <c r="C683" s="54"/>
      <c r="D683" s="113"/>
      <c r="E683" s="54"/>
      <c r="F683" s="54"/>
      <c r="G683" s="54"/>
      <c r="H683" s="54"/>
    </row>
    <row r="684" spans="1:8" ht="15" customHeight="1">
      <c r="A684" s="59"/>
      <c r="B684" s="54"/>
      <c r="C684" s="54"/>
      <c r="D684" s="113"/>
      <c r="E684" s="54"/>
      <c r="F684" s="54"/>
      <c r="G684" s="54"/>
      <c r="H684" s="54"/>
    </row>
    <row r="685" spans="1:8" ht="15" customHeight="1">
      <c r="A685" s="59"/>
      <c r="B685" s="54"/>
      <c r="C685" s="54"/>
      <c r="D685" s="113"/>
      <c r="E685" s="54"/>
      <c r="F685" s="54"/>
      <c r="G685" s="54"/>
      <c r="H685" s="54"/>
    </row>
    <row r="686" spans="1:8" ht="15" customHeight="1">
      <c r="A686" s="59"/>
      <c r="B686" s="54"/>
      <c r="C686" s="54"/>
      <c r="D686" s="113"/>
      <c r="E686" s="54"/>
      <c r="F686" s="54"/>
      <c r="G686" s="54"/>
      <c r="H686" s="54"/>
    </row>
    <row r="687" spans="1:8" ht="15" customHeight="1">
      <c r="A687" s="59"/>
      <c r="B687" s="54"/>
      <c r="C687" s="54"/>
      <c r="D687" s="113"/>
      <c r="E687" s="54"/>
      <c r="F687" s="54"/>
      <c r="G687" s="54"/>
      <c r="H687" s="54"/>
    </row>
    <row r="688" spans="1:8" ht="15" customHeight="1">
      <c r="A688" s="59"/>
      <c r="B688" s="54"/>
      <c r="C688" s="54"/>
      <c r="D688" s="113"/>
      <c r="E688" s="54"/>
      <c r="F688" s="54"/>
      <c r="G688" s="54"/>
      <c r="H688" s="54"/>
    </row>
    <row r="689" spans="1:8" ht="15" customHeight="1">
      <c r="A689" s="59"/>
      <c r="B689" s="54"/>
      <c r="C689" s="54"/>
      <c r="D689" s="113"/>
      <c r="E689" s="54"/>
      <c r="F689" s="54"/>
      <c r="G689" s="54"/>
      <c r="H689" s="54"/>
    </row>
    <row r="690" spans="1:8" ht="15" customHeight="1">
      <c r="A690" s="59"/>
      <c r="B690" s="54"/>
      <c r="C690" s="54"/>
      <c r="D690" s="113"/>
      <c r="E690" s="54"/>
      <c r="F690" s="54"/>
      <c r="G690" s="54"/>
      <c r="H690" s="54"/>
    </row>
    <row r="691" spans="1:8" ht="15" customHeight="1">
      <c r="A691" s="59"/>
      <c r="B691" s="54"/>
      <c r="C691" s="54"/>
      <c r="D691" s="113"/>
      <c r="E691" s="54"/>
      <c r="F691" s="54"/>
      <c r="G691" s="54"/>
      <c r="H691" s="54"/>
    </row>
    <row r="692" spans="1:8" ht="15" customHeight="1">
      <c r="A692" s="59"/>
      <c r="B692" s="54"/>
      <c r="C692" s="54"/>
      <c r="D692" s="113"/>
      <c r="E692" s="54"/>
      <c r="F692" s="54"/>
      <c r="G692" s="54"/>
      <c r="H692" s="54"/>
    </row>
    <row r="693" spans="1:8" ht="15" customHeight="1">
      <c r="A693" s="59"/>
      <c r="B693" s="54"/>
      <c r="C693" s="54"/>
      <c r="D693" s="113"/>
      <c r="E693" s="54"/>
      <c r="F693" s="54"/>
      <c r="G693" s="54"/>
      <c r="H693" s="54"/>
    </row>
    <row r="694" spans="1:8" ht="15" customHeight="1">
      <c r="A694" s="59"/>
      <c r="B694" s="54"/>
      <c r="C694" s="54"/>
      <c r="D694" s="113"/>
      <c r="E694" s="54"/>
      <c r="F694" s="54"/>
      <c r="G694" s="54"/>
      <c r="H694" s="54"/>
    </row>
    <row r="695" spans="1:8" ht="15" customHeight="1">
      <c r="A695" s="59"/>
      <c r="B695" s="54"/>
      <c r="C695" s="54"/>
      <c r="D695" s="113"/>
      <c r="E695" s="54"/>
      <c r="F695" s="54"/>
      <c r="G695" s="54"/>
      <c r="H695" s="54"/>
    </row>
    <row r="696" spans="1:8" ht="15" customHeight="1">
      <c r="A696" s="59"/>
      <c r="B696" s="54"/>
      <c r="C696" s="54"/>
      <c r="D696" s="113"/>
      <c r="E696" s="54"/>
      <c r="F696" s="54"/>
      <c r="G696" s="54"/>
      <c r="H696" s="54"/>
    </row>
    <row r="697" spans="1:8" ht="15" customHeight="1">
      <c r="A697" s="59"/>
      <c r="B697" s="54"/>
      <c r="C697" s="54"/>
      <c r="D697" s="113"/>
      <c r="E697" s="54"/>
      <c r="F697" s="54"/>
      <c r="G697" s="54"/>
      <c r="H697" s="54"/>
    </row>
    <row r="698" spans="1:8" ht="15" customHeight="1">
      <c r="A698" s="59"/>
      <c r="B698" s="54"/>
      <c r="C698" s="54"/>
      <c r="D698" s="113"/>
      <c r="E698" s="54"/>
      <c r="F698" s="54"/>
      <c r="G698" s="54"/>
      <c r="H698" s="54"/>
    </row>
    <row r="699" spans="1:8" ht="15" customHeight="1">
      <c r="A699" s="59"/>
      <c r="B699" s="54"/>
      <c r="C699" s="54"/>
      <c r="D699" s="113"/>
      <c r="E699" s="54"/>
      <c r="F699" s="54"/>
      <c r="G699" s="54"/>
      <c r="H699" s="54"/>
    </row>
    <row r="700" spans="1:8" ht="15" customHeight="1">
      <c r="A700" s="59"/>
      <c r="B700" s="54"/>
      <c r="C700" s="54"/>
      <c r="D700" s="113"/>
      <c r="E700" s="54"/>
      <c r="F700" s="54"/>
      <c r="G700" s="54"/>
      <c r="H700" s="54"/>
    </row>
    <row r="701" spans="1:8" ht="15" customHeight="1">
      <c r="A701" s="59"/>
      <c r="B701" s="54"/>
      <c r="C701" s="54"/>
      <c r="D701" s="113"/>
      <c r="E701" s="54"/>
      <c r="F701" s="54"/>
      <c r="G701" s="54"/>
      <c r="H701" s="54"/>
    </row>
    <row r="702" spans="1:8" ht="15" customHeight="1">
      <c r="A702" s="59"/>
      <c r="B702" s="54"/>
      <c r="C702" s="54"/>
      <c r="D702" s="113"/>
      <c r="E702" s="54"/>
      <c r="F702" s="54"/>
      <c r="G702" s="54"/>
      <c r="H702" s="54"/>
    </row>
    <row r="703" spans="1:8" ht="15" customHeight="1">
      <c r="A703" s="59"/>
      <c r="B703" s="54"/>
      <c r="C703" s="54"/>
      <c r="D703" s="113"/>
      <c r="E703" s="54"/>
      <c r="F703" s="54"/>
      <c r="G703" s="54"/>
      <c r="H703" s="54"/>
    </row>
    <row r="704" spans="1:8" ht="15" customHeight="1">
      <c r="A704" s="59"/>
      <c r="B704" s="54"/>
      <c r="C704" s="54"/>
      <c r="D704" s="113"/>
      <c r="E704" s="54"/>
      <c r="F704" s="54"/>
      <c r="G704" s="54"/>
      <c r="H704" s="54"/>
    </row>
    <row r="705" spans="1:8" ht="15" customHeight="1">
      <c r="A705" s="59"/>
      <c r="B705" s="54"/>
      <c r="C705" s="54"/>
      <c r="D705" s="113"/>
      <c r="E705" s="54"/>
      <c r="F705" s="54"/>
      <c r="G705" s="54"/>
      <c r="H705" s="54"/>
    </row>
    <row r="706" spans="1:8" ht="15" customHeight="1">
      <c r="A706" s="59"/>
      <c r="B706" s="54"/>
      <c r="C706" s="54"/>
      <c r="D706" s="113"/>
      <c r="E706" s="54"/>
      <c r="F706" s="54"/>
      <c r="G706" s="54"/>
      <c r="H706" s="54"/>
    </row>
    <row r="707" spans="1:8" ht="15" customHeight="1">
      <c r="A707" s="59"/>
      <c r="B707" s="54"/>
      <c r="C707" s="54"/>
      <c r="D707" s="113"/>
      <c r="E707" s="54"/>
      <c r="F707" s="54"/>
      <c r="G707" s="54"/>
      <c r="H707" s="54"/>
    </row>
    <row r="708" spans="1:8" ht="15" customHeight="1">
      <c r="A708" s="59"/>
      <c r="B708" s="54"/>
      <c r="C708" s="54"/>
      <c r="D708" s="113"/>
      <c r="E708" s="54"/>
      <c r="F708" s="54"/>
      <c r="G708" s="54"/>
      <c r="H708" s="54"/>
    </row>
    <row r="709" spans="1:8" ht="15" customHeight="1">
      <c r="A709" s="59"/>
      <c r="B709" s="54"/>
      <c r="C709" s="54"/>
      <c r="D709" s="113"/>
      <c r="E709" s="54"/>
      <c r="F709" s="54"/>
      <c r="G709" s="54"/>
      <c r="H709" s="54"/>
    </row>
    <row r="710" spans="1:8" ht="15" customHeight="1">
      <c r="A710" s="59"/>
      <c r="B710" s="54"/>
      <c r="C710" s="54"/>
      <c r="D710" s="113"/>
      <c r="E710" s="54"/>
      <c r="F710" s="54"/>
      <c r="G710" s="54"/>
      <c r="H710" s="54"/>
    </row>
    <row r="711" spans="1:8" ht="15" customHeight="1">
      <c r="A711" s="59"/>
      <c r="B711" s="54"/>
      <c r="C711" s="54"/>
      <c r="D711" s="113"/>
      <c r="E711" s="54"/>
      <c r="F711" s="54"/>
      <c r="G711" s="54"/>
      <c r="H711" s="54"/>
    </row>
    <row r="712" spans="1:8" ht="15" customHeight="1">
      <c r="A712" s="59"/>
      <c r="B712" s="54"/>
      <c r="C712" s="54"/>
      <c r="D712" s="113"/>
      <c r="E712" s="54"/>
      <c r="F712" s="54"/>
      <c r="G712" s="54"/>
      <c r="H712" s="54"/>
    </row>
    <row r="713" spans="1:8" ht="15" customHeight="1">
      <c r="A713" s="59"/>
      <c r="B713" s="54"/>
      <c r="C713" s="54"/>
      <c r="D713" s="113"/>
      <c r="E713" s="54"/>
      <c r="F713" s="54"/>
      <c r="G713" s="54"/>
      <c r="H713" s="54"/>
    </row>
    <row r="714" spans="1:8" ht="15" customHeight="1">
      <c r="A714" s="59"/>
      <c r="B714" s="54"/>
      <c r="C714" s="54"/>
      <c r="D714" s="113"/>
      <c r="E714" s="54"/>
      <c r="F714" s="54"/>
      <c r="G714" s="54"/>
      <c r="H714" s="54"/>
    </row>
    <row r="715" spans="1:8" ht="15" customHeight="1">
      <c r="A715" s="59"/>
      <c r="B715" s="54"/>
      <c r="C715" s="54"/>
      <c r="D715" s="113"/>
      <c r="E715" s="54"/>
      <c r="F715" s="54"/>
      <c r="G715" s="54"/>
      <c r="H715" s="54"/>
    </row>
    <row r="716" spans="1:8" ht="15" customHeight="1">
      <c r="A716" s="59"/>
      <c r="B716" s="54"/>
      <c r="C716" s="54"/>
      <c r="D716" s="113"/>
      <c r="E716" s="54"/>
      <c r="F716" s="54"/>
      <c r="G716" s="54"/>
      <c r="H716" s="54"/>
    </row>
    <row r="717" spans="1:8" ht="15" customHeight="1">
      <c r="A717" s="59"/>
      <c r="B717" s="54"/>
      <c r="C717" s="54"/>
      <c r="D717" s="113"/>
      <c r="E717" s="54"/>
      <c r="F717" s="54"/>
      <c r="G717" s="54"/>
      <c r="H717" s="54"/>
    </row>
    <row r="718" spans="1:8" ht="15" customHeight="1">
      <c r="A718" s="59"/>
      <c r="B718" s="54"/>
      <c r="C718" s="54"/>
      <c r="D718" s="113"/>
      <c r="E718" s="54"/>
      <c r="F718" s="54"/>
      <c r="G718" s="54"/>
      <c r="H718" s="54"/>
    </row>
    <row r="719" spans="1:8" ht="15" customHeight="1">
      <c r="A719" s="59"/>
      <c r="B719" s="54"/>
      <c r="C719" s="54"/>
      <c r="D719" s="113"/>
      <c r="E719" s="54"/>
      <c r="F719" s="54"/>
      <c r="G719" s="54"/>
      <c r="H719" s="54"/>
    </row>
    <row r="720" spans="1:8" ht="15" customHeight="1">
      <c r="A720" s="59"/>
      <c r="B720" s="54"/>
      <c r="C720" s="54"/>
      <c r="D720" s="113"/>
      <c r="E720" s="54"/>
      <c r="F720" s="54"/>
      <c r="G720" s="54"/>
      <c r="H720" s="54"/>
    </row>
    <row r="721" spans="1:8" ht="15" customHeight="1">
      <c r="A721" s="59"/>
      <c r="B721" s="54"/>
      <c r="C721" s="54"/>
      <c r="D721" s="113"/>
      <c r="E721" s="54"/>
      <c r="F721" s="54"/>
      <c r="G721" s="54"/>
      <c r="H721" s="54"/>
    </row>
    <row r="722" spans="1:8" ht="15" customHeight="1">
      <c r="A722" s="59"/>
      <c r="B722" s="54"/>
      <c r="C722" s="54"/>
      <c r="D722" s="113"/>
      <c r="E722" s="54"/>
      <c r="F722" s="54"/>
      <c r="G722" s="54"/>
      <c r="H722" s="54"/>
    </row>
    <row r="723" spans="1:8" ht="15" customHeight="1">
      <c r="A723" s="59"/>
      <c r="B723" s="54"/>
      <c r="C723" s="54"/>
      <c r="D723" s="113"/>
      <c r="E723" s="54"/>
      <c r="F723" s="54"/>
      <c r="G723" s="54"/>
      <c r="H723" s="54"/>
    </row>
    <row r="724" spans="1:8" ht="15" customHeight="1">
      <c r="A724" s="59"/>
      <c r="B724" s="54"/>
      <c r="C724" s="54"/>
      <c r="D724" s="113"/>
      <c r="E724" s="54"/>
      <c r="F724" s="54"/>
      <c r="G724" s="54"/>
      <c r="H724" s="54"/>
    </row>
    <row r="725" spans="1:8" ht="15" customHeight="1">
      <c r="A725" s="59"/>
      <c r="B725" s="54"/>
      <c r="C725" s="54"/>
      <c r="D725" s="113"/>
      <c r="E725" s="54"/>
      <c r="F725" s="54"/>
      <c r="G725" s="54"/>
      <c r="H725" s="54"/>
    </row>
    <row r="726" spans="1:8" ht="15" customHeight="1">
      <c r="A726" s="59"/>
      <c r="B726" s="54"/>
      <c r="C726" s="54"/>
      <c r="D726" s="113"/>
      <c r="E726" s="54"/>
      <c r="F726" s="54"/>
      <c r="G726" s="54"/>
      <c r="H726" s="54"/>
    </row>
    <row r="727" spans="1:8" ht="15" customHeight="1">
      <c r="A727" s="59"/>
      <c r="B727" s="54"/>
      <c r="C727" s="54"/>
      <c r="D727" s="113"/>
      <c r="E727" s="54"/>
      <c r="F727" s="54"/>
      <c r="G727" s="54"/>
      <c r="H727" s="54"/>
    </row>
    <row r="728" spans="1:8" ht="15" customHeight="1">
      <c r="A728" s="59"/>
      <c r="B728" s="54"/>
      <c r="C728" s="54"/>
      <c r="D728" s="113"/>
      <c r="E728" s="54"/>
      <c r="F728" s="54"/>
      <c r="G728" s="54"/>
      <c r="H728" s="54"/>
    </row>
    <row r="729" spans="1:8" ht="15" customHeight="1">
      <c r="A729" s="59"/>
      <c r="B729" s="54"/>
      <c r="C729" s="54"/>
      <c r="D729" s="113"/>
      <c r="E729" s="54"/>
      <c r="F729" s="54"/>
      <c r="G729" s="54"/>
      <c r="H729" s="54"/>
    </row>
    <row r="730" spans="1:8" ht="15" customHeight="1">
      <c r="A730" s="59"/>
      <c r="B730" s="54"/>
      <c r="C730" s="54"/>
      <c r="D730" s="113"/>
      <c r="E730" s="54"/>
      <c r="F730" s="54"/>
      <c r="G730" s="54"/>
      <c r="H730" s="54"/>
    </row>
    <row r="731" spans="1:8" ht="15" customHeight="1">
      <c r="A731" s="59"/>
      <c r="B731" s="54"/>
      <c r="C731" s="54"/>
      <c r="D731" s="113"/>
      <c r="E731" s="54"/>
      <c r="F731" s="54"/>
      <c r="G731" s="54"/>
      <c r="H731" s="54"/>
    </row>
    <row r="732" spans="1:8" ht="15" customHeight="1">
      <c r="A732" s="59"/>
      <c r="B732" s="54"/>
      <c r="C732" s="54"/>
      <c r="D732" s="113"/>
      <c r="E732" s="54"/>
      <c r="F732" s="54"/>
      <c r="G732" s="54"/>
      <c r="H732" s="54"/>
    </row>
    <row r="733" spans="1:8" ht="15" customHeight="1">
      <c r="A733" s="59"/>
      <c r="B733" s="54"/>
      <c r="C733" s="54"/>
      <c r="D733" s="113"/>
      <c r="E733" s="54"/>
      <c r="F733" s="54"/>
      <c r="G733" s="54"/>
      <c r="H733" s="54"/>
    </row>
    <row r="734" spans="1:8" ht="15" customHeight="1">
      <c r="A734" s="59"/>
      <c r="B734" s="54"/>
      <c r="C734" s="54"/>
      <c r="D734" s="113"/>
      <c r="E734" s="54"/>
      <c r="F734" s="54"/>
      <c r="G734" s="54"/>
      <c r="H734" s="54"/>
    </row>
    <row r="735" spans="1:8" ht="15" customHeight="1">
      <c r="A735" s="59"/>
      <c r="B735" s="54"/>
      <c r="C735" s="54"/>
      <c r="D735" s="113"/>
      <c r="E735" s="54"/>
      <c r="F735" s="54"/>
      <c r="G735" s="54"/>
      <c r="H735" s="54"/>
    </row>
    <row r="736" spans="1:8" ht="15" customHeight="1">
      <c r="A736" s="59"/>
      <c r="B736" s="54"/>
      <c r="C736" s="54"/>
      <c r="D736" s="113"/>
      <c r="E736" s="54"/>
      <c r="F736" s="54"/>
      <c r="G736" s="54"/>
      <c r="H736" s="54"/>
    </row>
    <row r="737" spans="1:8" ht="15" customHeight="1">
      <c r="A737" s="59"/>
      <c r="B737" s="54"/>
      <c r="C737" s="54"/>
      <c r="D737" s="113"/>
      <c r="E737" s="54"/>
      <c r="F737" s="54"/>
      <c r="G737" s="54"/>
      <c r="H737" s="54"/>
    </row>
    <row r="738" spans="1:8" ht="15" customHeight="1">
      <c r="A738" s="59"/>
      <c r="B738" s="54"/>
      <c r="C738" s="54"/>
      <c r="D738" s="113"/>
      <c r="E738" s="54"/>
      <c r="F738" s="54"/>
      <c r="G738" s="54"/>
      <c r="H738" s="54"/>
    </row>
    <row r="739" spans="1:8" ht="15" customHeight="1">
      <c r="A739" s="59"/>
      <c r="B739" s="54"/>
      <c r="C739" s="54"/>
      <c r="D739" s="113"/>
      <c r="E739" s="54"/>
      <c r="F739" s="54"/>
      <c r="G739" s="54"/>
      <c r="H739" s="54"/>
    </row>
    <row r="740" spans="1:8" ht="15" customHeight="1">
      <c r="A740" s="59"/>
      <c r="B740" s="54"/>
      <c r="C740" s="54"/>
      <c r="D740" s="113"/>
      <c r="E740" s="54"/>
      <c r="F740" s="54"/>
      <c r="G740" s="54"/>
      <c r="H740" s="54"/>
    </row>
    <row r="741" spans="1:8" ht="15" customHeight="1">
      <c r="A741" s="59"/>
      <c r="B741" s="54"/>
      <c r="C741" s="54"/>
      <c r="D741" s="113"/>
      <c r="E741" s="54"/>
      <c r="F741" s="54"/>
      <c r="G741" s="54"/>
      <c r="H741" s="54"/>
    </row>
    <row r="742" spans="1:8" ht="15" customHeight="1">
      <c r="A742" s="59"/>
      <c r="B742" s="54"/>
      <c r="C742" s="54"/>
      <c r="D742" s="113"/>
      <c r="E742" s="54"/>
      <c r="F742" s="54"/>
      <c r="G742" s="54"/>
      <c r="H742" s="54"/>
    </row>
    <row r="743" spans="1:8" ht="15" customHeight="1">
      <c r="A743" s="59"/>
      <c r="B743" s="54"/>
      <c r="C743" s="54"/>
      <c r="D743" s="113"/>
      <c r="E743" s="54"/>
      <c r="F743" s="54"/>
      <c r="G743" s="54"/>
      <c r="H743" s="54"/>
    </row>
    <row r="744" spans="1:8" ht="15" customHeight="1">
      <c r="A744" s="59"/>
      <c r="B744" s="54"/>
      <c r="C744" s="54"/>
      <c r="D744" s="113"/>
      <c r="E744" s="54"/>
      <c r="F744" s="54"/>
      <c r="G744" s="54"/>
      <c r="H744" s="54"/>
    </row>
    <row r="745" spans="1:8" ht="15" customHeight="1">
      <c r="A745" s="59"/>
      <c r="B745" s="54"/>
      <c r="C745" s="54"/>
      <c r="D745" s="113"/>
      <c r="E745" s="54"/>
      <c r="F745" s="54"/>
      <c r="G745" s="54"/>
      <c r="H745" s="54"/>
    </row>
    <row r="746" spans="1:8" ht="15" customHeight="1">
      <c r="A746" s="59"/>
      <c r="B746" s="54"/>
      <c r="C746" s="54"/>
      <c r="D746" s="113"/>
      <c r="E746" s="54"/>
      <c r="F746" s="54"/>
      <c r="G746" s="54"/>
      <c r="H746" s="54"/>
    </row>
    <row r="747" spans="1:8" ht="15" customHeight="1">
      <c r="A747" s="59"/>
      <c r="B747" s="54"/>
      <c r="C747" s="54"/>
      <c r="D747" s="113"/>
      <c r="E747" s="54"/>
      <c r="F747" s="54"/>
      <c r="G747" s="54"/>
      <c r="H747" s="54"/>
    </row>
    <row r="748" spans="1:8" ht="15" customHeight="1">
      <c r="A748" s="59"/>
      <c r="B748" s="54"/>
      <c r="C748" s="54"/>
      <c r="D748" s="113"/>
      <c r="E748" s="54"/>
      <c r="F748" s="54"/>
      <c r="G748" s="54"/>
      <c r="H748" s="54"/>
    </row>
    <row r="749" spans="1:8" ht="15" customHeight="1">
      <c r="A749" s="59"/>
      <c r="B749" s="54"/>
      <c r="C749" s="54"/>
      <c r="D749" s="113"/>
      <c r="E749" s="54"/>
      <c r="F749" s="54"/>
      <c r="G749" s="54"/>
      <c r="H749" s="54"/>
    </row>
    <row r="750" spans="1:8" ht="15" customHeight="1">
      <c r="A750" s="59"/>
      <c r="B750" s="54"/>
      <c r="C750" s="54"/>
      <c r="D750" s="113"/>
      <c r="E750" s="54"/>
      <c r="F750" s="54"/>
      <c r="G750" s="54"/>
      <c r="H750" s="54"/>
    </row>
    <row r="751" spans="1:8" ht="15" customHeight="1">
      <c r="A751" s="59"/>
      <c r="B751" s="54"/>
      <c r="C751" s="54"/>
      <c r="D751" s="113"/>
      <c r="E751" s="54"/>
      <c r="F751" s="54"/>
      <c r="G751" s="54"/>
      <c r="H751" s="54"/>
    </row>
    <row r="752" spans="1:8" ht="15" customHeight="1">
      <c r="A752" s="59"/>
      <c r="B752" s="54"/>
      <c r="C752" s="54"/>
      <c r="D752" s="113"/>
      <c r="E752" s="54"/>
      <c r="F752" s="54"/>
      <c r="G752" s="54"/>
      <c r="H752" s="54"/>
    </row>
    <row r="753" spans="1:8" ht="15" customHeight="1">
      <c r="A753" s="59"/>
      <c r="B753" s="54"/>
      <c r="C753" s="54"/>
      <c r="D753" s="113"/>
      <c r="E753" s="54"/>
      <c r="F753" s="54"/>
      <c r="G753" s="54"/>
      <c r="H753" s="54"/>
    </row>
    <row r="754" spans="1:8" ht="15" customHeight="1">
      <c r="A754" s="59"/>
      <c r="B754" s="54"/>
      <c r="C754" s="54"/>
      <c r="D754" s="113"/>
      <c r="E754" s="54"/>
      <c r="F754" s="54"/>
      <c r="G754" s="54"/>
      <c r="H754" s="54"/>
    </row>
    <row r="755" spans="1:8" ht="15" customHeight="1">
      <c r="A755" s="59"/>
      <c r="B755" s="54"/>
      <c r="C755" s="54"/>
      <c r="D755" s="113"/>
      <c r="E755" s="54"/>
      <c r="F755" s="54"/>
      <c r="G755" s="54"/>
      <c r="H755" s="54"/>
    </row>
    <row r="756" spans="1:8" ht="15" customHeight="1">
      <c r="A756" s="59"/>
      <c r="B756" s="54"/>
      <c r="C756" s="54"/>
      <c r="D756" s="113"/>
      <c r="E756" s="54"/>
      <c r="F756" s="54"/>
      <c r="G756" s="54"/>
      <c r="H756" s="54"/>
    </row>
    <row r="757" spans="1:8" ht="15" customHeight="1">
      <c r="A757" s="59"/>
      <c r="B757" s="54"/>
      <c r="C757" s="54"/>
      <c r="D757" s="113"/>
      <c r="E757" s="54"/>
      <c r="F757" s="54"/>
      <c r="G757" s="54"/>
      <c r="H757" s="54"/>
    </row>
    <row r="758" spans="1:8" ht="15" customHeight="1">
      <c r="A758" s="59"/>
      <c r="B758" s="54"/>
      <c r="C758" s="54"/>
      <c r="D758" s="113"/>
      <c r="E758" s="54"/>
      <c r="F758" s="54"/>
      <c r="G758" s="54"/>
      <c r="H758" s="54"/>
    </row>
    <row r="759" spans="1:8" ht="15" customHeight="1">
      <c r="A759" s="59"/>
      <c r="B759" s="54"/>
      <c r="C759" s="54"/>
      <c r="D759" s="113"/>
      <c r="E759" s="54"/>
      <c r="F759" s="54"/>
      <c r="G759" s="54"/>
      <c r="H759" s="54"/>
    </row>
    <row r="760" spans="1:8" ht="15" customHeight="1">
      <c r="A760" s="59"/>
      <c r="B760" s="54"/>
      <c r="C760" s="54"/>
      <c r="D760" s="113"/>
      <c r="E760" s="54"/>
      <c r="F760" s="54"/>
      <c r="G760" s="54"/>
      <c r="H760" s="54"/>
    </row>
    <row r="761" spans="1:8" ht="15" customHeight="1">
      <c r="A761" s="59"/>
      <c r="B761" s="54"/>
      <c r="C761" s="54"/>
      <c r="D761" s="113"/>
      <c r="E761" s="54"/>
      <c r="F761" s="54"/>
      <c r="G761" s="54"/>
      <c r="H761" s="54"/>
    </row>
    <row r="762" spans="1:8" ht="15" customHeight="1">
      <c r="A762" s="59"/>
      <c r="B762" s="54"/>
      <c r="C762" s="54"/>
      <c r="D762" s="113"/>
      <c r="E762" s="54"/>
      <c r="F762" s="54"/>
      <c r="G762" s="54"/>
      <c r="H762" s="54"/>
    </row>
    <row r="763" spans="1:8" ht="15" customHeight="1">
      <c r="A763" s="59"/>
      <c r="B763" s="54"/>
      <c r="C763" s="54"/>
      <c r="D763" s="113"/>
      <c r="E763" s="54"/>
      <c r="F763" s="54"/>
      <c r="G763" s="54"/>
      <c r="H763" s="54"/>
    </row>
    <row r="764" spans="1:8" ht="15" customHeight="1">
      <c r="A764" s="59"/>
      <c r="B764" s="54"/>
      <c r="C764" s="54"/>
      <c r="D764" s="113"/>
      <c r="E764" s="54"/>
      <c r="F764" s="54"/>
      <c r="G764" s="54"/>
      <c r="H764" s="54"/>
    </row>
    <row r="765" spans="1:8" ht="15" customHeight="1">
      <c r="A765" s="59"/>
      <c r="B765" s="54"/>
      <c r="C765" s="54"/>
      <c r="D765" s="113"/>
      <c r="E765" s="54"/>
      <c r="F765" s="54"/>
      <c r="G765" s="54"/>
      <c r="H765" s="54"/>
    </row>
    <row r="766" spans="1:8" ht="15" customHeight="1">
      <c r="A766" s="59"/>
      <c r="B766" s="54"/>
      <c r="C766" s="54"/>
      <c r="D766" s="113"/>
      <c r="E766" s="54"/>
      <c r="F766" s="54"/>
      <c r="G766" s="54"/>
      <c r="H766" s="54"/>
    </row>
    <row r="767" spans="1:8" ht="15" customHeight="1">
      <c r="A767" s="59"/>
      <c r="B767" s="54"/>
      <c r="C767" s="54"/>
      <c r="D767" s="113"/>
      <c r="E767" s="54"/>
      <c r="F767" s="54"/>
      <c r="G767" s="54"/>
      <c r="H767" s="54"/>
    </row>
    <row r="768" spans="1:8" ht="15" customHeight="1">
      <c r="A768" s="59"/>
      <c r="B768" s="54"/>
      <c r="C768" s="54"/>
      <c r="D768" s="113"/>
      <c r="E768" s="54"/>
      <c r="F768" s="54"/>
      <c r="G768" s="54"/>
      <c r="H768" s="54"/>
    </row>
    <row r="769" spans="1:8" ht="15" customHeight="1">
      <c r="A769" s="59"/>
      <c r="B769" s="54"/>
      <c r="C769" s="54"/>
      <c r="D769" s="113"/>
      <c r="E769" s="54"/>
      <c r="F769" s="54"/>
      <c r="G769" s="54"/>
      <c r="H769" s="54"/>
    </row>
    <row r="770" spans="1:8" ht="15" customHeight="1">
      <c r="A770" s="59"/>
      <c r="B770" s="54"/>
      <c r="C770" s="54"/>
      <c r="D770" s="113"/>
      <c r="E770" s="54"/>
      <c r="F770" s="54"/>
      <c r="G770" s="54"/>
      <c r="H770" s="54"/>
    </row>
    <row r="771" spans="1:8" ht="15" customHeight="1">
      <c r="A771" s="59"/>
      <c r="B771" s="54"/>
      <c r="C771" s="54"/>
      <c r="D771" s="113"/>
      <c r="E771" s="54"/>
      <c r="F771" s="54"/>
      <c r="G771" s="54"/>
      <c r="H771" s="54"/>
    </row>
    <row r="772" spans="1:8" ht="15" customHeight="1">
      <c r="A772" s="59"/>
      <c r="B772" s="54"/>
      <c r="C772" s="54"/>
      <c r="D772" s="113"/>
      <c r="E772" s="54"/>
      <c r="F772" s="54"/>
      <c r="G772" s="54"/>
      <c r="H772" s="54"/>
    </row>
    <row r="773" spans="1:8" ht="15" customHeight="1">
      <c r="A773" s="59"/>
      <c r="B773" s="54"/>
      <c r="C773" s="54"/>
      <c r="D773" s="113"/>
      <c r="E773" s="54"/>
      <c r="F773" s="54"/>
      <c r="G773" s="54"/>
      <c r="H773" s="54"/>
    </row>
    <row r="774" spans="1:8" ht="15" customHeight="1">
      <c r="A774" s="59"/>
      <c r="B774" s="54"/>
      <c r="C774" s="54"/>
      <c r="D774" s="113"/>
      <c r="E774" s="54"/>
      <c r="F774" s="54"/>
      <c r="G774" s="54"/>
      <c r="H774" s="54"/>
    </row>
    <row r="775" spans="1:8" ht="15" customHeight="1">
      <c r="A775" s="59"/>
      <c r="B775" s="54"/>
      <c r="C775" s="54"/>
      <c r="D775" s="113"/>
      <c r="E775" s="54"/>
      <c r="F775" s="54"/>
      <c r="G775" s="54"/>
      <c r="H775" s="54"/>
    </row>
    <row r="776" spans="1:8" ht="15" customHeight="1">
      <c r="A776" s="59"/>
      <c r="B776" s="54"/>
      <c r="C776" s="54"/>
      <c r="D776" s="113"/>
      <c r="E776" s="54"/>
      <c r="F776" s="54"/>
      <c r="G776" s="54"/>
      <c r="H776" s="54"/>
    </row>
    <row r="777" spans="1:8" ht="15" customHeight="1">
      <c r="A777" s="59"/>
      <c r="B777" s="54"/>
      <c r="C777" s="54"/>
      <c r="D777" s="113"/>
      <c r="E777" s="54"/>
      <c r="F777" s="54"/>
      <c r="G777" s="54"/>
      <c r="H777" s="54"/>
    </row>
    <row r="778" spans="1:8" ht="15" customHeight="1">
      <c r="A778" s="59"/>
      <c r="B778" s="54"/>
      <c r="C778" s="54"/>
      <c r="D778" s="113"/>
      <c r="E778" s="54"/>
      <c r="F778" s="54"/>
      <c r="G778" s="54"/>
      <c r="H778" s="54"/>
    </row>
    <row r="779" spans="1:8" ht="15" customHeight="1">
      <c r="A779" s="59"/>
      <c r="B779" s="54"/>
      <c r="C779" s="54"/>
      <c r="D779" s="113"/>
      <c r="E779" s="54"/>
      <c r="F779" s="54"/>
      <c r="G779" s="54"/>
      <c r="H779" s="54"/>
    </row>
    <row r="780" spans="1:8" ht="15" customHeight="1">
      <c r="A780" s="59"/>
      <c r="B780" s="54"/>
      <c r="C780" s="54"/>
      <c r="D780" s="113"/>
      <c r="E780" s="54"/>
      <c r="F780" s="54"/>
      <c r="G780" s="54"/>
      <c r="H780" s="54"/>
    </row>
    <row r="781" spans="1:8" ht="15" customHeight="1">
      <c r="A781" s="59"/>
      <c r="B781" s="54"/>
      <c r="C781" s="54"/>
      <c r="D781" s="113"/>
      <c r="E781" s="54"/>
      <c r="F781" s="54"/>
      <c r="G781" s="54"/>
      <c r="H781" s="54"/>
    </row>
    <row r="782" spans="1:8" ht="15" customHeight="1">
      <c r="A782" s="59"/>
      <c r="B782" s="54"/>
      <c r="C782" s="54"/>
      <c r="D782" s="113"/>
      <c r="E782" s="54"/>
      <c r="F782" s="54"/>
      <c r="G782" s="54"/>
      <c r="H782" s="54"/>
    </row>
    <row r="783" spans="1:8" ht="15" customHeight="1">
      <c r="A783" s="59"/>
      <c r="B783" s="54"/>
      <c r="C783" s="54"/>
      <c r="D783" s="113"/>
      <c r="E783" s="54"/>
      <c r="F783" s="54"/>
      <c r="G783" s="54"/>
      <c r="H783" s="54"/>
    </row>
    <row r="784" spans="1:8" ht="15" customHeight="1">
      <c r="A784" s="59"/>
      <c r="B784" s="54"/>
      <c r="C784" s="54"/>
      <c r="D784" s="113"/>
      <c r="E784" s="54"/>
      <c r="F784" s="54"/>
      <c r="G784" s="54"/>
      <c r="H784" s="54"/>
    </row>
    <row r="785" spans="1:8" ht="15" customHeight="1">
      <c r="A785" s="59"/>
      <c r="B785" s="54"/>
      <c r="C785" s="54"/>
      <c r="D785" s="113"/>
      <c r="E785" s="54"/>
      <c r="F785" s="54"/>
      <c r="G785" s="54"/>
      <c r="H785" s="54"/>
    </row>
    <row r="786" spans="1:8" ht="15" customHeight="1">
      <c r="A786" s="59"/>
      <c r="B786" s="54"/>
      <c r="C786" s="54"/>
      <c r="D786" s="113"/>
      <c r="E786" s="54"/>
      <c r="F786" s="54"/>
      <c r="G786" s="54"/>
      <c r="H786" s="54"/>
    </row>
    <row r="787" spans="1:8" ht="15" customHeight="1">
      <c r="A787" s="59"/>
      <c r="B787" s="54"/>
      <c r="C787" s="54"/>
      <c r="D787" s="113"/>
      <c r="E787" s="54"/>
      <c r="F787" s="54"/>
      <c r="G787" s="54"/>
      <c r="H787" s="54"/>
    </row>
    <row r="788" spans="1:8" ht="15" customHeight="1">
      <c r="A788" s="59"/>
      <c r="B788" s="54"/>
      <c r="C788" s="54"/>
      <c r="D788" s="113"/>
      <c r="E788" s="54"/>
      <c r="F788" s="54"/>
      <c r="G788" s="54"/>
      <c r="H788" s="54"/>
    </row>
    <row r="789" spans="1:8" ht="15" customHeight="1">
      <c r="A789" s="59"/>
      <c r="B789" s="54"/>
      <c r="C789" s="54"/>
      <c r="D789" s="113"/>
      <c r="E789" s="54"/>
      <c r="F789" s="54"/>
      <c r="G789" s="54"/>
      <c r="H789" s="54"/>
    </row>
    <row r="790" spans="1:8" ht="15" customHeight="1">
      <c r="A790" s="59"/>
      <c r="B790" s="54"/>
      <c r="C790" s="54"/>
      <c r="D790" s="113"/>
      <c r="E790" s="54"/>
      <c r="F790" s="54"/>
      <c r="G790" s="54"/>
      <c r="H790" s="54"/>
    </row>
    <row r="791" spans="1:8" ht="15" customHeight="1">
      <c r="A791" s="59"/>
      <c r="B791" s="54"/>
      <c r="C791" s="54"/>
      <c r="D791" s="113"/>
      <c r="E791" s="54"/>
      <c r="F791" s="54"/>
      <c r="G791" s="54"/>
      <c r="H791" s="54"/>
    </row>
    <row r="792" spans="1:8" ht="15" customHeight="1">
      <c r="A792" s="59"/>
      <c r="B792" s="54"/>
      <c r="C792" s="54"/>
      <c r="D792" s="113"/>
      <c r="E792" s="54"/>
      <c r="F792" s="54"/>
      <c r="G792" s="54"/>
      <c r="H792" s="54"/>
    </row>
    <row r="793" spans="1:8" ht="15" customHeight="1">
      <c r="A793" s="59"/>
      <c r="B793" s="54"/>
      <c r="C793" s="54"/>
      <c r="D793" s="113"/>
      <c r="E793" s="54"/>
      <c r="F793" s="54"/>
      <c r="G793" s="54"/>
      <c r="H793" s="54"/>
    </row>
    <row r="794" spans="1:8" ht="15" customHeight="1">
      <c r="A794" s="59"/>
      <c r="B794" s="54"/>
      <c r="C794" s="54"/>
      <c r="D794" s="113"/>
      <c r="E794" s="54"/>
      <c r="F794" s="54"/>
      <c r="G794" s="54"/>
      <c r="H794" s="54"/>
    </row>
    <row r="795" spans="1:8" ht="15" customHeight="1">
      <c r="A795" s="59"/>
      <c r="B795" s="54"/>
      <c r="C795" s="54"/>
      <c r="D795" s="113"/>
      <c r="E795" s="54"/>
      <c r="F795" s="54"/>
      <c r="G795" s="54"/>
      <c r="H795" s="54"/>
    </row>
    <row r="796" spans="1:8" ht="15" customHeight="1">
      <c r="A796" s="59"/>
      <c r="B796" s="54"/>
      <c r="C796" s="54"/>
      <c r="D796" s="113"/>
      <c r="E796" s="54"/>
      <c r="F796" s="54"/>
      <c r="G796" s="54"/>
      <c r="H796" s="54"/>
    </row>
    <row r="797" spans="1:8" ht="15" customHeight="1">
      <c r="A797" s="59"/>
      <c r="B797" s="54"/>
      <c r="C797" s="54"/>
      <c r="D797" s="113"/>
      <c r="E797" s="54"/>
      <c r="F797" s="54"/>
      <c r="G797" s="54"/>
      <c r="H797" s="54"/>
    </row>
    <row r="798" spans="1:8" ht="15" customHeight="1">
      <c r="A798" s="59"/>
      <c r="B798" s="54"/>
      <c r="C798" s="54"/>
      <c r="D798" s="113"/>
      <c r="E798" s="54"/>
      <c r="F798" s="54"/>
      <c r="G798" s="54"/>
      <c r="H798" s="54"/>
    </row>
    <row r="799" spans="1:8" ht="15" customHeight="1">
      <c r="A799" s="59"/>
      <c r="B799" s="54"/>
      <c r="C799" s="54"/>
      <c r="D799" s="113"/>
      <c r="E799" s="54"/>
      <c r="F799" s="54"/>
      <c r="G799" s="54"/>
      <c r="H799" s="54"/>
    </row>
    <row r="800" spans="1:8" ht="15" customHeight="1">
      <c r="A800" s="59"/>
      <c r="B800" s="54"/>
      <c r="C800" s="54"/>
      <c r="D800" s="113"/>
      <c r="E800" s="54"/>
      <c r="F800" s="54"/>
      <c r="G800" s="54"/>
      <c r="H800" s="54"/>
    </row>
    <row r="801" spans="1:8" ht="15" customHeight="1">
      <c r="A801" s="59"/>
      <c r="B801" s="54"/>
      <c r="C801" s="54"/>
      <c r="D801" s="113"/>
      <c r="E801" s="54"/>
      <c r="F801" s="54"/>
      <c r="G801" s="54"/>
      <c r="H801" s="54"/>
    </row>
    <row r="802" spans="1:8" ht="15" customHeight="1">
      <c r="A802" s="59"/>
      <c r="B802" s="54"/>
      <c r="C802" s="54"/>
      <c r="D802" s="113"/>
      <c r="E802" s="54"/>
      <c r="F802" s="54"/>
      <c r="G802" s="54"/>
      <c r="H802" s="54"/>
    </row>
    <row r="803" spans="1:8" ht="15" customHeight="1">
      <c r="A803" s="59"/>
      <c r="B803" s="54"/>
      <c r="C803" s="54"/>
      <c r="D803" s="113"/>
      <c r="E803" s="54"/>
      <c r="F803" s="54"/>
      <c r="G803" s="54"/>
      <c r="H803" s="54"/>
    </row>
    <row r="804" spans="1:8" ht="15" customHeight="1">
      <c r="A804" s="59"/>
      <c r="B804" s="54"/>
      <c r="C804" s="54"/>
      <c r="D804" s="113"/>
      <c r="E804" s="54"/>
      <c r="F804" s="54"/>
      <c r="G804" s="54"/>
      <c r="H804" s="54"/>
    </row>
    <row r="805" spans="1:8" ht="15" customHeight="1">
      <c r="A805" s="59"/>
      <c r="B805" s="54"/>
      <c r="C805" s="54"/>
      <c r="D805" s="113"/>
      <c r="E805" s="54"/>
      <c r="F805" s="54"/>
      <c r="G805" s="54"/>
      <c r="H805" s="54"/>
    </row>
    <row r="806" spans="1:8" ht="15" customHeight="1">
      <c r="A806" s="59"/>
      <c r="B806" s="54"/>
      <c r="C806" s="54"/>
      <c r="D806" s="113"/>
      <c r="E806" s="54"/>
      <c r="F806" s="54"/>
      <c r="G806" s="54"/>
      <c r="H806" s="54"/>
    </row>
    <row r="807" spans="1:8" ht="15" customHeight="1">
      <c r="A807" s="59"/>
      <c r="B807" s="54"/>
      <c r="C807" s="54"/>
      <c r="D807" s="113"/>
      <c r="E807" s="54"/>
      <c r="F807" s="54"/>
      <c r="G807" s="54"/>
      <c r="H807" s="54"/>
    </row>
    <row r="808" spans="1:8" ht="15" customHeight="1">
      <c r="A808" s="59"/>
      <c r="B808" s="54"/>
      <c r="C808" s="54"/>
      <c r="D808" s="113"/>
      <c r="E808" s="54"/>
      <c r="F808" s="54"/>
      <c r="G808" s="54"/>
      <c r="H808" s="54"/>
    </row>
    <row r="809" spans="1:8" ht="15" customHeight="1">
      <c r="A809" s="59"/>
      <c r="B809" s="54"/>
      <c r="C809" s="54"/>
      <c r="D809" s="113"/>
      <c r="E809" s="54"/>
      <c r="F809" s="54"/>
      <c r="G809" s="54"/>
      <c r="H809" s="54"/>
    </row>
    <row r="810" spans="1:8" ht="15" customHeight="1">
      <c r="A810" s="59"/>
      <c r="B810" s="54"/>
      <c r="C810" s="54"/>
      <c r="D810" s="113"/>
      <c r="E810" s="54"/>
      <c r="F810" s="54"/>
      <c r="G810" s="54"/>
      <c r="H810" s="54"/>
    </row>
    <row r="811" spans="1:8" ht="15" customHeight="1">
      <c r="A811" s="59"/>
      <c r="B811" s="54"/>
      <c r="C811" s="54"/>
      <c r="D811" s="113"/>
      <c r="E811" s="54"/>
      <c r="F811" s="54"/>
      <c r="G811" s="54"/>
      <c r="H811" s="54"/>
    </row>
    <row r="812" spans="1:8" ht="15" customHeight="1">
      <c r="A812" s="59"/>
      <c r="B812" s="54"/>
      <c r="C812" s="54"/>
      <c r="D812" s="113"/>
      <c r="E812" s="54"/>
      <c r="F812" s="54"/>
      <c r="G812" s="54"/>
      <c r="H812" s="54"/>
    </row>
    <row r="813" spans="1:8" ht="15" customHeight="1">
      <c r="A813" s="59"/>
      <c r="B813" s="54"/>
      <c r="C813" s="54"/>
      <c r="D813" s="113"/>
      <c r="E813" s="54"/>
      <c r="F813" s="54"/>
      <c r="G813" s="54"/>
      <c r="H813" s="54"/>
    </row>
    <row r="814" spans="1:8" ht="15" customHeight="1">
      <c r="A814" s="59"/>
      <c r="B814" s="54"/>
      <c r="C814" s="54"/>
      <c r="D814" s="113"/>
      <c r="E814" s="54"/>
      <c r="F814" s="54"/>
      <c r="G814" s="54"/>
      <c r="H814" s="54"/>
    </row>
    <row r="815" spans="1:8" ht="15" customHeight="1">
      <c r="A815" s="59"/>
      <c r="B815" s="54"/>
      <c r="C815" s="54"/>
      <c r="D815" s="113"/>
      <c r="E815" s="54"/>
      <c r="F815" s="54"/>
      <c r="G815" s="54"/>
      <c r="H815" s="54"/>
    </row>
    <row r="816" spans="1:8" ht="15" customHeight="1">
      <c r="A816" s="59"/>
      <c r="B816" s="54"/>
      <c r="C816" s="54"/>
      <c r="D816" s="113"/>
      <c r="E816" s="54"/>
      <c r="F816" s="54"/>
      <c r="G816" s="54"/>
      <c r="H816" s="54"/>
    </row>
    <row r="817" spans="1:8" ht="15" customHeight="1">
      <c r="A817" s="59"/>
      <c r="B817" s="54"/>
      <c r="C817" s="54"/>
      <c r="D817" s="113"/>
      <c r="E817" s="54"/>
      <c r="F817" s="54"/>
      <c r="G817" s="54"/>
      <c r="H817" s="54"/>
    </row>
    <row r="818" spans="1:8" ht="15" customHeight="1">
      <c r="A818" s="59"/>
      <c r="B818" s="54"/>
      <c r="C818" s="54"/>
      <c r="D818" s="113"/>
      <c r="E818" s="54"/>
      <c r="F818" s="54"/>
      <c r="G818" s="54"/>
      <c r="H818" s="54"/>
    </row>
    <row r="819" spans="1:8" ht="15" customHeight="1">
      <c r="A819" s="59"/>
      <c r="B819" s="54"/>
      <c r="C819" s="54"/>
      <c r="D819" s="113"/>
      <c r="E819" s="54"/>
      <c r="F819" s="54"/>
      <c r="G819" s="54"/>
      <c r="H819" s="54"/>
    </row>
    <row r="820" spans="1:8" ht="15" customHeight="1">
      <c r="A820" s="59"/>
      <c r="B820" s="54"/>
      <c r="C820" s="54"/>
      <c r="D820" s="113"/>
      <c r="E820" s="54"/>
      <c r="F820" s="54"/>
      <c r="G820" s="54"/>
      <c r="H820" s="54"/>
    </row>
    <row r="821" spans="1:8" ht="15" customHeight="1">
      <c r="A821" s="59"/>
      <c r="B821" s="54"/>
      <c r="C821" s="54"/>
      <c r="D821" s="113"/>
      <c r="E821" s="54"/>
      <c r="F821" s="54"/>
      <c r="G821" s="54"/>
      <c r="H821" s="54"/>
    </row>
    <row r="822" spans="1:8" ht="15" customHeight="1">
      <c r="A822" s="59"/>
      <c r="B822" s="54"/>
      <c r="C822" s="54"/>
      <c r="D822" s="113"/>
      <c r="E822" s="54"/>
      <c r="F822" s="54"/>
      <c r="G822" s="54"/>
      <c r="H822" s="54"/>
    </row>
    <row r="823" spans="1:8" ht="15" customHeight="1">
      <c r="A823" s="59"/>
      <c r="B823" s="54"/>
      <c r="C823" s="54"/>
      <c r="D823" s="113"/>
      <c r="E823" s="54"/>
      <c r="F823" s="54"/>
      <c r="G823" s="54"/>
      <c r="H823" s="54"/>
    </row>
    <row r="824" spans="1:8" ht="15" customHeight="1">
      <c r="A824" s="59"/>
      <c r="B824" s="54"/>
      <c r="C824" s="54"/>
      <c r="D824" s="113"/>
      <c r="E824" s="54"/>
      <c r="F824" s="54"/>
      <c r="G824" s="54"/>
      <c r="H824" s="54"/>
    </row>
    <row r="825" spans="1:8" ht="15" customHeight="1">
      <c r="A825" s="59"/>
      <c r="B825" s="54"/>
      <c r="C825" s="54"/>
      <c r="D825" s="113"/>
      <c r="E825" s="54"/>
      <c r="F825" s="54"/>
      <c r="G825" s="54"/>
      <c r="H825" s="54"/>
    </row>
    <row r="826" spans="1:8" ht="15" customHeight="1">
      <c r="A826" s="59"/>
      <c r="B826" s="54"/>
      <c r="C826" s="54"/>
      <c r="D826" s="113"/>
      <c r="E826" s="54"/>
      <c r="F826" s="54"/>
      <c r="G826" s="54"/>
      <c r="H826" s="54"/>
    </row>
    <row r="827" spans="1:8" ht="15" customHeight="1">
      <c r="A827" s="59"/>
      <c r="B827" s="54"/>
      <c r="C827" s="54"/>
      <c r="D827" s="113"/>
      <c r="E827" s="54"/>
      <c r="F827" s="54"/>
      <c r="G827" s="54"/>
      <c r="H827" s="54"/>
    </row>
    <row r="828" spans="1:8" ht="15" customHeight="1">
      <c r="A828" s="59"/>
      <c r="B828" s="54"/>
      <c r="C828" s="54"/>
      <c r="D828" s="113"/>
      <c r="E828" s="54"/>
      <c r="F828" s="54"/>
      <c r="G828" s="54"/>
      <c r="H828" s="54"/>
    </row>
    <row r="829" spans="1:8" ht="15" customHeight="1">
      <c r="A829" s="59"/>
      <c r="B829" s="54"/>
      <c r="C829" s="54"/>
      <c r="D829" s="113"/>
      <c r="E829" s="54"/>
      <c r="F829" s="54"/>
      <c r="G829" s="54"/>
      <c r="H829" s="54"/>
    </row>
    <row r="830" spans="1:8" ht="15" customHeight="1">
      <c r="A830" s="59"/>
      <c r="B830" s="54"/>
      <c r="C830" s="54"/>
      <c r="D830" s="113"/>
      <c r="E830" s="54"/>
      <c r="F830" s="54"/>
      <c r="G830" s="54"/>
      <c r="H830" s="54"/>
    </row>
    <row r="831" spans="1:8" ht="15" customHeight="1">
      <c r="A831" s="59"/>
      <c r="B831" s="54"/>
      <c r="C831" s="54"/>
      <c r="D831" s="113"/>
      <c r="E831" s="54"/>
      <c r="F831" s="54"/>
      <c r="G831" s="54"/>
      <c r="H831" s="54"/>
    </row>
    <row r="832" spans="1:8" ht="15" customHeight="1">
      <c r="A832" s="59"/>
      <c r="B832" s="54"/>
      <c r="C832" s="54"/>
      <c r="D832" s="113"/>
      <c r="E832" s="54"/>
      <c r="F832" s="54"/>
      <c r="G832" s="54"/>
      <c r="H832" s="54"/>
    </row>
    <row r="833" spans="1:8" ht="15" customHeight="1">
      <c r="A833" s="59"/>
      <c r="B833" s="54"/>
      <c r="C833" s="54"/>
      <c r="D833" s="113"/>
      <c r="E833" s="54"/>
      <c r="F833" s="54"/>
      <c r="G833" s="54"/>
      <c r="H833" s="54"/>
    </row>
    <row r="834" spans="1:8" ht="15" customHeight="1">
      <c r="A834" s="59"/>
      <c r="B834" s="54"/>
      <c r="C834" s="54"/>
      <c r="D834" s="113"/>
      <c r="E834" s="54"/>
      <c r="F834" s="54"/>
      <c r="G834" s="54"/>
      <c r="H834" s="54"/>
    </row>
    <row r="835" spans="1:8" ht="15" customHeight="1">
      <c r="A835" s="59"/>
      <c r="B835" s="54"/>
      <c r="C835" s="54"/>
      <c r="D835" s="113"/>
      <c r="E835" s="54"/>
      <c r="F835" s="54"/>
      <c r="G835" s="54"/>
      <c r="H835" s="54"/>
    </row>
    <row r="836" spans="1:8" ht="15" customHeight="1">
      <c r="A836" s="59"/>
      <c r="B836" s="54"/>
      <c r="C836" s="54"/>
      <c r="D836" s="113"/>
      <c r="E836" s="54"/>
      <c r="F836" s="54"/>
      <c r="G836" s="54"/>
      <c r="H836" s="54"/>
    </row>
    <row r="837" spans="1:8" ht="15" customHeight="1">
      <c r="A837" s="59"/>
      <c r="B837" s="54"/>
      <c r="C837" s="54"/>
      <c r="D837" s="113"/>
      <c r="E837" s="54"/>
      <c r="F837" s="54"/>
      <c r="G837" s="54"/>
      <c r="H837" s="54"/>
    </row>
    <row r="838" spans="1:8" ht="15" customHeight="1">
      <c r="A838" s="59"/>
      <c r="B838" s="54"/>
      <c r="C838" s="54"/>
      <c r="D838" s="113"/>
      <c r="E838" s="54"/>
      <c r="F838" s="54"/>
      <c r="G838" s="54"/>
      <c r="H838" s="54"/>
    </row>
    <row r="839" spans="1:8" ht="15" customHeight="1">
      <c r="A839" s="59"/>
      <c r="B839" s="54"/>
      <c r="C839" s="54"/>
      <c r="D839" s="113"/>
      <c r="E839" s="54"/>
      <c r="F839" s="54"/>
      <c r="G839" s="54"/>
      <c r="H839" s="54"/>
    </row>
    <row r="840" spans="1:8" ht="15" customHeight="1">
      <c r="A840" s="59"/>
      <c r="B840" s="54"/>
      <c r="C840" s="54"/>
      <c r="D840" s="113"/>
      <c r="E840" s="54"/>
      <c r="F840" s="54"/>
      <c r="G840" s="54"/>
      <c r="H840" s="54"/>
    </row>
    <row r="841" spans="1:8" ht="15" customHeight="1">
      <c r="A841" s="59"/>
      <c r="B841" s="54"/>
      <c r="C841" s="54"/>
      <c r="D841" s="113"/>
      <c r="E841" s="54"/>
      <c r="F841" s="54"/>
      <c r="G841" s="54"/>
      <c r="H841" s="54"/>
    </row>
    <row r="842" spans="1:8" ht="15" customHeight="1">
      <c r="A842" s="59"/>
      <c r="B842" s="54"/>
      <c r="C842" s="54"/>
      <c r="D842" s="113"/>
      <c r="E842" s="54"/>
      <c r="F842" s="54"/>
      <c r="G842" s="54"/>
      <c r="H842" s="54"/>
    </row>
    <row r="843" spans="1:8" ht="15" customHeight="1">
      <c r="A843" s="59"/>
      <c r="B843" s="54"/>
      <c r="C843" s="54"/>
      <c r="D843" s="113"/>
      <c r="E843" s="54"/>
      <c r="F843" s="54"/>
      <c r="G843" s="54"/>
      <c r="H843" s="54"/>
    </row>
    <row r="844" spans="1:8" ht="15" customHeight="1">
      <c r="A844" s="59"/>
      <c r="B844" s="54"/>
      <c r="C844" s="54"/>
      <c r="D844" s="113"/>
      <c r="E844" s="54"/>
      <c r="F844" s="54"/>
      <c r="G844" s="54"/>
      <c r="H844" s="54"/>
    </row>
    <row r="845" spans="1:8" ht="15" customHeight="1">
      <c r="A845" s="59"/>
      <c r="B845" s="54"/>
      <c r="C845" s="54"/>
      <c r="D845" s="113"/>
      <c r="E845" s="54"/>
      <c r="F845" s="54"/>
      <c r="G845" s="54"/>
      <c r="H845" s="54"/>
    </row>
    <row r="846" spans="1:8" ht="15" customHeight="1">
      <c r="A846" s="59"/>
      <c r="B846" s="54"/>
      <c r="C846" s="54"/>
      <c r="D846" s="113"/>
      <c r="E846" s="54"/>
      <c r="F846" s="54"/>
      <c r="G846" s="54"/>
      <c r="H846" s="54"/>
    </row>
    <row r="847" spans="1:8" ht="15" customHeight="1">
      <c r="A847" s="59"/>
      <c r="B847" s="54"/>
      <c r="C847" s="54"/>
      <c r="D847" s="113"/>
      <c r="E847" s="54"/>
      <c r="F847" s="54"/>
      <c r="G847" s="54"/>
      <c r="H847" s="54"/>
    </row>
    <row r="848" spans="1:8" ht="15" customHeight="1">
      <c r="A848" s="59"/>
      <c r="B848" s="54"/>
      <c r="C848" s="54"/>
      <c r="D848" s="113"/>
      <c r="E848" s="54"/>
      <c r="F848" s="54"/>
      <c r="G848" s="54"/>
      <c r="H848" s="54"/>
    </row>
    <row r="849" spans="1:8" ht="15" customHeight="1">
      <c r="A849" s="59"/>
      <c r="B849" s="54"/>
      <c r="C849" s="54"/>
      <c r="D849" s="113"/>
      <c r="E849" s="54"/>
      <c r="F849" s="54"/>
      <c r="G849" s="54"/>
      <c r="H849" s="54"/>
    </row>
    <row r="850" spans="1:8" ht="15" customHeight="1">
      <c r="A850" s="59"/>
      <c r="B850" s="54"/>
      <c r="C850" s="54"/>
      <c r="D850" s="113"/>
      <c r="E850" s="54"/>
      <c r="F850" s="54"/>
      <c r="G850" s="54"/>
      <c r="H850" s="54"/>
    </row>
    <row r="851" spans="1:8" ht="15" customHeight="1">
      <c r="A851" s="59"/>
      <c r="B851" s="54"/>
      <c r="C851" s="54"/>
      <c r="D851" s="113"/>
      <c r="E851" s="54"/>
      <c r="F851" s="54"/>
      <c r="G851" s="54"/>
      <c r="H851" s="54"/>
    </row>
    <row r="852" spans="1:8" ht="15" customHeight="1">
      <c r="A852" s="59"/>
      <c r="B852" s="54"/>
      <c r="C852" s="54"/>
      <c r="D852" s="113"/>
      <c r="E852" s="54"/>
      <c r="F852" s="54"/>
      <c r="G852" s="54"/>
      <c r="H852" s="54"/>
    </row>
    <row r="853" spans="1:8" ht="15" customHeight="1">
      <c r="A853" s="59"/>
      <c r="B853" s="54"/>
      <c r="C853" s="54"/>
      <c r="D853" s="113"/>
      <c r="E853" s="54"/>
      <c r="F853" s="54"/>
      <c r="G853" s="54"/>
      <c r="H853" s="54"/>
    </row>
    <row r="854" spans="1:8" ht="15" customHeight="1">
      <c r="A854" s="59"/>
      <c r="B854" s="54"/>
      <c r="C854" s="54"/>
      <c r="D854" s="113"/>
      <c r="E854" s="54"/>
      <c r="F854" s="54"/>
      <c r="G854" s="54"/>
      <c r="H854" s="54"/>
    </row>
    <row r="855" spans="1:8" ht="15" customHeight="1">
      <c r="A855" s="59"/>
      <c r="B855" s="54"/>
      <c r="C855" s="54"/>
      <c r="D855" s="113"/>
      <c r="E855" s="54"/>
      <c r="F855" s="54"/>
      <c r="G855" s="54"/>
      <c r="H855" s="54"/>
    </row>
    <row r="856" spans="1:8" ht="15" customHeight="1">
      <c r="A856" s="59"/>
      <c r="B856" s="54"/>
      <c r="C856" s="54"/>
      <c r="D856" s="113"/>
      <c r="E856" s="54"/>
      <c r="F856" s="54"/>
      <c r="G856" s="54"/>
      <c r="H856" s="54"/>
    </row>
    <row r="857" spans="1:8" ht="15" customHeight="1">
      <c r="A857" s="59"/>
      <c r="B857" s="54"/>
      <c r="C857" s="54"/>
      <c r="D857" s="113"/>
      <c r="E857" s="54"/>
      <c r="F857" s="54"/>
      <c r="G857" s="54"/>
      <c r="H857" s="54"/>
    </row>
    <row r="858" spans="1:8" ht="15" customHeight="1">
      <c r="A858" s="59"/>
      <c r="B858" s="54"/>
      <c r="C858" s="54"/>
      <c r="D858" s="113"/>
      <c r="E858" s="54"/>
      <c r="F858" s="54"/>
      <c r="G858" s="54"/>
      <c r="H858" s="54"/>
    </row>
    <row r="859" spans="1:8" ht="15" customHeight="1">
      <c r="A859" s="59"/>
      <c r="B859" s="54"/>
      <c r="C859" s="54"/>
      <c r="D859" s="113"/>
      <c r="E859" s="54"/>
      <c r="F859" s="54"/>
      <c r="G859" s="54"/>
      <c r="H859" s="54"/>
    </row>
    <row r="860" spans="1:8" ht="15" customHeight="1">
      <c r="A860" s="59"/>
      <c r="B860" s="54"/>
      <c r="C860" s="54"/>
      <c r="D860" s="113"/>
      <c r="E860" s="54"/>
      <c r="F860" s="54"/>
      <c r="G860" s="54"/>
      <c r="H860" s="54"/>
    </row>
    <row r="861" spans="1:8" ht="15" customHeight="1">
      <c r="A861" s="59"/>
      <c r="B861" s="54"/>
      <c r="C861" s="54"/>
      <c r="D861" s="113"/>
      <c r="E861" s="54"/>
      <c r="F861" s="54"/>
      <c r="G861" s="54"/>
      <c r="H861" s="54"/>
    </row>
    <row r="862" spans="1:8" ht="15" customHeight="1">
      <c r="A862" s="59"/>
      <c r="B862" s="54"/>
      <c r="C862" s="54"/>
      <c r="D862" s="113"/>
      <c r="E862" s="54"/>
      <c r="F862" s="54"/>
      <c r="G862" s="54"/>
      <c r="H862" s="54"/>
    </row>
    <row r="863" spans="1:8" ht="15" customHeight="1">
      <c r="A863" s="59"/>
      <c r="B863" s="54"/>
      <c r="C863" s="54"/>
      <c r="D863" s="113"/>
      <c r="E863" s="54"/>
      <c r="F863" s="54"/>
      <c r="G863" s="54"/>
      <c r="H863" s="54"/>
    </row>
    <row r="864" spans="1:8" ht="15" customHeight="1">
      <c r="A864" s="59"/>
      <c r="B864" s="54"/>
      <c r="C864" s="54"/>
      <c r="D864" s="113"/>
      <c r="E864" s="54"/>
      <c r="F864" s="54"/>
      <c r="G864" s="54"/>
      <c r="H864" s="54"/>
    </row>
    <row r="865" spans="1:8" ht="15" customHeight="1">
      <c r="A865" s="59"/>
      <c r="B865" s="54"/>
      <c r="C865" s="54"/>
      <c r="D865" s="113"/>
      <c r="E865" s="54"/>
      <c r="F865" s="54"/>
      <c r="G865" s="54"/>
      <c r="H865" s="54"/>
    </row>
    <row r="866" spans="1:8" ht="15" customHeight="1">
      <c r="A866" s="59"/>
      <c r="B866" s="54"/>
      <c r="C866" s="54"/>
      <c r="D866" s="113"/>
      <c r="E866" s="54"/>
      <c r="F866" s="54"/>
      <c r="G866" s="54"/>
      <c r="H866" s="54"/>
    </row>
    <row r="867" spans="1:8" ht="15" customHeight="1">
      <c r="A867" s="59"/>
      <c r="B867" s="54"/>
      <c r="C867" s="54"/>
      <c r="D867" s="113"/>
      <c r="E867" s="54"/>
      <c r="F867" s="54"/>
      <c r="G867" s="54"/>
      <c r="H867" s="54"/>
    </row>
    <row r="868" spans="1:8" ht="15" customHeight="1">
      <c r="A868" s="59"/>
      <c r="B868" s="54"/>
      <c r="C868" s="54"/>
      <c r="D868" s="113"/>
      <c r="E868" s="54"/>
      <c r="F868" s="54"/>
      <c r="G868" s="54"/>
      <c r="H868" s="54"/>
    </row>
    <row r="869" spans="1:8" ht="15" customHeight="1">
      <c r="A869" s="59"/>
      <c r="B869" s="54"/>
      <c r="C869" s="54"/>
      <c r="D869" s="113"/>
      <c r="E869" s="54"/>
      <c r="F869" s="54"/>
      <c r="G869" s="54"/>
      <c r="H869" s="54"/>
    </row>
    <row r="870" spans="1:8" ht="15" customHeight="1">
      <c r="A870" s="59"/>
      <c r="B870" s="54"/>
      <c r="C870" s="54"/>
      <c r="D870" s="113"/>
      <c r="E870" s="54"/>
      <c r="F870" s="54"/>
      <c r="G870" s="54"/>
      <c r="H870" s="54"/>
    </row>
    <row r="871" spans="1:8" ht="15" customHeight="1">
      <c r="A871" s="59"/>
      <c r="B871" s="54"/>
      <c r="C871" s="54"/>
      <c r="D871" s="113"/>
      <c r="E871" s="54"/>
      <c r="F871" s="54"/>
      <c r="G871" s="54"/>
      <c r="H871" s="54"/>
    </row>
    <row r="872" spans="1:8" ht="15" customHeight="1">
      <c r="A872" s="59"/>
      <c r="B872" s="54"/>
      <c r="C872" s="54"/>
      <c r="D872" s="113"/>
      <c r="E872" s="54"/>
      <c r="F872" s="54"/>
      <c r="G872" s="54"/>
      <c r="H872" s="54"/>
    </row>
    <row r="873" spans="1:8" ht="15" customHeight="1">
      <c r="A873" s="59"/>
      <c r="B873" s="54"/>
      <c r="C873" s="54"/>
      <c r="D873" s="113"/>
      <c r="E873" s="54"/>
      <c r="F873" s="54"/>
      <c r="G873" s="54"/>
      <c r="H873" s="54"/>
    </row>
    <row r="874" spans="1:8" ht="15" customHeight="1">
      <c r="A874" s="59"/>
      <c r="B874" s="54"/>
      <c r="C874" s="54"/>
      <c r="D874" s="113"/>
      <c r="E874" s="54"/>
      <c r="F874" s="54"/>
      <c r="G874" s="54"/>
      <c r="H874" s="54"/>
    </row>
    <row r="875" spans="1:8" ht="15" customHeight="1">
      <c r="A875" s="59"/>
      <c r="B875" s="54"/>
      <c r="C875" s="54"/>
      <c r="D875" s="113"/>
      <c r="E875" s="54"/>
      <c r="F875" s="54"/>
      <c r="G875" s="54"/>
      <c r="H875" s="54"/>
    </row>
    <row r="876" spans="1:8" ht="15" customHeight="1">
      <c r="A876" s="59"/>
      <c r="B876" s="54"/>
      <c r="C876" s="54"/>
      <c r="D876" s="113"/>
      <c r="E876" s="54"/>
      <c r="F876" s="54"/>
      <c r="G876" s="54"/>
      <c r="H876" s="54"/>
    </row>
    <row r="877" spans="1:8" ht="15" customHeight="1">
      <c r="A877" s="59"/>
      <c r="B877" s="54"/>
      <c r="C877" s="54"/>
      <c r="D877" s="113"/>
      <c r="E877" s="54"/>
      <c r="F877" s="54"/>
      <c r="G877" s="54"/>
      <c r="H877" s="54"/>
    </row>
    <row r="878" spans="1:8" ht="15" customHeight="1">
      <c r="A878" s="59"/>
      <c r="B878" s="54"/>
      <c r="C878" s="54"/>
      <c r="D878" s="113"/>
      <c r="E878" s="54"/>
      <c r="F878" s="54"/>
      <c r="G878" s="54"/>
      <c r="H878" s="54"/>
    </row>
    <row r="879" spans="1:8" ht="15" customHeight="1">
      <c r="A879" s="59"/>
      <c r="B879" s="54"/>
      <c r="C879" s="54"/>
      <c r="D879" s="113"/>
      <c r="E879" s="54"/>
      <c r="F879" s="54"/>
      <c r="G879" s="54"/>
      <c r="H879" s="54"/>
    </row>
    <row r="880" spans="1:8" ht="15" customHeight="1">
      <c r="A880" s="59"/>
      <c r="B880" s="54"/>
      <c r="C880" s="54"/>
      <c r="D880" s="113"/>
      <c r="E880" s="54"/>
      <c r="F880" s="54"/>
      <c r="G880" s="54"/>
      <c r="H880" s="54"/>
    </row>
    <row r="881" spans="1:8" ht="15" customHeight="1">
      <c r="A881" s="59"/>
      <c r="B881" s="54"/>
      <c r="C881" s="54"/>
      <c r="D881" s="113"/>
      <c r="E881" s="54"/>
      <c r="F881" s="54"/>
      <c r="G881" s="54"/>
      <c r="H881" s="54"/>
    </row>
    <row r="882" spans="1:8" ht="15" customHeight="1">
      <c r="A882" s="59"/>
      <c r="B882" s="54"/>
      <c r="C882" s="54"/>
      <c r="D882" s="113"/>
      <c r="E882" s="54"/>
      <c r="F882" s="54"/>
      <c r="G882" s="54"/>
      <c r="H882" s="54"/>
    </row>
    <row r="883" spans="1:8" ht="15" customHeight="1">
      <c r="A883" s="59"/>
      <c r="B883" s="54"/>
      <c r="C883" s="54"/>
      <c r="D883" s="113"/>
      <c r="E883" s="54"/>
      <c r="F883" s="54"/>
      <c r="G883" s="54"/>
      <c r="H883" s="54"/>
    </row>
    <row r="884" spans="1:8" ht="15" customHeight="1">
      <c r="A884" s="59"/>
      <c r="B884" s="54"/>
      <c r="C884" s="54"/>
      <c r="D884" s="113"/>
      <c r="E884" s="54"/>
      <c r="F884" s="54"/>
      <c r="G884" s="54"/>
      <c r="H884" s="54"/>
    </row>
    <row r="885" spans="1:8" ht="15" customHeight="1">
      <c r="A885" s="59"/>
      <c r="B885" s="54"/>
      <c r="C885" s="54"/>
      <c r="D885" s="113"/>
      <c r="E885" s="54"/>
      <c r="F885" s="54"/>
      <c r="G885" s="54"/>
      <c r="H885" s="54"/>
    </row>
    <row r="886" spans="1:8" ht="15" customHeight="1">
      <c r="A886" s="59"/>
      <c r="B886" s="54"/>
      <c r="C886" s="54"/>
      <c r="D886" s="113"/>
      <c r="E886" s="54"/>
      <c r="F886" s="54"/>
      <c r="G886" s="54"/>
      <c r="H886" s="54"/>
    </row>
    <row r="887" spans="1:8" ht="15" customHeight="1">
      <c r="A887" s="59"/>
      <c r="B887" s="54"/>
      <c r="C887" s="54"/>
      <c r="D887" s="113"/>
      <c r="E887" s="54"/>
      <c r="F887" s="54"/>
      <c r="G887" s="54"/>
      <c r="H887" s="54"/>
    </row>
    <row r="888" spans="1:8" ht="15" customHeight="1">
      <c r="A888" s="59"/>
      <c r="B888" s="54"/>
      <c r="C888" s="54"/>
      <c r="D888" s="113"/>
      <c r="E888" s="54"/>
      <c r="F888" s="54"/>
      <c r="G888" s="54"/>
      <c r="H888" s="54"/>
    </row>
    <row r="889" spans="1:8" ht="15" customHeight="1">
      <c r="A889" s="59"/>
      <c r="B889" s="54"/>
      <c r="C889" s="54"/>
      <c r="D889" s="113"/>
      <c r="E889" s="54"/>
      <c r="F889" s="54"/>
      <c r="G889" s="54"/>
      <c r="H889" s="54"/>
    </row>
    <row r="890" spans="1:8" ht="15" customHeight="1">
      <c r="A890" s="59"/>
      <c r="B890" s="54"/>
      <c r="C890" s="54"/>
      <c r="D890" s="113"/>
      <c r="E890" s="54"/>
      <c r="F890" s="54"/>
      <c r="G890" s="54"/>
      <c r="H890" s="54"/>
    </row>
    <row r="891" spans="1:8" ht="15" customHeight="1">
      <c r="A891" s="59"/>
      <c r="B891" s="54"/>
      <c r="C891" s="54"/>
      <c r="D891" s="113"/>
      <c r="E891" s="54"/>
      <c r="F891" s="54"/>
      <c r="G891" s="54"/>
      <c r="H891" s="54"/>
    </row>
    <row r="892" spans="1:8" ht="15" customHeight="1">
      <c r="A892" s="59"/>
      <c r="B892" s="54"/>
      <c r="C892" s="54"/>
      <c r="D892" s="113"/>
      <c r="E892" s="54"/>
      <c r="F892" s="54"/>
      <c r="G892" s="54"/>
      <c r="H892" s="54"/>
    </row>
    <row r="893" spans="1:8" ht="15" customHeight="1">
      <c r="A893" s="59"/>
      <c r="B893" s="54"/>
      <c r="C893" s="54"/>
      <c r="D893" s="113"/>
      <c r="E893" s="54"/>
      <c r="F893" s="54"/>
      <c r="G893" s="54"/>
      <c r="H893" s="54"/>
    </row>
    <row r="894" spans="1:8" ht="15" customHeight="1">
      <c r="A894" s="59"/>
      <c r="B894" s="54"/>
      <c r="C894" s="54"/>
      <c r="D894" s="113"/>
      <c r="E894" s="54"/>
      <c r="F894" s="54"/>
      <c r="G894" s="54"/>
      <c r="H894" s="54"/>
    </row>
    <row r="895" spans="1:8" ht="15" customHeight="1">
      <c r="A895" s="59"/>
      <c r="B895" s="54"/>
      <c r="C895" s="54"/>
      <c r="D895" s="113"/>
      <c r="E895" s="54"/>
      <c r="F895" s="54"/>
      <c r="G895" s="54"/>
      <c r="H895" s="54"/>
    </row>
    <row r="896" spans="1:8" ht="15" customHeight="1">
      <c r="A896" s="59"/>
      <c r="B896" s="54"/>
      <c r="C896" s="54"/>
      <c r="D896" s="113"/>
      <c r="E896" s="54"/>
      <c r="F896" s="54"/>
      <c r="G896" s="54"/>
      <c r="H896" s="54"/>
    </row>
    <row r="897" spans="1:8" ht="15" customHeight="1">
      <c r="A897" s="59"/>
      <c r="B897" s="54"/>
      <c r="C897" s="54"/>
      <c r="D897" s="113"/>
      <c r="E897" s="54"/>
      <c r="F897" s="54"/>
      <c r="G897" s="54"/>
      <c r="H897" s="54"/>
    </row>
    <row r="898" spans="1:8" ht="15" customHeight="1">
      <c r="A898" s="59"/>
      <c r="B898" s="54"/>
      <c r="C898" s="54"/>
      <c r="D898" s="113"/>
      <c r="E898" s="54"/>
      <c r="F898" s="54"/>
      <c r="G898" s="54"/>
      <c r="H898" s="54"/>
    </row>
    <row r="899" spans="1:8" ht="15" customHeight="1">
      <c r="A899" s="59"/>
      <c r="B899" s="54"/>
      <c r="C899" s="54"/>
      <c r="D899" s="113"/>
      <c r="E899" s="54"/>
      <c r="F899" s="54"/>
      <c r="G899" s="54"/>
      <c r="H899" s="54"/>
    </row>
    <row r="900" spans="1:8" ht="15" customHeight="1">
      <c r="A900" s="59"/>
      <c r="B900" s="54"/>
      <c r="C900" s="54"/>
      <c r="D900" s="113"/>
      <c r="E900" s="54"/>
      <c r="F900" s="54"/>
      <c r="G900" s="54"/>
      <c r="H900" s="54"/>
    </row>
    <row r="901" spans="1:8" ht="15" customHeight="1">
      <c r="A901" s="59"/>
      <c r="B901" s="54"/>
      <c r="C901" s="54"/>
      <c r="D901" s="113"/>
      <c r="E901" s="54"/>
      <c r="F901" s="54"/>
      <c r="G901" s="54"/>
      <c r="H901" s="54"/>
    </row>
    <row r="902" spans="1:8" ht="15" customHeight="1">
      <c r="A902" s="59"/>
      <c r="B902" s="54"/>
      <c r="C902" s="54"/>
      <c r="D902" s="113"/>
      <c r="E902" s="54"/>
      <c r="F902" s="54"/>
      <c r="G902" s="54"/>
      <c r="H902" s="54"/>
    </row>
    <row r="903" spans="1:8" ht="15" customHeight="1">
      <c r="A903" s="59"/>
      <c r="B903" s="54"/>
      <c r="C903" s="54"/>
      <c r="D903" s="113"/>
      <c r="E903" s="54"/>
      <c r="F903" s="54"/>
      <c r="G903" s="54"/>
      <c r="H903" s="54"/>
    </row>
    <row r="904" spans="1:8" ht="15" customHeight="1">
      <c r="A904" s="59"/>
      <c r="B904" s="54"/>
      <c r="C904" s="54"/>
      <c r="D904" s="113"/>
      <c r="E904" s="54"/>
      <c r="F904" s="54"/>
      <c r="G904" s="54"/>
      <c r="H904" s="54"/>
    </row>
    <row r="905" spans="1:8" ht="15" customHeight="1">
      <c r="A905" s="59"/>
      <c r="B905" s="54"/>
      <c r="C905" s="54"/>
      <c r="D905" s="113"/>
      <c r="E905" s="54"/>
      <c r="F905" s="54"/>
      <c r="G905" s="54"/>
      <c r="H905" s="54"/>
    </row>
    <row r="906" spans="1:8" ht="15" customHeight="1">
      <c r="A906" s="59"/>
      <c r="B906" s="54"/>
      <c r="C906" s="54"/>
      <c r="D906" s="113"/>
      <c r="E906" s="54"/>
      <c r="F906" s="54"/>
      <c r="G906" s="54"/>
      <c r="H906" s="54"/>
    </row>
    <row r="907" spans="1:8" ht="15" customHeight="1">
      <c r="A907" s="59"/>
      <c r="B907" s="54"/>
      <c r="C907" s="54"/>
      <c r="D907" s="113"/>
      <c r="E907" s="54"/>
      <c r="F907" s="54"/>
      <c r="G907" s="54"/>
      <c r="H907" s="54"/>
    </row>
    <row r="908" spans="1:8" ht="15" customHeight="1">
      <c r="A908" s="59"/>
      <c r="B908" s="54"/>
      <c r="C908" s="54"/>
      <c r="D908" s="113"/>
      <c r="E908" s="54"/>
      <c r="F908" s="54"/>
      <c r="G908" s="54"/>
      <c r="H908" s="54"/>
    </row>
    <row r="909" spans="1:8" ht="15" customHeight="1">
      <c r="A909" s="59"/>
      <c r="B909" s="54"/>
      <c r="C909" s="54"/>
      <c r="D909" s="113"/>
      <c r="E909" s="54"/>
      <c r="F909" s="54"/>
      <c r="G909" s="54"/>
      <c r="H909" s="54"/>
    </row>
    <row r="910" spans="1:8" ht="15" customHeight="1">
      <c r="A910" s="59"/>
      <c r="B910" s="54"/>
      <c r="C910" s="54"/>
      <c r="D910" s="113"/>
      <c r="E910" s="54"/>
      <c r="F910" s="54"/>
      <c r="G910" s="54"/>
      <c r="H910" s="54"/>
    </row>
    <row r="911" spans="1:8" ht="15" customHeight="1">
      <c r="A911" s="59"/>
      <c r="B911" s="54"/>
      <c r="C911" s="54"/>
      <c r="D911" s="113"/>
      <c r="E911" s="54"/>
      <c r="F911" s="54"/>
      <c r="G911" s="54"/>
      <c r="H911" s="54"/>
    </row>
    <row r="912" spans="1:8" ht="15" customHeight="1">
      <c r="A912" s="59"/>
      <c r="B912" s="54"/>
      <c r="C912" s="54"/>
      <c r="D912" s="113"/>
      <c r="E912" s="54"/>
      <c r="F912" s="54"/>
      <c r="G912" s="54"/>
      <c r="H912" s="54"/>
    </row>
    <row r="913" spans="1:8" ht="15" customHeight="1">
      <c r="A913" s="59"/>
      <c r="B913" s="54"/>
      <c r="C913" s="54"/>
      <c r="D913" s="113"/>
      <c r="E913" s="54"/>
      <c r="F913" s="54"/>
      <c r="G913" s="54"/>
      <c r="H913" s="54"/>
    </row>
    <row r="914" spans="1:8" ht="15" customHeight="1">
      <c r="A914" s="59"/>
      <c r="B914" s="54"/>
      <c r="C914" s="54"/>
      <c r="D914" s="113"/>
      <c r="E914" s="54"/>
      <c r="F914" s="54"/>
      <c r="G914" s="54"/>
      <c r="H914" s="54"/>
    </row>
    <row r="915" spans="1:8" ht="15" customHeight="1">
      <c r="A915" s="59"/>
      <c r="B915" s="54"/>
      <c r="C915" s="54"/>
      <c r="D915" s="113"/>
      <c r="E915" s="54"/>
      <c r="F915" s="54"/>
      <c r="G915" s="54"/>
      <c r="H915" s="54"/>
    </row>
    <row r="916" spans="1:8" ht="15" customHeight="1">
      <c r="A916" s="59"/>
      <c r="B916" s="54"/>
      <c r="C916" s="54"/>
      <c r="D916" s="113"/>
      <c r="E916" s="54"/>
      <c r="F916" s="54"/>
      <c r="G916" s="54"/>
      <c r="H916" s="54"/>
    </row>
    <row r="917" spans="1:8" ht="15" customHeight="1">
      <c r="A917" s="59"/>
      <c r="B917" s="54"/>
      <c r="C917" s="54"/>
      <c r="D917" s="113"/>
      <c r="E917" s="54"/>
      <c r="F917" s="54"/>
      <c r="G917" s="54"/>
      <c r="H917" s="54"/>
    </row>
    <row r="918" spans="1:8" ht="15" customHeight="1">
      <c r="A918" s="59"/>
      <c r="B918" s="54"/>
      <c r="C918" s="54"/>
      <c r="D918" s="113"/>
      <c r="E918" s="54"/>
      <c r="F918" s="54"/>
      <c r="G918" s="54"/>
      <c r="H918" s="54"/>
    </row>
    <row r="919" spans="1:8" ht="15" customHeight="1">
      <c r="A919" s="59"/>
      <c r="B919" s="54"/>
      <c r="C919" s="54"/>
      <c r="D919" s="113"/>
      <c r="E919" s="54"/>
      <c r="F919" s="54"/>
      <c r="G919" s="54"/>
      <c r="H919" s="54"/>
    </row>
    <row r="920" spans="1:8" ht="15" customHeight="1">
      <c r="A920" s="59"/>
      <c r="B920" s="54"/>
      <c r="C920" s="54"/>
      <c r="D920" s="113"/>
      <c r="E920" s="54"/>
      <c r="F920" s="54"/>
      <c r="G920" s="54"/>
      <c r="H920" s="54"/>
    </row>
    <row r="921" spans="1:8" ht="15" customHeight="1">
      <c r="A921" s="59"/>
      <c r="B921" s="54"/>
      <c r="C921" s="54"/>
      <c r="D921" s="113"/>
      <c r="E921" s="54"/>
      <c r="F921" s="54"/>
      <c r="G921" s="54"/>
      <c r="H921" s="54"/>
    </row>
    <row r="922" spans="1:8" ht="15" customHeight="1">
      <c r="A922" s="59"/>
      <c r="B922" s="54"/>
      <c r="C922" s="54"/>
      <c r="D922" s="113"/>
      <c r="E922" s="54"/>
      <c r="F922" s="54"/>
      <c r="G922" s="54"/>
      <c r="H922" s="54"/>
    </row>
    <row r="923" spans="1:8" ht="15" customHeight="1">
      <c r="A923" s="59"/>
      <c r="B923" s="54"/>
      <c r="C923" s="54"/>
      <c r="D923" s="113"/>
      <c r="E923" s="54"/>
      <c r="F923" s="54"/>
      <c r="G923" s="54"/>
      <c r="H923" s="54"/>
    </row>
    <row r="924" spans="1:8" ht="15" customHeight="1">
      <c r="A924" s="59"/>
      <c r="B924" s="54"/>
      <c r="C924" s="54"/>
      <c r="D924" s="113"/>
      <c r="E924" s="54"/>
      <c r="F924" s="54"/>
      <c r="G924" s="54"/>
      <c r="H924" s="54"/>
    </row>
    <row r="925" spans="1:8" ht="15" customHeight="1">
      <c r="A925" s="59"/>
      <c r="B925" s="54"/>
      <c r="C925" s="54"/>
      <c r="D925" s="113"/>
      <c r="E925" s="54"/>
      <c r="F925" s="54"/>
      <c r="G925" s="54"/>
      <c r="H925" s="54"/>
    </row>
    <row r="926" spans="1:8" ht="15" customHeight="1">
      <c r="A926" s="59"/>
      <c r="B926" s="54"/>
      <c r="C926" s="54"/>
      <c r="D926" s="113"/>
      <c r="E926" s="54"/>
      <c r="F926" s="54"/>
      <c r="G926" s="54"/>
      <c r="H926" s="54"/>
    </row>
    <row r="927" spans="1:8" ht="15" customHeight="1">
      <c r="A927" s="59"/>
      <c r="B927" s="54"/>
      <c r="C927" s="54"/>
      <c r="D927" s="113"/>
      <c r="E927" s="54"/>
      <c r="F927" s="54"/>
      <c r="G927" s="54"/>
      <c r="H927" s="54"/>
    </row>
    <row r="928" spans="1:8" ht="15" customHeight="1">
      <c r="A928" s="59"/>
      <c r="B928" s="54"/>
      <c r="C928" s="54"/>
      <c r="D928" s="113"/>
      <c r="E928" s="54"/>
      <c r="F928" s="54"/>
      <c r="G928" s="54"/>
      <c r="H928" s="54"/>
    </row>
    <row r="929" spans="1:8" ht="15" customHeight="1">
      <c r="A929" s="59"/>
      <c r="B929" s="54"/>
      <c r="C929" s="54"/>
      <c r="D929" s="113"/>
      <c r="E929" s="54"/>
      <c r="F929" s="54"/>
      <c r="G929" s="54"/>
      <c r="H929" s="54"/>
    </row>
    <row r="930" spans="1:8" ht="15" customHeight="1">
      <c r="A930" s="59"/>
      <c r="B930" s="54"/>
      <c r="C930" s="54"/>
      <c r="D930" s="113"/>
      <c r="E930" s="54"/>
      <c r="F930" s="54"/>
      <c r="G930" s="54"/>
      <c r="H930" s="54"/>
    </row>
    <row r="931" spans="1:8" ht="15" customHeight="1">
      <c r="A931" s="59"/>
      <c r="B931" s="54"/>
      <c r="C931" s="54"/>
      <c r="D931" s="113"/>
      <c r="E931" s="54"/>
      <c r="F931" s="54"/>
      <c r="G931" s="54"/>
      <c r="H931" s="54"/>
    </row>
    <row r="932" spans="1:8" ht="15" customHeight="1">
      <c r="A932" s="59"/>
      <c r="B932" s="54"/>
      <c r="C932" s="54"/>
      <c r="D932" s="113"/>
      <c r="E932" s="54"/>
      <c r="F932" s="54"/>
      <c r="G932" s="54"/>
      <c r="H932" s="54"/>
    </row>
    <row r="933" spans="1:8" ht="15" customHeight="1">
      <c r="A933" s="59"/>
      <c r="B933" s="54"/>
      <c r="C933" s="54"/>
      <c r="D933" s="113"/>
      <c r="E933" s="54"/>
      <c r="F933" s="54"/>
      <c r="G933" s="54"/>
      <c r="H933" s="54"/>
    </row>
    <row r="934" spans="1:8" ht="15" customHeight="1">
      <c r="A934" s="59"/>
      <c r="B934" s="54"/>
      <c r="C934" s="54"/>
      <c r="D934" s="113"/>
      <c r="E934" s="54"/>
      <c r="F934" s="54"/>
      <c r="G934" s="54"/>
      <c r="H934" s="54"/>
    </row>
    <row r="935" spans="1:8" ht="15" customHeight="1">
      <c r="A935" s="59"/>
      <c r="B935" s="54"/>
      <c r="C935" s="54"/>
      <c r="D935" s="113"/>
      <c r="E935" s="54"/>
      <c r="F935" s="54"/>
      <c r="G935" s="54"/>
      <c r="H935" s="54"/>
    </row>
    <row r="936" spans="1:8" ht="15" customHeight="1">
      <c r="A936" s="59"/>
      <c r="B936" s="54"/>
      <c r="C936" s="54"/>
      <c r="D936" s="113"/>
      <c r="E936" s="54"/>
      <c r="F936" s="54"/>
      <c r="G936" s="54"/>
      <c r="H936" s="54"/>
    </row>
    <row r="937" spans="1:8" ht="15" customHeight="1">
      <c r="A937" s="59"/>
      <c r="B937" s="54"/>
      <c r="C937" s="54"/>
      <c r="D937" s="113"/>
      <c r="E937" s="54"/>
      <c r="F937" s="54"/>
      <c r="G937" s="54"/>
      <c r="H937" s="54"/>
    </row>
    <row r="938" spans="1:8" ht="15" customHeight="1">
      <c r="A938" s="59"/>
      <c r="B938" s="54"/>
      <c r="C938" s="54"/>
      <c r="D938" s="113"/>
      <c r="E938" s="54"/>
      <c r="F938" s="54"/>
      <c r="G938" s="54"/>
      <c r="H938" s="54"/>
    </row>
    <row r="939" spans="1:8" ht="15" customHeight="1">
      <c r="A939" s="59"/>
      <c r="B939" s="54"/>
      <c r="C939" s="54"/>
      <c r="D939" s="113"/>
      <c r="E939" s="54"/>
      <c r="F939" s="54"/>
      <c r="G939" s="54"/>
      <c r="H939" s="54"/>
    </row>
    <row r="940" spans="1:8" ht="15" customHeight="1">
      <c r="A940" s="59"/>
      <c r="B940" s="54"/>
      <c r="C940" s="54"/>
      <c r="D940" s="113"/>
      <c r="E940" s="54"/>
      <c r="F940" s="54"/>
      <c r="G940" s="54"/>
      <c r="H940" s="54"/>
    </row>
    <row r="941" spans="1:8" ht="15" customHeight="1">
      <c r="A941" s="59"/>
      <c r="B941" s="54"/>
      <c r="C941" s="54"/>
      <c r="D941" s="113"/>
      <c r="E941" s="54"/>
      <c r="F941" s="54"/>
      <c r="G941" s="54"/>
      <c r="H941" s="54"/>
    </row>
    <row r="942" spans="1:8" ht="15" customHeight="1">
      <c r="A942" s="59"/>
      <c r="B942" s="54"/>
      <c r="C942" s="54"/>
      <c r="D942" s="113"/>
      <c r="E942" s="54"/>
      <c r="F942" s="54"/>
      <c r="G942" s="54"/>
      <c r="H942" s="54"/>
    </row>
    <row r="943" spans="1:8" ht="15" customHeight="1">
      <c r="A943" s="59"/>
      <c r="B943" s="54"/>
      <c r="C943" s="54"/>
      <c r="D943" s="113"/>
      <c r="E943" s="54"/>
      <c r="F943" s="54"/>
      <c r="G943" s="54"/>
      <c r="H943" s="54"/>
    </row>
    <row r="944" spans="1:8" ht="15" customHeight="1">
      <c r="A944" s="59"/>
      <c r="B944" s="54"/>
      <c r="C944" s="54"/>
      <c r="D944" s="113"/>
      <c r="E944" s="54"/>
      <c r="F944" s="54"/>
      <c r="G944" s="54"/>
      <c r="H944" s="54"/>
    </row>
    <row r="945" spans="1:8" ht="15" customHeight="1">
      <c r="A945" s="59"/>
      <c r="B945" s="54"/>
      <c r="C945" s="54"/>
      <c r="D945" s="113"/>
      <c r="E945" s="54"/>
      <c r="F945" s="54"/>
      <c r="G945" s="54"/>
      <c r="H945" s="54"/>
    </row>
    <row r="946" spans="1:8" ht="15" customHeight="1">
      <c r="A946" s="59"/>
      <c r="B946" s="54"/>
      <c r="C946" s="54"/>
      <c r="D946" s="113"/>
      <c r="E946" s="54"/>
      <c r="F946" s="54"/>
      <c r="G946" s="54"/>
      <c r="H946" s="54"/>
    </row>
    <row r="947" spans="1:8" ht="15" customHeight="1">
      <c r="A947" s="59"/>
      <c r="B947" s="54"/>
      <c r="C947" s="54"/>
      <c r="D947" s="113"/>
      <c r="E947" s="54"/>
      <c r="F947" s="54"/>
      <c r="G947" s="54"/>
      <c r="H947" s="54"/>
    </row>
    <row r="948" spans="1:8" ht="15" customHeight="1">
      <c r="A948" s="59"/>
      <c r="B948" s="54"/>
      <c r="C948" s="54"/>
      <c r="D948" s="113"/>
      <c r="E948" s="54"/>
      <c r="F948" s="54"/>
      <c r="G948" s="54"/>
      <c r="H948" s="54"/>
    </row>
    <row r="949" spans="1:8" ht="15" customHeight="1">
      <c r="A949" s="59"/>
      <c r="B949" s="54"/>
      <c r="C949" s="54"/>
      <c r="D949" s="113"/>
      <c r="E949" s="54"/>
      <c r="F949" s="54"/>
      <c r="G949" s="54"/>
      <c r="H949" s="54"/>
    </row>
    <row r="950" spans="1:8" ht="15" customHeight="1">
      <c r="A950" s="59"/>
      <c r="B950" s="54"/>
      <c r="C950" s="54"/>
      <c r="D950" s="113"/>
      <c r="E950" s="54"/>
      <c r="F950" s="54"/>
      <c r="G950" s="54"/>
      <c r="H950" s="54"/>
    </row>
    <row r="951" spans="1:8" ht="15" customHeight="1">
      <c r="A951" s="59"/>
      <c r="B951" s="54"/>
      <c r="C951" s="54"/>
      <c r="D951" s="113"/>
      <c r="E951" s="54"/>
      <c r="F951" s="54"/>
      <c r="G951" s="54"/>
      <c r="H951" s="54"/>
    </row>
    <row r="952" spans="1:8" ht="15" customHeight="1">
      <c r="A952" s="59"/>
      <c r="B952" s="54"/>
      <c r="C952" s="54"/>
      <c r="D952" s="113"/>
      <c r="E952" s="54"/>
      <c r="F952" s="54"/>
      <c r="G952" s="54"/>
      <c r="H952" s="54"/>
    </row>
    <row r="953" spans="1:8" ht="15" customHeight="1">
      <c r="A953" s="59"/>
      <c r="B953" s="54"/>
      <c r="C953" s="54"/>
      <c r="D953" s="113"/>
      <c r="E953" s="54"/>
      <c r="F953" s="54"/>
      <c r="G953" s="54"/>
      <c r="H953" s="54"/>
    </row>
    <row r="954" spans="1:8" ht="15" customHeight="1">
      <c r="A954" s="59"/>
      <c r="B954" s="54"/>
      <c r="C954" s="54"/>
      <c r="D954" s="113"/>
      <c r="E954" s="54"/>
      <c r="F954" s="54"/>
      <c r="G954" s="54"/>
      <c r="H954" s="54"/>
    </row>
    <row r="955" spans="1:8" ht="15" customHeight="1">
      <c r="A955" s="59"/>
      <c r="B955" s="54"/>
      <c r="C955" s="54"/>
      <c r="D955" s="113"/>
      <c r="E955" s="54"/>
      <c r="F955" s="54"/>
      <c r="G955" s="54"/>
      <c r="H955" s="54"/>
    </row>
    <row r="956" spans="1:8" ht="15" customHeight="1">
      <c r="A956" s="59"/>
      <c r="B956" s="54"/>
      <c r="C956" s="54"/>
      <c r="D956" s="113"/>
      <c r="E956" s="54"/>
      <c r="F956" s="54"/>
      <c r="G956" s="54"/>
      <c r="H956" s="54"/>
    </row>
    <row r="957" spans="1:8" ht="15" customHeight="1">
      <c r="A957" s="59"/>
      <c r="B957" s="54"/>
      <c r="C957" s="54"/>
      <c r="D957" s="113"/>
      <c r="E957" s="54"/>
      <c r="F957" s="54"/>
      <c r="G957" s="54"/>
      <c r="H957" s="54"/>
    </row>
    <row r="958" spans="1:8" ht="15" customHeight="1">
      <c r="A958" s="59"/>
      <c r="B958" s="54"/>
      <c r="C958" s="54"/>
      <c r="D958" s="113"/>
      <c r="E958" s="54"/>
      <c r="F958" s="54"/>
      <c r="G958" s="54"/>
      <c r="H958" s="54"/>
    </row>
    <row r="959" spans="1:8" ht="15" customHeight="1">
      <c r="A959" s="59"/>
      <c r="B959" s="54"/>
      <c r="C959" s="54"/>
      <c r="D959" s="113"/>
      <c r="E959" s="54"/>
      <c r="F959" s="54"/>
      <c r="G959" s="54"/>
      <c r="H959" s="54"/>
    </row>
    <row r="960" spans="1:8" ht="15" customHeight="1">
      <c r="A960" s="59"/>
      <c r="B960" s="54"/>
      <c r="C960" s="54"/>
      <c r="D960" s="113"/>
      <c r="E960" s="54"/>
      <c r="F960" s="54"/>
      <c r="G960" s="54"/>
      <c r="H960" s="54"/>
    </row>
    <row r="961" spans="1:8" ht="15" customHeight="1">
      <c r="A961" s="59"/>
      <c r="B961" s="54"/>
      <c r="C961" s="54"/>
      <c r="D961" s="113"/>
      <c r="E961" s="54"/>
      <c r="F961" s="54"/>
      <c r="G961" s="54"/>
      <c r="H961" s="54"/>
    </row>
    <row r="962" spans="1:8" ht="15" customHeight="1">
      <c r="A962" s="59"/>
      <c r="B962" s="54"/>
      <c r="C962" s="54"/>
      <c r="D962" s="113"/>
      <c r="E962" s="54"/>
      <c r="F962" s="54"/>
      <c r="G962" s="54"/>
      <c r="H962" s="54"/>
    </row>
    <row r="963" spans="1:8" ht="15" customHeight="1">
      <c r="A963" s="59"/>
      <c r="B963" s="54"/>
      <c r="C963" s="54"/>
      <c r="D963" s="113"/>
      <c r="E963" s="54"/>
      <c r="F963" s="54"/>
      <c r="G963" s="54"/>
      <c r="H963" s="54"/>
    </row>
    <row r="964" spans="1:8" ht="15" customHeight="1">
      <c r="A964" s="59"/>
      <c r="B964" s="54"/>
      <c r="C964" s="54"/>
      <c r="D964" s="113"/>
      <c r="E964" s="54"/>
      <c r="F964" s="54"/>
      <c r="G964" s="54"/>
      <c r="H964" s="54"/>
    </row>
    <row r="965" spans="1:8" ht="15" customHeight="1">
      <c r="A965" s="59"/>
      <c r="B965" s="54"/>
      <c r="C965" s="54"/>
      <c r="D965" s="113"/>
      <c r="E965" s="54"/>
      <c r="F965" s="54"/>
      <c r="G965" s="54"/>
      <c r="H965" s="54"/>
    </row>
    <row r="966" spans="1:8" ht="15" customHeight="1">
      <c r="A966" s="59"/>
      <c r="B966" s="54"/>
      <c r="C966" s="54"/>
      <c r="D966" s="113"/>
      <c r="E966" s="54"/>
      <c r="F966" s="54"/>
      <c r="G966" s="54"/>
      <c r="H966" s="54"/>
    </row>
    <row r="967" spans="1:8" ht="15" customHeight="1">
      <c r="A967" s="59"/>
      <c r="B967" s="54"/>
      <c r="C967" s="54"/>
      <c r="D967" s="113"/>
      <c r="E967" s="54"/>
      <c r="F967" s="54"/>
      <c r="G967" s="54"/>
      <c r="H967" s="54"/>
    </row>
    <row r="968" spans="1:8" ht="15" customHeight="1">
      <c r="A968" s="59"/>
      <c r="B968" s="54"/>
      <c r="C968" s="54"/>
      <c r="D968" s="113"/>
      <c r="E968" s="54"/>
      <c r="F968" s="54"/>
      <c r="G968" s="54"/>
      <c r="H968" s="54"/>
    </row>
    <row r="969" spans="1:8" ht="15" customHeight="1">
      <c r="A969" s="59"/>
      <c r="B969" s="54"/>
      <c r="C969" s="54"/>
      <c r="D969" s="113"/>
      <c r="E969" s="54"/>
      <c r="F969" s="54"/>
      <c r="G969" s="54"/>
      <c r="H969" s="54"/>
    </row>
    <row r="970" spans="1:8" ht="15" customHeight="1">
      <c r="A970" s="59"/>
      <c r="B970" s="54"/>
      <c r="C970" s="54"/>
      <c r="D970" s="113"/>
      <c r="E970" s="54"/>
      <c r="F970" s="54"/>
      <c r="G970" s="54"/>
      <c r="H970" s="54"/>
    </row>
    <row r="971" spans="1:8" ht="15" customHeight="1">
      <c r="A971" s="59"/>
      <c r="B971" s="54"/>
      <c r="C971" s="54"/>
      <c r="D971" s="113"/>
      <c r="E971" s="54"/>
      <c r="F971" s="54"/>
      <c r="G971" s="54"/>
      <c r="H971" s="54"/>
    </row>
    <row r="972" spans="1:8" ht="15" customHeight="1">
      <c r="A972" s="59"/>
      <c r="B972" s="54"/>
      <c r="C972" s="54"/>
      <c r="D972" s="113"/>
      <c r="E972" s="54"/>
      <c r="F972" s="54"/>
      <c r="G972" s="54"/>
      <c r="H972" s="54"/>
    </row>
    <row r="973" spans="1:8" ht="15" customHeight="1">
      <c r="A973" s="59"/>
      <c r="B973" s="54"/>
      <c r="C973" s="54"/>
      <c r="D973" s="113"/>
      <c r="E973" s="54"/>
      <c r="F973" s="54"/>
      <c r="G973" s="54"/>
      <c r="H973" s="54"/>
    </row>
    <row r="974" spans="1:8" ht="15" customHeight="1">
      <c r="A974" s="59"/>
      <c r="B974" s="54"/>
      <c r="C974" s="54"/>
      <c r="D974" s="113"/>
      <c r="E974" s="54"/>
      <c r="F974" s="54"/>
      <c r="G974" s="54"/>
      <c r="H974" s="54"/>
    </row>
    <row r="975" spans="1:8" ht="15" customHeight="1">
      <c r="A975" s="59"/>
      <c r="B975" s="54"/>
      <c r="C975" s="54"/>
      <c r="D975" s="113"/>
      <c r="E975" s="54"/>
      <c r="F975" s="54"/>
      <c r="G975" s="54"/>
      <c r="H975" s="54"/>
    </row>
    <row r="976" spans="1:8" ht="15" customHeight="1">
      <c r="A976" s="59"/>
      <c r="B976" s="54"/>
      <c r="C976" s="54"/>
      <c r="D976" s="113"/>
      <c r="E976" s="54"/>
      <c r="F976" s="54"/>
      <c r="G976" s="54"/>
      <c r="H976" s="54"/>
    </row>
    <row r="977" spans="1:8" ht="15" customHeight="1">
      <c r="A977" s="59"/>
      <c r="B977" s="54"/>
      <c r="C977" s="54"/>
      <c r="D977" s="113"/>
      <c r="E977" s="54"/>
      <c r="F977" s="54"/>
      <c r="G977" s="54"/>
      <c r="H977" s="54"/>
    </row>
    <row r="978" spans="1:8" ht="15" customHeight="1">
      <c r="A978" s="59"/>
      <c r="B978" s="54"/>
      <c r="C978" s="54"/>
      <c r="D978" s="113"/>
      <c r="E978" s="54"/>
      <c r="F978" s="54"/>
      <c r="G978" s="54"/>
      <c r="H978" s="54"/>
    </row>
    <row r="979" spans="1:8" ht="15" customHeight="1">
      <c r="A979" s="59"/>
      <c r="B979" s="54"/>
      <c r="C979" s="54"/>
      <c r="D979" s="113"/>
      <c r="E979" s="54"/>
      <c r="F979" s="54"/>
      <c r="G979" s="54"/>
      <c r="H979" s="54"/>
    </row>
    <row r="980" spans="1:8" ht="15" customHeight="1">
      <c r="A980" s="59"/>
      <c r="B980" s="54"/>
      <c r="C980" s="54"/>
      <c r="D980" s="113"/>
      <c r="E980" s="54"/>
      <c r="F980" s="54"/>
      <c r="G980" s="54"/>
      <c r="H980" s="54"/>
    </row>
    <row r="981" spans="1:8" ht="15" customHeight="1">
      <c r="A981" s="59"/>
      <c r="B981" s="54"/>
      <c r="C981" s="54"/>
      <c r="D981" s="113"/>
      <c r="E981" s="54"/>
      <c r="F981" s="54"/>
      <c r="G981" s="54"/>
      <c r="H981" s="54"/>
    </row>
    <row r="982" spans="1:8" ht="15" customHeight="1">
      <c r="A982" s="59"/>
      <c r="B982" s="54"/>
      <c r="C982" s="54"/>
      <c r="D982" s="113"/>
      <c r="E982" s="54"/>
      <c r="F982" s="54"/>
      <c r="G982" s="54"/>
      <c r="H982" s="54"/>
    </row>
    <row r="983" spans="1:8" ht="15" customHeight="1">
      <c r="A983" s="59"/>
      <c r="B983" s="54"/>
      <c r="C983" s="54"/>
      <c r="D983" s="113"/>
      <c r="E983" s="54"/>
      <c r="F983" s="54"/>
      <c r="G983" s="54"/>
      <c r="H983" s="54"/>
    </row>
    <row r="984" spans="1:8" ht="15" customHeight="1">
      <c r="A984" s="59"/>
      <c r="B984" s="54"/>
      <c r="C984" s="54"/>
      <c r="D984" s="113"/>
      <c r="E984" s="54"/>
      <c r="F984" s="54"/>
      <c r="G984" s="54"/>
      <c r="H984" s="54"/>
    </row>
    <row r="985" spans="1:8" ht="15" customHeight="1">
      <c r="A985" s="59"/>
      <c r="B985" s="54"/>
      <c r="C985" s="54"/>
      <c r="D985" s="113"/>
      <c r="E985" s="54"/>
      <c r="F985" s="54"/>
      <c r="G985" s="54"/>
      <c r="H985" s="54"/>
    </row>
    <row r="986" spans="1:8" ht="15" customHeight="1">
      <c r="A986" s="59"/>
      <c r="B986" s="54"/>
      <c r="C986" s="54"/>
      <c r="D986" s="113"/>
      <c r="E986" s="54"/>
      <c r="F986" s="54"/>
      <c r="G986" s="54"/>
      <c r="H986" s="54"/>
    </row>
    <row r="987" spans="1:8" ht="15" customHeight="1">
      <c r="A987" s="59"/>
      <c r="B987" s="54"/>
      <c r="C987" s="54"/>
      <c r="D987" s="113"/>
      <c r="E987" s="54"/>
      <c r="F987" s="54"/>
      <c r="G987" s="54"/>
      <c r="H987" s="54"/>
    </row>
    <row r="988" spans="1:8" ht="15" customHeight="1">
      <c r="A988" s="59"/>
      <c r="B988" s="54"/>
      <c r="C988" s="54"/>
      <c r="D988" s="113"/>
      <c r="E988" s="54"/>
      <c r="F988" s="54"/>
      <c r="G988" s="54"/>
      <c r="H988" s="54"/>
    </row>
    <row r="989" spans="1:8" ht="15" customHeight="1">
      <c r="A989" s="59"/>
      <c r="B989" s="54"/>
      <c r="C989" s="54"/>
      <c r="D989" s="113"/>
      <c r="E989" s="54"/>
      <c r="F989" s="54"/>
      <c r="G989" s="54"/>
      <c r="H989" s="54"/>
    </row>
    <row r="990" spans="1:8" ht="15" customHeight="1">
      <c r="A990" s="59"/>
      <c r="B990" s="54"/>
      <c r="C990" s="54"/>
      <c r="D990" s="113"/>
      <c r="E990" s="54"/>
      <c r="F990" s="54"/>
      <c r="G990" s="54"/>
      <c r="H990" s="54"/>
    </row>
    <row r="991" spans="1:8" ht="15" customHeight="1">
      <c r="A991" s="59"/>
      <c r="B991" s="54"/>
      <c r="C991" s="54"/>
      <c r="D991" s="113"/>
      <c r="E991" s="54"/>
      <c r="F991" s="54"/>
      <c r="G991" s="54"/>
      <c r="H991" s="54"/>
    </row>
    <row r="992" spans="1:8" ht="15" customHeight="1">
      <c r="A992" s="59"/>
      <c r="B992" s="54"/>
      <c r="C992" s="54"/>
      <c r="D992" s="113"/>
      <c r="E992" s="54"/>
      <c r="F992" s="54"/>
      <c r="G992" s="54"/>
      <c r="H992" s="54"/>
    </row>
    <row r="993" spans="1:8" ht="15" customHeight="1">
      <c r="A993" s="59"/>
      <c r="B993" s="54"/>
      <c r="C993" s="54"/>
      <c r="D993" s="113"/>
      <c r="E993" s="54"/>
      <c r="F993" s="54"/>
      <c r="G993" s="54"/>
      <c r="H993" s="54"/>
    </row>
    <row r="994" spans="1:8" ht="15" customHeight="1">
      <c r="A994" s="59"/>
      <c r="B994" s="54"/>
      <c r="C994" s="54"/>
      <c r="D994" s="113"/>
      <c r="E994" s="54"/>
      <c r="F994" s="54"/>
      <c r="G994" s="54"/>
      <c r="H994" s="54"/>
    </row>
    <row r="995" spans="1:8" ht="15" customHeight="1">
      <c r="A995" s="59"/>
      <c r="B995" s="54"/>
      <c r="C995" s="54"/>
      <c r="D995" s="113"/>
      <c r="E995" s="54"/>
      <c r="F995" s="54"/>
      <c r="G995" s="54"/>
      <c r="H995" s="54"/>
    </row>
    <row r="996" spans="1:8" ht="15" customHeight="1">
      <c r="A996" s="59"/>
      <c r="B996" s="54"/>
      <c r="C996" s="54"/>
      <c r="D996" s="113"/>
      <c r="E996" s="54"/>
      <c r="F996" s="54"/>
      <c r="G996" s="54"/>
      <c r="H996" s="54"/>
    </row>
    <row r="997" spans="1:8" ht="15" customHeight="1">
      <c r="A997" s="59"/>
      <c r="B997" s="54"/>
      <c r="C997" s="54"/>
      <c r="D997" s="113"/>
      <c r="E997" s="54"/>
      <c r="F997" s="54"/>
      <c r="G997" s="54"/>
      <c r="H997" s="54"/>
    </row>
    <row r="998" spans="1:8" ht="15" customHeight="1">
      <c r="A998" s="59"/>
      <c r="B998" s="54"/>
      <c r="C998" s="54"/>
      <c r="D998" s="113"/>
      <c r="E998" s="54"/>
      <c r="F998" s="54"/>
      <c r="G998" s="54"/>
      <c r="H998" s="54"/>
    </row>
    <row r="999" spans="1:8" ht="15" customHeight="1">
      <c r="A999" s="59"/>
      <c r="B999" s="54"/>
      <c r="C999" s="54"/>
      <c r="D999" s="113"/>
      <c r="E999" s="54"/>
      <c r="F999" s="54"/>
      <c r="G999" s="54"/>
      <c r="H999" s="54"/>
    </row>
    <row r="1000" spans="1:8" ht="15" customHeight="1">
      <c r="A1000" s="59"/>
      <c r="B1000" s="54"/>
      <c r="C1000" s="54"/>
      <c r="D1000" s="113"/>
      <c r="E1000" s="54"/>
      <c r="F1000" s="54"/>
      <c r="G1000" s="54"/>
      <c r="H1000" s="54"/>
    </row>
    <row r="1001" spans="1:8" ht="15" customHeight="1">
      <c r="A1001" s="59"/>
      <c r="B1001" s="54"/>
      <c r="C1001" s="54"/>
      <c r="D1001" s="113"/>
      <c r="E1001" s="54"/>
      <c r="F1001" s="54"/>
      <c r="G1001" s="54"/>
      <c r="H1001" s="54"/>
    </row>
    <row r="1002" spans="1:8" ht="15" customHeight="1">
      <c r="A1002" s="59"/>
      <c r="B1002" s="54"/>
      <c r="C1002" s="54"/>
      <c r="D1002" s="113"/>
      <c r="E1002" s="54"/>
      <c r="F1002" s="54"/>
      <c r="G1002" s="54"/>
      <c r="H1002" s="54"/>
    </row>
    <row r="1003" spans="1:8" ht="15" customHeight="1">
      <c r="A1003" s="59"/>
      <c r="B1003" s="54"/>
      <c r="C1003" s="54"/>
      <c r="D1003" s="113"/>
      <c r="E1003" s="54"/>
      <c r="F1003" s="54"/>
      <c r="G1003" s="54"/>
      <c r="H1003" s="54"/>
    </row>
    <row r="1004" spans="1:8" ht="15" customHeight="1">
      <c r="A1004" s="59"/>
      <c r="B1004" s="54"/>
      <c r="C1004" s="54"/>
      <c r="D1004" s="113"/>
      <c r="E1004" s="54"/>
      <c r="F1004" s="54"/>
      <c r="G1004" s="54"/>
      <c r="H1004" s="54"/>
    </row>
    <row r="1005" spans="1:8" ht="15" customHeight="1">
      <c r="A1005" s="59"/>
      <c r="B1005" s="54"/>
      <c r="C1005" s="54"/>
      <c r="D1005" s="113"/>
      <c r="E1005" s="54"/>
      <c r="F1005" s="54"/>
      <c r="G1005" s="54"/>
      <c r="H1005" s="54"/>
    </row>
    <row r="1006" spans="1:8" ht="15" customHeight="1">
      <c r="A1006" s="59"/>
      <c r="B1006" s="54"/>
      <c r="C1006" s="54"/>
      <c r="D1006" s="113"/>
      <c r="E1006" s="54"/>
      <c r="F1006" s="54"/>
      <c r="G1006" s="54"/>
      <c r="H1006" s="54"/>
    </row>
    <row r="1007" spans="1:8" ht="15" customHeight="1">
      <c r="A1007" s="59"/>
      <c r="B1007" s="54"/>
      <c r="C1007" s="54"/>
      <c r="D1007" s="113"/>
      <c r="E1007" s="54"/>
      <c r="F1007" s="54"/>
      <c r="G1007" s="54"/>
      <c r="H1007" s="54"/>
    </row>
    <row r="1008" spans="1:8" ht="15" customHeight="1">
      <c r="A1008" s="59"/>
      <c r="B1008" s="54"/>
      <c r="C1008" s="54"/>
      <c r="D1008" s="113"/>
      <c r="E1008" s="54"/>
      <c r="F1008" s="54"/>
      <c r="G1008" s="54"/>
      <c r="H1008" s="54"/>
    </row>
    <row r="1009" spans="1:8" ht="15" customHeight="1">
      <c r="A1009" s="59"/>
      <c r="B1009" s="54"/>
      <c r="C1009" s="54"/>
      <c r="D1009" s="113"/>
      <c r="E1009" s="54"/>
      <c r="F1009" s="54"/>
      <c r="G1009" s="54"/>
      <c r="H1009" s="54"/>
    </row>
    <row r="1010" spans="1:8" ht="15" customHeight="1">
      <c r="A1010" s="59"/>
      <c r="B1010" s="54"/>
      <c r="C1010" s="54"/>
      <c r="D1010" s="113"/>
      <c r="E1010" s="54"/>
      <c r="F1010" s="54"/>
      <c r="G1010" s="54"/>
      <c r="H1010" s="54"/>
    </row>
    <row r="1011" spans="1:8" ht="15" customHeight="1">
      <c r="A1011" s="59"/>
      <c r="B1011" s="54"/>
      <c r="C1011" s="54"/>
      <c r="D1011" s="113"/>
      <c r="E1011" s="54"/>
      <c r="F1011" s="54"/>
      <c r="G1011" s="54"/>
      <c r="H1011" s="54"/>
    </row>
    <row r="1012" spans="1:8" ht="15" customHeight="1">
      <c r="A1012" s="59"/>
      <c r="B1012" s="54"/>
      <c r="C1012" s="54"/>
      <c r="D1012" s="113"/>
      <c r="E1012" s="54"/>
      <c r="F1012" s="54"/>
      <c r="G1012" s="54"/>
      <c r="H1012" s="54"/>
    </row>
    <row r="1013" spans="1:8" ht="15" customHeight="1">
      <c r="A1013" s="59"/>
      <c r="B1013" s="54"/>
      <c r="C1013" s="54"/>
      <c r="D1013" s="113"/>
      <c r="E1013" s="54"/>
      <c r="F1013" s="54"/>
      <c r="G1013" s="54"/>
      <c r="H1013" s="54"/>
    </row>
    <row r="1014" spans="1:8" ht="15" customHeight="1">
      <c r="A1014" s="59"/>
      <c r="B1014" s="54"/>
      <c r="C1014" s="54"/>
      <c r="D1014" s="113"/>
      <c r="E1014" s="54"/>
      <c r="F1014" s="54"/>
      <c r="G1014" s="54"/>
      <c r="H1014" s="54"/>
    </row>
    <row r="1015" spans="1:8" ht="15" customHeight="1">
      <c r="A1015" s="59"/>
      <c r="B1015" s="54"/>
      <c r="C1015" s="54"/>
      <c r="D1015" s="113"/>
      <c r="E1015" s="54"/>
      <c r="F1015" s="54"/>
      <c r="G1015" s="54"/>
      <c r="H1015" s="54"/>
    </row>
    <row r="1016" spans="1:8" ht="15" customHeight="1">
      <c r="A1016" s="59"/>
      <c r="B1016" s="54"/>
      <c r="C1016" s="54"/>
      <c r="D1016" s="113"/>
      <c r="E1016" s="54"/>
      <c r="F1016" s="54"/>
      <c r="G1016" s="54"/>
      <c r="H1016" s="54"/>
    </row>
    <row r="1017" spans="1:8" ht="15" customHeight="1">
      <c r="A1017" s="59"/>
      <c r="B1017" s="54"/>
      <c r="C1017" s="54"/>
      <c r="D1017" s="113"/>
      <c r="E1017" s="54"/>
      <c r="F1017" s="54"/>
      <c r="G1017" s="54"/>
      <c r="H1017" s="54"/>
    </row>
    <row r="1018" spans="1:8" ht="15" customHeight="1">
      <c r="A1018" s="59"/>
      <c r="B1018" s="54"/>
      <c r="C1018" s="54"/>
      <c r="D1018" s="113"/>
      <c r="E1018" s="54"/>
      <c r="F1018" s="54"/>
      <c r="G1018" s="54"/>
      <c r="H1018" s="54"/>
    </row>
    <row r="1019" spans="1:8" ht="15" customHeight="1">
      <c r="A1019" s="59"/>
      <c r="B1019" s="54"/>
      <c r="C1019" s="54"/>
      <c r="D1019" s="113"/>
      <c r="E1019" s="54"/>
      <c r="F1019" s="54"/>
      <c r="G1019" s="54"/>
      <c r="H1019" s="54"/>
    </row>
    <row r="1020" spans="1:8" ht="15" customHeight="1">
      <c r="A1020" s="59"/>
      <c r="B1020" s="54"/>
      <c r="C1020" s="54"/>
      <c r="D1020" s="113"/>
      <c r="E1020" s="54"/>
      <c r="F1020" s="54"/>
      <c r="G1020" s="54"/>
      <c r="H1020" s="54"/>
    </row>
    <row r="1021" spans="1:8" ht="15" customHeight="1">
      <c r="A1021" s="59"/>
      <c r="B1021" s="54"/>
      <c r="C1021" s="54"/>
      <c r="D1021" s="113"/>
      <c r="E1021" s="54"/>
      <c r="F1021" s="54"/>
      <c r="G1021" s="54"/>
      <c r="H1021" s="54"/>
    </row>
    <row r="1022" spans="1:8" ht="15" customHeight="1">
      <c r="A1022" s="59"/>
      <c r="B1022" s="54"/>
      <c r="C1022" s="54"/>
      <c r="D1022" s="113"/>
      <c r="E1022" s="54"/>
      <c r="F1022" s="54"/>
      <c r="G1022" s="54"/>
      <c r="H1022" s="54"/>
    </row>
    <row r="1023" spans="1:8" ht="15" customHeight="1">
      <c r="A1023" s="59"/>
      <c r="B1023" s="54"/>
      <c r="C1023" s="54"/>
      <c r="D1023" s="113"/>
      <c r="E1023" s="54"/>
      <c r="F1023" s="54"/>
      <c r="G1023" s="54"/>
      <c r="H1023" s="54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  <pageSetUpPr fitToPage="1"/>
  </sheetPr>
  <dimension ref="A1:M23"/>
  <sheetViews>
    <sheetView workbookViewId="0">
      <selection activeCell="D14" sqref="D14"/>
    </sheetView>
  </sheetViews>
  <sheetFormatPr baseColWidth="10" defaultColWidth="14.44140625" defaultRowHeight="12.75" customHeight="1"/>
  <cols>
    <col min="1" max="1" width="35.6640625" customWidth="1"/>
    <col min="2" max="2" width="6.88671875" customWidth="1"/>
    <col min="3" max="3" width="5" customWidth="1"/>
    <col min="4" max="4" width="38.5546875" customWidth="1"/>
    <col min="5" max="5" width="2.5546875" customWidth="1"/>
    <col min="6" max="6" width="2.88671875" customWidth="1"/>
    <col min="7" max="8" width="2.5546875" customWidth="1"/>
    <col min="9" max="9" width="3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216</v>
      </c>
      <c r="B2" s="54">
        <v>1</v>
      </c>
      <c r="C2" s="61" t="s">
        <v>80</v>
      </c>
      <c r="D2" s="66" t="str">
        <f>EaD_CP_S1!D2</f>
        <v>Fritz Suarez Gardner</v>
      </c>
      <c r="E2" s="63">
        <v>6</v>
      </c>
      <c r="F2" s="59">
        <v>2</v>
      </c>
      <c r="G2" s="54">
        <v>4</v>
      </c>
      <c r="H2" s="59">
        <v>6</v>
      </c>
      <c r="I2" s="54"/>
      <c r="J2" s="54"/>
      <c r="K2" s="54"/>
      <c r="L2" s="54"/>
      <c r="M2" s="54"/>
    </row>
    <row r="3" spans="1:13" ht="15" customHeight="1">
      <c r="A3" s="54" t="s">
        <v>217</v>
      </c>
      <c r="B3" s="54">
        <v>1</v>
      </c>
      <c r="C3" s="61" t="s">
        <v>80</v>
      </c>
      <c r="D3" s="66" t="str">
        <f>EaD_CP_S1!D3</f>
        <v>Marshall Pratt Key</v>
      </c>
      <c r="E3" s="63">
        <v>4</v>
      </c>
      <c r="F3" s="59">
        <v>2</v>
      </c>
      <c r="G3" s="54">
        <v>2</v>
      </c>
      <c r="H3" s="59">
        <v>4</v>
      </c>
      <c r="I3" s="54"/>
      <c r="J3" s="54"/>
      <c r="K3" s="54"/>
      <c r="L3" s="54"/>
      <c r="M3" s="54"/>
    </row>
    <row r="4" spans="1:13" ht="15" customHeight="1">
      <c r="A4" s="54" t="s">
        <v>218</v>
      </c>
      <c r="B4" s="54">
        <v>1</v>
      </c>
      <c r="C4" s="61" t="s">
        <v>80</v>
      </c>
      <c r="D4" s="66" t="str">
        <f>EaD_CP_S1!D4</f>
        <v>Tatyana Mcneil Reed</v>
      </c>
      <c r="E4" s="63">
        <v>4</v>
      </c>
      <c r="F4" s="54">
        <v>2</v>
      </c>
      <c r="G4" s="59">
        <v>2</v>
      </c>
      <c r="H4" s="59">
        <v>4</v>
      </c>
      <c r="I4" s="54"/>
      <c r="J4" s="54"/>
      <c r="K4" s="54"/>
      <c r="L4" s="54"/>
      <c r="M4" s="54"/>
    </row>
    <row r="5" spans="1:13" ht="15" customHeight="1">
      <c r="A5" s="54" t="s">
        <v>164</v>
      </c>
      <c r="B5" s="54">
        <v>1</v>
      </c>
      <c r="C5" s="61" t="s">
        <v>80</v>
      </c>
      <c r="D5" s="66" t="str">
        <f>EaD_CP_S1!D5</f>
        <v>Deirdre Flores Hebert</v>
      </c>
      <c r="E5" s="63">
        <v>4</v>
      </c>
      <c r="F5" s="59">
        <v>2</v>
      </c>
      <c r="G5" s="54">
        <v>2</v>
      </c>
      <c r="H5" s="59">
        <v>4</v>
      </c>
    </row>
    <row r="6" spans="1:13" ht="15" customHeight="1">
      <c r="A6" s="54" t="s">
        <v>113</v>
      </c>
      <c r="B6" s="54">
        <v>1</v>
      </c>
      <c r="C6" s="61" t="s">
        <v>80</v>
      </c>
      <c r="D6" s="66" t="str">
        <f>EaD_CP_S1!D6</f>
        <v>Justin Winters Olsen</v>
      </c>
      <c r="E6" s="63">
        <v>4</v>
      </c>
      <c r="F6" s="54">
        <v>2</v>
      </c>
      <c r="G6" s="54">
        <v>2</v>
      </c>
      <c r="H6" s="54">
        <v>4</v>
      </c>
      <c r="I6" s="54"/>
      <c r="J6" s="54"/>
      <c r="K6" s="54"/>
      <c r="L6" s="54"/>
      <c r="M6" s="54"/>
    </row>
    <row r="7" spans="1:13" ht="15" customHeight="1">
      <c r="A7" s="54" t="s">
        <v>145</v>
      </c>
      <c r="B7" s="54">
        <v>1</v>
      </c>
      <c r="C7" s="61" t="s">
        <v>80</v>
      </c>
      <c r="D7" s="66" t="str">
        <f>EaD_CP_S1!D7</f>
        <v>Deirdre Brennan Santana</v>
      </c>
      <c r="E7" s="63">
        <v>5</v>
      </c>
      <c r="F7" s="59">
        <v>3</v>
      </c>
      <c r="G7" s="59">
        <v>2</v>
      </c>
      <c r="H7" s="59">
        <v>5</v>
      </c>
      <c r="I7" s="54"/>
      <c r="J7" s="54"/>
      <c r="K7" s="54"/>
      <c r="L7" s="54"/>
      <c r="M7" s="54"/>
    </row>
    <row r="8" spans="1:13" ht="15" customHeight="1">
      <c r="C8" s="55"/>
      <c r="D8" s="66">
        <f>EaD_CP_S1!D8</f>
        <v>0</v>
      </c>
      <c r="E8" s="63"/>
      <c r="I8" s="54"/>
      <c r="J8" s="54"/>
      <c r="K8" s="54"/>
      <c r="L8" s="54"/>
      <c r="M8" s="54"/>
    </row>
    <row r="9" spans="1:13" ht="15" customHeight="1">
      <c r="A9" s="54" t="s">
        <v>219</v>
      </c>
      <c r="B9" s="54">
        <v>3</v>
      </c>
      <c r="C9" s="55" t="s">
        <v>80</v>
      </c>
      <c r="D9" s="66" t="str">
        <f>EaD_CP_S1!D9</f>
        <v>Josiah Workman Mcdaniel</v>
      </c>
      <c r="E9" s="63">
        <v>6</v>
      </c>
      <c r="F9" s="54">
        <v>2</v>
      </c>
      <c r="G9" s="54">
        <v>4</v>
      </c>
      <c r="H9" s="54">
        <v>6</v>
      </c>
      <c r="I9" s="59"/>
      <c r="J9" s="59"/>
      <c r="K9" s="59"/>
      <c r="L9" s="59"/>
      <c r="M9" s="59"/>
    </row>
    <row r="10" spans="1:13" ht="15" customHeight="1">
      <c r="A10" s="54" t="s">
        <v>220</v>
      </c>
      <c r="B10" s="54">
        <v>3</v>
      </c>
      <c r="C10" s="55" t="s">
        <v>80</v>
      </c>
      <c r="D10" s="66" t="str">
        <f>EaD_CP_S1!D10</f>
        <v>Oliver Myers Frye</v>
      </c>
      <c r="E10" s="63">
        <v>4</v>
      </c>
      <c r="F10" s="54">
        <v>2</v>
      </c>
      <c r="G10" s="54">
        <v>2</v>
      </c>
      <c r="H10" s="54">
        <v>4</v>
      </c>
    </row>
    <row r="11" spans="1:13" ht="15" customHeight="1">
      <c r="A11" s="54" t="s">
        <v>221</v>
      </c>
      <c r="B11" s="54">
        <v>3</v>
      </c>
      <c r="C11" s="55" t="s">
        <v>80</v>
      </c>
      <c r="D11" s="66" t="str">
        <f>EaD_CP_S1!D11</f>
        <v>Sydney Fletcher Cain</v>
      </c>
      <c r="E11" s="63">
        <v>4</v>
      </c>
      <c r="F11" s="54">
        <v>2</v>
      </c>
      <c r="G11" s="54">
        <v>2</v>
      </c>
      <c r="H11" s="54">
        <v>4</v>
      </c>
    </row>
    <row r="12" spans="1:13" ht="15" customHeight="1">
      <c r="A12" s="54" t="s">
        <v>222</v>
      </c>
      <c r="B12" s="54">
        <v>3</v>
      </c>
      <c r="C12" s="55" t="s">
        <v>80</v>
      </c>
      <c r="D12" s="66" t="str">
        <f>EaD_CP_S1!D12</f>
        <v>Rinah Walls Wright</v>
      </c>
      <c r="E12" s="63">
        <v>4</v>
      </c>
      <c r="F12" s="54">
        <v>2</v>
      </c>
      <c r="G12" s="54">
        <v>2</v>
      </c>
      <c r="H12" s="54">
        <v>4</v>
      </c>
    </row>
    <row r="13" spans="1:13" ht="15.75" customHeight="1">
      <c r="A13" s="54" t="s">
        <v>223</v>
      </c>
      <c r="B13" s="54">
        <v>3</v>
      </c>
      <c r="C13" s="55" t="s">
        <v>80</v>
      </c>
      <c r="D13" s="66" t="str">
        <f>EaD_CP_S1!D13</f>
        <v>Haley Wallace Mcconnell</v>
      </c>
      <c r="E13" s="63">
        <v>4</v>
      </c>
      <c r="F13" s="54">
        <v>2</v>
      </c>
      <c r="G13" s="54">
        <v>2</v>
      </c>
      <c r="H13" s="54">
        <v>4</v>
      </c>
    </row>
    <row r="14" spans="1:13" ht="15" customHeight="1">
      <c r="A14" s="54" t="s">
        <v>224</v>
      </c>
      <c r="B14" s="54">
        <v>3</v>
      </c>
      <c r="C14" s="55" t="s">
        <v>80</v>
      </c>
      <c r="D14" s="66" t="str">
        <f>EaD_CP_S1!D14</f>
        <v>Fritz Suarez Gardner</v>
      </c>
      <c r="E14" s="63">
        <v>4</v>
      </c>
      <c r="F14" s="54">
        <v>2</v>
      </c>
      <c r="G14" s="54">
        <v>2</v>
      </c>
      <c r="H14" s="54">
        <v>4</v>
      </c>
    </row>
    <row r="15" spans="1:13" ht="15" customHeight="1">
      <c r="A15" s="95" t="s">
        <v>225</v>
      </c>
      <c r="B15" s="54">
        <v>3</v>
      </c>
      <c r="C15" s="55" t="s">
        <v>80</v>
      </c>
      <c r="D15" s="66" t="str">
        <f>EaD_CP_S1!D15</f>
        <v>Marshall Pratt Key</v>
      </c>
      <c r="E15" s="59">
        <v>4</v>
      </c>
      <c r="F15" s="59">
        <v>2</v>
      </c>
      <c r="G15" s="59">
        <v>2</v>
      </c>
      <c r="H15" s="59">
        <v>4</v>
      </c>
    </row>
    <row r="16" spans="1:13" ht="15" customHeight="1">
      <c r="D16" s="66">
        <f>EaD_CP_S1!D16</f>
        <v>0</v>
      </c>
    </row>
    <row r="17" spans="1:8" ht="15" customHeight="1">
      <c r="A17" s="54" t="s">
        <v>226</v>
      </c>
      <c r="B17" s="54">
        <v>5</v>
      </c>
      <c r="C17" s="55" t="s">
        <v>80</v>
      </c>
      <c r="D17" s="66" t="str">
        <f>EaD_CP_S1!D17</f>
        <v>Deirdre Flores Hebert</v>
      </c>
      <c r="E17" s="56">
        <v>5</v>
      </c>
      <c r="F17" s="54">
        <v>2</v>
      </c>
      <c r="G17" s="54">
        <v>3</v>
      </c>
      <c r="H17" s="54">
        <v>5</v>
      </c>
    </row>
    <row r="18" spans="1:8" ht="15" customHeight="1">
      <c r="A18" s="54" t="s">
        <v>227</v>
      </c>
      <c r="B18" s="54">
        <v>5</v>
      </c>
      <c r="C18" s="55" t="s">
        <v>80</v>
      </c>
      <c r="D18" s="66" t="str">
        <f>EaD_CP_S1!D18</f>
        <v>Justin Winters Olsen</v>
      </c>
      <c r="E18" s="56">
        <v>5</v>
      </c>
      <c r="F18" s="54">
        <v>2</v>
      </c>
      <c r="G18" s="54">
        <v>3</v>
      </c>
      <c r="H18" s="54">
        <v>5</v>
      </c>
    </row>
    <row r="19" spans="1:8" ht="15" customHeight="1">
      <c r="A19" s="54" t="s">
        <v>228</v>
      </c>
      <c r="B19" s="54">
        <v>5</v>
      </c>
      <c r="C19" s="55" t="s">
        <v>80</v>
      </c>
      <c r="D19" s="66" t="str">
        <f>EaD_CP_S1!D19</f>
        <v>Deirdre Brennan Santana</v>
      </c>
      <c r="E19" s="56">
        <v>4</v>
      </c>
      <c r="F19" s="54">
        <v>2</v>
      </c>
      <c r="G19" s="54">
        <v>2</v>
      </c>
      <c r="H19" s="54">
        <v>4</v>
      </c>
    </row>
    <row r="20" spans="1:8" ht="15" customHeight="1">
      <c r="A20" s="54" t="s">
        <v>229</v>
      </c>
      <c r="B20" s="54">
        <v>5</v>
      </c>
      <c r="C20" s="55" t="s">
        <v>80</v>
      </c>
      <c r="D20" s="66" t="str">
        <f>EaD_CP_S1!D20</f>
        <v>Aidan Ross Wolf</v>
      </c>
      <c r="E20" s="56">
        <v>6</v>
      </c>
      <c r="F20" s="54">
        <v>4</v>
      </c>
      <c r="G20" s="54">
        <v>2</v>
      </c>
      <c r="H20" s="54">
        <v>6</v>
      </c>
    </row>
    <row r="21" spans="1:8" ht="15" customHeight="1">
      <c r="A21" s="59" t="s">
        <v>230</v>
      </c>
      <c r="B21" s="54">
        <v>5</v>
      </c>
      <c r="C21" s="55" t="s">
        <v>80</v>
      </c>
      <c r="D21" s="66" t="str">
        <f>EaD_CP_S1!D21</f>
        <v>Josiah Workman Mcdaniel</v>
      </c>
      <c r="E21" s="63">
        <v>4</v>
      </c>
      <c r="F21" s="54">
        <v>2</v>
      </c>
      <c r="G21" s="59">
        <v>2</v>
      </c>
      <c r="H21" s="59">
        <v>4</v>
      </c>
    </row>
    <row r="22" spans="1:8" ht="15" customHeight="1">
      <c r="A22" s="54" t="s">
        <v>156</v>
      </c>
      <c r="B22" s="54">
        <v>5</v>
      </c>
      <c r="C22" s="55" t="s">
        <v>80</v>
      </c>
      <c r="D22" s="66" t="str">
        <f>EaD_CP_S1!D22</f>
        <v>Oliver Myers Frye</v>
      </c>
      <c r="E22" s="56">
        <v>4</v>
      </c>
      <c r="F22" s="54">
        <v>0</v>
      </c>
      <c r="G22" s="54">
        <v>4</v>
      </c>
      <c r="H22" s="54">
        <v>4</v>
      </c>
    </row>
    <row r="23" spans="1:8" ht="15" customHeight="1">
      <c r="A23" s="59" t="s">
        <v>231</v>
      </c>
      <c r="B23" s="54">
        <v>5</v>
      </c>
      <c r="C23" s="55" t="s">
        <v>80</v>
      </c>
      <c r="D23" s="66" t="str">
        <f>EaD_CP_S1!D23</f>
        <v>Sydney Fletcher Cain</v>
      </c>
      <c r="E23" s="56">
        <v>4</v>
      </c>
      <c r="F23" s="54">
        <v>2</v>
      </c>
      <c r="G23" s="54">
        <v>2</v>
      </c>
      <c r="H23" s="54">
        <v>4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  <pageSetUpPr fitToPage="1"/>
  </sheetPr>
  <dimension ref="A1:M12"/>
  <sheetViews>
    <sheetView workbookViewId="0">
      <selection activeCell="D8" sqref="D8"/>
    </sheetView>
  </sheetViews>
  <sheetFormatPr baseColWidth="10" defaultColWidth="14.44140625" defaultRowHeight="12.75" customHeight="1"/>
  <cols>
    <col min="1" max="1" width="38.33203125" customWidth="1"/>
    <col min="2" max="2" width="5.109375" customWidth="1"/>
    <col min="3" max="3" width="5" customWidth="1"/>
    <col min="4" max="4" width="30.33203125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332031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103</v>
      </c>
      <c r="B2" s="54">
        <v>7</v>
      </c>
      <c r="C2" s="61" t="s">
        <v>80</v>
      </c>
      <c r="D2" s="132" t="s">
        <v>334</v>
      </c>
      <c r="E2" s="56">
        <v>6</v>
      </c>
      <c r="F2" s="54">
        <v>3</v>
      </c>
      <c r="G2" s="54">
        <v>3</v>
      </c>
      <c r="H2" s="54">
        <v>6</v>
      </c>
    </row>
    <row r="3" spans="1:13" ht="15" customHeight="1">
      <c r="A3" s="54" t="s">
        <v>285</v>
      </c>
      <c r="B3" s="54">
        <v>7</v>
      </c>
      <c r="C3" s="61" t="s">
        <v>80</v>
      </c>
      <c r="D3" s="132" t="s">
        <v>335</v>
      </c>
      <c r="E3" s="56">
        <v>5</v>
      </c>
      <c r="F3" s="54">
        <v>2</v>
      </c>
      <c r="G3" s="54">
        <v>3</v>
      </c>
      <c r="H3" s="54">
        <v>5</v>
      </c>
    </row>
    <row r="4" spans="1:13" ht="14.4">
      <c r="A4" s="54" t="s">
        <v>101</v>
      </c>
      <c r="B4" s="54">
        <v>7</v>
      </c>
      <c r="C4" s="61" t="s">
        <v>80</v>
      </c>
      <c r="D4" s="132" t="s">
        <v>336</v>
      </c>
      <c r="E4" s="56">
        <v>4</v>
      </c>
      <c r="F4" s="54">
        <v>0</v>
      </c>
      <c r="G4" s="54">
        <v>4</v>
      </c>
      <c r="H4" s="54">
        <v>4</v>
      </c>
    </row>
    <row r="5" spans="1:13" ht="15" customHeight="1">
      <c r="A5" s="59" t="s">
        <v>286</v>
      </c>
      <c r="B5" s="54">
        <v>7</v>
      </c>
      <c r="C5" s="61" t="s">
        <v>80</v>
      </c>
      <c r="D5" s="132" t="s">
        <v>337</v>
      </c>
      <c r="E5" s="56">
        <v>5</v>
      </c>
      <c r="F5" s="59">
        <v>1</v>
      </c>
      <c r="G5" s="59">
        <v>4</v>
      </c>
      <c r="H5" s="54">
        <v>5</v>
      </c>
    </row>
    <row r="6" spans="1:13" ht="15" customHeight="1">
      <c r="A6" s="54" t="s">
        <v>104</v>
      </c>
      <c r="B6" s="54">
        <v>7</v>
      </c>
      <c r="C6" s="61" t="s">
        <v>80</v>
      </c>
      <c r="D6" s="132" t="s">
        <v>338</v>
      </c>
      <c r="E6" s="63">
        <v>4</v>
      </c>
      <c r="F6" s="54">
        <v>2</v>
      </c>
      <c r="G6" s="59">
        <v>2</v>
      </c>
      <c r="H6" s="59">
        <v>4</v>
      </c>
    </row>
    <row r="7" spans="1:13" ht="15" customHeight="1">
      <c r="A7" s="54" t="s">
        <v>287</v>
      </c>
      <c r="B7" s="54">
        <v>7</v>
      </c>
      <c r="C7" s="61" t="s">
        <v>80</v>
      </c>
      <c r="D7" s="132" t="s">
        <v>339</v>
      </c>
      <c r="E7" s="56">
        <v>5</v>
      </c>
      <c r="F7" s="54">
        <v>2</v>
      </c>
      <c r="G7" s="54">
        <v>3</v>
      </c>
      <c r="H7" s="54">
        <v>5</v>
      </c>
    </row>
    <row r="8" spans="1:13" ht="15" customHeight="1">
      <c r="C8" s="61"/>
      <c r="D8" s="132"/>
      <c r="E8" s="56"/>
    </row>
    <row r="9" spans="1:13" ht="15" customHeight="1">
      <c r="A9" s="54" t="s">
        <v>105</v>
      </c>
      <c r="B9" s="54">
        <v>9</v>
      </c>
      <c r="C9" s="61" t="s">
        <v>80</v>
      </c>
      <c r="D9" s="132" t="s">
        <v>341</v>
      </c>
      <c r="E9" s="56">
        <v>4</v>
      </c>
      <c r="F9" s="54">
        <v>2</v>
      </c>
      <c r="G9" s="54">
        <v>2</v>
      </c>
      <c r="H9" s="54">
        <v>4</v>
      </c>
    </row>
    <row r="10" spans="1:13" ht="15" customHeight="1">
      <c r="A10" s="114" t="s">
        <v>107</v>
      </c>
      <c r="B10" s="54">
        <v>9</v>
      </c>
      <c r="C10" s="61" t="s">
        <v>80</v>
      </c>
      <c r="D10" s="132" t="s">
        <v>342</v>
      </c>
      <c r="E10" s="56">
        <v>5</v>
      </c>
      <c r="F10" s="54">
        <v>1</v>
      </c>
      <c r="G10" s="54">
        <v>4</v>
      </c>
      <c r="H10" s="54">
        <v>5</v>
      </c>
    </row>
    <row r="11" spans="1:13" ht="15" customHeight="1">
      <c r="A11" s="54" t="s">
        <v>106</v>
      </c>
      <c r="B11" s="54">
        <v>9</v>
      </c>
      <c r="C11" s="61" t="s">
        <v>80</v>
      </c>
      <c r="D11" s="132" t="s">
        <v>343</v>
      </c>
      <c r="E11" s="56">
        <v>5</v>
      </c>
      <c r="F11" s="54">
        <v>2</v>
      </c>
      <c r="G11" s="54">
        <v>3</v>
      </c>
      <c r="H11" s="54">
        <v>5</v>
      </c>
    </row>
    <row r="12" spans="1:13" ht="1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  <pageSetUpPr fitToPage="1"/>
  </sheetPr>
  <dimension ref="A1:M22"/>
  <sheetViews>
    <sheetView zoomScale="55" zoomScaleNormal="55" workbookViewId="0"/>
  </sheetViews>
  <sheetFormatPr baseColWidth="10" defaultColWidth="14.44140625" defaultRowHeight="12.75" customHeight="1"/>
  <cols>
    <col min="1" max="1" width="38.33203125" customWidth="1"/>
    <col min="2" max="2" width="5.109375" customWidth="1"/>
    <col min="3" max="3" width="5" customWidth="1"/>
    <col min="4" max="4" width="31" customWidth="1"/>
    <col min="5" max="5" width="2.5546875" customWidth="1"/>
    <col min="6" max="6" width="2.33203125" customWidth="1"/>
    <col min="7" max="7" width="2.44140625" customWidth="1"/>
    <col min="8" max="8" width="2.5546875" customWidth="1"/>
    <col min="9" max="9" width="2.33203125" customWidth="1"/>
    <col min="10" max="12" width="12" customWidth="1"/>
    <col min="13" max="13" width="12.6640625" customWidth="1"/>
  </cols>
  <sheetData>
    <row r="1" spans="1:13" ht="15" customHeight="1">
      <c r="A1" s="51" t="s">
        <v>67</v>
      </c>
      <c r="B1" s="52" t="s">
        <v>68</v>
      </c>
      <c r="C1" s="52" t="s">
        <v>69</v>
      </c>
      <c r="D1" s="52" t="s">
        <v>70</v>
      </c>
      <c r="E1" s="52" t="s">
        <v>71</v>
      </c>
      <c r="F1" s="52" t="s">
        <v>72</v>
      </c>
      <c r="G1" s="52" t="s">
        <v>73</v>
      </c>
      <c r="H1" s="52" t="s">
        <v>74</v>
      </c>
      <c r="I1" s="52"/>
      <c r="J1" s="52" t="s">
        <v>75</v>
      </c>
      <c r="K1" s="52" t="s">
        <v>76</v>
      </c>
      <c r="L1" s="52" t="s">
        <v>77</v>
      </c>
      <c r="M1" s="52" t="s">
        <v>78</v>
      </c>
    </row>
    <row r="2" spans="1:13" ht="15" customHeight="1">
      <c r="A2" s="54" t="s">
        <v>103</v>
      </c>
      <c r="B2" s="54">
        <v>7</v>
      </c>
      <c r="C2" s="61" t="s">
        <v>80</v>
      </c>
      <c r="D2" s="66" t="str">
        <f>EaD_ISC_S1!D2</f>
        <v>Astra Middleton Vincent</v>
      </c>
      <c r="E2" s="56">
        <v>6</v>
      </c>
      <c r="F2" s="54">
        <v>3</v>
      </c>
      <c r="G2" s="54">
        <v>3</v>
      </c>
      <c r="H2" s="54">
        <v>6</v>
      </c>
    </row>
    <row r="3" spans="1:13" ht="15" customHeight="1">
      <c r="A3" s="54" t="s">
        <v>285</v>
      </c>
      <c r="B3" s="54">
        <v>7</v>
      </c>
      <c r="C3" s="61" t="s">
        <v>80</v>
      </c>
      <c r="D3" s="66" t="str">
        <f>EaD_ISC_S1!D3</f>
        <v>Forrest Molina Underwood</v>
      </c>
      <c r="E3" s="56">
        <v>5</v>
      </c>
      <c r="F3" s="54">
        <v>2</v>
      </c>
      <c r="G3" s="54">
        <v>3</v>
      </c>
      <c r="H3" s="54">
        <v>5</v>
      </c>
    </row>
    <row r="4" spans="1:13" ht="15" customHeight="1">
      <c r="A4" s="54" t="s">
        <v>101</v>
      </c>
      <c r="B4" s="54">
        <v>7</v>
      </c>
      <c r="C4" s="61" t="s">
        <v>80</v>
      </c>
      <c r="D4" s="66" t="str">
        <f>EaD_ISC_S1!D4</f>
        <v>Quin Santana Bernard</v>
      </c>
      <c r="E4" s="56">
        <v>4</v>
      </c>
      <c r="F4" s="54">
        <v>0</v>
      </c>
      <c r="G4" s="54">
        <v>4</v>
      </c>
      <c r="H4" s="54">
        <v>4</v>
      </c>
    </row>
    <row r="5" spans="1:13" ht="15" customHeight="1">
      <c r="A5" s="59" t="s">
        <v>286</v>
      </c>
      <c r="B5" s="54">
        <v>7</v>
      </c>
      <c r="C5" s="61" t="s">
        <v>80</v>
      </c>
      <c r="D5" s="66" t="str">
        <f>EaD_ISC_S1!D5</f>
        <v>Reese Ewing Case</v>
      </c>
      <c r="E5" s="56">
        <v>5</v>
      </c>
      <c r="F5" s="59">
        <v>1</v>
      </c>
      <c r="G5" s="59">
        <v>4</v>
      </c>
      <c r="H5" s="54">
        <v>5</v>
      </c>
    </row>
    <row r="6" spans="1:13" ht="15" customHeight="1">
      <c r="A6" s="54" t="s">
        <v>104</v>
      </c>
      <c r="B6" s="54">
        <v>7</v>
      </c>
      <c r="C6" s="61" t="s">
        <v>80</v>
      </c>
      <c r="D6" s="66" t="str">
        <f>EaD_ISC_S1!D6</f>
        <v>Winter Kramer Rodgers</v>
      </c>
      <c r="E6" s="63">
        <v>4</v>
      </c>
      <c r="F6" s="54">
        <v>2</v>
      </c>
      <c r="G6" s="59">
        <v>2</v>
      </c>
      <c r="H6" s="59">
        <v>4</v>
      </c>
    </row>
    <row r="7" spans="1:13" ht="15" customHeight="1">
      <c r="A7" s="54" t="s">
        <v>287</v>
      </c>
      <c r="B7" s="54">
        <v>7</v>
      </c>
      <c r="C7" s="61" t="s">
        <v>80</v>
      </c>
      <c r="D7" s="66" t="str">
        <f>EaD_ISC_S1!D7</f>
        <v>Brendan Chang Robertson</v>
      </c>
      <c r="E7" s="56">
        <v>5</v>
      </c>
      <c r="F7" s="54">
        <v>2</v>
      </c>
      <c r="G7" s="54">
        <v>3</v>
      </c>
      <c r="H7" s="54">
        <v>5</v>
      </c>
    </row>
    <row r="8" spans="1:13" ht="15" customHeight="1">
      <c r="C8" s="61"/>
      <c r="D8" s="66">
        <f>EaD_ISC_S1!D8</f>
        <v>0</v>
      </c>
      <c r="E8" s="56"/>
    </row>
    <row r="9" spans="1:13" ht="15" customHeight="1">
      <c r="A9" s="54" t="s">
        <v>105</v>
      </c>
      <c r="B9" s="54">
        <v>9</v>
      </c>
      <c r="C9" s="61" t="s">
        <v>80</v>
      </c>
      <c r="D9" s="66" t="str">
        <f>EaD_ISC_S1!D9</f>
        <v>Alan Gates Leonard</v>
      </c>
      <c r="E9" s="56">
        <v>4</v>
      </c>
      <c r="F9" s="54">
        <v>2</v>
      </c>
      <c r="G9" s="54">
        <v>2</v>
      </c>
      <c r="H9" s="54">
        <v>4</v>
      </c>
    </row>
    <row r="10" spans="1:13" ht="15" customHeight="1">
      <c r="A10" s="114" t="s">
        <v>107</v>
      </c>
      <c r="B10" s="54">
        <v>9</v>
      </c>
      <c r="C10" s="61" t="s">
        <v>80</v>
      </c>
      <c r="D10" s="66" t="str">
        <f>EaD_ISC_S1!D10</f>
        <v>George Potter Simon</v>
      </c>
      <c r="E10" s="56">
        <v>5</v>
      </c>
      <c r="F10" s="54">
        <v>1</v>
      </c>
      <c r="G10" s="54">
        <v>4</v>
      </c>
      <c r="H10" s="54">
        <v>5</v>
      </c>
    </row>
    <row r="11" spans="1:13" ht="15" customHeight="1">
      <c r="A11" s="54" t="s">
        <v>106</v>
      </c>
      <c r="B11" s="54">
        <v>9</v>
      </c>
      <c r="C11" s="61" t="s">
        <v>80</v>
      </c>
      <c r="D11" s="66" t="str">
        <f>EaD_ISC_S1!D11</f>
        <v>Stephanie Bradshaw Mclaughlin</v>
      </c>
      <c r="E11" s="56">
        <v>5</v>
      </c>
      <c r="F11" s="54">
        <v>2</v>
      </c>
      <c r="G11" s="54">
        <v>3</v>
      </c>
      <c r="H11" s="54">
        <v>5</v>
      </c>
    </row>
    <row r="12" spans="1:13" ht="15" customHeight="1"/>
    <row r="13" spans="1:13" ht="15" customHeight="1"/>
    <row r="14" spans="1:13" ht="15" customHeight="1"/>
    <row r="15" spans="1:13" ht="15" customHeight="1"/>
    <row r="16" spans="1:13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Docentes</vt:lpstr>
      <vt:lpstr>ISC</vt:lpstr>
      <vt:lpstr>TICS</vt:lpstr>
      <vt:lpstr>IA</vt:lpstr>
      <vt:lpstr>IGE</vt:lpstr>
      <vt:lpstr>IEM</vt:lpstr>
      <vt:lpstr>CP</vt:lpstr>
      <vt:lpstr>IIA</vt:lpstr>
      <vt:lpstr>CP_S1</vt:lpstr>
      <vt:lpstr>CP_S2</vt:lpstr>
      <vt:lpstr>IA_S1</vt:lpstr>
      <vt:lpstr>IA_S2</vt:lpstr>
      <vt:lpstr>EaD_IA_S1</vt:lpstr>
      <vt:lpstr>EaD_IA_S2</vt:lpstr>
      <vt:lpstr>EaD_CP_S1</vt:lpstr>
      <vt:lpstr>EaD_CP_S2</vt:lpstr>
      <vt:lpstr>EaD_ISC_S1</vt:lpstr>
      <vt:lpstr>EaD_ISC_S2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Arredondo Salcedo</cp:lastModifiedBy>
  <dcterms:modified xsi:type="dcterms:W3CDTF">2021-07-21T03:39:40Z</dcterms:modified>
</cp:coreProperties>
</file>