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24226"/>
  <mc:AlternateContent xmlns:mc="http://schemas.openxmlformats.org/markup-compatibility/2006">
    <mc:Choice Requires="x15">
      <x15ac:absPath xmlns:x15ac="http://schemas.microsoft.com/office/spreadsheetml/2010/11/ac" url="C:\Users\Angel\Downloads\"/>
    </mc:Choice>
  </mc:AlternateContent>
  <xr:revisionPtr revIDLastSave="0" documentId="13_ncr:1_{B6120266-2E6D-4924-8B44-51FAA2F4E7CF}" xr6:coauthVersionLast="47" xr6:coauthVersionMax="47" xr10:uidLastSave="{00000000-0000-0000-0000-000000000000}"/>
  <bookViews>
    <workbookView xWindow="-108" yWindow="-108" windowWidth="23256" windowHeight="12456" xr2:uid="{00000000-000D-0000-FFFF-FFFF00000000}"/>
  </bookViews>
  <sheets>
    <sheet name="Dashboard" sheetId="16" r:id="rId1"/>
    <sheet name="Sales Data" sheetId="12" state="hidden" r:id="rId2"/>
    <sheet name="SaleData" sheetId="14" state="hidden" r:id="rId3"/>
    <sheet name="Pivot Table" sheetId="15" state="hidden" r:id="rId4"/>
  </sheets>
  <definedNames>
    <definedName name="_xlnm._FilterDatabase" localSheetId="2" hidden="1">SaleData!$A$1:$H$44</definedName>
    <definedName name="_xlnm._FilterDatabase" localSheetId="1" hidden="1">'Sales Data'!$A$1:$H$46</definedName>
    <definedName name="_xlcn.WorksheetConnection_Sheet1D78E811" hidden="1">'Pivot Table'!$D$78:$E$81</definedName>
    <definedName name="NativeTimeline_OrderDate">#N/A</definedName>
    <definedName name="Slicer_Item">#N/A</definedName>
    <definedName name="Slicer_Manager">#N/A</definedName>
    <definedName name="Slicer_Region">#N/A</definedName>
    <definedName name="Slicer_SalesMa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Range" name="Range" connection="WorksheetConnection_Sheet1!$D$78:$E$8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6" l="1"/>
  <c r="K3" i="16"/>
  <c r="H16" i="12"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H45" i="12" l="1"/>
  <c r="H46"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5DB7C9-0539-4ADC-887A-227FC88DC0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F87465-DF2B-42B1-AF74-54EC13F990C3}" name="WorksheetConnection_Sheet1!$D$78:$E$81" type="102" refreshedVersion="8" minRefreshableVersion="5">
    <extLst>
      <ext xmlns:x15="http://schemas.microsoft.com/office/spreadsheetml/2010/11/main" uri="{DE250136-89BD-433C-8126-D09CA5730AF9}">
        <x15:connection id="Range">
          <x15:rangePr sourceName="_xlcn.WorksheetConnection_Sheet1D78E811"/>
        </x15:connection>
      </ext>
    </extLst>
  </connection>
</connections>
</file>

<file path=xl/sharedStrings.xml><?xml version="1.0" encoding="utf-8"?>
<sst xmlns="http://schemas.openxmlformats.org/spreadsheetml/2006/main" count="543" uniqueCount="45">
  <si>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</si>
  <si>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</si>
  <si>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</si>
  <si>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</si>
  <si>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</si>
  <si>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</si>
  <si>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</si>
  <si>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</si>
  <si>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</si>
  <si>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</si>
  <si>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</si>
  <si>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</si>
  <si>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</si>
  <si>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</si>
  <si>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</si>
  <si>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</si>
  <si>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</si>
  <si>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</si>
  <si>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</si>
  <si>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</si>
  <si>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</si>
  <si>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</si>
  <si>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</si>
  <si>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</si>
  <si>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</si>
  <si>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</si>
  <si>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</si>
  <si>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</si>
  <si>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</si>
  <si>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</si>
  <si>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</si>
  <si>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</si>
  <si>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</si>
  <si>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Sale_amt</t>
  </si>
  <si>
    <t>2018</t>
  </si>
  <si>
    <t>Qtr1</t>
  </si>
  <si>
    <t>Qtr2</t>
  </si>
  <si>
    <t>Qtr3</t>
  </si>
  <si>
    <t>Qtr4</t>
  </si>
  <si>
    <t>2019</t>
  </si>
  <si>
    <t>Column Labels</t>
  </si>
  <si>
    <t>Sales Dashboard</t>
  </si>
  <si>
    <t>Total Sales</t>
  </si>
  <si>
    <t>Total Units Sold</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</si>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</sst>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70" formatCode="_(* #,##0_);_(* \(#,##0\);_(* &quot;-&quot;??_);_(@_)"/>
  </numFmts>
  <fonts count="12"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sz val="11"/>
      <color theme="8" tint="0.79998168889431442"/>
      <name val="Calibri"/>
      <family val="2"/>
    </font>
    <font>
      <b/>
      <sz val="14"/>
      <color theme="8" tint="0.79998168889431442"/>
      <name val="Calibri"/>
      <family val="2"/>
    </font>
    <font>
      <b/>
      <sz val="20"/>
      <color theme="8" tint="0.79998168889431442"/>
      <name val="Cocogoose ProTrial"/>
    </font>
    <font>
      <sz val="20"/>
      <name val="Calibri"/>
      <family val="2"/>
    </font>
    <font>
      <b/>
      <sz val="16"/>
      <color theme="8" tint="0.79998168889431442"/>
      <name val="Calibri"/>
      <family val="2"/>
    </font>
  </fonts>
  <fills count="5">
    <fill>
      <patternFill patternType="none"/>
    </fill>
    <fill>
      <patternFill patternType="gray125"/>
    </fill>
    <fill>
      <patternFill patternType="solid">
        <fgColor rgb="FFFFFFFF"/>
        <bgColor indexed="64"/>
      </patternFill>
    </fill>
    <fill>
      <patternFill patternType="solid">
        <fgColor theme="8" tint="-0.499984740745262"/>
        <bgColor indexed="64"/>
      </patternFill>
    </fill>
    <fill>
      <patternFill patternType="solid">
        <fgColor theme="8" tint="0.39997558519241921"/>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9">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9" fillId="3" borderId="0" xfId="0" applyFont="1" applyFill="1" applyAlignment="1">
      <alignment horizontal="center" vertical="center"/>
    </xf>
    <xf numFmtId="0" fontId="10" fillId="3" borderId="0" xfId="0" applyFont="1" applyFill="1" applyAlignment="1">
      <alignment horizontal="center" vertical="center"/>
    </xf>
    <xf numFmtId="0" fontId="7" fillId="3" borderId="0" xfId="0" applyFont="1" applyFill="1" applyAlignment="1">
      <alignment horizontal="center" vertical="center"/>
    </xf>
    <xf numFmtId="0" fontId="11" fillId="3" borderId="0" xfId="0" applyFont="1" applyFill="1" applyAlignment="1">
      <alignment horizontal="center" vertical="center"/>
    </xf>
    <xf numFmtId="0" fontId="8" fillId="3" borderId="0" xfId="0" applyFont="1" applyFill="1" applyAlignment="1">
      <alignment horizontal="center" vertical="center"/>
    </xf>
    <xf numFmtId="0" fontId="7" fillId="3" borderId="0" xfId="0" applyFont="1" applyFill="1" applyAlignment="1">
      <alignment vertical="center"/>
    </xf>
    <xf numFmtId="0" fontId="0" fillId="3" borderId="0" xfId="0" applyFill="1" applyAlignment="1">
      <alignment vertical="center"/>
    </xf>
    <xf numFmtId="164" fontId="8" fillId="3" borderId="0" xfId="1" applyFont="1" applyFill="1" applyAlignment="1">
      <alignment horizontal="center" vertical="center"/>
    </xf>
    <xf numFmtId="170" fontId="8" fillId="3" borderId="0" xfId="1" applyNumberFormat="1" applyFont="1" applyFill="1" applyAlignment="1">
      <alignment vertical="center"/>
    </xf>
    <xf numFmtId="170" fontId="8" fillId="3" borderId="0" xfId="1" applyNumberFormat="1" applyFont="1" applyFill="1" applyAlignment="1">
      <alignment horizontal="center" vertical="center"/>
    </xf>
    <xf numFmtId="0" fontId="0" fillId="4" borderId="0" xfId="0" applyFill="1"/>
    <xf numFmtId="0" fontId="11" fillId="3" borderId="0" xfId="0" applyFont="1" applyFill="1" applyBorder="1" applyAlignment="1">
      <alignment horizontal="center" vertical="center"/>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
    <dxf>
      <numFmt numFmtId="164" formatCode="_(* #,##0.00_);_(* \(#,##0.00\);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microsoft.com/office/2007/relationships/slicerCache" Target="slicerCaches/slicerCache2.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customXml" Target="../customXml/item8.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10" Type="http://schemas.microsoft.com/office/2011/relationships/timelineCache" Target="timelineCaches/timelineCache1.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 Id="rId22"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c:name>
    <c:fmtId val="7"/>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PH">
                <a:solidFill>
                  <a:schemeClr val="accent5">
                    <a:lumMod val="50000"/>
                  </a:schemeClr>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2018</c:v>
                </c:pt>
              </c:strCache>
            </c:strRef>
          </c:tx>
          <c:spPr>
            <a:ln w="31750" cap="rnd">
              <a:solidFill>
                <a:schemeClr val="accent5">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Table'!$A$5:$A$9</c:f>
              <c:strCache>
                <c:ptCount val="4"/>
                <c:pt idx="0">
                  <c:v>Qtr1</c:v>
                </c:pt>
                <c:pt idx="1">
                  <c:v>Qtr2</c:v>
                </c:pt>
                <c:pt idx="2">
                  <c:v>Qtr3</c:v>
                </c:pt>
                <c:pt idx="3">
                  <c:v>Qtr4</c:v>
                </c:pt>
              </c:strCache>
            </c:strRef>
          </c:cat>
          <c:val>
            <c:numRef>
              <c:f>'Pivot Table'!$B$5:$B$9</c:f>
              <c:numCache>
                <c:formatCode>General</c:formatCode>
                <c:ptCount val="4"/>
                <c:pt idx="0">
                  <c:v>255101</c:v>
                </c:pt>
                <c:pt idx="1">
                  <c:v>403826</c:v>
                </c:pt>
                <c:pt idx="2">
                  <c:v>98116</c:v>
                </c:pt>
                <c:pt idx="3">
                  <c:v>121986</c:v>
                </c:pt>
              </c:numCache>
            </c:numRef>
          </c:val>
          <c:smooth val="0"/>
          <c:extLst>
            <c:ext xmlns:c16="http://schemas.microsoft.com/office/drawing/2014/chart" uri="{C3380CC4-5D6E-409C-BE32-E72D297353CC}">
              <c16:uniqueId val="{00000000-1B10-42EF-ADF6-23F4016DC917}"/>
            </c:ext>
          </c:extLst>
        </c:ser>
        <c:ser>
          <c:idx val="1"/>
          <c:order val="1"/>
          <c:tx>
            <c:strRef>
              <c:f>'Pivot Table'!$C$3:$C$4</c:f>
              <c:strCache>
                <c:ptCount val="1"/>
                <c:pt idx="0">
                  <c:v>2019</c:v>
                </c:pt>
              </c:strCache>
            </c:strRef>
          </c:tx>
          <c:spPr>
            <a:ln w="31750" cap="rnd">
              <a:solidFill>
                <a:schemeClr val="accent5">
                  <a:tint val="77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Table'!$A$5:$A$9</c:f>
              <c:strCache>
                <c:ptCount val="4"/>
                <c:pt idx="0">
                  <c:v>Qtr1</c:v>
                </c:pt>
                <c:pt idx="1">
                  <c:v>Qtr2</c:v>
                </c:pt>
                <c:pt idx="2">
                  <c:v>Qtr3</c:v>
                </c:pt>
                <c:pt idx="3">
                  <c:v>Qtr4</c:v>
                </c:pt>
              </c:strCache>
            </c:strRef>
          </c:cat>
          <c:val>
            <c:numRef>
              <c:f>'Pivot Table'!$C$5:$C$9</c:f>
              <c:numCache>
                <c:formatCode>General</c:formatCode>
                <c:ptCount val="4"/>
                <c:pt idx="0">
                  <c:v>74925</c:v>
                </c:pt>
                <c:pt idx="1">
                  <c:v>204787</c:v>
                </c:pt>
                <c:pt idx="2">
                  <c:v>35162.5</c:v>
                </c:pt>
                <c:pt idx="3">
                  <c:v>111772</c:v>
                </c:pt>
              </c:numCache>
            </c:numRef>
          </c:val>
          <c:smooth val="0"/>
          <c:extLst>
            <c:ext xmlns:c16="http://schemas.microsoft.com/office/drawing/2014/chart" uri="{C3380CC4-5D6E-409C-BE32-E72D297353CC}">
              <c16:uniqueId val="{0000000A-AC4A-4F7A-9603-4A3E8F32583C}"/>
            </c:ext>
          </c:extLst>
        </c:ser>
        <c:dLbls>
          <c:dLblPos val="t"/>
          <c:showLegendKey val="0"/>
          <c:showVal val="1"/>
          <c:showCatName val="0"/>
          <c:showSerName val="0"/>
          <c:showPercent val="0"/>
          <c:showBubbleSize val="0"/>
        </c:dLbls>
        <c:marker val="1"/>
        <c:smooth val="0"/>
        <c:axId val="112320671"/>
        <c:axId val="1995519039"/>
      </c:lineChart>
      <c:catAx>
        <c:axId val="1123206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5519039"/>
        <c:crosses val="autoZero"/>
        <c:auto val="1"/>
        <c:lblAlgn val="ctr"/>
        <c:lblOffset val="100"/>
        <c:noMultiLvlLbl val="0"/>
      </c:catAx>
      <c:valAx>
        <c:axId val="19955190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32067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50800" dir="5400000" sx="4000" sy="4000" algn="ctr" rotWithShape="0">
        <a:srgbClr val="000000">
          <a:alpha val="84000"/>
        </a:srgb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Table'!$I$2:$I$3</c:f>
              <c:strCache>
                <c:ptCount val="1"/>
                <c:pt idx="0">
                  <c:v>Qtr1</c:v>
                </c:pt>
              </c:strCache>
            </c:strRef>
          </c:tx>
          <c:spPr>
            <a:solidFill>
              <a:schemeClr val="accent5">
                <a:tint val="58000"/>
              </a:schemeClr>
            </a:solidFill>
            <a:ln>
              <a:noFill/>
            </a:ln>
            <a:effectLst/>
          </c:spPr>
          <c:invertIfNegative val="0"/>
          <c:cat>
            <c:strRef>
              <c:f>'Pivot Table'!$H$4:$H$7</c:f>
              <c:strCache>
                <c:ptCount val="3"/>
                <c:pt idx="0">
                  <c:v>Central</c:v>
                </c:pt>
                <c:pt idx="1">
                  <c:v>East</c:v>
                </c:pt>
                <c:pt idx="2">
                  <c:v>West</c:v>
                </c:pt>
              </c:strCache>
            </c:strRef>
          </c:cat>
          <c:val>
            <c:numRef>
              <c:f>'Pivot Table'!$I$4:$I$7</c:f>
              <c:numCache>
                <c:formatCode>General</c:formatCode>
                <c:ptCount val="3"/>
                <c:pt idx="0">
                  <c:v>143628</c:v>
                </c:pt>
                <c:pt idx="1">
                  <c:v>115810</c:v>
                </c:pt>
                <c:pt idx="2">
                  <c:v>70588</c:v>
                </c:pt>
              </c:numCache>
            </c:numRef>
          </c:val>
          <c:extLst>
            <c:ext xmlns:c16="http://schemas.microsoft.com/office/drawing/2014/chart" uri="{C3380CC4-5D6E-409C-BE32-E72D297353CC}">
              <c16:uniqueId val="{00000000-4050-44BE-9E82-48C061AD9DDE}"/>
            </c:ext>
          </c:extLst>
        </c:ser>
        <c:ser>
          <c:idx val="1"/>
          <c:order val="1"/>
          <c:tx>
            <c:strRef>
              <c:f>'Pivot Table'!$J$2:$J$3</c:f>
              <c:strCache>
                <c:ptCount val="1"/>
                <c:pt idx="0">
                  <c:v>Qtr2</c:v>
                </c:pt>
              </c:strCache>
            </c:strRef>
          </c:tx>
          <c:spPr>
            <a:solidFill>
              <a:schemeClr val="accent5">
                <a:tint val="86000"/>
              </a:schemeClr>
            </a:solidFill>
            <a:ln>
              <a:noFill/>
            </a:ln>
            <a:effectLst/>
          </c:spPr>
          <c:invertIfNegative val="0"/>
          <c:cat>
            <c:strRef>
              <c:f>'Pivot Table'!$H$4:$H$7</c:f>
              <c:strCache>
                <c:ptCount val="3"/>
                <c:pt idx="0">
                  <c:v>Central</c:v>
                </c:pt>
                <c:pt idx="1">
                  <c:v>East</c:v>
                </c:pt>
                <c:pt idx="2">
                  <c:v>West</c:v>
                </c:pt>
              </c:strCache>
            </c:strRef>
          </c:cat>
          <c:val>
            <c:numRef>
              <c:f>'Pivot Table'!$J$4:$J$7</c:f>
              <c:numCache>
                <c:formatCode>General</c:formatCode>
                <c:ptCount val="3"/>
                <c:pt idx="0">
                  <c:v>488677</c:v>
                </c:pt>
                <c:pt idx="1">
                  <c:v>81600</c:v>
                </c:pt>
                <c:pt idx="2">
                  <c:v>38336</c:v>
                </c:pt>
              </c:numCache>
            </c:numRef>
          </c:val>
          <c:extLst>
            <c:ext xmlns:c16="http://schemas.microsoft.com/office/drawing/2014/chart" uri="{C3380CC4-5D6E-409C-BE32-E72D297353CC}">
              <c16:uniqueId val="{0000001C-1C7E-4FFE-98E8-1D0EF47559A1}"/>
            </c:ext>
          </c:extLst>
        </c:ser>
        <c:ser>
          <c:idx val="2"/>
          <c:order val="2"/>
          <c:tx>
            <c:strRef>
              <c:f>'Pivot Table'!$K$2:$K$3</c:f>
              <c:strCache>
                <c:ptCount val="1"/>
                <c:pt idx="0">
                  <c:v>Qtr3</c:v>
                </c:pt>
              </c:strCache>
            </c:strRef>
          </c:tx>
          <c:spPr>
            <a:solidFill>
              <a:schemeClr val="accent5">
                <a:shade val="86000"/>
              </a:schemeClr>
            </a:solidFill>
            <a:ln>
              <a:noFill/>
            </a:ln>
            <a:effectLst/>
          </c:spPr>
          <c:invertIfNegative val="0"/>
          <c:cat>
            <c:strRef>
              <c:f>'Pivot Table'!$H$4:$H$7</c:f>
              <c:strCache>
                <c:ptCount val="3"/>
                <c:pt idx="0">
                  <c:v>Central</c:v>
                </c:pt>
                <c:pt idx="1">
                  <c:v>East</c:v>
                </c:pt>
                <c:pt idx="2">
                  <c:v>West</c:v>
                </c:pt>
              </c:strCache>
            </c:strRef>
          </c:cat>
          <c:val>
            <c:numRef>
              <c:f>'Pivot Table'!$K$4:$K$7</c:f>
              <c:numCache>
                <c:formatCode>General</c:formatCode>
                <c:ptCount val="3"/>
                <c:pt idx="0">
                  <c:v>14310.5</c:v>
                </c:pt>
                <c:pt idx="1">
                  <c:v>101493</c:v>
                </c:pt>
                <c:pt idx="2">
                  <c:v>17475</c:v>
                </c:pt>
              </c:numCache>
            </c:numRef>
          </c:val>
          <c:extLst>
            <c:ext xmlns:c16="http://schemas.microsoft.com/office/drawing/2014/chart" uri="{C3380CC4-5D6E-409C-BE32-E72D297353CC}">
              <c16:uniqueId val="{0000001D-1C7E-4FFE-98E8-1D0EF47559A1}"/>
            </c:ext>
          </c:extLst>
        </c:ser>
        <c:ser>
          <c:idx val="3"/>
          <c:order val="3"/>
          <c:tx>
            <c:strRef>
              <c:f>'Pivot Table'!$L$2:$L$3</c:f>
              <c:strCache>
                <c:ptCount val="1"/>
                <c:pt idx="0">
                  <c:v>Qtr4</c:v>
                </c:pt>
              </c:strCache>
            </c:strRef>
          </c:tx>
          <c:spPr>
            <a:solidFill>
              <a:schemeClr val="accent5">
                <a:shade val="58000"/>
              </a:schemeClr>
            </a:solidFill>
            <a:ln>
              <a:noFill/>
            </a:ln>
            <a:effectLst/>
          </c:spPr>
          <c:invertIfNegative val="0"/>
          <c:cat>
            <c:strRef>
              <c:f>'Pivot Table'!$H$4:$H$7</c:f>
              <c:strCache>
                <c:ptCount val="3"/>
                <c:pt idx="0">
                  <c:v>Central</c:v>
                </c:pt>
                <c:pt idx="1">
                  <c:v>East</c:v>
                </c:pt>
                <c:pt idx="2">
                  <c:v>West</c:v>
                </c:pt>
              </c:strCache>
            </c:strRef>
          </c:cat>
          <c:val>
            <c:numRef>
              <c:f>'Pivot Table'!$L$4:$L$7</c:f>
              <c:numCache>
                <c:formatCode>General</c:formatCode>
                <c:ptCount val="3"/>
                <c:pt idx="0">
                  <c:v>183154</c:v>
                </c:pt>
                <c:pt idx="1">
                  <c:v>22104</c:v>
                </c:pt>
                <c:pt idx="2">
                  <c:v>28500</c:v>
                </c:pt>
              </c:numCache>
            </c:numRef>
          </c:val>
          <c:extLst>
            <c:ext xmlns:c16="http://schemas.microsoft.com/office/drawing/2014/chart" uri="{C3380CC4-5D6E-409C-BE32-E72D297353CC}">
              <c16:uniqueId val="{0000001E-1C7E-4FFE-98E8-1D0EF47559A1}"/>
            </c:ext>
          </c:extLst>
        </c:ser>
        <c:dLbls>
          <c:showLegendKey val="0"/>
          <c:showVal val="0"/>
          <c:showCatName val="0"/>
          <c:showSerName val="0"/>
          <c:showPercent val="0"/>
          <c:showBubbleSize val="0"/>
        </c:dLbls>
        <c:gapWidth val="150"/>
        <c:overlap val="100"/>
        <c:axId val="218497023"/>
        <c:axId val="277356303"/>
      </c:barChart>
      <c:catAx>
        <c:axId val="2184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56303"/>
        <c:crosses val="autoZero"/>
        <c:auto val="1"/>
        <c:lblAlgn val="ctr"/>
        <c:lblOffset val="100"/>
        <c:noMultiLvlLbl val="0"/>
      </c:catAx>
      <c:valAx>
        <c:axId val="277356303"/>
        <c:scaling>
          <c:orientation val="minMax"/>
        </c:scaling>
        <c:delete val="0"/>
        <c:axPos val="l"/>
        <c:majorGridlines>
          <c:spPr>
            <a:ln w="9525" cap="flat" cmpd="sng" algn="ctr">
              <a:solidFill>
                <a:schemeClr val="tx1">
                  <a:lumMod val="15000"/>
                  <a:lumOff val="85000"/>
                </a:schemeClr>
              </a:solidFill>
              <a:round/>
            </a:ln>
            <a:effectLst/>
          </c:spPr>
        </c:majorGridlines>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9702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effectLst/>
              </a:rPr>
              <a:t>Sales Trends by Salesperson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Cell Phone</c:v>
                </c:pt>
              </c:strCache>
            </c:strRef>
          </c:tx>
          <c:spPr>
            <a:solidFill>
              <a:schemeClr val="accent1"/>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Table'!$B$30:$B$41</c:f>
              <c:numCache>
                <c:formatCode>General</c:formatCode>
                <c:ptCount val="11"/>
                <c:pt idx="0">
                  <c:v>14400</c:v>
                </c:pt>
                <c:pt idx="1">
                  <c:v>6075</c:v>
                </c:pt>
                <c:pt idx="2">
                  <c:v>21600</c:v>
                </c:pt>
                <c:pt idx="4">
                  <c:v>3375</c:v>
                </c:pt>
                <c:pt idx="9">
                  <c:v>17100</c:v>
                </c:pt>
              </c:numCache>
            </c:numRef>
          </c:val>
          <c:extLst>
            <c:ext xmlns:c16="http://schemas.microsoft.com/office/drawing/2014/chart" uri="{C3380CC4-5D6E-409C-BE32-E72D297353CC}">
              <c16:uniqueId val="{00000000-D13E-431C-A3C2-17758EB51A9B}"/>
            </c:ext>
          </c:extLst>
        </c:ser>
        <c:ser>
          <c:idx val="1"/>
          <c:order val="1"/>
          <c:tx>
            <c:strRef>
              <c:f>'Pivot Table'!$C$28:$C$29</c:f>
              <c:strCache>
                <c:ptCount val="1"/>
                <c:pt idx="0">
                  <c:v>Desk</c:v>
                </c:pt>
              </c:strCache>
            </c:strRef>
          </c:tx>
          <c:spPr>
            <a:solidFill>
              <a:schemeClr val="accent2"/>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Table'!$C$30:$C$41</c:f>
              <c:numCache>
                <c:formatCode>General</c:formatCode>
                <c:ptCount val="11"/>
                <c:pt idx="3">
                  <c:v>250</c:v>
                </c:pt>
                <c:pt idx="7">
                  <c:v>625</c:v>
                </c:pt>
                <c:pt idx="9">
                  <c:v>375</c:v>
                </c:pt>
              </c:numCache>
            </c:numRef>
          </c:val>
          <c:extLst>
            <c:ext xmlns:c16="http://schemas.microsoft.com/office/drawing/2014/chart" uri="{C3380CC4-5D6E-409C-BE32-E72D297353CC}">
              <c16:uniqueId val="{00000027-E6CD-4F88-858B-6FFCE48A70B0}"/>
            </c:ext>
          </c:extLst>
        </c:ser>
        <c:ser>
          <c:idx val="2"/>
          <c:order val="2"/>
          <c:tx>
            <c:strRef>
              <c:f>'Pivot Table'!$D$28:$D$29</c:f>
              <c:strCache>
                <c:ptCount val="1"/>
                <c:pt idx="0">
                  <c:v>Home Theater</c:v>
                </c:pt>
              </c:strCache>
            </c:strRef>
          </c:tx>
          <c:spPr>
            <a:solidFill>
              <a:schemeClr val="accent3"/>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Table'!$D$30:$D$41</c:f>
              <c:numCache>
                <c:formatCode>General</c:formatCode>
                <c:ptCount val="11"/>
                <c:pt idx="0">
                  <c:v>62000</c:v>
                </c:pt>
                <c:pt idx="1">
                  <c:v>63000</c:v>
                </c:pt>
                <c:pt idx="2">
                  <c:v>14500</c:v>
                </c:pt>
                <c:pt idx="3">
                  <c:v>43500</c:v>
                </c:pt>
                <c:pt idx="4">
                  <c:v>40500</c:v>
                </c:pt>
                <c:pt idx="5">
                  <c:v>52500</c:v>
                </c:pt>
                <c:pt idx="6">
                  <c:v>28500</c:v>
                </c:pt>
                <c:pt idx="7">
                  <c:v>25000</c:v>
                </c:pt>
                <c:pt idx="8">
                  <c:v>14000</c:v>
                </c:pt>
                <c:pt idx="9">
                  <c:v>3500</c:v>
                </c:pt>
                <c:pt idx="10">
                  <c:v>14000</c:v>
                </c:pt>
              </c:numCache>
            </c:numRef>
          </c:val>
          <c:extLst>
            <c:ext xmlns:c16="http://schemas.microsoft.com/office/drawing/2014/chart" uri="{C3380CC4-5D6E-409C-BE32-E72D297353CC}">
              <c16:uniqueId val="{00000037-E6CD-4F88-858B-6FFCE48A70B0}"/>
            </c:ext>
          </c:extLst>
        </c:ser>
        <c:ser>
          <c:idx val="3"/>
          <c:order val="3"/>
          <c:tx>
            <c:strRef>
              <c:f>'Pivot Table'!$E$28:$E$29</c:f>
              <c:strCache>
                <c:ptCount val="1"/>
                <c:pt idx="0">
                  <c:v>Television</c:v>
                </c:pt>
              </c:strCache>
            </c:strRef>
          </c:tx>
          <c:spPr>
            <a:solidFill>
              <a:schemeClr val="accent4"/>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Table'!$E$30:$E$41</c:f>
              <c:numCache>
                <c:formatCode>General</c:formatCode>
                <c:ptCount val="11"/>
                <c:pt idx="0">
                  <c:v>155740</c:v>
                </c:pt>
                <c:pt idx="1">
                  <c:v>71880</c:v>
                </c:pt>
                <c:pt idx="3">
                  <c:v>80266</c:v>
                </c:pt>
                <c:pt idx="5">
                  <c:v>150948</c:v>
                </c:pt>
                <c:pt idx="6">
                  <c:v>38336</c:v>
                </c:pt>
                <c:pt idx="8">
                  <c:v>107820</c:v>
                </c:pt>
                <c:pt idx="9">
                  <c:v>67088</c:v>
                </c:pt>
                <c:pt idx="10">
                  <c:v>185690</c:v>
                </c:pt>
              </c:numCache>
            </c:numRef>
          </c:val>
          <c:extLst>
            <c:ext xmlns:c16="http://schemas.microsoft.com/office/drawing/2014/chart" uri="{C3380CC4-5D6E-409C-BE32-E72D297353CC}">
              <c16:uniqueId val="{00000038-E6CD-4F88-858B-6FFCE48A70B0}"/>
            </c:ext>
          </c:extLst>
        </c:ser>
        <c:ser>
          <c:idx val="4"/>
          <c:order val="4"/>
          <c:tx>
            <c:strRef>
              <c:f>'Pivot Table'!$F$28:$F$29</c:f>
              <c:strCache>
                <c:ptCount val="1"/>
                <c:pt idx="0">
                  <c:v>Video Games</c:v>
                </c:pt>
              </c:strCache>
            </c:strRef>
          </c:tx>
          <c:spPr>
            <a:solidFill>
              <a:schemeClr val="accent5"/>
            </a:solidFill>
            <a:ln>
              <a:noFill/>
            </a:ln>
            <a:effectLst/>
          </c:spPr>
          <c:invertIfNegative val="0"/>
          <c:cat>
            <c:strRef>
              <c:f>'Pivot Table'!$A$30:$A$41</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'Pivot Table'!$F$30:$F$41</c:f>
              <c:numCache>
                <c:formatCode>General</c:formatCode>
                <c:ptCount val="11"/>
                <c:pt idx="0">
                  <c:v>4563</c:v>
                </c:pt>
                <c:pt idx="4">
                  <c:v>4329</c:v>
                </c:pt>
                <c:pt idx="5">
                  <c:v>2925</c:v>
                </c:pt>
                <c:pt idx="7">
                  <c:v>8073</c:v>
                </c:pt>
                <c:pt idx="8">
                  <c:v>3217.5</c:v>
                </c:pt>
              </c:numCache>
            </c:numRef>
          </c:val>
          <c:extLst>
            <c:ext xmlns:c16="http://schemas.microsoft.com/office/drawing/2014/chart" uri="{C3380CC4-5D6E-409C-BE32-E72D297353CC}">
              <c16:uniqueId val="{0000003D-E6CD-4F88-858B-6FFCE48A70B0}"/>
            </c:ext>
          </c:extLst>
        </c:ser>
        <c:dLbls>
          <c:showLegendKey val="0"/>
          <c:showVal val="0"/>
          <c:showCatName val="0"/>
          <c:showSerName val="0"/>
          <c:showPercent val="0"/>
          <c:showBubbleSize val="0"/>
        </c:dLbls>
        <c:gapWidth val="150"/>
        <c:axId val="1760678239"/>
        <c:axId val="209205519"/>
      </c:barChart>
      <c:catAx>
        <c:axId val="17606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5519"/>
        <c:crosses val="autoZero"/>
        <c:auto val="1"/>
        <c:lblAlgn val="ctr"/>
        <c:lblOffset val="100"/>
        <c:noMultiLvlLbl val="0"/>
      </c:catAx>
      <c:valAx>
        <c:axId val="20920551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78239"/>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Items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85AF-4825-B896-15F9327444E0}"/>
            </c:ext>
          </c:extLst>
        </c:ser>
        <c:dLbls>
          <c:dLblPos val="outEnd"/>
          <c:showLegendKey val="0"/>
          <c:showVal val="1"/>
          <c:showCatName val="0"/>
          <c:showSerName val="0"/>
          <c:showPercent val="0"/>
          <c:showBubbleSize val="0"/>
        </c:dLbls>
        <c:gapWidth val="182"/>
        <c:axId val="115114127"/>
        <c:axId val="1610982111"/>
      </c:barChart>
      <c:catAx>
        <c:axId val="11511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982111"/>
        <c:crosses val="autoZero"/>
        <c:auto val="1"/>
        <c:lblAlgn val="ctr"/>
        <c:lblOffset val="100"/>
        <c:noMultiLvlLbl val="0"/>
      </c:catAx>
      <c:valAx>
        <c:axId val="1610982111"/>
        <c:scaling>
          <c:orientation val="minMax"/>
          <c:max val="900000"/>
          <c:min val="0"/>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412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Table'!$B$78</c:f>
              <c:strCache>
                <c:ptCount val="1"/>
                <c:pt idx="0">
                  <c:v>Total</c:v>
                </c:pt>
              </c:strCache>
            </c:strRef>
          </c:tx>
          <c:spPr>
            <a:solidFill>
              <a:schemeClr val="accent1"/>
            </a:solidFill>
            <a:ln>
              <a:noFill/>
            </a:ln>
            <a:effectLst/>
          </c:spPr>
          <c:invertIfNegative val="0"/>
          <c:cat>
            <c:multiLvlStrRef>
              <c:f>'Pivot Table'!$A$79:$A$94</c:f>
              <c:multiLvlStrCache>
                <c:ptCount val="12"/>
                <c:lvl>
                  <c:pt idx="0">
                    <c:v>Qtr1</c:v>
                  </c:pt>
                  <c:pt idx="1">
                    <c:v>Qtr2</c:v>
                  </c:pt>
                  <c:pt idx="2">
                    <c:v>Qtr3</c:v>
                  </c:pt>
                  <c:pt idx="3">
                    <c:v>Qtr4</c:v>
                  </c:pt>
                  <c:pt idx="4">
                    <c:v>Qtr1</c:v>
                  </c:pt>
                  <c:pt idx="5">
                    <c:v>Qtr2</c:v>
                  </c:pt>
                  <c:pt idx="6">
                    <c:v>Qtr3</c:v>
                  </c:pt>
                  <c:pt idx="7">
                    <c:v>Qtr4</c:v>
                  </c:pt>
                  <c:pt idx="8">
                    <c:v>Qtr1</c:v>
                  </c:pt>
                  <c:pt idx="9">
                    <c:v>Qtr2</c:v>
                  </c:pt>
                  <c:pt idx="10">
                    <c:v>Qtr3</c:v>
                  </c:pt>
                  <c:pt idx="11">
                    <c:v>Qtr4</c:v>
                  </c:pt>
                </c:lvl>
                <c:lvl>
                  <c:pt idx="0">
                    <c:v>Central</c:v>
                  </c:pt>
                  <c:pt idx="4">
                    <c:v>East</c:v>
                  </c:pt>
                  <c:pt idx="8">
                    <c:v>West</c:v>
                  </c:pt>
                </c:lvl>
              </c:multiLvlStrCache>
            </c:multiLvlStrRef>
          </c:cat>
          <c:val>
            <c:numRef>
              <c:f>'Pivot Table'!$B$79:$B$94</c:f>
              <c:numCache>
                <c:formatCode>General</c:formatCode>
                <c:ptCount val="12"/>
                <c:pt idx="0">
                  <c:v>143628</c:v>
                </c:pt>
                <c:pt idx="1">
                  <c:v>488677</c:v>
                </c:pt>
                <c:pt idx="2">
                  <c:v>14310.5</c:v>
                </c:pt>
                <c:pt idx="3">
                  <c:v>183154</c:v>
                </c:pt>
                <c:pt idx="4">
                  <c:v>115810</c:v>
                </c:pt>
                <c:pt idx="5">
                  <c:v>81600</c:v>
                </c:pt>
                <c:pt idx="6">
                  <c:v>101493</c:v>
                </c:pt>
                <c:pt idx="7">
                  <c:v>22104</c:v>
                </c:pt>
                <c:pt idx="8">
                  <c:v>70588</c:v>
                </c:pt>
                <c:pt idx="9">
                  <c:v>38336</c:v>
                </c:pt>
                <c:pt idx="10">
                  <c:v>17475</c:v>
                </c:pt>
                <c:pt idx="11">
                  <c:v>28500</c:v>
                </c:pt>
              </c:numCache>
            </c:numRef>
          </c:val>
          <c:extLst>
            <c:ext xmlns:c16="http://schemas.microsoft.com/office/drawing/2014/chart" uri="{C3380CC4-5D6E-409C-BE32-E72D297353CC}">
              <c16:uniqueId val="{00000000-DF9A-4EFE-AAD2-3A4B76758155}"/>
            </c:ext>
          </c:extLst>
        </c:ser>
        <c:dLbls>
          <c:showLegendKey val="0"/>
          <c:showVal val="0"/>
          <c:showCatName val="0"/>
          <c:showSerName val="0"/>
          <c:showPercent val="0"/>
          <c:showBubbleSize val="0"/>
        </c:dLbls>
        <c:gapWidth val="219"/>
        <c:overlap val="-27"/>
        <c:axId val="1699607999"/>
        <c:axId val="126926847"/>
      </c:barChart>
      <c:catAx>
        <c:axId val="169960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6847"/>
        <c:crosses val="autoZero"/>
        <c:auto val="1"/>
        <c:lblAlgn val="ctr"/>
        <c:lblOffset val="100"/>
        <c:noMultiLvlLbl val="0"/>
      </c:catAx>
      <c:valAx>
        <c:axId val="126926847"/>
        <c:scaling>
          <c:orientation val="minMax"/>
        </c:scaling>
        <c:delete val="0"/>
        <c:axPos val="l"/>
        <c:majorGridlines>
          <c:spPr>
            <a:ln w="9525" cap="flat" cmpd="sng" algn="ctr">
              <a:solidFill>
                <a:schemeClr val="bg1">
                  <a:lumMod val="85000"/>
                  <a:alpha val="32000"/>
                </a:schemeClr>
              </a:solidFill>
              <a:round/>
            </a:ln>
            <a:effectLst/>
          </c:spPr>
        </c:majorGridlines>
        <c:numFmt formatCode="###,0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607999"/>
        <c:crosses val="autoZero"/>
        <c:crossBetween val="between"/>
        <c:dispUnits>
          <c:builtInUnit val="thousands"/>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Table!PivotTable9</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Product</a:t>
            </a:r>
            <a:r>
              <a:rPr lang="en-PH" baseline="0"/>
              <a:t> Sales Trend</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Table'!$J$78:$J$79</c:f>
              <c:strCache>
                <c:ptCount val="1"/>
                <c:pt idx="0">
                  <c:v>Television</c:v>
                </c:pt>
              </c:strCache>
            </c:strRef>
          </c:tx>
          <c:spPr>
            <a:ln w="28575" cap="rnd">
              <a:solidFill>
                <a:schemeClr val="accent1"/>
              </a:solidFill>
              <a:round/>
            </a:ln>
            <a:effectLst/>
          </c:spPr>
          <c:marker>
            <c:symbol val="none"/>
          </c:marker>
          <c:cat>
            <c:strRef>
              <c:f>'Pivot Table'!$I$80:$I$84</c:f>
              <c:strCache>
                <c:ptCount val="4"/>
                <c:pt idx="0">
                  <c:v>Qtr1</c:v>
                </c:pt>
                <c:pt idx="1">
                  <c:v>Qtr2</c:v>
                </c:pt>
                <c:pt idx="2">
                  <c:v>Qtr3</c:v>
                </c:pt>
                <c:pt idx="3">
                  <c:v>Qtr4</c:v>
                </c:pt>
              </c:strCache>
            </c:strRef>
          </c:cat>
          <c:val>
            <c:numRef>
              <c:f>'Pivot Table'!$J$80:$J$84</c:f>
              <c:numCache>
                <c:formatCode>General</c:formatCode>
                <c:ptCount val="4"/>
                <c:pt idx="0">
                  <c:v>224026</c:v>
                </c:pt>
                <c:pt idx="1">
                  <c:v>486388</c:v>
                </c:pt>
                <c:pt idx="2">
                  <c:v>50316</c:v>
                </c:pt>
                <c:pt idx="3">
                  <c:v>97038</c:v>
                </c:pt>
              </c:numCache>
            </c:numRef>
          </c:val>
          <c:smooth val="1"/>
          <c:extLst>
            <c:ext xmlns:c16="http://schemas.microsoft.com/office/drawing/2014/chart" uri="{C3380CC4-5D6E-409C-BE32-E72D297353CC}">
              <c16:uniqueId val="{00000000-0BCB-4E2E-BD02-75416FB1B703}"/>
            </c:ext>
          </c:extLst>
        </c:ser>
        <c:ser>
          <c:idx val="1"/>
          <c:order val="1"/>
          <c:tx>
            <c:strRef>
              <c:f>'Pivot Table'!$K$78:$K$79</c:f>
              <c:strCache>
                <c:ptCount val="1"/>
                <c:pt idx="0">
                  <c:v>Home Theater</c:v>
                </c:pt>
              </c:strCache>
            </c:strRef>
          </c:tx>
          <c:spPr>
            <a:ln w="28575" cap="rnd">
              <a:solidFill>
                <a:schemeClr val="accent2"/>
              </a:solidFill>
              <a:round/>
            </a:ln>
            <a:effectLst/>
          </c:spPr>
          <c:marker>
            <c:symbol val="none"/>
          </c:marker>
          <c:cat>
            <c:strRef>
              <c:f>'Pivot Table'!$I$80:$I$84</c:f>
              <c:strCache>
                <c:ptCount val="4"/>
                <c:pt idx="0">
                  <c:v>Qtr1</c:v>
                </c:pt>
                <c:pt idx="1">
                  <c:v>Qtr2</c:v>
                </c:pt>
                <c:pt idx="2">
                  <c:v>Qtr3</c:v>
                </c:pt>
                <c:pt idx="3">
                  <c:v>Qtr4</c:v>
                </c:pt>
              </c:strCache>
            </c:strRef>
          </c:cat>
          <c:val>
            <c:numRef>
              <c:f>'Pivot Table'!$K$80:$K$84</c:f>
              <c:numCache>
                <c:formatCode>General</c:formatCode>
                <c:ptCount val="4"/>
                <c:pt idx="0">
                  <c:v>97000</c:v>
                </c:pt>
                <c:pt idx="1">
                  <c:v>100000</c:v>
                </c:pt>
                <c:pt idx="2">
                  <c:v>55000</c:v>
                </c:pt>
                <c:pt idx="3">
                  <c:v>109000</c:v>
                </c:pt>
              </c:numCache>
            </c:numRef>
          </c:val>
          <c:smooth val="0"/>
          <c:extLst>
            <c:ext xmlns:c16="http://schemas.microsoft.com/office/drawing/2014/chart" uri="{C3380CC4-5D6E-409C-BE32-E72D297353CC}">
              <c16:uniqueId val="{00000027-46B6-437E-A92D-028ED7CC3C94}"/>
            </c:ext>
          </c:extLst>
        </c:ser>
        <c:ser>
          <c:idx val="2"/>
          <c:order val="2"/>
          <c:tx>
            <c:strRef>
              <c:f>'Pivot Table'!$L$78:$L$79</c:f>
              <c:strCache>
                <c:ptCount val="1"/>
                <c:pt idx="0">
                  <c:v>Cell Phone</c:v>
                </c:pt>
              </c:strCache>
            </c:strRef>
          </c:tx>
          <c:spPr>
            <a:ln w="28575" cap="rnd">
              <a:solidFill>
                <a:schemeClr val="accent3"/>
              </a:solidFill>
              <a:round/>
            </a:ln>
            <a:effectLst/>
          </c:spPr>
          <c:marker>
            <c:symbol val="none"/>
          </c:marker>
          <c:cat>
            <c:strRef>
              <c:f>'Pivot Table'!$I$80:$I$84</c:f>
              <c:strCache>
                <c:ptCount val="4"/>
                <c:pt idx="0">
                  <c:v>Qtr1</c:v>
                </c:pt>
                <c:pt idx="1">
                  <c:v>Qtr2</c:v>
                </c:pt>
                <c:pt idx="2">
                  <c:v>Qtr3</c:v>
                </c:pt>
                <c:pt idx="3">
                  <c:v>Qtr4</c:v>
                </c:pt>
              </c:strCache>
            </c:strRef>
          </c:cat>
          <c:val>
            <c:numRef>
              <c:f>'Pivot Table'!$L$80:$L$84</c:f>
              <c:numCache>
                <c:formatCode>General</c:formatCode>
                <c:ptCount val="4"/>
                <c:pt idx="0">
                  <c:v>6075</c:v>
                </c:pt>
                <c:pt idx="1">
                  <c:v>21600</c:v>
                </c:pt>
                <c:pt idx="2">
                  <c:v>17100</c:v>
                </c:pt>
                <c:pt idx="3">
                  <c:v>17775</c:v>
                </c:pt>
              </c:numCache>
            </c:numRef>
          </c:val>
          <c:smooth val="0"/>
          <c:extLst>
            <c:ext xmlns:c16="http://schemas.microsoft.com/office/drawing/2014/chart" uri="{C3380CC4-5D6E-409C-BE32-E72D297353CC}">
              <c16:uniqueId val="{00000037-46B6-437E-A92D-028ED7CC3C94}"/>
            </c:ext>
          </c:extLst>
        </c:ser>
        <c:ser>
          <c:idx val="3"/>
          <c:order val="3"/>
          <c:tx>
            <c:strRef>
              <c:f>'Pivot Table'!$M$78:$M$79</c:f>
              <c:strCache>
                <c:ptCount val="1"/>
                <c:pt idx="0">
                  <c:v>Video Games</c:v>
                </c:pt>
              </c:strCache>
            </c:strRef>
          </c:tx>
          <c:spPr>
            <a:ln w="28575" cap="rnd">
              <a:solidFill>
                <a:schemeClr val="accent4"/>
              </a:solidFill>
              <a:round/>
            </a:ln>
            <a:effectLst/>
          </c:spPr>
          <c:marker>
            <c:symbol val="none"/>
          </c:marker>
          <c:cat>
            <c:strRef>
              <c:f>'Pivot Table'!$I$80:$I$84</c:f>
              <c:strCache>
                <c:ptCount val="4"/>
                <c:pt idx="0">
                  <c:v>Qtr1</c:v>
                </c:pt>
                <c:pt idx="1">
                  <c:v>Qtr2</c:v>
                </c:pt>
                <c:pt idx="2">
                  <c:v>Qtr3</c:v>
                </c:pt>
                <c:pt idx="3">
                  <c:v>Qtr4</c:v>
                </c:pt>
              </c:strCache>
            </c:strRef>
          </c:cat>
          <c:val>
            <c:numRef>
              <c:f>'Pivot Table'!$M$80:$M$84</c:f>
              <c:numCache>
                <c:formatCode>General</c:formatCode>
                <c:ptCount val="4"/>
                <c:pt idx="0">
                  <c:v>2925</c:v>
                </c:pt>
                <c:pt idx="2">
                  <c:v>10237.5</c:v>
                </c:pt>
                <c:pt idx="3">
                  <c:v>9945</c:v>
                </c:pt>
              </c:numCache>
            </c:numRef>
          </c:val>
          <c:smooth val="0"/>
          <c:extLst>
            <c:ext xmlns:c16="http://schemas.microsoft.com/office/drawing/2014/chart" uri="{C3380CC4-5D6E-409C-BE32-E72D297353CC}">
              <c16:uniqueId val="{00000038-46B6-437E-A92D-028ED7CC3C94}"/>
            </c:ext>
          </c:extLst>
        </c:ser>
        <c:ser>
          <c:idx val="4"/>
          <c:order val="4"/>
          <c:tx>
            <c:strRef>
              <c:f>'Pivot Table'!$N$78:$N$79</c:f>
              <c:strCache>
                <c:ptCount val="1"/>
                <c:pt idx="0">
                  <c:v>Desk</c:v>
                </c:pt>
              </c:strCache>
            </c:strRef>
          </c:tx>
          <c:spPr>
            <a:ln w="28575" cap="rnd">
              <a:solidFill>
                <a:schemeClr val="accent5"/>
              </a:solidFill>
              <a:round/>
            </a:ln>
            <a:effectLst/>
          </c:spPr>
          <c:marker>
            <c:symbol val="none"/>
          </c:marker>
          <c:cat>
            <c:strRef>
              <c:f>'Pivot Table'!$I$80:$I$84</c:f>
              <c:strCache>
                <c:ptCount val="4"/>
                <c:pt idx="0">
                  <c:v>Qtr1</c:v>
                </c:pt>
                <c:pt idx="1">
                  <c:v>Qtr2</c:v>
                </c:pt>
                <c:pt idx="2">
                  <c:v>Qtr3</c:v>
                </c:pt>
                <c:pt idx="3">
                  <c:v>Qtr4</c:v>
                </c:pt>
              </c:strCache>
            </c:strRef>
          </c:cat>
          <c:val>
            <c:numRef>
              <c:f>'Pivot Table'!$N$80:$N$84</c:f>
              <c:numCache>
                <c:formatCode>General</c:formatCode>
                <c:ptCount val="4"/>
                <c:pt idx="1">
                  <c:v>625</c:v>
                </c:pt>
                <c:pt idx="2">
                  <c:v>625</c:v>
                </c:pt>
              </c:numCache>
            </c:numRef>
          </c:val>
          <c:smooth val="0"/>
          <c:extLst>
            <c:ext xmlns:c16="http://schemas.microsoft.com/office/drawing/2014/chart" uri="{C3380CC4-5D6E-409C-BE32-E72D297353CC}">
              <c16:uniqueId val="{0000003D-46B6-437E-A92D-028ED7CC3C94}"/>
            </c:ext>
          </c:extLst>
        </c:ser>
        <c:dLbls>
          <c:showLegendKey val="0"/>
          <c:showVal val="0"/>
          <c:showCatName val="0"/>
          <c:showSerName val="0"/>
          <c:showPercent val="0"/>
          <c:showBubbleSize val="0"/>
        </c:dLbls>
        <c:smooth val="0"/>
        <c:axId val="1695272927"/>
        <c:axId val="126617407"/>
      </c:lineChart>
      <c:catAx>
        <c:axId val="169527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7407"/>
        <c:crosses val="autoZero"/>
        <c:auto val="1"/>
        <c:lblAlgn val="ctr"/>
        <c:lblOffset val="100"/>
        <c:noMultiLvlLbl val="0"/>
      </c:catAx>
      <c:valAx>
        <c:axId val="126617407"/>
        <c:scaling>
          <c:orientation val="minMax"/>
          <c:max val="500000"/>
          <c:min val="0"/>
        </c:scaling>
        <c:delete val="0"/>
        <c:axPos val="l"/>
        <c:majorGridlines>
          <c:spPr>
            <a:ln w="9525" cap="flat" cmpd="sng" algn="ctr">
              <a:solidFill>
                <a:schemeClr val="bg1">
                  <a:lumMod val="85000"/>
                  <a:alpha val="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72927"/>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Table!PivotTable10</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Product Sales</a:t>
            </a:r>
            <a:r>
              <a:rPr lang="en-PH" baseline="0"/>
              <a: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Table'!$K$106:$K$107</c:f>
              <c:strCache>
                <c:ptCount val="1"/>
                <c:pt idx="0">
                  <c:v>Central</c:v>
                </c:pt>
              </c:strCache>
            </c:strRef>
          </c:tx>
          <c:spPr>
            <a:solidFill>
              <a:schemeClr val="accent1"/>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Table'!$K$108:$K$113</c:f>
              <c:numCache>
                <c:formatCode>General</c:formatCode>
                <c:ptCount val="5"/>
                <c:pt idx="0">
                  <c:v>596604</c:v>
                </c:pt>
                <c:pt idx="1">
                  <c:v>212000</c:v>
                </c:pt>
                <c:pt idx="2">
                  <c:v>6075</c:v>
                </c:pt>
                <c:pt idx="3">
                  <c:v>14215.5</c:v>
                </c:pt>
                <c:pt idx="4">
                  <c:v>875</c:v>
                </c:pt>
              </c:numCache>
            </c:numRef>
          </c:val>
          <c:extLst>
            <c:ext xmlns:c16="http://schemas.microsoft.com/office/drawing/2014/chart" uri="{C3380CC4-5D6E-409C-BE32-E72D297353CC}">
              <c16:uniqueId val="{00000000-DD75-4F20-9735-4FD864496BC4}"/>
            </c:ext>
          </c:extLst>
        </c:ser>
        <c:ser>
          <c:idx val="1"/>
          <c:order val="1"/>
          <c:tx>
            <c:strRef>
              <c:f>'Pivot Table'!$L$106:$L$107</c:f>
              <c:strCache>
                <c:ptCount val="1"/>
                <c:pt idx="0">
                  <c:v>East</c:v>
                </c:pt>
              </c:strCache>
            </c:strRef>
          </c:tx>
          <c:spPr>
            <a:solidFill>
              <a:schemeClr val="accent2"/>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Table'!$L$108:$L$113</c:f>
              <c:numCache>
                <c:formatCode>General</c:formatCode>
                <c:ptCount val="5"/>
                <c:pt idx="0">
                  <c:v>155740</c:v>
                </c:pt>
                <c:pt idx="1">
                  <c:v>117000</c:v>
                </c:pt>
                <c:pt idx="2">
                  <c:v>39375</c:v>
                </c:pt>
                <c:pt idx="3">
                  <c:v>8892</c:v>
                </c:pt>
              </c:numCache>
            </c:numRef>
          </c:val>
          <c:extLst>
            <c:ext xmlns:c16="http://schemas.microsoft.com/office/drawing/2014/chart" uri="{C3380CC4-5D6E-409C-BE32-E72D297353CC}">
              <c16:uniqueId val="{00000040-B44F-4320-AE70-0FD84A893F13}"/>
            </c:ext>
          </c:extLst>
        </c:ser>
        <c:ser>
          <c:idx val="2"/>
          <c:order val="2"/>
          <c:tx>
            <c:strRef>
              <c:f>'Pivot Table'!$M$106:$M$107</c:f>
              <c:strCache>
                <c:ptCount val="1"/>
                <c:pt idx="0">
                  <c:v>West</c:v>
                </c:pt>
              </c:strCache>
            </c:strRef>
          </c:tx>
          <c:spPr>
            <a:solidFill>
              <a:schemeClr val="accent3"/>
            </a:solidFill>
            <a:ln>
              <a:noFill/>
            </a:ln>
            <a:effectLst/>
          </c:spPr>
          <c:invertIfNegative val="0"/>
          <c:cat>
            <c:strRef>
              <c:f>'Pivot Table'!$J$108:$J$113</c:f>
              <c:strCache>
                <c:ptCount val="5"/>
                <c:pt idx="0">
                  <c:v>Television</c:v>
                </c:pt>
                <c:pt idx="1">
                  <c:v>Home Theater</c:v>
                </c:pt>
                <c:pt idx="2">
                  <c:v>Cell Phone</c:v>
                </c:pt>
                <c:pt idx="3">
                  <c:v>Video Games</c:v>
                </c:pt>
                <c:pt idx="4">
                  <c:v>Desk</c:v>
                </c:pt>
              </c:strCache>
            </c:strRef>
          </c:cat>
          <c:val>
            <c:numRef>
              <c:f>'Pivot Table'!$M$108:$M$113</c:f>
              <c:numCache>
                <c:formatCode>General</c:formatCode>
                <c:ptCount val="5"/>
                <c:pt idx="0">
                  <c:v>105424</c:v>
                </c:pt>
                <c:pt idx="1">
                  <c:v>32000</c:v>
                </c:pt>
                <c:pt idx="2">
                  <c:v>17100</c:v>
                </c:pt>
                <c:pt idx="4">
                  <c:v>375</c:v>
                </c:pt>
              </c:numCache>
            </c:numRef>
          </c:val>
          <c:extLst>
            <c:ext xmlns:c16="http://schemas.microsoft.com/office/drawing/2014/chart" uri="{C3380CC4-5D6E-409C-BE32-E72D297353CC}">
              <c16:uniqueId val="{00000041-B44F-4320-AE70-0FD84A893F13}"/>
            </c:ext>
          </c:extLst>
        </c:ser>
        <c:dLbls>
          <c:showLegendKey val="0"/>
          <c:showVal val="0"/>
          <c:showCatName val="0"/>
          <c:showSerName val="0"/>
          <c:showPercent val="0"/>
          <c:showBubbleSize val="0"/>
        </c:dLbls>
        <c:gapWidth val="219"/>
        <c:overlap val="100"/>
        <c:axId val="1611017023"/>
        <c:axId val="147337167"/>
      </c:barChart>
      <c:catAx>
        <c:axId val="161101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167"/>
        <c:crosses val="autoZero"/>
        <c:auto val="1"/>
        <c:lblAlgn val="ctr"/>
        <c:lblOffset val="100"/>
        <c:noMultiLvlLbl val="0"/>
      </c:catAx>
      <c:valAx>
        <c:axId val="147337167"/>
        <c:scaling>
          <c:orientation val="minMax"/>
        </c:scaling>
        <c:delete val="0"/>
        <c:axPos val="l"/>
        <c:majorGridlines>
          <c:spPr>
            <a:ln w="9525" cap="flat" cmpd="sng" algn="ctr">
              <a:solidFill>
                <a:schemeClr val="bg1">
                  <a:lumMod val="85000"/>
                  <a:alpha val="23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0170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Sales</a:t>
            </a:r>
            <a:r>
              <a:rPr lang="en-PH" baseline="0"/>
              <a:t> Trends by Manager</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Table'!$B$124:$B$125</c:f>
              <c:strCache>
                <c:ptCount val="1"/>
                <c:pt idx="0">
                  <c:v>Douglas</c:v>
                </c:pt>
              </c:strCache>
            </c:strRef>
          </c:tx>
          <c:spPr>
            <a:ln w="28575" cap="rnd">
              <a:solidFill>
                <a:schemeClr val="accent1"/>
              </a:solidFill>
              <a:round/>
            </a:ln>
            <a:effectLst/>
          </c:spPr>
          <c:marker>
            <c:symbol val="none"/>
          </c:marker>
          <c:cat>
            <c:strRef>
              <c:f>'Pivot Table'!$A$126:$A$130</c:f>
              <c:strCache>
                <c:ptCount val="4"/>
                <c:pt idx="0">
                  <c:v>Qtr1</c:v>
                </c:pt>
                <c:pt idx="1">
                  <c:v>Qtr2</c:v>
                </c:pt>
                <c:pt idx="2">
                  <c:v>Qtr3</c:v>
                </c:pt>
                <c:pt idx="3">
                  <c:v>Qtr4</c:v>
                </c:pt>
              </c:strCache>
            </c:strRef>
          </c:cat>
          <c:val>
            <c:numRef>
              <c:f>'Pivot Table'!$B$126:$B$130</c:f>
              <c:numCache>
                <c:formatCode>General</c:formatCode>
                <c:ptCount val="4"/>
                <c:pt idx="0">
                  <c:v>43500</c:v>
                </c:pt>
                <c:pt idx="1">
                  <c:v>38336</c:v>
                </c:pt>
                <c:pt idx="2">
                  <c:v>40750</c:v>
                </c:pt>
                <c:pt idx="3">
                  <c:v>116470</c:v>
                </c:pt>
              </c:numCache>
            </c:numRef>
          </c:val>
          <c:smooth val="1"/>
          <c:extLst>
            <c:ext xmlns:c16="http://schemas.microsoft.com/office/drawing/2014/chart" uri="{C3380CC4-5D6E-409C-BE32-E72D297353CC}">
              <c16:uniqueId val="{00000000-3A5A-4076-BE7D-530CCD1ECF0A}"/>
            </c:ext>
          </c:extLst>
        </c:ser>
        <c:ser>
          <c:idx val="1"/>
          <c:order val="1"/>
          <c:tx>
            <c:strRef>
              <c:f>'Pivot Table'!$C$124:$C$125</c:f>
              <c:strCache>
                <c:ptCount val="1"/>
                <c:pt idx="0">
                  <c:v>Hermann</c:v>
                </c:pt>
              </c:strCache>
            </c:strRef>
          </c:tx>
          <c:spPr>
            <a:ln w="28575" cap="rnd">
              <a:solidFill>
                <a:schemeClr val="accent2"/>
              </a:solidFill>
              <a:round/>
            </a:ln>
            <a:effectLst/>
          </c:spPr>
          <c:marker>
            <c:symbol val="none"/>
          </c:marker>
          <c:cat>
            <c:strRef>
              <c:f>'Pivot Table'!$A$126:$A$130</c:f>
              <c:strCache>
                <c:ptCount val="4"/>
                <c:pt idx="0">
                  <c:v>Qtr1</c:v>
                </c:pt>
                <c:pt idx="1">
                  <c:v>Qtr2</c:v>
                </c:pt>
                <c:pt idx="2">
                  <c:v>Qtr3</c:v>
                </c:pt>
                <c:pt idx="3">
                  <c:v>Qtr4</c:v>
                </c:pt>
              </c:strCache>
            </c:strRef>
          </c:cat>
          <c:val>
            <c:numRef>
              <c:f>'Pivot Table'!$C$126:$C$130</c:f>
              <c:numCache>
                <c:formatCode>General</c:formatCode>
                <c:ptCount val="4"/>
                <c:pt idx="0">
                  <c:v>71053</c:v>
                </c:pt>
                <c:pt idx="1">
                  <c:v>216265</c:v>
                </c:pt>
                <c:pt idx="2">
                  <c:v>5674.5</c:v>
                </c:pt>
                <c:pt idx="3">
                  <c:v>72116</c:v>
                </c:pt>
              </c:numCache>
            </c:numRef>
          </c:val>
          <c:smooth val="0"/>
          <c:extLst>
            <c:ext xmlns:c16="http://schemas.microsoft.com/office/drawing/2014/chart" uri="{C3380CC4-5D6E-409C-BE32-E72D297353CC}">
              <c16:uniqueId val="{0000000E-9F67-4A5C-99DF-3F8D0B22C8DC}"/>
            </c:ext>
          </c:extLst>
        </c:ser>
        <c:ser>
          <c:idx val="2"/>
          <c:order val="2"/>
          <c:tx>
            <c:strRef>
              <c:f>'Pivot Table'!$D$124:$D$125</c:f>
              <c:strCache>
                <c:ptCount val="1"/>
                <c:pt idx="0">
                  <c:v>Martha</c:v>
                </c:pt>
              </c:strCache>
            </c:strRef>
          </c:tx>
          <c:spPr>
            <a:ln w="28575" cap="rnd">
              <a:solidFill>
                <a:schemeClr val="accent3"/>
              </a:solidFill>
              <a:round/>
            </a:ln>
            <a:effectLst/>
          </c:spPr>
          <c:marker>
            <c:symbol val="none"/>
          </c:marker>
          <c:cat>
            <c:strRef>
              <c:f>'Pivot Table'!$A$126:$A$130</c:f>
              <c:strCache>
                <c:ptCount val="4"/>
                <c:pt idx="0">
                  <c:v>Qtr1</c:v>
                </c:pt>
                <c:pt idx="1">
                  <c:v>Qtr2</c:v>
                </c:pt>
                <c:pt idx="2">
                  <c:v>Qtr3</c:v>
                </c:pt>
                <c:pt idx="3">
                  <c:v>Qtr4</c:v>
                </c:pt>
              </c:strCache>
            </c:strRef>
          </c:cat>
          <c:val>
            <c:numRef>
              <c:f>'Pivot Table'!$D$126:$D$130</c:f>
              <c:numCache>
                <c:formatCode>General</c:formatCode>
                <c:ptCount val="4"/>
                <c:pt idx="0">
                  <c:v>115810</c:v>
                </c:pt>
                <c:pt idx="1">
                  <c:v>250518</c:v>
                </c:pt>
                <c:pt idx="2">
                  <c:v>60993</c:v>
                </c:pt>
                <c:pt idx="3">
                  <c:v>45172</c:v>
                </c:pt>
              </c:numCache>
            </c:numRef>
          </c:val>
          <c:smooth val="0"/>
          <c:extLst>
            <c:ext xmlns:c16="http://schemas.microsoft.com/office/drawing/2014/chart" uri="{C3380CC4-5D6E-409C-BE32-E72D297353CC}">
              <c16:uniqueId val="{0000000F-9F67-4A5C-99DF-3F8D0B22C8DC}"/>
            </c:ext>
          </c:extLst>
        </c:ser>
        <c:ser>
          <c:idx val="3"/>
          <c:order val="3"/>
          <c:tx>
            <c:strRef>
              <c:f>'Pivot Table'!$E$124:$E$125</c:f>
              <c:strCache>
                <c:ptCount val="1"/>
                <c:pt idx="0">
                  <c:v>Timothy</c:v>
                </c:pt>
              </c:strCache>
            </c:strRef>
          </c:tx>
          <c:spPr>
            <a:ln w="28575" cap="rnd">
              <a:solidFill>
                <a:schemeClr val="accent4"/>
              </a:solidFill>
              <a:round/>
            </a:ln>
            <a:effectLst/>
          </c:spPr>
          <c:marker>
            <c:symbol val="none"/>
          </c:marker>
          <c:cat>
            <c:strRef>
              <c:f>'Pivot Table'!$A$126:$A$130</c:f>
              <c:strCache>
                <c:ptCount val="4"/>
                <c:pt idx="0">
                  <c:v>Qtr1</c:v>
                </c:pt>
                <c:pt idx="1">
                  <c:v>Qtr2</c:v>
                </c:pt>
                <c:pt idx="2">
                  <c:v>Qtr3</c:v>
                </c:pt>
                <c:pt idx="3">
                  <c:v>Qtr4</c:v>
                </c:pt>
              </c:strCache>
            </c:strRef>
          </c:cat>
          <c:val>
            <c:numRef>
              <c:f>'Pivot Table'!$E$126:$E$130</c:f>
              <c:numCache>
                <c:formatCode>General</c:formatCode>
                <c:ptCount val="4"/>
                <c:pt idx="0">
                  <c:v>99663</c:v>
                </c:pt>
                <c:pt idx="1">
                  <c:v>103494</c:v>
                </c:pt>
                <c:pt idx="2">
                  <c:v>25861</c:v>
                </c:pt>
              </c:numCache>
            </c:numRef>
          </c:val>
          <c:smooth val="0"/>
          <c:extLst>
            <c:ext xmlns:c16="http://schemas.microsoft.com/office/drawing/2014/chart" uri="{C3380CC4-5D6E-409C-BE32-E72D297353CC}">
              <c16:uniqueId val="{00000010-9F67-4A5C-99DF-3F8D0B22C8DC}"/>
            </c:ext>
          </c:extLst>
        </c:ser>
        <c:dLbls>
          <c:showLegendKey val="0"/>
          <c:showVal val="0"/>
          <c:showCatName val="0"/>
          <c:showSerName val="0"/>
          <c:showPercent val="0"/>
          <c:showBubbleSize val="0"/>
        </c:dLbls>
        <c:smooth val="0"/>
        <c:axId val="85174591"/>
        <c:axId val="122652159"/>
      </c:lineChart>
      <c:catAx>
        <c:axId val="8517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2159"/>
        <c:crosses val="autoZero"/>
        <c:auto val="1"/>
        <c:lblAlgn val="ctr"/>
        <c:lblOffset val="100"/>
        <c:noMultiLvlLbl val="0"/>
      </c:catAx>
      <c:valAx>
        <c:axId val="12265215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59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Performing Managers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Table'!$B$147</c:f>
              <c:strCache>
                <c:ptCount val="1"/>
                <c:pt idx="0">
                  <c:v>Total</c:v>
                </c:pt>
              </c:strCache>
            </c:strRef>
          </c:tx>
          <c:spPr>
            <a:solidFill>
              <a:schemeClr val="accent1"/>
            </a:solidFill>
            <a:ln>
              <a:noFill/>
            </a:ln>
            <a:effectLst/>
          </c:spPr>
          <c:invertIfNegative val="0"/>
          <c:cat>
            <c:strRef>
              <c:f>'Pivot Table'!$A$148:$A$152</c:f>
              <c:strCache>
                <c:ptCount val="4"/>
                <c:pt idx="0">
                  <c:v>Timothy</c:v>
                </c:pt>
                <c:pt idx="1">
                  <c:v>Douglas</c:v>
                </c:pt>
                <c:pt idx="2">
                  <c:v>Hermann</c:v>
                </c:pt>
                <c:pt idx="3">
                  <c:v>Martha</c:v>
                </c:pt>
              </c:strCache>
            </c:strRef>
          </c:cat>
          <c:val>
            <c:numRef>
              <c:f>'Pivot Table'!$B$148:$B$152</c:f>
              <c:numCache>
                <c:formatCode>General</c:formatCode>
                <c:ptCount val="4"/>
                <c:pt idx="0">
                  <c:v>229018</c:v>
                </c:pt>
                <c:pt idx="1">
                  <c:v>239056</c:v>
                </c:pt>
                <c:pt idx="2">
                  <c:v>365108.5</c:v>
                </c:pt>
                <c:pt idx="3">
                  <c:v>472493</c:v>
                </c:pt>
              </c:numCache>
            </c:numRef>
          </c:val>
          <c:extLst>
            <c:ext xmlns:c16="http://schemas.microsoft.com/office/drawing/2014/chart" uri="{C3380CC4-5D6E-409C-BE32-E72D297353CC}">
              <c16:uniqueId val="{00000000-FBF5-475A-AD0E-CF37E837C101}"/>
            </c:ext>
          </c:extLst>
        </c:ser>
        <c:dLbls>
          <c:showLegendKey val="0"/>
          <c:showVal val="0"/>
          <c:showCatName val="0"/>
          <c:showSerName val="0"/>
          <c:showPercent val="0"/>
          <c:showBubbleSize val="0"/>
        </c:dLbls>
        <c:gapWidth val="182"/>
        <c:axId val="1764840287"/>
        <c:axId val="2004868863"/>
      </c:barChart>
      <c:catAx>
        <c:axId val="176484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868863"/>
        <c:crosses val="autoZero"/>
        <c:auto val="1"/>
        <c:lblAlgn val="ctr"/>
        <c:lblOffset val="100"/>
        <c:noMultiLvlLbl val="0"/>
      </c:catAx>
      <c:valAx>
        <c:axId val="2004868863"/>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4028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Table!PivotTable13</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'Pivot Table'!$A$163:$A$185</c:f>
              <c:multiLvlStrCache>
                <c:ptCount val="17"/>
                <c:lvl>
                  <c:pt idx="0">
                    <c:v>Qtr1</c:v>
                  </c:pt>
                  <c:pt idx="1">
                    <c:v>Qtr2</c:v>
                  </c:pt>
                  <c:pt idx="2">
                    <c:v>Qtr3</c:v>
                  </c:pt>
                  <c:pt idx="3">
                    <c:v>Qtr4</c:v>
                  </c:pt>
                  <c:pt idx="4">
                    <c:v>Qtr2</c:v>
                  </c:pt>
                  <c:pt idx="5">
                    <c:v>Qtr3</c:v>
                  </c:pt>
                  <c:pt idx="6">
                    <c:v>Qtr1</c:v>
                  </c:pt>
                  <c:pt idx="7">
                    <c:v>Qtr2</c:v>
                  </c:pt>
                  <c:pt idx="8">
                    <c:v>Qtr3</c:v>
                  </c:pt>
                  <c:pt idx="9">
                    <c:v>Qtr4</c:v>
                  </c:pt>
                  <c:pt idx="10">
                    <c:v>Qtr1</c:v>
                  </c:pt>
                  <c:pt idx="11">
                    <c:v>Qtr2</c:v>
                  </c:pt>
                  <c:pt idx="12">
                    <c:v>Qtr3</c:v>
                  </c:pt>
                  <c:pt idx="13">
                    <c:v>Qtr4</c:v>
                  </c:pt>
                  <c:pt idx="14">
                    <c:v>Qtr1</c:v>
                  </c:pt>
                  <c:pt idx="15">
                    <c:v>Qtr3</c:v>
                  </c:pt>
                  <c:pt idx="16">
                    <c:v>Qtr4</c:v>
                  </c:pt>
                </c:lvl>
                <c:lvl>
                  <c:pt idx="0">
                    <c:v>Cell Phone</c:v>
                  </c:pt>
                  <c:pt idx="4">
                    <c:v>Desk</c:v>
                  </c:pt>
                  <c:pt idx="6">
                    <c:v>Home Theater</c:v>
                  </c:pt>
                  <c:pt idx="10">
                    <c:v>Television</c:v>
                  </c:pt>
                  <c:pt idx="14">
                    <c:v>Video Games</c:v>
                  </c:pt>
                </c:lvl>
              </c:multiLvlStrCache>
            </c:multiLvlStrRef>
          </c:cat>
          <c:val>
            <c:numRef>
              <c:f>'Pivot Table'!$B$163:$B$185</c:f>
              <c:numCache>
                <c:formatCode>General</c:formatCode>
                <c:ptCount val="17"/>
                <c:pt idx="0">
                  <c:v>6075</c:v>
                </c:pt>
                <c:pt idx="1">
                  <c:v>21600</c:v>
                </c:pt>
                <c:pt idx="2">
                  <c:v>17100</c:v>
                </c:pt>
                <c:pt idx="3">
                  <c:v>17775</c:v>
                </c:pt>
                <c:pt idx="4">
                  <c:v>625</c:v>
                </c:pt>
                <c:pt idx="5">
                  <c:v>625</c:v>
                </c:pt>
                <c:pt idx="6">
                  <c:v>97000</c:v>
                </c:pt>
                <c:pt idx="7">
                  <c:v>100000</c:v>
                </c:pt>
                <c:pt idx="8">
                  <c:v>55000</c:v>
                </c:pt>
                <c:pt idx="9">
                  <c:v>109000</c:v>
                </c:pt>
                <c:pt idx="10">
                  <c:v>224026</c:v>
                </c:pt>
                <c:pt idx="11">
                  <c:v>486388</c:v>
                </c:pt>
                <c:pt idx="12">
                  <c:v>50316</c:v>
                </c:pt>
                <c:pt idx="13">
                  <c:v>97038</c:v>
                </c:pt>
                <c:pt idx="14">
                  <c:v>2925</c:v>
                </c:pt>
                <c:pt idx="15">
                  <c:v>10237.5</c:v>
                </c:pt>
                <c:pt idx="16">
                  <c:v>9945</c:v>
                </c:pt>
              </c:numCache>
            </c:numRef>
          </c:val>
          <c:smooth val="1"/>
          <c:extLst>
            <c:ext xmlns:c16="http://schemas.microsoft.com/office/drawing/2014/chart" uri="{C3380CC4-5D6E-409C-BE32-E72D297353CC}">
              <c16:uniqueId val="{00000000-4765-4606-8FD3-8AD0AD04E09D}"/>
            </c:ext>
          </c:extLst>
        </c:ser>
        <c:dLbls>
          <c:showLegendKey val="0"/>
          <c:showVal val="0"/>
          <c:showCatName val="0"/>
          <c:showSerName val="0"/>
          <c:showPercent val="0"/>
          <c:showBubbleSize val="0"/>
        </c:dLbls>
        <c:smooth val="0"/>
        <c:axId val="1694845759"/>
        <c:axId val="2004552527"/>
      </c:lineChart>
      <c:catAx>
        <c:axId val="16948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552527"/>
        <c:crosses val="autoZero"/>
        <c:auto val="1"/>
        <c:lblAlgn val="ctr"/>
        <c:lblOffset val="100"/>
        <c:noMultiLvlLbl val="0"/>
      </c:catAx>
      <c:valAx>
        <c:axId val="2004552527"/>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45759"/>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1B-49D5-90B4-1CFF0FCEB9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1B-49D5-90B4-1CFF0FCEB9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1B-49D5-90B4-1CFF0FCEB9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91B-49D5-90B4-1CFF0FCEB9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91B-49D5-90B4-1CFF0FCEB9B1}"/>
              </c:ext>
            </c:extLst>
          </c:dPt>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CD73-4D74-98FD-2542A19D5B6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Table!PivotTable2</c:name>
    <c:fmtId val="11"/>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PH">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Table'!$I$2:$I$3</c:f>
              <c:strCache>
                <c:ptCount val="1"/>
                <c:pt idx="0">
                  <c:v>Qtr1</c:v>
                </c:pt>
              </c:strCache>
            </c:strRef>
          </c:tx>
          <c:spPr>
            <a:gradFill rotWithShape="1">
              <a:gsLst>
                <a:gs pos="0">
                  <a:schemeClr val="accent5">
                    <a:shade val="58000"/>
                    <a:shade val="51000"/>
                    <a:satMod val="130000"/>
                  </a:schemeClr>
                </a:gs>
                <a:gs pos="80000">
                  <a:schemeClr val="accent5">
                    <a:shade val="58000"/>
                    <a:shade val="93000"/>
                    <a:satMod val="130000"/>
                  </a:schemeClr>
                </a:gs>
                <a:gs pos="100000">
                  <a:schemeClr val="accent5">
                    <a:shade val="58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Table'!$I$4:$I$7</c:f>
              <c:numCache>
                <c:formatCode>General</c:formatCode>
                <c:ptCount val="3"/>
                <c:pt idx="0">
                  <c:v>143628</c:v>
                </c:pt>
                <c:pt idx="1">
                  <c:v>115810</c:v>
                </c:pt>
                <c:pt idx="2">
                  <c:v>70588</c:v>
                </c:pt>
              </c:numCache>
            </c:numRef>
          </c:val>
          <c:extLst>
            <c:ext xmlns:c16="http://schemas.microsoft.com/office/drawing/2014/chart" uri="{C3380CC4-5D6E-409C-BE32-E72D297353CC}">
              <c16:uniqueId val="{00000000-FC39-4A01-961C-48CDBF4CEEC1}"/>
            </c:ext>
          </c:extLst>
        </c:ser>
        <c:ser>
          <c:idx val="1"/>
          <c:order val="1"/>
          <c:tx>
            <c:strRef>
              <c:f>'Pivot Table'!$J$2:$J$3</c:f>
              <c:strCache>
                <c:ptCount val="1"/>
                <c:pt idx="0">
                  <c:v>Qtr2</c:v>
                </c:pt>
              </c:strCache>
            </c:strRef>
          </c:tx>
          <c:spPr>
            <a:gradFill rotWithShape="1">
              <a:gsLst>
                <a:gs pos="0">
                  <a:schemeClr val="accent5">
                    <a:shade val="86000"/>
                    <a:shade val="51000"/>
                    <a:satMod val="130000"/>
                  </a:schemeClr>
                </a:gs>
                <a:gs pos="80000">
                  <a:schemeClr val="accent5">
                    <a:shade val="86000"/>
                    <a:shade val="93000"/>
                    <a:satMod val="130000"/>
                  </a:schemeClr>
                </a:gs>
                <a:gs pos="100000">
                  <a:schemeClr val="accent5">
                    <a:shade val="86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Table'!$J$4:$J$7</c:f>
              <c:numCache>
                <c:formatCode>General</c:formatCode>
                <c:ptCount val="3"/>
                <c:pt idx="0">
                  <c:v>488677</c:v>
                </c:pt>
                <c:pt idx="1">
                  <c:v>81600</c:v>
                </c:pt>
                <c:pt idx="2">
                  <c:v>38336</c:v>
                </c:pt>
              </c:numCache>
            </c:numRef>
          </c:val>
          <c:extLst>
            <c:ext xmlns:c16="http://schemas.microsoft.com/office/drawing/2014/chart" uri="{C3380CC4-5D6E-409C-BE32-E72D297353CC}">
              <c16:uniqueId val="{0000001C-86E2-4C40-958D-7E158EC5CCFA}"/>
            </c:ext>
          </c:extLst>
        </c:ser>
        <c:ser>
          <c:idx val="2"/>
          <c:order val="2"/>
          <c:tx>
            <c:strRef>
              <c:f>'Pivot Table'!$K$2:$K$3</c:f>
              <c:strCache>
                <c:ptCount val="1"/>
                <c:pt idx="0">
                  <c:v>Qtr3</c:v>
                </c:pt>
              </c:strCache>
            </c:strRef>
          </c:tx>
          <c:spPr>
            <a:gradFill rotWithShape="1">
              <a:gsLst>
                <a:gs pos="0">
                  <a:schemeClr val="accent5">
                    <a:tint val="86000"/>
                    <a:shade val="51000"/>
                    <a:satMod val="130000"/>
                  </a:schemeClr>
                </a:gs>
                <a:gs pos="80000">
                  <a:schemeClr val="accent5">
                    <a:tint val="86000"/>
                    <a:shade val="93000"/>
                    <a:satMod val="130000"/>
                  </a:schemeClr>
                </a:gs>
                <a:gs pos="100000">
                  <a:schemeClr val="accent5">
                    <a:tint val="86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Table'!$K$4:$K$7</c:f>
              <c:numCache>
                <c:formatCode>General</c:formatCode>
                <c:ptCount val="3"/>
                <c:pt idx="0">
                  <c:v>14310.5</c:v>
                </c:pt>
                <c:pt idx="1">
                  <c:v>101493</c:v>
                </c:pt>
                <c:pt idx="2">
                  <c:v>17475</c:v>
                </c:pt>
              </c:numCache>
            </c:numRef>
          </c:val>
          <c:extLst>
            <c:ext xmlns:c16="http://schemas.microsoft.com/office/drawing/2014/chart" uri="{C3380CC4-5D6E-409C-BE32-E72D297353CC}">
              <c16:uniqueId val="{0000001D-86E2-4C40-958D-7E158EC5CCFA}"/>
            </c:ext>
          </c:extLst>
        </c:ser>
        <c:ser>
          <c:idx val="3"/>
          <c:order val="3"/>
          <c:tx>
            <c:strRef>
              <c:f>'Pivot Table'!$L$2:$L$3</c:f>
              <c:strCache>
                <c:ptCount val="1"/>
                <c:pt idx="0">
                  <c:v>Qtr4</c:v>
                </c:pt>
              </c:strCache>
            </c:strRef>
          </c:tx>
          <c:spPr>
            <a:gradFill rotWithShape="1">
              <a:gsLst>
                <a:gs pos="0">
                  <a:schemeClr val="accent5">
                    <a:tint val="58000"/>
                    <a:shade val="51000"/>
                    <a:satMod val="130000"/>
                  </a:schemeClr>
                </a:gs>
                <a:gs pos="80000">
                  <a:schemeClr val="accent5">
                    <a:tint val="58000"/>
                    <a:shade val="93000"/>
                    <a:satMod val="130000"/>
                  </a:schemeClr>
                </a:gs>
                <a:gs pos="100000">
                  <a:schemeClr val="accent5">
                    <a:tint val="58000"/>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Table'!$H$4:$H$7</c:f>
              <c:strCache>
                <c:ptCount val="3"/>
                <c:pt idx="0">
                  <c:v>Central</c:v>
                </c:pt>
                <c:pt idx="1">
                  <c:v>East</c:v>
                </c:pt>
                <c:pt idx="2">
                  <c:v>West</c:v>
                </c:pt>
              </c:strCache>
            </c:strRef>
          </c:cat>
          <c:val>
            <c:numRef>
              <c:f>'Pivot Table'!$L$4:$L$7</c:f>
              <c:numCache>
                <c:formatCode>General</c:formatCode>
                <c:ptCount val="3"/>
                <c:pt idx="0">
                  <c:v>183154</c:v>
                </c:pt>
                <c:pt idx="1">
                  <c:v>22104</c:v>
                </c:pt>
                <c:pt idx="2">
                  <c:v>28500</c:v>
                </c:pt>
              </c:numCache>
            </c:numRef>
          </c:val>
          <c:extLst>
            <c:ext xmlns:c16="http://schemas.microsoft.com/office/drawing/2014/chart" uri="{C3380CC4-5D6E-409C-BE32-E72D297353CC}">
              <c16:uniqueId val="{0000001E-86E2-4C40-958D-7E158EC5CCFA}"/>
            </c:ext>
          </c:extLst>
        </c:ser>
        <c:dLbls>
          <c:dLblPos val="ctr"/>
          <c:showLegendKey val="0"/>
          <c:showVal val="0"/>
          <c:showCatName val="0"/>
          <c:showSerName val="0"/>
          <c:showPercent val="0"/>
          <c:showBubbleSize val="0"/>
        </c:dLbls>
        <c:gapWidth val="150"/>
        <c:overlap val="100"/>
        <c:axId val="218497023"/>
        <c:axId val="277356303"/>
      </c:barChart>
      <c:catAx>
        <c:axId val="2184970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7356303"/>
        <c:crosses val="autoZero"/>
        <c:auto val="1"/>
        <c:lblAlgn val="ctr"/>
        <c:lblOffset val="100"/>
        <c:noMultiLvlLbl val="0"/>
      </c:catAx>
      <c:valAx>
        <c:axId val="277356303"/>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8497023"/>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27"/>
  </c:pivotSource>
  <c:chart>
    <c:title>
      <c:tx>
        <c:rich>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r>
              <a:rPr lang="en-US">
                <a:solidFill>
                  <a:schemeClr val="accent5">
                    <a:lumMod val="50000"/>
                  </a:schemeClr>
                </a:solidFill>
              </a:rPr>
              <a:t>Top Selling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0-5E71-437F-8418-03309984D7F8}"/>
            </c:ext>
          </c:extLst>
        </c:ser>
        <c:dLbls>
          <c:dLblPos val="outEnd"/>
          <c:showLegendKey val="0"/>
          <c:showVal val="1"/>
          <c:showCatName val="0"/>
          <c:showSerName val="0"/>
          <c:showPercent val="0"/>
          <c:showBubbleSize val="0"/>
        </c:dLbls>
        <c:gapWidth val="100"/>
        <c:axId val="115114127"/>
        <c:axId val="1610982111"/>
      </c:barChart>
      <c:catAx>
        <c:axId val="1151141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982111"/>
        <c:crosses val="autoZero"/>
        <c:auto val="1"/>
        <c:lblAlgn val="ctr"/>
        <c:lblOffset val="100"/>
        <c:noMultiLvlLbl val="0"/>
      </c:catAx>
      <c:valAx>
        <c:axId val="1610982111"/>
        <c:scaling>
          <c:orientation val="minMax"/>
          <c:max val="900000"/>
          <c:min val="0"/>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11412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Table!PivotTable9</c:name>
    <c:fmtId val="23"/>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PH" sz="1600" b="1">
                <a:solidFill>
                  <a:schemeClr val="accent5">
                    <a:lumMod val="50000"/>
                  </a:schemeClr>
                </a:solidFill>
              </a:rPr>
              <a:t>Product Sales Trend</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5"/>
            </a:solidFill>
            <a:round/>
          </a:ln>
          <a:effectLst/>
        </c:spPr>
        <c:marker>
          <c:symbol val="circle"/>
          <c:size val="4"/>
          <c:spPr>
            <a:solidFill>
              <a:schemeClr val="accent5">
                <a:shade val="53000"/>
              </a:schemeClr>
            </a:solidFill>
            <a:ln w="9525" cap="flat" cmpd="sng" algn="ctr">
              <a:solidFill>
                <a:schemeClr val="accent5">
                  <a:shade val="53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5"/>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5"/>
            </a:solidFill>
            <a:round/>
          </a:ln>
          <a:effectLst/>
        </c:spPr>
        <c:marker>
          <c:symbol val="circle"/>
          <c:size val="4"/>
          <c:spPr>
            <a:solidFill>
              <a:schemeClr val="accent5">
                <a:tint val="54000"/>
              </a:schemeClr>
            </a:solidFill>
            <a:ln w="9525" cap="flat" cmpd="sng" algn="ctr">
              <a:solidFill>
                <a:schemeClr val="accent5">
                  <a:tint val="54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Table'!$J$78:$J$79</c:f>
              <c:strCache>
                <c:ptCount val="1"/>
                <c:pt idx="0">
                  <c:v>Television</c:v>
                </c:pt>
              </c:strCache>
            </c:strRef>
          </c:tx>
          <c:spPr>
            <a:ln w="22225" cap="rnd" cmpd="sng" algn="ctr">
              <a:solidFill>
                <a:schemeClr val="accent5">
                  <a:shade val="53000"/>
                </a:schemeClr>
              </a:solidFill>
              <a:round/>
            </a:ln>
            <a:effectLst/>
          </c:spPr>
          <c:marker>
            <c:symbol val="circle"/>
            <c:size val="4"/>
            <c:spPr>
              <a:solidFill>
                <a:schemeClr val="accent5">
                  <a:shade val="53000"/>
                </a:schemeClr>
              </a:solidFill>
              <a:ln w="9525" cap="flat" cmpd="sng" algn="ctr">
                <a:solidFill>
                  <a:schemeClr val="accent5">
                    <a:shade val="53000"/>
                  </a:schemeClr>
                </a:solidFill>
                <a:round/>
              </a:ln>
              <a:effectLst/>
            </c:spPr>
          </c:marker>
          <c:cat>
            <c:strRef>
              <c:f>'Pivot Table'!$I$80:$I$84</c:f>
              <c:strCache>
                <c:ptCount val="4"/>
                <c:pt idx="0">
                  <c:v>Qtr1</c:v>
                </c:pt>
                <c:pt idx="1">
                  <c:v>Qtr2</c:v>
                </c:pt>
                <c:pt idx="2">
                  <c:v>Qtr3</c:v>
                </c:pt>
                <c:pt idx="3">
                  <c:v>Qtr4</c:v>
                </c:pt>
              </c:strCache>
            </c:strRef>
          </c:cat>
          <c:val>
            <c:numRef>
              <c:f>'Pivot Table'!$J$80:$J$84</c:f>
              <c:numCache>
                <c:formatCode>General</c:formatCode>
                <c:ptCount val="4"/>
                <c:pt idx="0">
                  <c:v>224026</c:v>
                </c:pt>
                <c:pt idx="1">
                  <c:v>486388</c:v>
                </c:pt>
                <c:pt idx="2">
                  <c:v>50316</c:v>
                </c:pt>
                <c:pt idx="3">
                  <c:v>97038</c:v>
                </c:pt>
              </c:numCache>
            </c:numRef>
          </c:val>
          <c:smooth val="1"/>
          <c:extLst>
            <c:ext xmlns:c16="http://schemas.microsoft.com/office/drawing/2014/chart" uri="{C3380CC4-5D6E-409C-BE32-E72D297353CC}">
              <c16:uniqueId val="{00000000-439B-4B1F-B619-AE380C1C5DC7}"/>
            </c:ext>
          </c:extLst>
        </c:ser>
        <c:ser>
          <c:idx val="1"/>
          <c:order val="1"/>
          <c:tx>
            <c:strRef>
              <c:f>'Pivot Table'!$K$78:$K$79</c:f>
              <c:strCache>
                <c:ptCount val="1"/>
                <c:pt idx="0">
                  <c:v>Home Theater</c:v>
                </c:pt>
              </c:strCache>
            </c:strRef>
          </c:tx>
          <c:spPr>
            <a:ln w="22225" cap="rnd" cmpd="sng" algn="ctr">
              <a:solidFill>
                <a:schemeClr val="accent5">
                  <a:shade val="76000"/>
                </a:schemeClr>
              </a:solidFill>
              <a:round/>
            </a:ln>
            <a:effectLst/>
          </c:spPr>
          <c:marker>
            <c:symbol val="circle"/>
            <c:size val="4"/>
            <c:spPr>
              <a:solidFill>
                <a:schemeClr val="accent5">
                  <a:shade val="76000"/>
                </a:schemeClr>
              </a:solidFill>
              <a:ln w="9525" cap="flat" cmpd="sng" algn="ctr">
                <a:solidFill>
                  <a:schemeClr val="accent5">
                    <a:shade val="76000"/>
                  </a:schemeClr>
                </a:solidFill>
                <a:round/>
              </a:ln>
              <a:effectLst/>
            </c:spPr>
          </c:marker>
          <c:cat>
            <c:strRef>
              <c:f>'Pivot Table'!$I$80:$I$84</c:f>
              <c:strCache>
                <c:ptCount val="4"/>
                <c:pt idx="0">
                  <c:v>Qtr1</c:v>
                </c:pt>
                <c:pt idx="1">
                  <c:v>Qtr2</c:v>
                </c:pt>
                <c:pt idx="2">
                  <c:v>Qtr3</c:v>
                </c:pt>
                <c:pt idx="3">
                  <c:v>Qtr4</c:v>
                </c:pt>
              </c:strCache>
            </c:strRef>
          </c:cat>
          <c:val>
            <c:numRef>
              <c:f>'Pivot Table'!$K$80:$K$84</c:f>
              <c:numCache>
                <c:formatCode>General</c:formatCode>
                <c:ptCount val="4"/>
                <c:pt idx="0">
                  <c:v>97000</c:v>
                </c:pt>
                <c:pt idx="1">
                  <c:v>100000</c:v>
                </c:pt>
                <c:pt idx="2">
                  <c:v>55000</c:v>
                </c:pt>
                <c:pt idx="3">
                  <c:v>109000</c:v>
                </c:pt>
              </c:numCache>
            </c:numRef>
          </c:val>
          <c:smooth val="0"/>
          <c:extLst>
            <c:ext xmlns:c16="http://schemas.microsoft.com/office/drawing/2014/chart" uri="{C3380CC4-5D6E-409C-BE32-E72D297353CC}">
              <c16:uniqueId val="{00000027-66ED-4001-9403-0BDEE74C963E}"/>
            </c:ext>
          </c:extLst>
        </c:ser>
        <c:ser>
          <c:idx val="2"/>
          <c:order val="2"/>
          <c:tx>
            <c:strRef>
              <c:f>'Pivot Table'!$L$78:$L$79</c:f>
              <c:strCache>
                <c:ptCount val="1"/>
                <c:pt idx="0">
                  <c:v>Cell Phone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Table'!$I$80:$I$84</c:f>
              <c:strCache>
                <c:ptCount val="4"/>
                <c:pt idx="0">
                  <c:v>Qtr1</c:v>
                </c:pt>
                <c:pt idx="1">
                  <c:v>Qtr2</c:v>
                </c:pt>
                <c:pt idx="2">
                  <c:v>Qtr3</c:v>
                </c:pt>
                <c:pt idx="3">
                  <c:v>Qtr4</c:v>
                </c:pt>
              </c:strCache>
            </c:strRef>
          </c:cat>
          <c:val>
            <c:numRef>
              <c:f>'Pivot Table'!$L$80:$L$84</c:f>
              <c:numCache>
                <c:formatCode>General</c:formatCode>
                <c:ptCount val="4"/>
                <c:pt idx="0">
                  <c:v>6075</c:v>
                </c:pt>
                <c:pt idx="1">
                  <c:v>21600</c:v>
                </c:pt>
                <c:pt idx="2">
                  <c:v>17100</c:v>
                </c:pt>
                <c:pt idx="3">
                  <c:v>17775</c:v>
                </c:pt>
              </c:numCache>
            </c:numRef>
          </c:val>
          <c:smooth val="0"/>
          <c:extLst>
            <c:ext xmlns:c16="http://schemas.microsoft.com/office/drawing/2014/chart" uri="{C3380CC4-5D6E-409C-BE32-E72D297353CC}">
              <c16:uniqueId val="{00000037-66ED-4001-9403-0BDEE74C963E}"/>
            </c:ext>
          </c:extLst>
        </c:ser>
        <c:ser>
          <c:idx val="3"/>
          <c:order val="3"/>
          <c:tx>
            <c:strRef>
              <c:f>'Pivot Table'!$M$78:$M$79</c:f>
              <c:strCache>
                <c:ptCount val="1"/>
                <c:pt idx="0">
                  <c:v>Video Games</c:v>
                </c:pt>
              </c:strCache>
            </c:strRef>
          </c:tx>
          <c:spPr>
            <a:ln w="22225" cap="rnd" cmpd="sng" algn="ctr">
              <a:solidFill>
                <a:schemeClr val="accent5">
                  <a:tint val="77000"/>
                </a:schemeClr>
              </a:solidFill>
              <a:round/>
            </a:ln>
            <a:effectLst/>
          </c:spPr>
          <c:marker>
            <c:symbol val="circle"/>
            <c:size val="4"/>
            <c:spPr>
              <a:solidFill>
                <a:schemeClr val="accent5">
                  <a:tint val="77000"/>
                </a:schemeClr>
              </a:solidFill>
              <a:ln w="9525" cap="flat" cmpd="sng" algn="ctr">
                <a:solidFill>
                  <a:schemeClr val="accent5">
                    <a:tint val="77000"/>
                  </a:schemeClr>
                </a:solidFill>
                <a:round/>
              </a:ln>
              <a:effectLst/>
            </c:spPr>
          </c:marker>
          <c:cat>
            <c:strRef>
              <c:f>'Pivot Table'!$I$80:$I$84</c:f>
              <c:strCache>
                <c:ptCount val="4"/>
                <c:pt idx="0">
                  <c:v>Qtr1</c:v>
                </c:pt>
                <c:pt idx="1">
                  <c:v>Qtr2</c:v>
                </c:pt>
                <c:pt idx="2">
                  <c:v>Qtr3</c:v>
                </c:pt>
                <c:pt idx="3">
                  <c:v>Qtr4</c:v>
                </c:pt>
              </c:strCache>
            </c:strRef>
          </c:cat>
          <c:val>
            <c:numRef>
              <c:f>'Pivot Table'!$M$80:$M$84</c:f>
              <c:numCache>
                <c:formatCode>General</c:formatCode>
                <c:ptCount val="4"/>
                <c:pt idx="0">
                  <c:v>2925</c:v>
                </c:pt>
                <c:pt idx="2">
                  <c:v>10237.5</c:v>
                </c:pt>
                <c:pt idx="3">
                  <c:v>9945</c:v>
                </c:pt>
              </c:numCache>
            </c:numRef>
          </c:val>
          <c:smooth val="0"/>
          <c:extLst>
            <c:ext xmlns:c16="http://schemas.microsoft.com/office/drawing/2014/chart" uri="{C3380CC4-5D6E-409C-BE32-E72D297353CC}">
              <c16:uniqueId val="{00000038-66ED-4001-9403-0BDEE74C963E}"/>
            </c:ext>
          </c:extLst>
        </c:ser>
        <c:ser>
          <c:idx val="4"/>
          <c:order val="4"/>
          <c:tx>
            <c:strRef>
              <c:f>'Pivot Table'!$N$78:$N$79</c:f>
              <c:strCache>
                <c:ptCount val="1"/>
                <c:pt idx="0">
                  <c:v>Desk</c:v>
                </c:pt>
              </c:strCache>
            </c:strRef>
          </c:tx>
          <c:spPr>
            <a:ln w="22225" cap="rnd" cmpd="sng" algn="ctr">
              <a:solidFill>
                <a:schemeClr val="accent5">
                  <a:tint val="54000"/>
                </a:schemeClr>
              </a:solidFill>
              <a:round/>
            </a:ln>
            <a:effectLst/>
          </c:spPr>
          <c:marker>
            <c:symbol val="circle"/>
            <c:size val="4"/>
            <c:spPr>
              <a:solidFill>
                <a:schemeClr val="accent5">
                  <a:tint val="54000"/>
                </a:schemeClr>
              </a:solidFill>
              <a:ln w="9525" cap="flat" cmpd="sng" algn="ctr">
                <a:solidFill>
                  <a:schemeClr val="accent5">
                    <a:tint val="54000"/>
                  </a:schemeClr>
                </a:solidFill>
                <a:round/>
              </a:ln>
              <a:effectLst/>
            </c:spPr>
          </c:marker>
          <c:cat>
            <c:strRef>
              <c:f>'Pivot Table'!$I$80:$I$84</c:f>
              <c:strCache>
                <c:ptCount val="4"/>
                <c:pt idx="0">
                  <c:v>Qtr1</c:v>
                </c:pt>
                <c:pt idx="1">
                  <c:v>Qtr2</c:v>
                </c:pt>
                <c:pt idx="2">
                  <c:v>Qtr3</c:v>
                </c:pt>
                <c:pt idx="3">
                  <c:v>Qtr4</c:v>
                </c:pt>
              </c:strCache>
            </c:strRef>
          </c:cat>
          <c:val>
            <c:numRef>
              <c:f>'Pivot Table'!$N$80:$N$84</c:f>
              <c:numCache>
                <c:formatCode>General</c:formatCode>
                <c:ptCount val="4"/>
                <c:pt idx="1">
                  <c:v>625</c:v>
                </c:pt>
                <c:pt idx="2">
                  <c:v>625</c:v>
                </c:pt>
              </c:numCache>
            </c:numRef>
          </c:val>
          <c:smooth val="0"/>
          <c:extLst>
            <c:ext xmlns:c16="http://schemas.microsoft.com/office/drawing/2014/chart" uri="{C3380CC4-5D6E-409C-BE32-E72D297353CC}">
              <c16:uniqueId val="{0000003D-66ED-4001-9403-0BDEE74C96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5272927"/>
        <c:axId val="126617407"/>
      </c:lineChart>
      <c:catAx>
        <c:axId val="16952729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26617407"/>
        <c:crosses val="autoZero"/>
        <c:auto val="1"/>
        <c:lblAlgn val="ctr"/>
        <c:lblOffset val="100"/>
        <c:noMultiLvlLbl val="0"/>
      </c:catAx>
      <c:valAx>
        <c:axId val="126617407"/>
        <c:scaling>
          <c:orientation val="minMax"/>
          <c:max val="500000"/>
          <c:min val="0"/>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695272927"/>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Table!PivotTable11</c:name>
    <c:fmtId val="27"/>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PH" sz="1600" b="1">
                <a:solidFill>
                  <a:schemeClr val="accent5">
                    <a:lumMod val="50000"/>
                  </a:schemeClr>
                </a:solidFill>
              </a:rPr>
              <a:t>Sales Trends by Manager</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cmpd="sng" algn="ctr">
            <a:solidFill>
              <a:srgbClr val="00B0F0"/>
            </a:solidFill>
            <a:round/>
          </a:ln>
          <a:effectLst/>
        </c:spPr>
        <c:marker>
          <c:symbol val="circle"/>
          <c:size val="4"/>
          <c:spPr>
            <a:solidFill>
              <a:srgbClr val="00B0F0"/>
            </a:solidFill>
            <a:ln w="9525" cap="flat" cmpd="sng" algn="ctr">
              <a:solidFill>
                <a:srgbClr val="00B0F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ln w="22225" cap="rnd" cmpd="sng" algn="ctr">
            <a:solidFill>
              <a:schemeClr val="accent5"/>
            </a:solidFill>
            <a:round/>
          </a:ln>
          <a:effectLst/>
        </c:spPr>
        <c:marker>
          <c:symbol val="circle"/>
          <c:size val="4"/>
          <c:spPr>
            <a:solidFill>
              <a:schemeClr val="accent5">
                <a:shade val="86000"/>
              </a:schemeClr>
            </a:solidFill>
            <a:ln w="9525" cap="flat" cmpd="sng" algn="ctr">
              <a:solidFill>
                <a:schemeClr val="accent5">
                  <a:shade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ln w="22225" cap="rnd" cmpd="sng" algn="ctr">
            <a:solidFill>
              <a:schemeClr val="accent5"/>
            </a:solidFill>
            <a:round/>
          </a:ln>
          <a:effectLst/>
        </c:spPr>
        <c:marker>
          <c:symbol val="circle"/>
          <c:size val="4"/>
          <c:spPr>
            <a:solidFill>
              <a:schemeClr val="accent5">
                <a:tint val="86000"/>
              </a:schemeClr>
            </a:solidFill>
            <a:ln w="9525" cap="flat" cmpd="sng" algn="ctr">
              <a:solidFill>
                <a:schemeClr val="accent5">
                  <a:tint val="8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2225" cap="rnd" cmpd="sng" algn="ctr">
            <a:solidFill>
              <a:schemeClr val="accent5">
                <a:lumMod val="50000"/>
              </a:schemeClr>
            </a:solidFill>
            <a:round/>
          </a:ln>
          <a:effectLst/>
        </c:spPr>
        <c:marker>
          <c:symbol val="circle"/>
          <c:size val="4"/>
          <c:spPr>
            <a:solidFill>
              <a:srgbClr val="002060"/>
            </a:solidFill>
            <a:ln w="9525" cap="flat" cmpd="sng" algn="ctr">
              <a:solidFill>
                <a:schemeClr val="accent5">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Table'!$B$124:$B$125</c:f>
              <c:strCache>
                <c:ptCount val="1"/>
                <c:pt idx="0">
                  <c:v>Douglas</c:v>
                </c:pt>
              </c:strCache>
            </c:strRef>
          </c:tx>
          <c:spPr>
            <a:ln w="22225" cap="rnd" cmpd="sng" algn="ctr">
              <a:solidFill>
                <a:srgbClr val="00B0F0"/>
              </a:solidFill>
              <a:round/>
            </a:ln>
            <a:effectLst/>
          </c:spPr>
          <c:marker>
            <c:symbol val="circle"/>
            <c:size val="4"/>
            <c:spPr>
              <a:solidFill>
                <a:srgbClr val="00B0F0"/>
              </a:solidFill>
              <a:ln w="9525" cap="flat" cmpd="sng" algn="ctr">
                <a:solidFill>
                  <a:srgbClr val="00B0F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Table'!$B$126:$B$130</c:f>
              <c:numCache>
                <c:formatCode>General</c:formatCode>
                <c:ptCount val="4"/>
                <c:pt idx="0">
                  <c:v>43500</c:v>
                </c:pt>
                <c:pt idx="1">
                  <c:v>38336</c:v>
                </c:pt>
                <c:pt idx="2">
                  <c:v>40750</c:v>
                </c:pt>
                <c:pt idx="3">
                  <c:v>116470</c:v>
                </c:pt>
              </c:numCache>
            </c:numRef>
          </c:val>
          <c:smooth val="1"/>
          <c:extLst>
            <c:ext xmlns:c16="http://schemas.microsoft.com/office/drawing/2014/chart" uri="{C3380CC4-5D6E-409C-BE32-E72D297353CC}">
              <c16:uniqueId val="{00000000-73A3-4D0C-BD4D-F101E8921A21}"/>
            </c:ext>
          </c:extLst>
        </c:ser>
        <c:ser>
          <c:idx val="1"/>
          <c:order val="1"/>
          <c:tx>
            <c:strRef>
              <c:f>'Pivot Table'!$C$124:$C$125</c:f>
              <c:strCache>
                <c:ptCount val="1"/>
                <c:pt idx="0">
                  <c:v>Hermann</c:v>
                </c:pt>
              </c:strCache>
            </c:strRef>
          </c:tx>
          <c:spPr>
            <a:ln w="22225" cap="rnd" cmpd="sng" algn="ctr">
              <a:solidFill>
                <a:schemeClr val="accent5">
                  <a:shade val="86000"/>
                </a:schemeClr>
              </a:solidFill>
              <a:round/>
            </a:ln>
            <a:effectLst/>
          </c:spPr>
          <c:marker>
            <c:symbol val="circle"/>
            <c:size val="4"/>
            <c:spPr>
              <a:solidFill>
                <a:schemeClr val="accent5">
                  <a:shade val="86000"/>
                </a:schemeClr>
              </a:solidFill>
              <a:ln w="9525" cap="flat" cmpd="sng" algn="ctr">
                <a:solidFill>
                  <a:schemeClr val="accent5">
                    <a:shade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Table'!$C$126:$C$130</c:f>
              <c:numCache>
                <c:formatCode>General</c:formatCode>
                <c:ptCount val="4"/>
                <c:pt idx="0">
                  <c:v>71053</c:v>
                </c:pt>
                <c:pt idx="1">
                  <c:v>216265</c:v>
                </c:pt>
                <c:pt idx="2">
                  <c:v>5674.5</c:v>
                </c:pt>
                <c:pt idx="3">
                  <c:v>72116</c:v>
                </c:pt>
              </c:numCache>
            </c:numRef>
          </c:val>
          <c:smooth val="0"/>
          <c:extLst>
            <c:ext xmlns:c16="http://schemas.microsoft.com/office/drawing/2014/chart" uri="{C3380CC4-5D6E-409C-BE32-E72D297353CC}">
              <c16:uniqueId val="{0000000E-E13E-4AAB-B6A4-699EFC68C0FB}"/>
            </c:ext>
          </c:extLst>
        </c:ser>
        <c:ser>
          <c:idx val="2"/>
          <c:order val="2"/>
          <c:tx>
            <c:strRef>
              <c:f>'Pivot Table'!$D$124:$D$125</c:f>
              <c:strCache>
                <c:ptCount val="1"/>
                <c:pt idx="0">
                  <c:v>Martha</c:v>
                </c:pt>
              </c:strCache>
            </c:strRef>
          </c:tx>
          <c:spPr>
            <a:ln w="22225" cap="rnd" cmpd="sng" algn="ctr">
              <a:solidFill>
                <a:schemeClr val="accent5">
                  <a:tint val="86000"/>
                </a:schemeClr>
              </a:solidFill>
              <a:round/>
            </a:ln>
            <a:effectLst/>
          </c:spPr>
          <c:marker>
            <c:symbol val="circle"/>
            <c:size val="4"/>
            <c:spPr>
              <a:solidFill>
                <a:schemeClr val="accent5">
                  <a:tint val="86000"/>
                </a:schemeClr>
              </a:solidFill>
              <a:ln w="9525" cap="flat" cmpd="sng" algn="ctr">
                <a:solidFill>
                  <a:schemeClr val="accent5">
                    <a:tint val="8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Table'!$D$126:$D$130</c:f>
              <c:numCache>
                <c:formatCode>General</c:formatCode>
                <c:ptCount val="4"/>
                <c:pt idx="0">
                  <c:v>115810</c:v>
                </c:pt>
                <c:pt idx="1">
                  <c:v>250518</c:v>
                </c:pt>
                <c:pt idx="2">
                  <c:v>60993</c:v>
                </c:pt>
                <c:pt idx="3">
                  <c:v>45172</c:v>
                </c:pt>
              </c:numCache>
            </c:numRef>
          </c:val>
          <c:smooth val="0"/>
          <c:extLst>
            <c:ext xmlns:c16="http://schemas.microsoft.com/office/drawing/2014/chart" uri="{C3380CC4-5D6E-409C-BE32-E72D297353CC}">
              <c16:uniqueId val="{0000000F-E13E-4AAB-B6A4-699EFC68C0FB}"/>
            </c:ext>
          </c:extLst>
        </c:ser>
        <c:ser>
          <c:idx val="3"/>
          <c:order val="3"/>
          <c:tx>
            <c:strRef>
              <c:f>'Pivot Table'!$E$124:$E$125</c:f>
              <c:strCache>
                <c:ptCount val="1"/>
                <c:pt idx="0">
                  <c:v>Timothy</c:v>
                </c:pt>
              </c:strCache>
            </c:strRef>
          </c:tx>
          <c:spPr>
            <a:ln w="22225" cap="rnd" cmpd="sng" algn="ctr">
              <a:solidFill>
                <a:schemeClr val="accent5">
                  <a:lumMod val="50000"/>
                </a:schemeClr>
              </a:solidFill>
              <a:round/>
            </a:ln>
            <a:effectLst/>
          </c:spPr>
          <c:marker>
            <c:symbol val="circle"/>
            <c:size val="4"/>
            <c:spPr>
              <a:solidFill>
                <a:srgbClr val="002060"/>
              </a:solidFill>
              <a:ln w="9525" cap="flat" cmpd="sng" algn="ctr">
                <a:solidFill>
                  <a:schemeClr val="accent5">
                    <a:lumMod val="50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Table'!$A$126:$A$130</c:f>
              <c:strCache>
                <c:ptCount val="4"/>
                <c:pt idx="0">
                  <c:v>Qtr1</c:v>
                </c:pt>
                <c:pt idx="1">
                  <c:v>Qtr2</c:v>
                </c:pt>
                <c:pt idx="2">
                  <c:v>Qtr3</c:v>
                </c:pt>
                <c:pt idx="3">
                  <c:v>Qtr4</c:v>
                </c:pt>
              </c:strCache>
            </c:strRef>
          </c:cat>
          <c:val>
            <c:numRef>
              <c:f>'Pivot Table'!$E$126:$E$130</c:f>
              <c:numCache>
                <c:formatCode>General</c:formatCode>
                <c:ptCount val="4"/>
                <c:pt idx="0">
                  <c:v>99663</c:v>
                </c:pt>
                <c:pt idx="1">
                  <c:v>103494</c:v>
                </c:pt>
                <c:pt idx="2">
                  <c:v>25861</c:v>
                </c:pt>
              </c:numCache>
            </c:numRef>
          </c:val>
          <c:smooth val="0"/>
          <c:extLst>
            <c:ext xmlns:c16="http://schemas.microsoft.com/office/drawing/2014/chart" uri="{C3380CC4-5D6E-409C-BE32-E72D297353CC}">
              <c16:uniqueId val="{00000010-E13E-4AAB-B6A4-699EFC68C0FB}"/>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174591"/>
        <c:axId val="122652159"/>
      </c:lineChart>
      <c:catAx>
        <c:axId val="851745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22652159"/>
        <c:crosses val="autoZero"/>
        <c:auto val="1"/>
        <c:lblAlgn val="ctr"/>
        <c:lblOffset val="100"/>
        <c:noMultiLvlLbl val="0"/>
      </c:catAx>
      <c:valAx>
        <c:axId val="12265215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85174591"/>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Table!PivotTable12</c:name>
    <c:fmtId val="2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Performing Managers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Table'!$B$147</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Table'!$A$148:$A$152</c:f>
              <c:strCache>
                <c:ptCount val="4"/>
                <c:pt idx="0">
                  <c:v>Timothy</c:v>
                </c:pt>
                <c:pt idx="1">
                  <c:v>Douglas</c:v>
                </c:pt>
                <c:pt idx="2">
                  <c:v>Hermann</c:v>
                </c:pt>
                <c:pt idx="3">
                  <c:v>Martha</c:v>
                </c:pt>
              </c:strCache>
            </c:strRef>
          </c:cat>
          <c:val>
            <c:numRef>
              <c:f>'Pivot Table'!$B$148:$B$152</c:f>
              <c:numCache>
                <c:formatCode>General</c:formatCode>
                <c:ptCount val="4"/>
                <c:pt idx="0">
                  <c:v>229018</c:v>
                </c:pt>
                <c:pt idx="1">
                  <c:v>239056</c:v>
                </c:pt>
                <c:pt idx="2">
                  <c:v>365108.5</c:v>
                </c:pt>
                <c:pt idx="3">
                  <c:v>472493</c:v>
                </c:pt>
              </c:numCache>
            </c:numRef>
          </c:val>
          <c:extLst>
            <c:ext xmlns:c16="http://schemas.microsoft.com/office/drawing/2014/chart" uri="{C3380CC4-5D6E-409C-BE32-E72D297353CC}">
              <c16:uniqueId val="{00000000-8931-4D1D-82CC-2501FC0214D8}"/>
            </c:ext>
          </c:extLst>
        </c:ser>
        <c:dLbls>
          <c:dLblPos val="outEnd"/>
          <c:showLegendKey val="0"/>
          <c:showVal val="1"/>
          <c:showCatName val="0"/>
          <c:showSerName val="0"/>
          <c:showPercent val="0"/>
          <c:showBubbleSize val="0"/>
        </c:dLbls>
        <c:gapWidth val="100"/>
        <c:axId val="1764840287"/>
        <c:axId val="2004868863"/>
      </c:barChart>
      <c:catAx>
        <c:axId val="17648402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4868863"/>
        <c:crosses val="autoZero"/>
        <c:auto val="1"/>
        <c:lblAlgn val="ctr"/>
        <c:lblOffset val="100"/>
        <c:noMultiLvlLbl val="0"/>
      </c:catAx>
      <c:valAx>
        <c:axId val="2004868863"/>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4840287"/>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Table!PivotTable13</c:name>
    <c:fmtId val="41"/>
  </c:pivotSource>
  <c:chart>
    <c:title>
      <c:tx>
        <c:rich>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r>
              <a:rPr lang="en-US" sz="1600" b="1">
                <a:solidFill>
                  <a:schemeClr val="accent5">
                    <a:lumMod val="50000"/>
                  </a:schemeClr>
                </a:solidFill>
              </a:rPr>
              <a:t>Sales by Quarter</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accent5">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c:f>
              <c:strCache>
                <c:ptCount val="1"/>
                <c:pt idx="0">
                  <c:v>Total</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trendline>
            <c:spPr>
              <a:ln w="9525" cap="rnd">
                <a:solidFill>
                  <a:schemeClr val="accent5"/>
                </a:solidFill>
              </a:ln>
              <a:effectLst/>
            </c:spPr>
            <c:trendlineType val="linear"/>
            <c:dispRSqr val="0"/>
            <c:dispEq val="0"/>
          </c:trendline>
          <c:cat>
            <c:multiLvlStrRef>
              <c:f>'Pivot Table'!$A$163:$A$185</c:f>
              <c:multiLvlStrCache>
                <c:ptCount val="17"/>
                <c:lvl>
                  <c:pt idx="0">
                    <c:v>Qtr1</c:v>
                  </c:pt>
                  <c:pt idx="1">
                    <c:v>Qtr2</c:v>
                  </c:pt>
                  <c:pt idx="2">
                    <c:v>Qtr3</c:v>
                  </c:pt>
                  <c:pt idx="3">
                    <c:v>Qtr4</c:v>
                  </c:pt>
                  <c:pt idx="4">
                    <c:v>Qtr2</c:v>
                  </c:pt>
                  <c:pt idx="5">
                    <c:v>Qtr3</c:v>
                  </c:pt>
                  <c:pt idx="6">
                    <c:v>Qtr1</c:v>
                  </c:pt>
                  <c:pt idx="7">
                    <c:v>Qtr2</c:v>
                  </c:pt>
                  <c:pt idx="8">
                    <c:v>Qtr3</c:v>
                  </c:pt>
                  <c:pt idx="9">
                    <c:v>Qtr4</c:v>
                  </c:pt>
                  <c:pt idx="10">
                    <c:v>Qtr1</c:v>
                  </c:pt>
                  <c:pt idx="11">
                    <c:v>Qtr2</c:v>
                  </c:pt>
                  <c:pt idx="12">
                    <c:v>Qtr3</c:v>
                  </c:pt>
                  <c:pt idx="13">
                    <c:v>Qtr4</c:v>
                  </c:pt>
                  <c:pt idx="14">
                    <c:v>Qtr1</c:v>
                  </c:pt>
                  <c:pt idx="15">
                    <c:v>Qtr3</c:v>
                  </c:pt>
                  <c:pt idx="16">
                    <c:v>Qtr4</c:v>
                  </c:pt>
                </c:lvl>
                <c:lvl>
                  <c:pt idx="0">
                    <c:v>Cell Phone</c:v>
                  </c:pt>
                  <c:pt idx="4">
                    <c:v>Desk</c:v>
                  </c:pt>
                  <c:pt idx="6">
                    <c:v>Home Theater</c:v>
                  </c:pt>
                  <c:pt idx="10">
                    <c:v>Television</c:v>
                  </c:pt>
                  <c:pt idx="14">
                    <c:v>Video Games</c:v>
                  </c:pt>
                </c:lvl>
              </c:multiLvlStrCache>
            </c:multiLvlStrRef>
          </c:cat>
          <c:val>
            <c:numRef>
              <c:f>'Pivot Table'!$B$163:$B$185</c:f>
              <c:numCache>
                <c:formatCode>General</c:formatCode>
                <c:ptCount val="17"/>
                <c:pt idx="0">
                  <c:v>6075</c:v>
                </c:pt>
                <c:pt idx="1">
                  <c:v>21600</c:v>
                </c:pt>
                <c:pt idx="2">
                  <c:v>17100</c:v>
                </c:pt>
                <c:pt idx="3">
                  <c:v>17775</c:v>
                </c:pt>
                <c:pt idx="4">
                  <c:v>625</c:v>
                </c:pt>
                <c:pt idx="5">
                  <c:v>625</c:v>
                </c:pt>
                <c:pt idx="6">
                  <c:v>97000</c:v>
                </c:pt>
                <c:pt idx="7">
                  <c:v>100000</c:v>
                </c:pt>
                <c:pt idx="8">
                  <c:v>55000</c:v>
                </c:pt>
                <c:pt idx="9">
                  <c:v>109000</c:v>
                </c:pt>
                <c:pt idx="10">
                  <c:v>224026</c:v>
                </c:pt>
                <c:pt idx="11">
                  <c:v>486388</c:v>
                </c:pt>
                <c:pt idx="12">
                  <c:v>50316</c:v>
                </c:pt>
                <c:pt idx="13">
                  <c:v>97038</c:v>
                </c:pt>
                <c:pt idx="14">
                  <c:v>2925</c:v>
                </c:pt>
                <c:pt idx="15">
                  <c:v>10237.5</c:v>
                </c:pt>
                <c:pt idx="16">
                  <c:v>9945</c:v>
                </c:pt>
              </c:numCache>
            </c:numRef>
          </c:val>
          <c:smooth val="1"/>
          <c:extLst>
            <c:ext xmlns:c16="http://schemas.microsoft.com/office/drawing/2014/chart" uri="{C3380CC4-5D6E-409C-BE32-E72D297353CC}">
              <c16:uniqueId val="{00000001-7DCB-4860-AD7E-61546E646DA5}"/>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94845759"/>
        <c:axId val="2004552527"/>
      </c:lineChart>
      <c:catAx>
        <c:axId val="169484575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2004552527"/>
        <c:crosses val="autoZero"/>
        <c:auto val="1"/>
        <c:lblAlgn val="ctr"/>
        <c:lblOffset val="100"/>
        <c:noMultiLvlLbl val="0"/>
      </c:catAx>
      <c:valAx>
        <c:axId val="2004552527"/>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2"/>
                </a:solidFill>
                <a:latin typeface="+mn-lt"/>
                <a:ea typeface="+mn-ea"/>
                <a:cs typeface="+mn-cs"/>
              </a:defRPr>
            </a:pPr>
            <a:endParaRPr lang="en-US"/>
          </a:p>
        </c:txPr>
        <c:crossAx val="1694845759"/>
        <c:crosses val="autoZero"/>
        <c:crossBetween val="between"/>
        <c:dispUnits>
          <c:builtInUnit val="thousands"/>
        </c:dispUnits>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Table!PivotTable4</c:name>
    <c:fmtId val="36"/>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rPr>
              <a:t>Sales</a:t>
            </a:r>
            <a:r>
              <a:rPr lang="en-US" sz="1600" b="1" baseline="0">
                <a:solidFill>
                  <a:schemeClr val="accent5">
                    <a:lumMod val="50000"/>
                  </a:schemeClr>
                </a:solidFill>
              </a:rPr>
              <a:t> Percentage</a:t>
            </a:r>
            <a:endParaRPr lang="en-US" sz="16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a:sp3d contourW="25400">
            <a:contourClr>
              <a:schemeClr val="lt1"/>
            </a:contourClr>
          </a:sp3d>
        </c:spPr>
      </c:pivotFmt>
      <c:pivotFmt>
        <c:idx val="3"/>
        <c:spPr>
          <a:solidFill>
            <a:schemeClr val="accent5"/>
          </a:solidFill>
          <a:ln w="19050">
            <a:solidFill>
              <a:schemeClr val="lt1"/>
            </a:solidFill>
          </a:ln>
          <a:effectLst/>
          <a:sp3d contourW="25400">
            <a:contourClr>
              <a:schemeClr val="lt1"/>
            </a:contourClr>
          </a:sp3d>
        </c:spPr>
      </c:pivotFmt>
      <c:pivotFmt>
        <c:idx val="4"/>
        <c:spPr>
          <a:solidFill>
            <a:schemeClr val="accent5"/>
          </a:solidFill>
          <a:ln w="19050">
            <a:solidFill>
              <a:schemeClr val="lt1"/>
            </a:solidFill>
          </a:ln>
          <a:effectLst/>
          <a:sp3d contourW="25400">
            <a:contourClr>
              <a:schemeClr val="lt1"/>
            </a:contourClr>
          </a:sp3d>
        </c:spPr>
      </c:pivotFmt>
      <c:pivotFmt>
        <c:idx val="5"/>
        <c:spPr>
          <a:solidFill>
            <a:schemeClr val="accent5"/>
          </a:solidFill>
          <a:ln w="19050">
            <a:solidFill>
              <a:schemeClr val="lt1"/>
            </a:solidFill>
          </a:ln>
          <a:effectLst/>
          <a:sp3d contourW="25400">
            <a:contourClr>
              <a:schemeClr val="lt1"/>
            </a:contourClr>
          </a:sp3d>
        </c:spPr>
      </c:pivotFmt>
      <c:pivotFmt>
        <c:idx val="6"/>
        <c:spPr>
          <a:solidFill>
            <a:schemeClr val="accent5"/>
          </a:solidFill>
          <a:ln w="19050">
            <a:solidFill>
              <a:schemeClr val="lt1"/>
            </a:solidFill>
          </a:ln>
          <a:effectLst/>
          <a:sp3d contourW="25400">
            <a:contourClr>
              <a:schemeClr val="lt1"/>
            </a:contourClr>
          </a:sp3d>
        </c:spPr>
      </c:pivotFmt>
      <c:pivotFmt>
        <c:idx val="7"/>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5">
              <a:lumMod val="75000"/>
            </a:schemeClr>
          </a:solidFill>
          <a:ln w="25400">
            <a:solidFill>
              <a:schemeClr val="lt1"/>
            </a:solidFill>
          </a:ln>
          <a:effectLst/>
          <a:sp3d contourW="25400">
            <a:contourClr>
              <a:schemeClr val="lt1"/>
            </a:contourClr>
          </a:sp3d>
        </c:spPr>
      </c:pivotFmt>
      <c:pivotFmt>
        <c:idx val="9"/>
        <c:spPr>
          <a:solidFill>
            <a:schemeClr val="accent5">
              <a:tint val="77000"/>
            </a:schemeClr>
          </a:solidFill>
          <a:ln w="25400">
            <a:solidFill>
              <a:schemeClr val="lt1"/>
            </a:solidFill>
          </a:ln>
          <a:effectLst/>
          <a:sp3d contourW="25400">
            <a:contourClr>
              <a:schemeClr val="lt1"/>
            </a:contourClr>
          </a:sp3d>
        </c:spPr>
      </c:pivotFmt>
      <c:pivotFmt>
        <c:idx val="10"/>
        <c:spPr>
          <a:solidFill>
            <a:schemeClr val="accent5"/>
          </a:solidFill>
          <a:ln w="25400">
            <a:solidFill>
              <a:schemeClr val="lt1"/>
            </a:solidFill>
          </a:ln>
          <a:effectLst/>
          <a:sp3d contourW="25400">
            <a:contourClr>
              <a:schemeClr val="lt1"/>
            </a:contourClr>
          </a:sp3d>
        </c:spPr>
      </c:pivotFmt>
      <c:pivotFmt>
        <c:idx val="11"/>
        <c:spPr>
          <a:solidFill>
            <a:schemeClr val="accent5">
              <a:shade val="76000"/>
            </a:schemeClr>
          </a:solidFill>
          <a:ln w="25400">
            <a:solidFill>
              <a:schemeClr val="lt1"/>
            </a:solidFill>
          </a:ln>
          <a:effectLst/>
          <a:sp3d contourW="25400">
            <a:contourClr>
              <a:schemeClr val="lt1"/>
            </a:contourClr>
          </a:sp3d>
        </c:spPr>
      </c:pivotFmt>
      <c:pivotFmt>
        <c:idx val="12"/>
        <c:spPr>
          <a:solidFill>
            <a:schemeClr val="accent5">
              <a:shade val="53000"/>
            </a:schemeClr>
          </a:solidFill>
          <a:ln w="25400">
            <a:solidFill>
              <a:schemeClr val="lt1"/>
            </a:solidFill>
          </a:ln>
          <a:effectLst/>
          <a:sp3d contourW="25400">
            <a:contourClr>
              <a:schemeClr val="lt1"/>
            </a:contourClr>
          </a:sp3d>
        </c:spPr>
      </c:pivotFmt>
      <c:pivotFmt>
        <c:idx val="13"/>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5">
              <a:shade val="53000"/>
            </a:schemeClr>
          </a:solidFill>
          <a:ln w="25400">
            <a:solidFill>
              <a:schemeClr val="lt1"/>
            </a:solidFill>
          </a:ln>
          <a:effectLst/>
          <a:sp3d contourW="25400">
            <a:contourClr>
              <a:schemeClr val="lt1"/>
            </a:contourClr>
          </a:sp3d>
        </c:spPr>
      </c:pivotFmt>
      <c:pivotFmt>
        <c:idx val="15"/>
        <c:spPr>
          <a:solidFill>
            <a:schemeClr val="accent5">
              <a:shade val="76000"/>
            </a:schemeClr>
          </a:solidFill>
          <a:ln w="25400">
            <a:solidFill>
              <a:schemeClr val="lt1"/>
            </a:solidFill>
          </a:ln>
          <a:effectLst/>
          <a:sp3d contourW="25400">
            <a:contourClr>
              <a:schemeClr val="lt1"/>
            </a:contourClr>
          </a:sp3d>
        </c:spPr>
      </c:pivotFmt>
      <c:pivotFmt>
        <c:idx val="16"/>
        <c:spPr>
          <a:solidFill>
            <a:schemeClr val="accent5"/>
          </a:solidFill>
          <a:ln w="25400">
            <a:solidFill>
              <a:schemeClr val="lt1"/>
            </a:solidFill>
          </a:ln>
          <a:effectLst/>
          <a:sp3d contourW="25400">
            <a:contourClr>
              <a:schemeClr val="lt1"/>
            </a:contourClr>
          </a:sp3d>
        </c:spPr>
      </c:pivotFmt>
      <c:pivotFmt>
        <c:idx val="17"/>
        <c:spPr>
          <a:solidFill>
            <a:schemeClr val="accent5">
              <a:tint val="77000"/>
            </a:schemeClr>
          </a:solidFill>
          <a:ln w="25400">
            <a:solidFill>
              <a:schemeClr val="lt1"/>
            </a:solidFill>
          </a:ln>
          <a:effectLst/>
          <a:sp3d contourW="25400">
            <a:contourClr>
              <a:schemeClr val="lt1"/>
            </a:contourClr>
          </a:sp3d>
        </c:spPr>
      </c:pivotFmt>
      <c:pivotFmt>
        <c:idx val="18"/>
        <c:spPr>
          <a:solidFill>
            <a:schemeClr val="accent5">
              <a:lumMod val="75000"/>
            </a:schemeClr>
          </a:solidFill>
          <a:ln w="25400">
            <a:solidFill>
              <a:schemeClr val="lt1"/>
            </a:solidFill>
          </a:ln>
          <a:effectLst/>
          <a:sp3d contourW="25400">
            <a:contourClr>
              <a:schemeClr val="lt1"/>
            </a:contourClr>
          </a:sp3d>
        </c:spPr>
      </c:pivotFmt>
      <c:pivotFmt>
        <c:idx val="19"/>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5">
              <a:shade val="53000"/>
            </a:schemeClr>
          </a:solidFill>
          <a:ln w="25400">
            <a:solidFill>
              <a:schemeClr val="lt1"/>
            </a:solidFill>
          </a:ln>
          <a:effectLst/>
          <a:sp3d contourW="25400">
            <a:contourClr>
              <a:schemeClr val="lt1"/>
            </a:contourClr>
          </a:sp3d>
        </c:spPr>
      </c:pivotFmt>
      <c:pivotFmt>
        <c:idx val="21"/>
        <c:spPr>
          <a:solidFill>
            <a:schemeClr val="accent5">
              <a:shade val="76000"/>
            </a:schemeClr>
          </a:solidFill>
          <a:ln w="25400">
            <a:solidFill>
              <a:schemeClr val="lt1"/>
            </a:solidFill>
          </a:ln>
          <a:effectLst/>
          <a:sp3d contourW="25400">
            <a:contourClr>
              <a:schemeClr val="lt1"/>
            </a:contourClr>
          </a:sp3d>
        </c:spPr>
      </c:pivotFmt>
      <c:pivotFmt>
        <c:idx val="22"/>
        <c:spPr>
          <a:solidFill>
            <a:schemeClr val="accent5"/>
          </a:solidFill>
          <a:ln w="25400">
            <a:solidFill>
              <a:schemeClr val="lt1"/>
            </a:solidFill>
          </a:ln>
          <a:effectLst/>
          <a:sp3d contourW="25400">
            <a:contourClr>
              <a:schemeClr val="lt1"/>
            </a:contourClr>
          </a:sp3d>
        </c:spPr>
      </c:pivotFmt>
      <c:pivotFmt>
        <c:idx val="23"/>
        <c:spPr>
          <a:solidFill>
            <a:schemeClr val="accent5">
              <a:tint val="77000"/>
            </a:schemeClr>
          </a:solidFill>
          <a:ln w="25400">
            <a:solidFill>
              <a:schemeClr val="lt1"/>
            </a:solidFill>
          </a:ln>
          <a:effectLst/>
          <a:sp3d contourW="25400">
            <a:contourClr>
              <a:schemeClr val="lt1"/>
            </a:contourClr>
          </a:sp3d>
        </c:spPr>
      </c:pivotFmt>
      <c:pivotFmt>
        <c:idx val="24"/>
        <c:spPr>
          <a:solidFill>
            <a:schemeClr val="accent5">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Table'!$B$53</c:f>
              <c:strCache>
                <c:ptCount val="1"/>
                <c:pt idx="0">
                  <c:v>Total</c:v>
                </c:pt>
              </c:strCache>
            </c:strRef>
          </c:tx>
          <c:dPt>
            <c:idx val="0"/>
            <c:bubble3D val="0"/>
            <c:spPr>
              <a:solidFill>
                <a:schemeClr val="accent5">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B4-44D8-987F-0D004EF45EDF}"/>
              </c:ext>
            </c:extLst>
          </c:dPt>
          <c:dPt>
            <c:idx val="1"/>
            <c:bubble3D val="0"/>
            <c:spPr>
              <a:solidFill>
                <a:schemeClr val="accent5">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B4-44D8-987F-0D004EF45EDF}"/>
              </c:ext>
            </c:extLst>
          </c:dPt>
          <c:dPt>
            <c:idx val="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3DB4-44D8-987F-0D004EF45EDF}"/>
              </c:ext>
            </c:extLst>
          </c:dPt>
          <c:dPt>
            <c:idx val="3"/>
            <c:bubble3D val="0"/>
            <c:spPr>
              <a:solidFill>
                <a:schemeClr val="accent5">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3DB4-44D8-987F-0D004EF45EDF}"/>
              </c:ext>
            </c:extLst>
          </c:dPt>
          <c:dPt>
            <c:idx val="4"/>
            <c:bubble3D val="0"/>
            <c:spPr>
              <a:solidFill>
                <a:schemeClr val="accent5">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3DB4-44D8-987F-0D004EF45E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Table'!$A$54:$A$59</c:f>
              <c:strCache>
                <c:ptCount val="5"/>
                <c:pt idx="0">
                  <c:v>Desk</c:v>
                </c:pt>
                <c:pt idx="1">
                  <c:v>Video Games</c:v>
                </c:pt>
                <c:pt idx="2">
                  <c:v>Cell Phone</c:v>
                </c:pt>
                <c:pt idx="3">
                  <c:v>Home Theater</c:v>
                </c:pt>
                <c:pt idx="4">
                  <c:v>Television</c:v>
                </c:pt>
              </c:strCache>
            </c:strRef>
          </c:cat>
          <c:val>
            <c:numRef>
              <c:f>'Pivot Table'!$B$54:$B$59</c:f>
              <c:numCache>
                <c:formatCode>_(* #,##0.00_);_(* \(#,##0.00\);_(* "-"??_);_(@_)</c:formatCode>
                <c:ptCount val="5"/>
                <c:pt idx="0">
                  <c:v>1250</c:v>
                </c:pt>
                <c:pt idx="1">
                  <c:v>23107.5</c:v>
                </c:pt>
                <c:pt idx="2">
                  <c:v>62550</c:v>
                </c:pt>
                <c:pt idx="3">
                  <c:v>361000</c:v>
                </c:pt>
                <c:pt idx="4">
                  <c:v>857768</c:v>
                </c:pt>
              </c:numCache>
            </c:numRef>
          </c:val>
          <c:extLst>
            <c:ext xmlns:c16="http://schemas.microsoft.com/office/drawing/2014/chart" uri="{C3380CC4-5D6E-409C-BE32-E72D297353CC}">
              <c16:uniqueId val="{0000000A-3DB4-44D8-987F-0D004EF45ED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effectLst/>
              </a:rPr>
              <a:t>Total Sales Over Time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2018</c:v>
                </c:pt>
              </c:strCache>
            </c:strRef>
          </c:tx>
          <c:spPr>
            <a:ln w="28575" cap="rnd">
              <a:solidFill>
                <a:schemeClr val="accent5">
                  <a:shade val="76000"/>
                </a:schemeClr>
              </a:solidFill>
              <a:round/>
            </a:ln>
            <a:effectLst/>
          </c:spPr>
          <c:marker>
            <c:symbol val="none"/>
          </c:marker>
          <c:cat>
            <c:strRef>
              <c:f>'Pivot Table'!$A$5:$A$9</c:f>
              <c:strCache>
                <c:ptCount val="4"/>
                <c:pt idx="0">
                  <c:v>Qtr1</c:v>
                </c:pt>
                <c:pt idx="1">
                  <c:v>Qtr2</c:v>
                </c:pt>
                <c:pt idx="2">
                  <c:v>Qtr3</c:v>
                </c:pt>
                <c:pt idx="3">
                  <c:v>Qtr4</c:v>
                </c:pt>
              </c:strCache>
            </c:strRef>
          </c:cat>
          <c:val>
            <c:numRef>
              <c:f>'Pivot Table'!$B$5:$B$9</c:f>
              <c:numCache>
                <c:formatCode>General</c:formatCode>
                <c:ptCount val="4"/>
                <c:pt idx="0">
                  <c:v>255101</c:v>
                </c:pt>
                <c:pt idx="1">
                  <c:v>403826</c:v>
                </c:pt>
                <c:pt idx="2">
                  <c:v>98116</c:v>
                </c:pt>
                <c:pt idx="3">
                  <c:v>121986</c:v>
                </c:pt>
              </c:numCache>
            </c:numRef>
          </c:val>
          <c:smooth val="0"/>
          <c:extLst>
            <c:ext xmlns:c16="http://schemas.microsoft.com/office/drawing/2014/chart" uri="{C3380CC4-5D6E-409C-BE32-E72D297353CC}">
              <c16:uniqueId val="{00000000-1E02-41DC-AA24-B3D933AFE4C9}"/>
            </c:ext>
          </c:extLst>
        </c:ser>
        <c:ser>
          <c:idx val="1"/>
          <c:order val="1"/>
          <c:tx>
            <c:strRef>
              <c:f>'Pivot Table'!$C$3:$C$4</c:f>
              <c:strCache>
                <c:ptCount val="1"/>
                <c:pt idx="0">
                  <c:v>2019</c:v>
                </c:pt>
              </c:strCache>
            </c:strRef>
          </c:tx>
          <c:spPr>
            <a:ln w="28575" cap="rnd">
              <a:solidFill>
                <a:schemeClr val="accent5">
                  <a:tint val="77000"/>
                </a:schemeClr>
              </a:solidFill>
              <a:round/>
            </a:ln>
            <a:effectLst/>
          </c:spPr>
          <c:marker>
            <c:symbol val="none"/>
          </c:marker>
          <c:cat>
            <c:strRef>
              <c:f>'Pivot Table'!$A$5:$A$9</c:f>
              <c:strCache>
                <c:ptCount val="4"/>
                <c:pt idx="0">
                  <c:v>Qtr1</c:v>
                </c:pt>
                <c:pt idx="1">
                  <c:v>Qtr2</c:v>
                </c:pt>
                <c:pt idx="2">
                  <c:v>Qtr3</c:v>
                </c:pt>
                <c:pt idx="3">
                  <c:v>Qtr4</c:v>
                </c:pt>
              </c:strCache>
            </c:strRef>
          </c:cat>
          <c:val>
            <c:numRef>
              <c:f>'Pivot Table'!$C$5:$C$9</c:f>
              <c:numCache>
                <c:formatCode>General</c:formatCode>
                <c:ptCount val="4"/>
                <c:pt idx="0">
                  <c:v>74925</c:v>
                </c:pt>
                <c:pt idx="1">
                  <c:v>204787</c:v>
                </c:pt>
                <c:pt idx="2">
                  <c:v>35162.5</c:v>
                </c:pt>
                <c:pt idx="3">
                  <c:v>111772</c:v>
                </c:pt>
              </c:numCache>
            </c:numRef>
          </c:val>
          <c:smooth val="0"/>
          <c:extLst>
            <c:ext xmlns:c16="http://schemas.microsoft.com/office/drawing/2014/chart" uri="{C3380CC4-5D6E-409C-BE32-E72D297353CC}">
              <c16:uniqueId val="{0000000A-7079-486B-980B-DABDDFC67CC3}"/>
            </c:ext>
          </c:extLst>
        </c:ser>
        <c:dLbls>
          <c:showLegendKey val="0"/>
          <c:showVal val="0"/>
          <c:showCatName val="0"/>
          <c:showSerName val="0"/>
          <c:showPercent val="0"/>
          <c:showBubbleSize val="0"/>
        </c:dLbls>
        <c:smooth val="0"/>
        <c:axId val="112320671"/>
        <c:axId val="1995519039"/>
      </c:lineChart>
      <c:catAx>
        <c:axId val="11232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519039"/>
        <c:crosses val="autoZero"/>
        <c:auto val="1"/>
        <c:lblAlgn val="ctr"/>
        <c:lblOffset val="100"/>
        <c:noMultiLvlLbl val="0"/>
      </c:catAx>
      <c:valAx>
        <c:axId val="1995519039"/>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20671"/>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15240</xdr:colOff>
      <xdr:row>4</xdr:row>
      <xdr:rowOff>0</xdr:rowOff>
    </xdr:from>
    <xdr:to>
      <xdr:col>9</xdr:col>
      <xdr:colOff>15240</xdr:colOff>
      <xdr:row>17</xdr:row>
      <xdr:rowOff>175260</xdr:rowOff>
    </xdr:to>
    <xdr:graphicFrame macro="">
      <xdr:nvGraphicFramePr>
        <xdr:cNvPr id="2" name="Chart 1">
          <a:extLst>
            <a:ext uri="{FF2B5EF4-FFF2-40B4-BE49-F238E27FC236}">
              <a16:creationId xmlns:a16="http://schemas.microsoft.com/office/drawing/2014/main" id="{3636F817-DE1C-4B2B-8CA4-28C922731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4</xdr:row>
      <xdr:rowOff>0</xdr:rowOff>
    </xdr:from>
    <xdr:to>
      <xdr:col>15</xdr:col>
      <xdr:colOff>152400</xdr:colOff>
      <xdr:row>17</xdr:row>
      <xdr:rowOff>175260</xdr:rowOff>
    </xdr:to>
    <xdr:graphicFrame macro="">
      <xdr:nvGraphicFramePr>
        <xdr:cNvPr id="3" name="Chart 2">
          <a:extLst>
            <a:ext uri="{FF2B5EF4-FFF2-40B4-BE49-F238E27FC236}">
              <a16:creationId xmlns:a16="http://schemas.microsoft.com/office/drawing/2014/main" id="{29BD10AF-DE0C-4CBC-8EB4-5EB93CC5A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19</xdr:row>
      <xdr:rowOff>0</xdr:rowOff>
    </xdr:from>
    <xdr:to>
      <xdr:col>21</xdr:col>
      <xdr:colOff>457200</xdr:colOff>
      <xdr:row>32</xdr:row>
      <xdr:rowOff>167760</xdr:rowOff>
    </xdr:to>
    <xdr:graphicFrame macro="">
      <xdr:nvGraphicFramePr>
        <xdr:cNvPr id="5" name="Chart 4">
          <a:extLst>
            <a:ext uri="{FF2B5EF4-FFF2-40B4-BE49-F238E27FC236}">
              <a16:creationId xmlns:a16="http://schemas.microsoft.com/office/drawing/2014/main" id="{E04C6DEA-56E5-4759-B544-732AC1A8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15240</xdr:colOff>
      <xdr:row>19</xdr:row>
      <xdr:rowOff>0</xdr:rowOff>
    </xdr:from>
    <xdr:to>
      <xdr:col>9</xdr:col>
      <xdr:colOff>15240</xdr:colOff>
      <xdr:row>32</xdr:row>
      <xdr:rowOff>160020</xdr:rowOff>
    </xdr:to>
    <xdr:graphicFrame macro="">
      <xdr:nvGraphicFramePr>
        <xdr:cNvPr id="6" name="Chart 5">
          <a:extLst>
            <a:ext uri="{FF2B5EF4-FFF2-40B4-BE49-F238E27FC236}">
              <a16:creationId xmlns:a16="http://schemas.microsoft.com/office/drawing/2014/main" id="{2B698402-6CD4-477D-89B2-4C0FACF66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316960</xdr:colOff>
      <xdr:row>33</xdr:row>
      <xdr:rowOff>53664</xdr:rowOff>
    </xdr:from>
    <xdr:to>
      <xdr:col>21</xdr:col>
      <xdr:colOff>494490</xdr:colOff>
      <xdr:row>52</xdr:row>
      <xdr:rowOff>81064</xdr:rowOff>
    </xdr:to>
    <xdr:graphicFrame macro="">
      <xdr:nvGraphicFramePr>
        <xdr:cNvPr id="7" name="Chart 6">
          <a:extLst>
            <a:ext uri="{FF2B5EF4-FFF2-40B4-BE49-F238E27FC236}">
              <a16:creationId xmlns:a16="http://schemas.microsoft.com/office/drawing/2014/main" id="{8FF73402-BAE6-4D22-A131-0FADE1931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140402</xdr:colOff>
      <xdr:row>33</xdr:row>
      <xdr:rowOff>40045</xdr:rowOff>
    </xdr:from>
    <xdr:to>
      <xdr:col>15</xdr:col>
      <xdr:colOff>105383</xdr:colOff>
      <xdr:row>52</xdr:row>
      <xdr:rowOff>62906</xdr:rowOff>
    </xdr:to>
    <xdr:graphicFrame macro="">
      <xdr:nvGraphicFramePr>
        <xdr:cNvPr id="8" name="Chart 7">
          <a:extLst>
            <a:ext uri="{FF2B5EF4-FFF2-40B4-BE49-F238E27FC236}">
              <a16:creationId xmlns:a16="http://schemas.microsoft.com/office/drawing/2014/main" id="{76AE9F80-60C1-4105-8CFA-D368C929D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144780</xdr:colOff>
      <xdr:row>18</xdr:row>
      <xdr:rowOff>175260</xdr:rowOff>
    </xdr:from>
    <xdr:to>
      <xdr:col>15</xdr:col>
      <xdr:colOff>144780</xdr:colOff>
      <xdr:row>32</xdr:row>
      <xdr:rowOff>160140</xdr:rowOff>
    </xdr:to>
    <xdr:graphicFrame macro="">
      <xdr:nvGraphicFramePr>
        <xdr:cNvPr id="9" name="Chart 8">
          <a:extLst>
            <a:ext uri="{FF2B5EF4-FFF2-40B4-BE49-F238E27FC236}">
              <a16:creationId xmlns:a16="http://schemas.microsoft.com/office/drawing/2014/main" id="{B87F62CF-0FF8-405D-930A-5E38E8D58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274320</xdr:colOff>
      <xdr:row>4</xdr:row>
      <xdr:rowOff>0</xdr:rowOff>
    </xdr:from>
    <xdr:to>
      <xdr:col>21</xdr:col>
      <xdr:colOff>479520</xdr:colOff>
      <xdr:row>17</xdr:row>
      <xdr:rowOff>174960</xdr:rowOff>
    </xdr:to>
    <xdr:graphicFrame macro="">
      <xdr:nvGraphicFramePr>
        <xdr:cNvPr id="10" name="Chart 9">
          <a:extLst>
            <a:ext uri="{FF2B5EF4-FFF2-40B4-BE49-F238E27FC236}">
              <a16:creationId xmlns:a16="http://schemas.microsoft.com/office/drawing/2014/main" id="{5B82CDBB-2311-4FFC-97D3-03771227C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251298</xdr:colOff>
      <xdr:row>0</xdr:row>
      <xdr:rowOff>145914</xdr:rowOff>
    </xdr:from>
    <xdr:to>
      <xdr:col>6</xdr:col>
      <xdr:colOff>259405</xdr:colOff>
      <xdr:row>2</xdr:row>
      <xdr:rowOff>308042</xdr:rowOff>
    </xdr:to>
    <xdr:pic>
      <xdr:nvPicPr>
        <xdr:cNvPr id="12" name="Picture 11">
          <a:extLst>
            <a:ext uri="{FF2B5EF4-FFF2-40B4-BE49-F238E27FC236}">
              <a16:creationId xmlns:a16="http://schemas.microsoft.com/office/drawing/2014/main" id="{437E9434-3752-5AD3-E8E2-8477DE7B13D5}"/>
            </a:ext>
          </a:extLst>
        </xdr:cNvPr>
        <xdr:cNvPicPr>
          <a:picLocks noChangeAspect="1"/>
        </xdr:cNvPicPr>
      </xdr:nvPicPr>
      <xdr:blipFill>
        <a:blip xmlns:r="http://schemas.openxmlformats.org/officeDocument/2006/relationships" r:embed="rId9" cstate="print">
          <a:lum bright="70000" contrast="-70000"/>
          <a:extLst>
            <a:ext uri="{BEBA8EAE-BF5A-486C-A8C5-ECC9F3942E4B}">
              <a14:imgProps xmlns:a14="http://schemas.microsoft.com/office/drawing/2010/main">
                <a14:imgLayer r:embed="rId10">
                  <a14:imgEffect>
                    <a14:artisticMarker/>
                  </a14:imgEffect>
                  <a14:imgEffect>
                    <a14:sharpenSoften amount="50000"/>
                  </a14:imgEffect>
                  <a14:imgEffect>
                    <a14:colorTemperature colorTemp="112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3291192" y="145914"/>
          <a:ext cx="616085" cy="616085"/>
        </a:xfrm>
        <a:prstGeom prst="rect">
          <a:avLst/>
        </a:prstGeom>
      </xdr:spPr>
    </xdr:pic>
    <xdr:clientData/>
  </xdr:twoCellAnchor>
  <xdr:twoCellAnchor editAs="oneCell">
    <xdr:from>
      <xdr:col>0</xdr:col>
      <xdr:colOff>117378</xdr:colOff>
      <xdr:row>11</xdr:row>
      <xdr:rowOff>119490</xdr:rowOff>
    </xdr:from>
    <xdr:to>
      <xdr:col>2</xdr:col>
      <xdr:colOff>470169</xdr:colOff>
      <xdr:row>17</xdr:row>
      <xdr:rowOff>129703</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BD4CC8A3-E5BA-BF87-57E2-2DA9B6EAFC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378" y="2681107"/>
              <a:ext cx="1568748" cy="112889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129703</xdr:colOff>
      <xdr:row>17</xdr:row>
      <xdr:rowOff>186123</xdr:rowOff>
    </xdr:from>
    <xdr:to>
      <xdr:col>2</xdr:col>
      <xdr:colOff>462064</xdr:colOff>
      <xdr:row>25</xdr:row>
      <xdr:rowOff>162129</xdr:rowOff>
    </xdr:to>
    <mc:AlternateContent xmlns:mc="http://schemas.openxmlformats.org/markup-compatibility/2006">
      <mc:Choice xmlns:a14="http://schemas.microsoft.com/office/drawing/2010/main" Requires="a14">
        <xdr:graphicFrame macro="">
          <xdr:nvGraphicFramePr>
            <xdr:cNvPr id="14" name="Manager">
              <a:extLst>
                <a:ext uri="{FF2B5EF4-FFF2-40B4-BE49-F238E27FC236}">
                  <a16:creationId xmlns:a16="http://schemas.microsoft.com/office/drawing/2014/main" id="{D458D98B-6998-2EE3-7040-83AB5B69665B}"/>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9703" y="3866421"/>
              <a:ext cx="1548318" cy="14675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145266</xdr:colOff>
      <xdr:row>26</xdr:row>
      <xdr:rowOff>25778</xdr:rowOff>
    </xdr:from>
    <xdr:to>
      <xdr:col>2</xdr:col>
      <xdr:colOff>462065</xdr:colOff>
      <xdr:row>36</xdr:row>
      <xdr:rowOff>129702</xdr:rowOff>
    </xdr:to>
    <mc:AlternateContent xmlns:mc="http://schemas.openxmlformats.org/markup-compatibility/2006">
      <mc:Choice xmlns:a14="http://schemas.microsoft.com/office/drawing/2010/main" Requires="a14">
        <xdr:graphicFrame macro="">
          <xdr:nvGraphicFramePr>
            <xdr:cNvPr id="15" name="SalesMan">
              <a:extLst>
                <a:ext uri="{FF2B5EF4-FFF2-40B4-BE49-F238E27FC236}">
                  <a16:creationId xmlns:a16="http://schemas.microsoft.com/office/drawing/2014/main" id="{F40087EB-0A0F-A154-5F48-4CD6969FAF0D}"/>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45266" y="5384097"/>
              <a:ext cx="1532756" cy="196839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114624</xdr:colOff>
      <xdr:row>3</xdr:row>
      <xdr:rowOff>43774</xdr:rowOff>
    </xdr:from>
    <xdr:to>
      <xdr:col>2</xdr:col>
      <xdr:colOff>470170</xdr:colOff>
      <xdr:row>11</xdr:row>
      <xdr:rowOff>89171</xdr:rowOff>
    </xdr:to>
    <mc:AlternateContent xmlns:mc="http://schemas.openxmlformats.org/markup-compatibility/2006">
      <mc:Choice xmlns:a14="http://schemas.microsoft.com/office/drawing/2010/main" Requires="a14">
        <xdr:graphicFrame macro="">
          <xdr:nvGraphicFramePr>
            <xdr:cNvPr id="16" name="Item">
              <a:extLst>
                <a:ext uri="{FF2B5EF4-FFF2-40B4-BE49-F238E27FC236}">
                  <a16:creationId xmlns:a16="http://schemas.microsoft.com/office/drawing/2014/main" id="{2F4CC391-3B25-F2EF-1670-64511D2BC88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4624" y="1113817"/>
              <a:ext cx="1571503" cy="153697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329928</xdr:colOff>
      <xdr:row>0</xdr:row>
      <xdr:rowOff>56745</xdr:rowOff>
    </xdr:from>
    <xdr:to>
      <xdr:col>21</xdr:col>
      <xdr:colOff>413425</xdr:colOff>
      <xdr:row>2</xdr:row>
      <xdr:rowOff>524808</xdr:rowOff>
    </xdr:to>
    <mc:AlternateContent xmlns:mc="http://schemas.openxmlformats.org/markup-compatibility/2006">
      <mc:Choice xmlns:tsle="http://schemas.microsoft.com/office/drawing/2012/timeslicer" Requires="tsle">
        <xdr:graphicFrame macro="">
          <xdr:nvGraphicFramePr>
            <xdr:cNvPr id="17" name="OrderDate">
              <a:extLst>
                <a:ext uri="{FF2B5EF4-FFF2-40B4-BE49-F238E27FC236}">
                  <a16:creationId xmlns:a16="http://schemas.microsoft.com/office/drawing/2014/main" id="{A347D628-86C5-AEF0-60EE-C3DE6913C56F}"/>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1484311" y="56745"/>
              <a:ext cx="1907433" cy="92202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9</xdr:row>
      <xdr:rowOff>156210</xdr:rowOff>
    </xdr:from>
    <xdr:to>
      <xdr:col>5</xdr:col>
      <xdr:colOff>365760</xdr:colOff>
      <xdr:row>24</xdr:row>
      <xdr:rowOff>156210</xdr:rowOff>
    </xdr:to>
    <xdr:graphicFrame macro="">
      <xdr:nvGraphicFramePr>
        <xdr:cNvPr id="2" name="Chart 1">
          <a:extLst>
            <a:ext uri="{FF2B5EF4-FFF2-40B4-BE49-F238E27FC236}">
              <a16:creationId xmlns:a16="http://schemas.microsoft.com/office/drawing/2014/main" id="{33343CFF-27D8-4475-5F44-FAF2FAAE1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320040</xdr:colOff>
      <xdr:row>8</xdr:row>
      <xdr:rowOff>102870</xdr:rowOff>
    </xdr:from>
    <xdr:to>
      <xdr:col>12</xdr:col>
      <xdr:colOff>731520</xdr:colOff>
      <xdr:row>23</xdr:row>
      <xdr:rowOff>102870</xdr:rowOff>
    </xdr:to>
    <xdr:graphicFrame macro="">
      <xdr:nvGraphicFramePr>
        <xdr:cNvPr id="3" name="Chart 2">
          <a:extLst>
            <a:ext uri="{FF2B5EF4-FFF2-40B4-BE49-F238E27FC236}">
              <a16:creationId xmlns:a16="http://schemas.microsoft.com/office/drawing/2014/main" id="{1F19AB9F-C417-D3E8-3086-84229C00D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34</xdr:row>
      <xdr:rowOff>179070</xdr:rowOff>
    </xdr:from>
    <xdr:to>
      <xdr:col>10</xdr:col>
      <xdr:colOff>45720</xdr:colOff>
      <xdr:row>49</xdr:row>
      <xdr:rowOff>179070</xdr:rowOff>
    </xdr:to>
    <xdr:graphicFrame macro="">
      <xdr:nvGraphicFramePr>
        <xdr:cNvPr id="4" name="Chart 3">
          <a:extLst>
            <a:ext uri="{FF2B5EF4-FFF2-40B4-BE49-F238E27FC236}">
              <a16:creationId xmlns:a16="http://schemas.microsoft.com/office/drawing/2014/main" id="{5F216190-30DB-279F-8708-7FB392C09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190500</xdr:colOff>
      <xdr:row>59</xdr:row>
      <xdr:rowOff>171450</xdr:rowOff>
    </xdr:from>
    <xdr:to>
      <xdr:col>8</xdr:col>
      <xdr:colOff>76200</xdr:colOff>
      <xdr:row>74</xdr:row>
      <xdr:rowOff>171450</xdr:rowOff>
    </xdr:to>
    <xdr:graphicFrame macro="">
      <xdr:nvGraphicFramePr>
        <xdr:cNvPr id="5" name="Chart 4">
          <a:extLst>
            <a:ext uri="{FF2B5EF4-FFF2-40B4-BE49-F238E27FC236}">
              <a16:creationId xmlns:a16="http://schemas.microsoft.com/office/drawing/2014/main" id="{A0894D07-99A0-7CC9-917F-814FBD56C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105</xdr:row>
      <xdr:rowOff>64770</xdr:rowOff>
    </xdr:from>
    <xdr:to>
      <xdr:col>7</xdr:col>
      <xdr:colOff>198120</xdr:colOff>
      <xdr:row>120</xdr:row>
      <xdr:rowOff>7620</xdr:rowOff>
    </xdr:to>
    <xdr:graphicFrame macro="">
      <xdr:nvGraphicFramePr>
        <xdr:cNvPr id="7" name="Chart 6">
          <a:extLst>
            <a:ext uri="{FF2B5EF4-FFF2-40B4-BE49-F238E27FC236}">
              <a16:creationId xmlns:a16="http://schemas.microsoft.com/office/drawing/2014/main" id="{AD293289-DC67-4413-C01E-FA139602B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274320</xdr:colOff>
      <xdr:row>85</xdr:row>
      <xdr:rowOff>148590</xdr:rowOff>
    </xdr:from>
    <xdr:to>
      <xdr:col>14</xdr:col>
      <xdr:colOff>0</xdr:colOff>
      <xdr:row>100</xdr:row>
      <xdr:rowOff>148590</xdr:rowOff>
    </xdr:to>
    <xdr:graphicFrame macro="">
      <xdr:nvGraphicFramePr>
        <xdr:cNvPr id="8" name="Chart 7">
          <a:extLst>
            <a:ext uri="{FF2B5EF4-FFF2-40B4-BE49-F238E27FC236}">
              <a16:creationId xmlns:a16="http://schemas.microsoft.com/office/drawing/2014/main" id="{92574A13-43C3-30C1-4FEC-961542159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426720</xdr:colOff>
      <xdr:row>114</xdr:row>
      <xdr:rowOff>102870</xdr:rowOff>
    </xdr:from>
    <xdr:to>
      <xdr:col>14</xdr:col>
      <xdr:colOff>129540</xdr:colOff>
      <xdr:row>129</xdr:row>
      <xdr:rowOff>102870</xdr:rowOff>
    </xdr:to>
    <xdr:graphicFrame macro="">
      <xdr:nvGraphicFramePr>
        <xdr:cNvPr id="9" name="Chart 8">
          <a:extLst>
            <a:ext uri="{FF2B5EF4-FFF2-40B4-BE49-F238E27FC236}">
              <a16:creationId xmlns:a16="http://schemas.microsoft.com/office/drawing/2014/main" id="{993CFA5E-ABEC-5415-94F2-8CF26422F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198120</xdr:colOff>
      <xdr:row>130</xdr:row>
      <xdr:rowOff>163830</xdr:rowOff>
    </xdr:from>
    <xdr:to>
      <xdr:col>6</xdr:col>
      <xdr:colOff>129540</xdr:colOff>
      <xdr:row>144</xdr:row>
      <xdr:rowOff>30480</xdr:rowOff>
    </xdr:to>
    <xdr:graphicFrame macro="">
      <xdr:nvGraphicFramePr>
        <xdr:cNvPr id="10" name="Chart 9">
          <a:extLst>
            <a:ext uri="{FF2B5EF4-FFF2-40B4-BE49-F238E27FC236}">
              <a16:creationId xmlns:a16="http://schemas.microsoft.com/office/drawing/2014/main" id="{201F726B-A294-6098-7A3C-21C775E4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480060</xdr:colOff>
      <xdr:row>145</xdr:row>
      <xdr:rowOff>3810</xdr:rowOff>
    </xdr:from>
    <xdr:to>
      <xdr:col>9</xdr:col>
      <xdr:colOff>129540</xdr:colOff>
      <xdr:row>158</xdr:row>
      <xdr:rowOff>106680</xdr:rowOff>
    </xdr:to>
    <xdr:graphicFrame macro="">
      <xdr:nvGraphicFramePr>
        <xdr:cNvPr id="11" name="Chart 10">
          <a:extLst>
            <a:ext uri="{FF2B5EF4-FFF2-40B4-BE49-F238E27FC236}">
              <a16:creationId xmlns:a16="http://schemas.microsoft.com/office/drawing/2014/main" id="{9CFE7090-8B8A-2B25-CC21-A77D0F4FC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159</xdr:row>
      <xdr:rowOff>156210</xdr:rowOff>
    </xdr:from>
    <xdr:to>
      <xdr:col>11</xdr:col>
      <xdr:colOff>274320</xdr:colOff>
      <xdr:row>174</xdr:row>
      <xdr:rowOff>156210</xdr:rowOff>
    </xdr:to>
    <xdr:graphicFrame macro="">
      <xdr:nvGraphicFramePr>
        <xdr:cNvPr id="13" name="Chart 12">
          <a:extLst>
            <a:ext uri="{FF2B5EF4-FFF2-40B4-BE49-F238E27FC236}">
              <a16:creationId xmlns:a16="http://schemas.microsoft.com/office/drawing/2014/main" id="{8CF3A8A9-0096-D3FA-BE6B-2DC4D7366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312420</xdr:colOff>
      <xdr:row>59</xdr:row>
      <xdr:rowOff>110490</xdr:rowOff>
    </xdr:from>
    <xdr:to>
      <xdr:col>15</xdr:col>
      <xdr:colOff>274320</xdr:colOff>
      <xdr:row>71</xdr:row>
      <xdr:rowOff>129540</xdr:rowOff>
    </xdr:to>
    <xdr:graphicFrame macro="">
      <xdr:nvGraphicFramePr>
        <xdr:cNvPr id="15" name="Chart 14">
          <a:extLst>
            <a:ext uri="{FF2B5EF4-FFF2-40B4-BE49-F238E27FC236}">
              <a16:creationId xmlns:a16="http://schemas.microsoft.com/office/drawing/2014/main" id="{BE339617-2E70-04C9-09FC-7E1F1704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refreshedDate="45352.677674768522" createdVersion="8" refreshedVersion="8" minRefreshableVersion="3" recordCount="43" xr:uid="{A47A5222-9E31-4E5F-8B81-9AE4041FD399}">
  <cacheSource type="worksheet">
    <worksheetSource ref="A1:H44" sheet="SaleData"/>
  </cacheSource>
  <cacheFields count="11">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Months (Order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Quarters (OrderDate)" numFmtId="0" databaseField="0">
      <fieldGroup base="0">
        <rangePr groupBy="quarters" startDate="2018-01-06T00:00:00" endDate="2019-12-22T00:00:00"/>
        <groupItems count="6">
          <s v="&lt;06/01/2018"/>
          <s v="Qtr1"/>
          <s v="Qtr2"/>
          <s v="Qtr3"/>
          <s v="Qtr4"/>
          <s v="&gt;22/12/2019"/>
        </groupItems>
      </fieldGroup>
    </cacheField>
    <cacheField name="Years (Order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428482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2DC1A-FE9D-45B1-9C86-26A924AEC497}" name="PivotTable14"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D180:E197"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4"/>
  </rowFields>
  <rowItems count="17">
    <i>
      <x/>
    </i>
    <i r="1">
      <x/>
    </i>
    <i r="1">
      <x v="1"/>
    </i>
    <i r="1">
      <x v="2"/>
    </i>
    <i r="1">
      <x v="3"/>
    </i>
    <i r="1">
      <x v="4"/>
    </i>
    <i>
      <x v="1"/>
    </i>
    <i r="1">
      <x/>
    </i>
    <i r="1">
      <x v="2"/>
    </i>
    <i r="1">
      <x v="3"/>
    </i>
    <i r="1">
      <x v="4"/>
    </i>
    <i>
      <x v="2"/>
    </i>
    <i r="1">
      <x/>
    </i>
    <i r="1">
      <x v="1"/>
    </i>
    <i r="1">
      <x v="2"/>
    </i>
    <i r="1">
      <x v="3"/>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E72C49-468D-421C-813E-F1E9AF47D3A0}"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24:F130"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Col" showAll="0">
      <items count="5">
        <item x="3"/>
        <item x="1"/>
        <item x="0"/>
        <item x="2"/>
        <item t="default"/>
      </items>
    </pivotField>
    <pivotField showAll="0">
      <items count="12">
        <item x="0"/>
        <item x="3"/>
        <item x="8"/>
        <item x="10"/>
        <item x="9"/>
        <item x="2"/>
        <item x="6"/>
        <item x="1"/>
        <item x="7"/>
        <item x="4"/>
        <item x="5"/>
        <item t="default"/>
      </items>
    </pivotField>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5">
    <i>
      <x v="1"/>
    </i>
    <i>
      <x v="2"/>
    </i>
    <i>
      <x v="3"/>
    </i>
    <i>
      <x v="4"/>
    </i>
    <i t="grand">
      <x/>
    </i>
  </rowItems>
  <colFields count="1">
    <field x="2"/>
  </colFields>
  <colItems count="5">
    <i>
      <x/>
    </i>
    <i>
      <x v="1"/>
    </i>
    <i>
      <x v="2"/>
    </i>
    <i>
      <x v="3"/>
    </i>
    <i t="grand">
      <x/>
    </i>
  </colItems>
  <dataFields count="1">
    <dataField name="Sum of Sale_amt" fld="7" baseField="0" baseItem="0"/>
  </dataFields>
  <chartFormats count="11">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2">
          <reference field="4294967294" count="1" selected="0">
            <x v="0"/>
          </reference>
          <reference field="2" count="1" selected="0">
            <x v="1"/>
          </reference>
        </references>
      </pivotArea>
    </chartFormat>
    <chartFormat chart="24" format="2" series="1">
      <pivotArea type="data" outline="0" fieldPosition="0">
        <references count="2">
          <reference field="4294967294" count="1" selected="0">
            <x v="0"/>
          </reference>
          <reference field="2" count="1" selected="0">
            <x v="2"/>
          </reference>
        </references>
      </pivotArea>
    </chartFormat>
    <chartFormat chart="24" format="3" series="1">
      <pivotArea type="data" outline="0" fieldPosition="0">
        <references count="2">
          <reference field="4294967294" count="1" selected="0">
            <x v="0"/>
          </reference>
          <reference field="2" count="1" selected="0">
            <x v="3"/>
          </reference>
        </references>
      </pivotArea>
    </chartFormat>
    <chartFormat chart="27" format="40" series="1">
      <pivotArea type="data" outline="0" fieldPosition="0">
        <references count="2">
          <reference field="4294967294" count="1" selected="0">
            <x v="0"/>
          </reference>
          <reference field="2" count="1" selected="0">
            <x v="0"/>
          </reference>
        </references>
      </pivotArea>
    </chartFormat>
    <chartFormat chart="27" format="41" series="1">
      <pivotArea type="data" outline="0" fieldPosition="0">
        <references count="2">
          <reference field="4294967294" count="1" selected="0">
            <x v="0"/>
          </reference>
          <reference field="2" count="1" selected="0">
            <x v="1"/>
          </reference>
        </references>
      </pivotArea>
    </chartFormat>
    <chartFormat chart="27" format="42" series="1">
      <pivotArea type="data" outline="0" fieldPosition="0">
        <references count="2">
          <reference field="4294967294" count="1" selected="0">
            <x v="0"/>
          </reference>
          <reference field="2" count="1" selected="0">
            <x v="2"/>
          </reference>
        </references>
      </pivotArea>
    </chartFormat>
    <chartFormat chart="27" format="43" series="1">
      <pivotArea type="data" outline="0" fieldPosition="0">
        <references count="2">
          <reference field="4294967294" count="1" selected="0">
            <x v="0"/>
          </reference>
          <reference field="2" count="1" selected="0">
            <x v="3"/>
          </reference>
        </references>
      </pivotArea>
    </chartFormat>
    <chartFormat chart="24" format="3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342962-0841-4859-938A-3ABF92ACDE69}" name="PivotTable3"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28:G41"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axis="axisCol"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12">
    <i>
      <x/>
    </i>
    <i>
      <x v="1"/>
    </i>
    <i>
      <x v="2"/>
    </i>
    <i>
      <x v="3"/>
    </i>
    <i>
      <x v="4"/>
    </i>
    <i>
      <x v="5"/>
    </i>
    <i>
      <x v="6"/>
    </i>
    <i>
      <x v="7"/>
    </i>
    <i>
      <x v="8"/>
    </i>
    <i>
      <x v="9"/>
    </i>
    <i>
      <x v="10"/>
    </i>
    <i t="grand">
      <x/>
    </i>
  </rowItems>
  <colFields count="1">
    <field x="4"/>
  </colFields>
  <colItems count="6">
    <i>
      <x/>
    </i>
    <i>
      <x v="1"/>
    </i>
    <i>
      <x v="2"/>
    </i>
    <i>
      <x v="3"/>
    </i>
    <i>
      <x v="4"/>
    </i>
    <i t="grand">
      <x/>
    </i>
  </colItems>
  <dataFields count="1">
    <dataField name="Sum of Sale_amt" fld="7" baseField="0" baseItem="0"/>
  </dataFields>
  <chartFormats count="6">
    <chartFormat chart="9" format="49" series="1">
      <pivotArea type="data" outline="0" fieldPosition="0">
        <references count="1">
          <reference field="4294967294" count="1" selected="0">
            <x v="0"/>
          </reference>
        </references>
      </pivotArea>
    </chartFormat>
    <chartFormat chart="9" format="50" series="1">
      <pivotArea type="data" outline="0" fieldPosition="0">
        <references count="2">
          <reference field="4294967294" count="1" selected="0">
            <x v="0"/>
          </reference>
          <reference field="4" count="1" selected="0">
            <x v="1"/>
          </reference>
        </references>
      </pivotArea>
    </chartFormat>
    <chartFormat chart="9" format="51" series="1">
      <pivotArea type="data" outline="0" fieldPosition="0">
        <references count="2">
          <reference field="4294967294" count="1" selected="0">
            <x v="0"/>
          </reference>
          <reference field="4" count="1" selected="0">
            <x v="2"/>
          </reference>
        </references>
      </pivotArea>
    </chartFormat>
    <chartFormat chart="9" format="52" series="1">
      <pivotArea type="data" outline="0" fieldPosition="0">
        <references count="2">
          <reference field="4294967294" count="1" selected="0">
            <x v="0"/>
          </reference>
          <reference field="4" count="1" selected="0">
            <x v="3"/>
          </reference>
        </references>
      </pivotArea>
    </chartFormat>
    <chartFormat chart="9" format="53" series="1">
      <pivotArea type="data" outline="0" fieldPosition="0">
        <references count="2">
          <reference field="4294967294" count="1" selected="0">
            <x v="0"/>
          </reference>
          <reference field="4" count="1" selected="0">
            <x v="4"/>
          </reference>
        </references>
      </pivotArea>
    </chartFormat>
    <chartFormat chart="9" format="54"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2AD387-962F-4B56-BD8D-3638FC1DBDD2}" name="PivotTable10"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J106:N113"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3"/>
    </i>
    <i>
      <x v="2"/>
    </i>
    <i>
      <x/>
    </i>
    <i>
      <x v="4"/>
    </i>
    <i>
      <x v="1"/>
    </i>
    <i t="grand">
      <x/>
    </i>
  </rowItems>
  <colFields count="1">
    <field x="1"/>
  </colFields>
  <colItems count="4">
    <i>
      <x/>
    </i>
    <i>
      <x v="1"/>
    </i>
    <i>
      <x v="2"/>
    </i>
    <i t="grand">
      <x/>
    </i>
  </colItems>
  <dataFields count="1">
    <dataField name="Sum of Sale_amt" fld="7" baseField="0" baseItem="0"/>
  </dataFields>
  <chartFormats count="18">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4" count="1" selected="0">
            <x v="3"/>
          </reference>
        </references>
      </pivotArea>
    </chartFormat>
    <chartFormat chart="20" format="1" series="1">
      <pivotArea type="data" outline="0" fieldPosition="0">
        <references count="2">
          <reference field="4294967294" count="1" selected="0">
            <x v="0"/>
          </reference>
          <reference field="4" count="1" selected="0">
            <x v="2"/>
          </reference>
        </references>
      </pivotArea>
    </chartFormat>
    <chartFormat chart="20" format="2" series="1">
      <pivotArea type="data" outline="0" fieldPosition="0">
        <references count="2">
          <reference field="4294967294" count="1" selected="0">
            <x v="0"/>
          </reference>
          <reference field="4" count="1" selected="0">
            <x v="0"/>
          </reference>
        </references>
      </pivotArea>
    </chartFormat>
    <chartFormat chart="20" format="3" series="1">
      <pivotArea type="data" outline="0" fieldPosition="0">
        <references count="2">
          <reference field="4294967294" count="1" selected="0">
            <x v="0"/>
          </reference>
          <reference field="4" count="1" selected="0">
            <x v="4"/>
          </reference>
        </references>
      </pivotArea>
    </chartFormat>
    <chartFormat chart="20" format="4" series="1">
      <pivotArea type="data" outline="0" fieldPosition="0">
        <references count="2">
          <reference field="4294967294" count="1" selected="0">
            <x v="0"/>
          </reference>
          <reference field="4" count="1" selected="0">
            <x v="1"/>
          </reference>
        </references>
      </pivotArea>
    </chartFormat>
    <chartFormat chart="20" format="5" series="1">
      <pivotArea type="data" outline="0" fieldPosition="0">
        <references count="3">
          <reference field="4294967294" count="1" selected="0">
            <x v="0"/>
          </reference>
          <reference field="1" count="1" selected="0">
            <x v="2"/>
          </reference>
          <reference field="4" count="1" selected="0">
            <x v="2"/>
          </reference>
        </references>
      </pivotArea>
    </chartFormat>
    <chartFormat chart="20" format="6" series="1">
      <pivotArea type="data" outline="0" fieldPosition="0">
        <references count="3">
          <reference field="4294967294" count="1" selected="0">
            <x v="0"/>
          </reference>
          <reference field="1" count="1" selected="0">
            <x v="0"/>
          </reference>
          <reference field="4" count="1" selected="0">
            <x v="0"/>
          </reference>
        </references>
      </pivotArea>
    </chartFormat>
    <chartFormat chart="20" format="7" series="1">
      <pivotArea type="data" outline="0" fieldPosition="0">
        <references count="3">
          <reference field="4294967294" count="1" selected="0">
            <x v="0"/>
          </reference>
          <reference field="1" count="1" selected="0">
            <x v="1"/>
          </reference>
          <reference field="4" count="1" selected="0">
            <x v="0"/>
          </reference>
        </references>
      </pivotArea>
    </chartFormat>
    <chartFormat chart="20" format="8" series="1">
      <pivotArea type="data" outline="0" fieldPosition="0">
        <references count="3">
          <reference field="4294967294" count="1" selected="0">
            <x v="0"/>
          </reference>
          <reference field="1" count="1" selected="0">
            <x v="2"/>
          </reference>
          <reference field="4" count="1" selected="0">
            <x v="0"/>
          </reference>
        </references>
      </pivotArea>
    </chartFormat>
    <chartFormat chart="20" format="9" series="1">
      <pivotArea type="data" outline="0" fieldPosition="0">
        <references count="3">
          <reference field="4294967294" count="1" selected="0">
            <x v="0"/>
          </reference>
          <reference field="1" count="1" selected="0">
            <x v="0"/>
          </reference>
          <reference field="4" count="1" selected="0">
            <x v="4"/>
          </reference>
        </references>
      </pivotArea>
    </chartFormat>
    <chartFormat chart="20" format="10" series="1">
      <pivotArea type="data" outline="0" fieldPosition="0">
        <references count="3">
          <reference field="4294967294" count="1" selected="0">
            <x v="0"/>
          </reference>
          <reference field="1" count="1" selected="0">
            <x v="1"/>
          </reference>
          <reference field="4" count="1" selected="0">
            <x v="4"/>
          </reference>
        </references>
      </pivotArea>
    </chartFormat>
    <chartFormat chart="20" format="11" series="1">
      <pivotArea type="data" outline="0" fieldPosition="0">
        <references count="3">
          <reference field="4294967294" count="1" selected="0">
            <x v="0"/>
          </reference>
          <reference field="1" count="1" selected="0">
            <x v="0"/>
          </reference>
          <reference field="4" count="1" selected="0">
            <x v="1"/>
          </reference>
        </references>
      </pivotArea>
    </chartFormat>
    <chartFormat chart="20" format="12" series="1">
      <pivotArea type="data" outline="0" fieldPosition="0">
        <references count="3">
          <reference field="4294967294" count="1" selected="0">
            <x v="0"/>
          </reference>
          <reference field="1" count="1" selected="0">
            <x v="2"/>
          </reference>
          <reference field="4" count="1" selected="0">
            <x v="1"/>
          </reference>
        </references>
      </pivotArea>
    </chartFormat>
    <chartFormat chart="20" format="13" series="1">
      <pivotArea type="data" outline="0" fieldPosition="0">
        <references count="2">
          <reference field="4294967294" count="1" selected="0">
            <x v="0"/>
          </reference>
          <reference field="1" count="1" selected="0">
            <x v="0"/>
          </reference>
        </references>
      </pivotArea>
    </chartFormat>
    <chartFormat chart="20" format="14" series="1">
      <pivotArea type="data" outline="0" fieldPosition="0">
        <references count="2">
          <reference field="4294967294" count="1" selected="0">
            <x v="0"/>
          </reference>
          <reference field="1" count="1" selected="0">
            <x v="1"/>
          </reference>
        </references>
      </pivotArea>
    </chartFormat>
    <chartFormat chart="20"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F89282-72E1-4BA8-B02E-418C8F85A2F7}" name="PivotTable2"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H2:M7"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Fields count="1">
    <field x="9"/>
  </colFields>
  <colItems count="5">
    <i>
      <x v="1"/>
    </i>
    <i>
      <x v="2"/>
    </i>
    <i>
      <x v="3"/>
    </i>
    <i>
      <x v="4"/>
    </i>
    <i t="grand">
      <x/>
    </i>
  </colItems>
  <dataFields count="1">
    <dataField name="Sum of Sale_amt" fld="7" baseField="0" baseItem="0"/>
  </dataFields>
  <chartFormats count="2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3">
          <reference field="4294967294" count="1" selected="0">
            <x v="0"/>
          </reference>
          <reference field="1" count="1" selected="0">
            <x v="0"/>
          </reference>
          <reference field="9" count="1" selected="0">
            <x v="4"/>
          </reference>
        </references>
      </pivotArea>
    </chartFormat>
    <chartFormat chart="1" format="4" series="1">
      <pivotArea type="data" outline="0" fieldPosition="0">
        <references count="3">
          <reference field="4294967294" count="1" selected="0">
            <x v="0"/>
          </reference>
          <reference field="1" count="1" selected="0">
            <x v="1"/>
          </reference>
          <reference field="9" count="1" selected="0">
            <x v="1"/>
          </reference>
        </references>
      </pivotArea>
    </chartFormat>
    <chartFormat chart="1" format="5" series="1">
      <pivotArea type="data" outline="0" fieldPosition="0">
        <references count="3">
          <reference field="4294967294" count="1" selected="0">
            <x v="0"/>
          </reference>
          <reference field="1" count="1" selected="0">
            <x v="1"/>
          </reference>
          <reference field="9" count="1" selected="0">
            <x v="2"/>
          </reference>
        </references>
      </pivotArea>
    </chartFormat>
    <chartFormat chart="1" format="6" series="1">
      <pivotArea type="data" outline="0" fieldPosition="0">
        <references count="3">
          <reference field="4294967294" count="1" selected="0">
            <x v="0"/>
          </reference>
          <reference field="1" count="1" selected="0">
            <x v="1"/>
          </reference>
          <reference field="9" count="1" selected="0">
            <x v="3"/>
          </reference>
        </references>
      </pivotArea>
    </chartFormat>
    <chartFormat chart="1" format="7" series="1">
      <pivotArea type="data" outline="0" fieldPosition="0">
        <references count="3">
          <reference field="4294967294" count="1" selected="0">
            <x v="0"/>
          </reference>
          <reference field="1" count="1" selected="0">
            <x v="1"/>
          </reference>
          <reference field="9" count="1" selected="0">
            <x v="4"/>
          </reference>
        </references>
      </pivotArea>
    </chartFormat>
    <chartFormat chart="1" format="8" series="1">
      <pivotArea type="data" outline="0" fieldPosition="0">
        <references count="3">
          <reference field="4294967294" count="1" selected="0">
            <x v="0"/>
          </reference>
          <reference field="1" count="1" selected="0">
            <x v="2"/>
          </reference>
          <reference field="9" count="1" selected="0">
            <x v="1"/>
          </reference>
        </references>
      </pivotArea>
    </chartFormat>
    <chartFormat chart="1" format="9" series="1">
      <pivotArea type="data" outline="0" fieldPosition="0">
        <references count="3">
          <reference field="4294967294" count="1" selected="0">
            <x v="0"/>
          </reference>
          <reference field="1" count="1" selected="0">
            <x v="2"/>
          </reference>
          <reference field="9" count="1" selected="0">
            <x v="2"/>
          </reference>
        </references>
      </pivotArea>
    </chartFormat>
    <chartFormat chart="1" format="10" series="1">
      <pivotArea type="data" outline="0" fieldPosition="0">
        <references count="3">
          <reference field="4294967294" count="1" selected="0">
            <x v="0"/>
          </reference>
          <reference field="1" count="1" selected="0">
            <x v="2"/>
          </reference>
          <reference field="9" count="1" selected="0">
            <x v="3"/>
          </reference>
        </references>
      </pivotArea>
    </chartFormat>
    <chartFormat chart="1" format="11" series="1">
      <pivotArea type="data" outline="0" fieldPosition="0">
        <references count="3">
          <reference field="4294967294" count="1" selected="0">
            <x v="0"/>
          </reference>
          <reference field="1" count="1" selected="0">
            <x v="2"/>
          </reference>
          <reference field="9" count="1" selected="0">
            <x v="4"/>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11" format="20" series="1">
      <pivotArea type="data" outline="0" fieldPosition="0">
        <references count="2">
          <reference field="4294967294" count="1" selected="0">
            <x v="0"/>
          </reference>
          <reference field="9" count="1" selected="0">
            <x v="1"/>
          </reference>
        </references>
      </pivotArea>
    </chartFormat>
    <chartFormat chart="11" format="21" series="1">
      <pivotArea type="data" outline="0" fieldPosition="0">
        <references count="2">
          <reference field="4294967294" count="1" selected="0">
            <x v="0"/>
          </reference>
          <reference field="9" count="1" selected="0">
            <x v="2"/>
          </reference>
        </references>
      </pivotArea>
    </chartFormat>
    <chartFormat chart="11" format="22" series="1">
      <pivotArea type="data" outline="0" fieldPosition="0">
        <references count="2">
          <reference field="4294967294" count="1" selected="0">
            <x v="0"/>
          </reference>
          <reference field="9" count="1" selected="0">
            <x v="3"/>
          </reference>
        </references>
      </pivotArea>
    </chartFormat>
    <chartFormat chart="11" format="23"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FCFEB4-7209-4677-9CFE-29F052C2439D}" name="PivotTable9"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I78:O84"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Col"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5">
    <i>
      <x v="1"/>
    </i>
    <i>
      <x v="2"/>
    </i>
    <i>
      <x v="3"/>
    </i>
    <i>
      <x v="4"/>
    </i>
    <i t="grand">
      <x/>
    </i>
  </rowItems>
  <colFields count="1">
    <field x="4"/>
  </colFields>
  <colItems count="6">
    <i>
      <x v="3"/>
    </i>
    <i>
      <x v="2"/>
    </i>
    <i>
      <x/>
    </i>
    <i>
      <x v="4"/>
    </i>
    <i>
      <x v="1"/>
    </i>
    <i t="grand">
      <x/>
    </i>
  </colItems>
  <dataFields count="1">
    <dataField name="Sum of Sale_amt" fld="7" baseField="0" baseItem="0"/>
  </dataFields>
  <chartFormats count="1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4" count="1" selected="0">
            <x v="3"/>
          </reference>
        </references>
      </pivotArea>
    </chartFormat>
    <chartFormat chart="20" format="1" series="1">
      <pivotArea type="data" outline="0" fieldPosition="0">
        <references count="2">
          <reference field="4294967294" count="1" selected="0">
            <x v="0"/>
          </reference>
          <reference field="4" count="1" selected="0">
            <x v="2"/>
          </reference>
        </references>
      </pivotArea>
    </chartFormat>
    <chartFormat chart="20" format="2" series="1">
      <pivotArea type="data" outline="0" fieldPosition="0">
        <references count="2">
          <reference field="4294967294" count="1" selected="0">
            <x v="0"/>
          </reference>
          <reference field="4" count="1" selected="0">
            <x v="0"/>
          </reference>
        </references>
      </pivotArea>
    </chartFormat>
    <chartFormat chart="20" format="3" series="1">
      <pivotArea type="data" outline="0" fieldPosition="0">
        <references count="2">
          <reference field="4294967294" count="1" selected="0">
            <x v="0"/>
          </reference>
          <reference field="4" count="1" selected="0">
            <x v="4"/>
          </reference>
        </references>
      </pivotArea>
    </chartFormat>
    <chartFormat chart="20" format="4" series="1">
      <pivotArea type="data" outline="0" fieldPosition="0">
        <references count="2">
          <reference field="4294967294" count="1" selected="0">
            <x v="0"/>
          </reference>
          <reference field="4" count="1" selected="0">
            <x v="1"/>
          </reference>
        </references>
      </pivotArea>
    </chartFormat>
    <chartFormat chart="23" format="10" series="1">
      <pivotArea type="data" outline="0" fieldPosition="0">
        <references count="2">
          <reference field="4294967294" count="1" selected="0">
            <x v="0"/>
          </reference>
          <reference field="4" count="1" selected="0">
            <x v="3"/>
          </reference>
        </references>
      </pivotArea>
    </chartFormat>
    <chartFormat chart="23" format="11" series="1">
      <pivotArea type="data" outline="0" fieldPosition="0">
        <references count="2">
          <reference field="4294967294" count="1" selected="0">
            <x v="0"/>
          </reference>
          <reference field="4" count="1" selected="0">
            <x v="2"/>
          </reference>
        </references>
      </pivotArea>
    </chartFormat>
    <chartFormat chart="23" format="12" series="1">
      <pivotArea type="data" outline="0" fieldPosition="0">
        <references count="2">
          <reference field="4294967294" count="1" selected="0">
            <x v="0"/>
          </reference>
          <reference field="4" count="1" selected="0">
            <x v="0"/>
          </reference>
        </references>
      </pivotArea>
    </chartFormat>
    <chartFormat chart="23" format="13" series="1">
      <pivotArea type="data" outline="0" fieldPosition="0">
        <references count="2">
          <reference field="4294967294" count="1" selected="0">
            <x v="0"/>
          </reference>
          <reference field="4" count="1" selected="0">
            <x v="4"/>
          </reference>
        </references>
      </pivotArea>
    </chartFormat>
    <chartFormat chart="23" format="14"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F9F5AA-B237-4E99-AE58-E10F01F2AA55}" name="PivotTable6"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189:B195"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i>
    <i>
      <x v="1"/>
    </i>
    <i>
      <x v="2"/>
    </i>
    <i>
      <x v="3"/>
    </i>
    <i>
      <x v="4"/>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C92CF-89AB-4B21-911E-3FDEF9334EE0}" name="PivotTable19"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O2:O6"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63137D-D151-4389-8F40-73FB901985B3}" name="PivotTable13"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location ref="A162:B185"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4"/>
    <field x="9"/>
  </rowFields>
  <rowItems count="23">
    <i>
      <x/>
    </i>
    <i r="1">
      <x v="1"/>
    </i>
    <i r="1">
      <x v="2"/>
    </i>
    <i r="1">
      <x v="3"/>
    </i>
    <i r="1">
      <x v="4"/>
    </i>
    <i>
      <x v="1"/>
    </i>
    <i r="1">
      <x v="2"/>
    </i>
    <i r="1">
      <x v="3"/>
    </i>
    <i>
      <x v="2"/>
    </i>
    <i r="1">
      <x v="1"/>
    </i>
    <i r="1">
      <x v="2"/>
    </i>
    <i r="1">
      <x v="3"/>
    </i>
    <i r="1">
      <x v="4"/>
    </i>
    <i>
      <x v="3"/>
    </i>
    <i r="1">
      <x v="1"/>
    </i>
    <i r="1">
      <x v="2"/>
    </i>
    <i r="1">
      <x v="3"/>
    </i>
    <i r="1">
      <x v="4"/>
    </i>
    <i>
      <x v="4"/>
    </i>
    <i r="1">
      <x v="1"/>
    </i>
    <i r="1">
      <x v="3"/>
    </i>
    <i r="1">
      <x v="4"/>
    </i>
    <i t="grand">
      <x/>
    </i>
  </rowItems>
  <colItems count="1">
    <i/>
  </colItems>
  <dataFields count="1">
    <dataField name="Sum of Sale_amt" fld="7" baseField="0" baseItem="0"/>
  </dataFields>
  <chartFormats count="9">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29" format="2" series="1">
      <pivotArea type="data" outline="0" fieldPosition="0">
        <references count="2">
          <reference field="4294967294" count="1" selected="0">
            <x v="0"/>
          </reference>
          <reference field="4" count="1" selected="0">
            <x v="2"/>
          </reference>
        </references>
      </pivotArea>
    </chartFormat>
    <chartFormat chart="29" format="3" series="1">
      <pivotArea type="data" outline="0" fieldPosition="0">
        <references count="2">
          <reference field="4294967294" count="1" selected="0">
            <x v="0"/>
          </reference>
          <reference field="4" count="1" selected="0">
            <x v="3"/>
          </reference>
        </references>
      </pivotArea>
    </chartFormat>
    <chartFormat chart="29" format="4" series="1">
      <pivotArea type="data" outline="0" fieldPosition="0">
        <references count="2">
          <reference field="4294967294" count="1" selected="0">
            <x v="0"/>
          </reference>
          <reference field="4" count="1" selected="0">
            <x v="4"/>
          </reference>
        </references>
      </pivotArea>
    </chartFormat>
    <chartFormat chart="29" format="5" series="1">
      <pivotArea type="data" outline="0" fieldPosition="0">
        <references count="2">
          <reference field="4294967294" count="1" selected="0">
            <x v="0"/>
          </reference>
          <reference field="9" count="1" selected="0">
            <x v="2"/>
          </reference>
        </references>
      </pivotArea>
    </chartFormat>
    <chartFormat chart="29" format="6" series="1">
      <pivotArea type="data" outline="0" fieldPosition="0">
        <references count="2">
          <reference field="4294967294" count="1" selected="0">
            <x v="0"/>
          </reference>
          <reference field="9" count="1" selected="0">
            <x v="3"/>
          </reference>
        </references>
      </pivotArea>
    </chartFormat>
    <chartFormat chart="29" format="7" series="1">
      <pivotArea type="data" outline="0" fieldPosition="0">
        <references count="2">
          <reference field="4294967294" count="1" selected="0">
            <x v="0"/>
          </reference>
          <reference field="9" count="1" selected="0">
            <x v="4"/>
          </reference>
        </references>
      </pivotArea>
    </chartFormat>
    <chartFormat chart="4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DF32AD-A5B1-4E75-9333-9109258849CF}" name="PivotTable1"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D9" firstHeaderRow="1" firstDataRow="2"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9"/>
  </rowFields>
  <rowItems count="5">
    <i>
      <x v="1"/>
    </i>
    <i>
      <x v="2"/>
    </i>
    <i>
      <x v="3"/>
    </i>
    <i>
      <x v="4"/>
    </i>
    <i t="grand">
      <x/>
    </i>
  </rowItems>
  <colFields count="1">
    <field x="10"/>
  </colFields>
  <colItems count="3">
    <i>
      <x v="1"/>
    </i>
    <i>
      <x v="2"/>
    </i>
    <i t="grand">
      <x/>
    </i>
  </colItems>
  <dataFields count="1">
    <dataField name="Sum of Sale_amt" fld="7" baseField="0" baseItem="0"/>
  </dataFields>
  <chartFormats count="4">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1"/>
          </reference>
        </references>
      </pivotArea>
    </chartFormat>
    <chartFormat chart="7" format="7"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657EF7-BBF5-4934-A7E0-DC355D3150E3}" name="PivotTable8"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00:B10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4">
    <i>
      <x/>
    </i>
    <i>
      <x v="1"/>
    </i>
    <i>
      <x v="2"/>
    </i>
    <i t="grand">
      <x/>
    </i>
  </rowItems>
  <colItems count="1">
    <i/>
  </colItems>
  <dataFields count="1">
    <dataField name="Sum of Sale_amt" fld="7" baseField="0" baseItem="0"/>
  </dataFields>
  <chartFormats count="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662D27-52F3-48D1-8B84-EC92B28BA4C2}" name="PivotTable12"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147:B152"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sortType="descending">
      <items count="12">
        <item x="0"/>
        <item x="3"/>
        <item x="8"/>
        <item x="10"/>
        <item x="9"/>
        <item x="2"/>
        <item x="6"/>
        <item x="1"/>
        <item x="7"/>
        <item x="4"/>
        <item x="5"/>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v="3"/>
    </i>
    <i>
      <x/>
    </i>
    <i>
      <x v="1"/>
    </i>
    <i>
      <x v="2"/>
    </i>
    <i t="grand">
      <x/>
    </i>
  </rowItems>
  <colItems count="1">
    <i/>
  </colItems>
  <dataFields count="1">
    <dataField name="Sum of Sale_amt" fld="7" baseField="0" baseItem="0"/>
  </dataFields>
  <chartFormats count="5">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27" series="1">
      <pivotArea type="data" outline="0" fieldPosition="0">
        <references count="1">
          <reference field="4294967294" count="1" selected="0">
            <x v="0"/>
          </reference>
        </references>
      </pivotArea>
    </chartFormat>
    <chartFormat chart="28"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B2EA43-DF0A-4A10-894F-69814F4E448B}" name="PivotTable5"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78:B94"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
    <field x="9"/>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Sale_amt" fld="7" baseField="0" baseItem="0"/>
  </dataFields>
  <chartFormats count="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A19890-22BE-454B-A68C-566ED924FCD1}" name="PivotTable4" cacheId="1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53:B59"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sortType="a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6">
    <i>
      <x v="1"/>
    </i>
    <i>
      <x v="4"/>
    </i>
    <i>
      <x/>
    </i>
    <i>
      <x v="2"/>
    </i>
    <i>
      <x v="3"/>
    </i>
    <i t="grand">
      <x/>
    </i>
  </rowItems>
  <colItems count="1">
    <i/>
  </colItems>
  <dataFields count="1">
    <dataField name="Sum of Sale_amt" fld="7" baseField="0" baseItem="0"/>
  </dataFields>
  <formats count="1">
    <format dxfId="0">
      <pivotArea collapsedLevelsAreSubtotals="1" fieldPosition="0">
        <references count="1">
          <reference field="4" count="0"/>
        </references>
      </pivotArea>
    </format>
  </formats>
  <chartFormats count="14">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4" count="1" selected="0">
            <x v="1"/>
          </reference>
        </references>
      </pivotArea>
    </chartFormat>
    <chartFormat chart="19" format="2">
      <pivotArea type="data" outline="0" fieldPosition="0">
        <references count="2">
          <reference field="4294967294" count="1" selected="0">
            <x v="0"/>
          </reference>
          <reference field="4" count="1" selected="0">
            <x v="4"/>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2"/>
          </reference>
        </references>
      </pivotArea>
    </chartFormat>
    <chartFormat chart="19" format="5">
      <pivotArea type="data" outline="0" fieldPosition="0">
        <references count="2">
          <reference field="4294967294" count="1" selected="0">
            <x v="0"/>
          </reference>
          <reference field="4" count="1" selected="0">
            <x v="3"/>
          </reference>
        </references>
      </pivotArea>
    </chartFormat>
    <chartFormat chart="36" format="19" series="1">
      <pivotArea type="data" outline="0" fieldPosition="0">
        <references count="1">
          <reference field="4294967294" count="1" selected="0">
            <x v="0"/>
          </reference>
        </references>
      </pivotArea>
    </chartFormat>
    <chartFormat chart="36" format="20">
      <pivotArea type="data" outline="0" fieldPosition="0">
        <references count="2">
          <reference field="4294967294" count="1" selected="0">
            <x v="0"/>
          </reference>
          <reference field="4" count="1" selected="0">
            <x v="1"/>
          </reference>
        </references>
      </pivotArea>
    </chartFormat>
    <chartFormat chart="36" format="21">
      <pivotArea type="data" outline="0" fieldPosition="0">
        <references count="2">
          <reference field="4294967294" count="1" selected="0">
            <x v="0"/>
          </reference>
          <reference field="4" count="1" selected="0">
            <x v="4"/>
          </reference>
        </references>
      </pivotArea>
    </chartFormat>
    <chartFormat chart="36" format="22">
      <pivotArea type="data" outline="0" fieldPosition="0">
        <references count="2">
          <reference field="4294967294" count="1" selected="0">
            <x v="0"/>
          </reference>
          <reference field="4" count="1" selected="0">
            <x v="0"/>
          </reference>
        </references>
      </pivotArea>
    </chartFormat>
    <chartFormat chart="36" format="23">
      <pivotArea type="data" outline="0" fieldPosition="0">
        <references count="2">
          <reference field="4294967294" count="1" selected="0">
            <x v="0"/>
          </reference>
          <reference field="4" count="1" selected="0">
            <x v="2"/>
          </reference>
        </references>
      </pivotArea>
    </chartFormat>
    <chartFormat chart="36" format="2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F184B3-2F96-469F-8647-D3BF1FAA96C8}" sourceName="Region">
  <pivotTables>
    <pivotTable tabId="15" name="PivotTable1"/>
    <pivotTable tabId="15" name="PivotTable10"/>
    <pivotTable tabId="15" name="PivotTable13"/>
    <pivotTable tabId="15" name="PivotTable19"/>
    <pivotTable tabId="15" name="PivotTable2"/>
    <pivotTable tabId="15" name="PivotTable3"/>
    <pivotTable tabId="15" name="PivotTable5"/>
    <pivotTable tabId="15" name="PivotTable6"/>
    <pivotTable tabId="15" name="PivotTable8"/>
    <pivotTable tabId="15" name="PivotTable9"/>
    <pivotTable tabId="15" name="PivotTable4"/>
    <pivotTable tabId="15" name="PivotTable14"/>
  </pivotTables>
  <data>
    <tabular pivotCacheId="42848204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2DF8B0D0-6354-4C0C-9CB4-5DC39EF48531}" sourceName="Manager">
  <pivotTables>
    <pivotTable tabId="15" name="PivotTable1"/>
    <pivotTable tabId="15" name="PivotTable10"/>
    <pivotTable tabId="15" name="PivotTable11"/>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data>
    <tabular pivotCacheId="42848204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8B9D8663-7F7B-499D-980B-21E7CA25CD37}" sourceName="SalesMan">
  <pivotTables>
    <pivotTable tabId="15" name="PivotTable1"/>
    <pivotTable tabId="15" name="PivotTable10"/>
    <pivotTable tabId="15" name="PivotTable11"/>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data>
    <tabular pivotCacheId="428482040">
      <items count="11">
        <i x="0" s="1"/>
        <i x="3" s="1"/>
        <i x="8" s="1"/>
        <i x="10" s="1"/>
        <i x="9" s="1"/>
        <i x="2" s="1"/>
        <i x="6" s="1"/>
        <i x="1" s="1"/>
        <i x="7"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CB5EE78-2174-4FA0-850F-8A580D566994}" sourceName="Item">
  <pivotTables>
    <pivotTable tabId="15" name="PivotTable10"/>
    <pivotTable tabId="15" name="PivotTable13"/>
    <pivotTable tabId="15" name="PivotTable19"/>
    <pivotTable tabId="15" name="PivotTable2"/>
    <pivotTable tabId="15" name="PivotTable3"/>
    <pivotTable tabId="15" name="PivotTable5"/>
    <pivotTable tabId="15" name="PivotTable6"/>
    <pivotTable tabId="15" name="PivotTable8"/>
    <pivotTable tabId="15" name="PivotTable9"/>
    <pivotTable tabId="15" name="PivotTable14"/>
    <pivotTable tabId="15" name="PivotTable1"/>
  </pivotTables>
  <data>
    <tabular pivotCacheId="428482040">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F821FF4-1DD8-4F7B-B8E1-F935357C1217}" cache="Slicer_Region" caption="Region" style="SlicerStyleDark5" rowHeight="234950"/>
  <slicer name="Manager" xr10:uid="{75936608-B0A7-450E-B82C-A5D1CB672F64}" cache="Slicer_Manager" caption="Manager" style="SlicerStyleDark5" rowHeight="234950"/>
  <slicer name="SalesMan" xr10:uid="{00BE85D7-1F8F-4E56-8646-62E71D94F9B9}" cache="Slicer_SalesMan" caption="SalesMan" style="SlicerStyleDark5" rowHeight="234950"/>
  <slicer name="Item" xr10:uid="{A4C140F3-C552-430B-BFEF-C185428DA5C9}" cache="Slicer_Item" caption="Item" style="SlicerStyleDark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A4D4D97E-F82A-42BD-9110-32EFAEBD19AE}" sourceName="OrderDate">
  <pivotTables>
    <pivotTable tabId="15" name="PivotTable1"/>
    <pivotTable tabId="15" name="PivotTable10"/>
    <pivotTable tabId="15" name="PivotTable12"/>
    <pivotTable tabId="15" name="PivotTable13"/>
    <pivotTable tabId="15" name="PivotTable14"/>
    <pivotTable tabId="15" name="PivotTable19"/>
    <pivotTable tabId="15" name="PivotTable2"/>
    <pivotTable tabId="15" name="PivotTable3"/>
    <pivotTable tabId="15" name="PivotTable4"/>
    <pivotTable tabId="15" name="PivotTable5"/>
    <pivotTable tabId="15" name="PivotTable6"/>
    <pivotTable tabId="15" name="PivotTable8"/>
    <pivotTable tabId="15" name="PivotTable9"/>
  </pivotTables>
  <state minimalRefreshVersion="6" lastRefreshVersion="6" pivotCacheId="428482040"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723A08E2-95D3-4D02-847A-F98A52AF762D}" cache="NativeTimeline_OrderDate" caption="OrderDate" showSelectionLabel="0" showTimeLevel="0" showHorizontalScrollbar="0" level="1" selectionLevel="1" scrollPosition="2018-11-27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36E52-A7BC-4389-9CC8-3C21F793DFA4}">
  <sheetPr>
    <tabColor theme="8" tint="-0.249977111117893"/>
  </sheetPr>
  <dimension ref="A1:P3"/>
  <sheetViews>
    <sheetView tabSelected="1" zoomScale="94" workbookViewId="0">
      <selection activeCell="X10" sqref="X10"/>
    </sheetView>
  </sheetViews>
  <sheetFormatPr defaultRowHeight="14.4" x14ac:dyDescent="0.3"/>
  <cols>
    <col min="1" max="10" width="8.88671875" style="27"/>
    <col min="11" max="11" width="8.88671875" style="27" customWidth="1"/>
    <col min="12" max="12" width="11.88671875" style="27" customWidth="1"/>
    <col min="13" max="16384" width="8.88671875" style="27"/>
  </cols>
  <sheetData>
    <row r="1" spans="1:16" s="23" customFormat="1" ht="18" customHeight="1" x14ac:dyDescent="0.3">
      <c r="A1" s="17" t="s">
        <v>41</v>
      </c>
      <c r="B1" s="18"/>
      <c r="C1" s="18"/>
      <c r="D1" s="18"/>
      <c r="E1" s="18"/>
      <c r="F1" s="18"/>
      <c r="G1" s="19"/>
      <c r="H1" s="28" t="s">
        <v>42</v>
      </c>
      <c r="I1" s="28"/>
      <c r="J1" s="20" t="s">
        <v>43</v>
      </c>
      <c r="K1" s="20"/>
      <c r="L1" s="20"/>
      <c r="M1" s="21"/>
      <c r="N1" s="21"/>
      <c r="O1" s="21"/>
      <c r="P1" s="22"/>
    </row>
    <row r="2" spans="1:16" s="23" customFormat="1" ht="18" customHeight="1" x14ac:dyDescent="0.3">
      <c r="A2" s="18"/>
      <c r="B2" s="18"/>
      <c r="C2" s="18"/>
      <c r="D2" s="18"/>
      <c r="E2" s="18"/>
      <c r="F2" s="18"/>
      <c r="G2" s="19"/>
      <c r="H2" s="28"/>
      <c r="I2" s="28"/>
      <c r="J2" s="20"/>
      <c r="K2" s="20"/>
      <c r="L2" s="20"/>
      <c r="M2" s="21"/>
      <c r="N2" s="21"/>
      <c r="O2" s="21"/>
      <c r="P2" s="22"/>
    </row>
    <row r="3" spans="1:16" s="23" customFormat="1" ht="48.6" customHeight="1" x14ac:dyDescent="0.3">
      <c r="A3" s="18"/>
      <c r="B3" s="18"/>
      <c r="C3" s="18"/>
      <c r="D3" s="18"/>
      <c r="E3" s="18"/>
      <c r="F3" s="18"/>
      <c r="G3" s="19"/>
      <c r="H3" s="24">
        <f>GETPIVOTDATA("Sum of Sale_amt",'Pivot Table'!$C$5)</f>
        <v>1305675.5</v>
      </c>
      <c r="I3" s="24"/>
      <c r="J3" s="25"/>
      <c r="K3" s="26">
        <f>GETPIVOTDATA("Sum of Units",'Pivot Table'!$E$181)</f>
        <v>2121</v>
      </c>
      <c r="L3" s="25"/>
    </row>
  </sheetData>
  <mergeCells count="6">
    <mergeCell ref="J1:L2"/>
    <mergeCell ref="G1:G3"/>
    <mergeCell ref="H1:I2"/>
    <mergeCell ref="M1:O2"/>
    <mergeCell ref="H3:I3"/>
    <mergeCell ref="A1:F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6"/>
  <sheetViews>
    <sheetView workbookViewId="0">
      <selection activeCell="A39" sqref="A39:XFD39"/>
    </sheetView>
  </sheetViews>
  <sheetFormatPr defaultRowHeight="14.4" x14ac:dyDescent="0.3"/>
  <cols>
    <col min="1" max="1" width="10.5546875" customWidth="1"/>
    <col min="3" max="4" width="15.33203125" customWidth="1"/>
    <col min="5" max="5" width="16.88671875" customWidth="1"/>
    <col min="6" max="6" width="9.5546875" customWidth="1"/>
    <col min="7" max="7" width="12.109375" customWidth="1"/>
    <col min="8" max="8" width="11.5546875" bestFit="1" customWidth="1"/>
  </cols>
  <sheetData>
    <row r="1" spans="1:8" ht="15" thickBot="1" x14ac:dyDescent="0.35">
      <c r="A1" t="s">
        <v>4</v>
      </c>
      <c r="B1" t="s">
        <v>0</v>
      </c>
      <c r="C1" t="s">
        <v>25</v>
      </c>
      <c r="D1" t="s">
        <v>8</v>
      </c>
      <c r="E1" t="s">
        <v>1</v>
      </c>
      <c r="F1" t="s">
        <v>2</v>
      </c>
      <c r="G1" s="4" t="s">
        <v>12</v>
      </c>
      <c r="H1" t="s">
        <v>30</v>
      </c>
    </row>
    <row r="2" spans="1:8" ht="15" hidden="1" thickBot="1" x14ac:dyDescent="0.35">
      <c r="A2" s="1">
        <v>43106</v>
      </c>
      <c r="B2" s="2" t="s">
        <v>7</v>
      </c>
      <c r="C2" s="7" t="s">
        <v>26</v>
      </c>
      <c r="D2" s="5" t="s">
        <v>18</v>
      </c>
      <c r="E2" s="3" t="s">
        <v>9</v>
      </c>
      <c r="F2" s="2">
        <v>95</v>
      </c>
      <c r="G2" s="4">
        <v>1198</v>
      </c>
      <c r="H2" s="12">
        <f>F2*G2</f>
        <v>113810</v>
      </c>
    </row>
    <row r="3" spans="1:8" ht="15" hidden="1" thickBot="1" x14ac:dyDescent="0.35">
      <c r="A3" s="1">
        <v>43123</v>
      </c>
      <c r="B3" s="2" t="s">
        <v>5</v>
      </c>
      <c r="C3" s="7" t="s">
        <v>29</v>
      </c>
      <c r="D3" s="5" t="s">
        <v>19</v>
      </c>
      <c r="E3" s="3" t="s">
        <v>13</v>
      </c>
      <c r="F3" s="2">
        <v>50</v>
      </c>
      <c r="G3" s="4">
        <v>500</v>
      </c>
      <c r="H3" s="12">
        <f t="shared" ref="H3:H44" si="0">F3*G3</f>
        <v>25000</v>
      </c>
    </row>
    <row r="4" spans="1:8" ht="15" hidden="1"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hidden="1" thickBot="1" x14ac:dyDescent="0.35">
      <c r="A6" s="1">
        <v>43174</v>
      </c>
      <c r="B6" s="2" t="s">
        <v>6</v>
      </c>
      <c r="C6" s="7" t="s">
        <v>27</v>
      </c>
      <c r="D6" s="5" t="s">
        <v>23</v>
      </c>
      <c r="E6" s="3" t="s">
        <v>9</v>
      </c>
      <c r="F6" s="2">
        <v>56</v>
      </c>
      <c r="G6" s="4">
        <v>1198</v>
      </c>
      <c r="H6" s="12">
        <f t="shared" si="0"/>
        <v>67088</v>
      </c>
    </row>
    <row r="7" spans="1:8" ht="15" hidden="1" thickBot="1" x14ac:dyDescent="0.35">
      <c r="A7" s="1">
        <v>43191</v>
      </c>
      <c r="B7" s="2" t="s">
        <v>7</v>
      </c>
      <c r="C7" s="7" t="s">
        <v>26</v>
      </c>
      <c r="D7" s="5" t="s">
        <v>18</v>
      </c>
      <c r="E7" s="3" t="s">
        <v>13</v>
      </c>
      <c r="F7" s="2">
        <v>60</v>
      </c>
      <c r="G7" s="4">
        <v>500</v>
      </c>
      <c r="H7" s="12">
        <f t="shared" si="0"/>
        <v>30000</v>
      </c>
    </row>
    <row r="8" spans="1:8" ht="15" hidden="1" thickBot="1" x14ac:dyDescent="0.35">
      <c r="A8" s="1">
        <v>43208</v>
      </c>
      <c r="B8" s="2" t="s">
        <v>5</v>
      </c>
      <c r="C8" s="6" t="s">
        <v>26</v>
      </c>
      <c r="D8" s="5" t="s">
        <v>14</v>
      </c>
      <c r="E8" s="3" t="s">
        <v>9</v>
      </c>
      <c r="F8" s="2">
        <v>75</v>
      </c>
      <c r="G8" s="4">
        <v>1198</v>
      </c>
      <c r="H8" s="12">
        <f t="shared" si="0"/>
        <v>89850</v>
      </c>
    </row>
    <row r="9" spans="1:8" ht="15" hidden="1" thickBot="1" x14ac:dyDescent="0.35">
      <c r="A9" s="1">
        <v>43225</v>
      </c>
      <c r="B9" s="2" t="s">
        <v>5</v>
      </c>
      <c r="C9" s="7" t="s">
        <v>29</v>
      </c>
      <c r="D9" s="5" t="s">
        <v>17</v>
      </c>
      <c r="E9" s="3" t="s">
        <v>9</v>
      </c>
      <c r="F9" s="2">
        <v>90</v>
      </c>
      <c r="G9" s="4">
        <v>1198</v>
      </c>
      <c r="H9" s="12">
        <f t="shared" si="0"/>
        <v>107820</v>
      </c>
    </row>
    <row r="10" spans="1:8" ht="15" hidden="1" thickBot="1" x14ac:dyDescent="0.35">
      <c r="A10" s="1">
        <v>43242</v>
      </c>
      <c r="B10" s="2" t="s">
        <v>6</v>
      </c>
      <c r="C10" s="9" t="s">
        <v>28</v>
      </c>
      <c r="D10" s="5" t="s">
        <v>24</v>
      </c>
      <c r="E10" s="3" t="s">
        <v>9</v>
      </c>
      <c r="F10" s="2">
        <v>32</v>
      </c>
      <c r="G10" s="4">
        <v>1198</v>
      </c>
      <c r="H10" s="12">
        <f t="shared" si="0"/>
        <v>38336</v>
      </c>
    </row>
    <row r="11" spans="1:8" ht="15" hidden="1" thickBot="1" x14ac:dyDescent="0.35">
      <c r="A11" s="1">
        <v>43259</v>
      </c>
      <c r="B11" s="2" t="s">
        <v>7</v>
      </c>
      <c r="C11" s="7" t="s">
        <v>26</v>
      </c>
      <c r="D11" s="5" t="s">
        <v>18</v>
      </c>
      <c r="E11" s="3" t="s">
        <v>13</v>
      </c>
      <c r="F11" s="2">
        <v>60</v>
      </c>
      <c r="G11" s="4">
        <v>500</v>
      </c>
      <c r="H11" s="12">
        <f t="shared" si="0"/>
        <v>30000</v>
      </c>
    </row>
    <row r="12" spans="1:8" ht="15" hidden="1" thickBot="1" x14ac:dyDescent="0.35">
      <c r="A12" s="1">
        <v>43276</v>
      </c>
      <c r="B12" s="2" t="s">
        <v>5</v>
      </c>
      <c r="C12" s="7" t="s">
        <v>29</v>
      </c>
      <c r="D12" s="5" t="s">
        <v>20</v>
      </c>
      <c r="E12" s="3" t="s">
        <v>9</v>
      </c>
      <c r="F12" s="2">
        <v>90</v>
      </c>
      <c r="G12" s="4">
        <v>1198</v>
      </c>
      <c r="H12" s="12">
        <f t="shared" si="0"/>
        <v>107820</v>
      </c>
    </row>
    <row r="13" spans="1:8" ht="15" hidden="1" thickBot="1" x14ac:dyDescent="0.35">
      <c r="A13" s="1">
        <v>43293</v>
      </c>
      <c r="B13" s="2" t="s">
        <v>7</v>
      </c>
      <c r="C13" s="6" t="s">
        <v>26</v>
      </c>
      <c r="D13" s="5" t="s">
        <v>16</v>
      </c>
      <c r="E13" s="3" t="s">
        <v>13</v>
      </c>
      <c r="F13" s="2">
        <v>29</v>
      </c>
      <c r="G13" s="4">
        <v>500</v>
      </c>
      <c r="H13" s="12">
        <f t="shared" si="0"/>
        <v>14500</v>
      </c>
    </row>
    <row r="14" spans="1:8" ht="15" hidden="1" thickBot="1" x14ac:dyDescent="0.35">
      <c r="A14" s="1">
        <v>43310</v>
      </c>
      <c r="B14" s="2" t="s">
        <v>7</v>
      </c>
      <c r="C14" s="9" t="s">
        <v>28</v>
      </c>
      <c r="D14" s="5" t="s">
        <v>21</v>
      </c>
      <c r="E14" s="3" t="s">
        <v>13</v>
      </c>
      <c r="F14" s="2">
        <v>81</v>
      </c>
      <c r="G14" s="4">
        <v>500</v>
      </c>
      <c r="H14" s="12">
        <f t="shared" si="0"/>
        <v>40500</v>
      </c>
    </row>
    <row r="15" spans="1:8" ht="15" hidden="1" thickBot="1" x14ac:dyDescent="0.35">
      <c r="A15" s="1">
        <v>43327</v>
      </c>
      <c r="B15" s="2" t="s">
        <v>7</v>
      </c>
      <c r="C15" s="7" t="s">
        <v>26</v>
      </c>
      <c r="D15" s="5" t="s">
        <v>18</v>
      </c>
      <c r="E15" s="3" t="s">
        <v>9</v>
      </c>
      <c r="F15" s="2">
        <v>35</v>
      </c>
      <c r="G15" s="4">
        <v>1198</v>
      </c>
      <c r="H15" s="12">
        <f t="shared" si="0"/>
        <v>41930</v>
      </c>
    </row>
    <row r="16" spans="1:8" ht="15" hidden="1" thickBot="1" x14ac:dyDescent="0.35">
      <c r="A16" s="1">
        <v>43344</v>
      </c>
      <c r="B16" s="2" t="s">
        <v>5</v>
      </c>
      <c r="C16" s="9" t="s">
        <v>28</v>
      </c>
      <c r="D16" s="5" t="s">
        <v>22</v>
      </c>
      <c r="E16" s="3" t="s">
        <v>3</v>
      </c>
      <c r="F16" s="2">
        <v>2</v>
      </c>
      <c r="G16" s="4">
        <v>125</v>
      </c>
      <c r="H16" s="12">
        <f t="shared" si="0"/>
        <v>250</v>
      </c>
    </row>
    <row r="17" spans="1:8" ht="15" hidden="1" thickBot="1" x14ac:dyDescent="0.35">
      <c r="A17" s="1">
        <v>43361</v>
      </c>
      <c r="B17" s="2" t="s">
        <v>7</v>
      </c>
      <c r="C17" s="10" t="s">
        <v>26</v>
      </c>
      <c r="D17" s="5" t="s">
        <v>18</v>
      </c>
      <c r="E17" s="3" t="s">
        <v>11</v>
      </c>
      <c r="F17" s="2">
        <v>16</v>
      </c>
      <c r="G17" s="4">
        <v>58.5</v>
      </c>
      <c r="H17" s="12">
        <f t="shared" si="0"/>
        <v>936</v>
      </c>
    </row>
    <row r="18" spans="1:8" ht="15" hidden="1"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hidden="1" thickBot="1" x14ac:dyDescent="0.35">
      <c r="A21" s="1">
        <v>43429</v>
      </c>
      <c r="B21" s="2" t="s">
        <v>5</v>
      </c>
      <c r="C21" s="10" t="s">
        <v>29</v>
      </c>
      <c r="D21" s="5" t="s">
        <v>19</v>
      </c>
      <c r="E21" s="3" t="s">
        <v>11</v>
      </c>
      <c r="F21" s="2">
        <v>96</v>
      </c>
      <c r="G21" s="4">
        <v>58.5</v>
      </c>
      <c r="H21" s="12">
        <f t="shared" si="0"/>
        <v>5616</v>
      </c>
    </row>
    <row r="22" spans="1:8" ht="15" hidden="1" thickBot="1" x14ac:dyDescent="0.35">
      <c r="A22" s="1">
        <v>43446</v>
      </c>
      <c r="B22" s="2" t="s">
        <v>5</v>
      </c>
      <c r="C22" s="8" t="s">
        <v>28</v>
      </c>
      <c r="D22" s="5" t="s">
        <v>22</v>
      </c>
      <c r="E22" s="3" t="s">
        <v>9</v>
      </c>
      <c r="F22" s="2">
        <v>67</v>
      </c>
      <c r="G22" s="4">
        <v>1198</v>
      </c>
      <c r="H22" s="12">
        <f t="shared" si="0"/>
        <v>80266</v>
      </c>
    </row>
    <row r="23" spans="1:8" ht="15" hidden="1" thickBot="1" x14ac:dyDescent="0.35">
      <c r="A23" s="1">
        <v>43463</v>
      </c>
      <c r="B23" s="2" t="s">
        <v>7</v>
      </c>
      <c r="C23" s="9" t="s">
        <v>28</v>
      </c>
      <c r="D23" s="5" t="s">
        <v>21</v>
      </c>
      <c r="E23" s="3" t="s">
        <v>11</v>
      </c>
      <c r="F23" s="2">
        <v>74</v>
      </c>
      <c r="G23" s="4">
        <v>58.5</v>
      </c>
      <c r="H23" s="12">
        <f t="shared" si="0"/>
        <v>4329</v>
      </c>
    </row>
    <row r="24" spans="1:8" ht="15" hidden="1" thickBot="1" x14ac:dyDescent="0.35">
      <c r="A24" s="1">
        <v>43480</v>
      </c>
      <c r="B24" s="2" t="s">
        <v>5</v>
      </c>
      <c r="C24" s="7" t="s">
        <v>27</v>
      </c>
      <c r="D24" s="5" t="s">
        <v>15</v>
      </c>
      <c r="E24" s="3" t="s">
        <v>13</v>
      </c>
      <c r="F24" s="2">
        <v>46</v>
      </c>
      <c r="G24" s="4">
        <v>500</v>
      </c>
      <c r="H24" s="12">
        <f t="shared" si="0"/>
        <v>23000</v>
      </c>
    </row>
    <row r="25" spans="1:8" ht="15" hidden="1" thickBot="1" x14ac:dyDescent="0.35">
      <c r="A25" s="1">
        <v>43497</v>
      </c>
      <c r="B25" s="2" t="s">
        <v>5</v>
      </c>
      <c r="C25" s="9" t="s">
        <v>28</v>
      </c>
      <c r="D25" s="5" t="s">
        <v>22</v>
      </c>
      <c r="E25" s="3" t="s">
        <v>13</v>
      </c>
      <c r="F25" s="2">
        <v>87</v>
      </c>
      <c r="G25" s="4">
        <v>500</v>
      </c>
      <c r="H25" s="12">
        <f t="shared" si="0"/>
        <v>43500</v>
      </c>
    </row>
    <row r="26" spans="1:8" ht="15" hidden="1" thickBot="1" x14ac:dyDescent="0.35">
      <c r="A26" s="1">
        <v>43514</v>
      </c>
      <c r="B26" s="2" t="s">
        <v>7</v>
      </c>
      <c r="C26" s="6" t="s">
        <v>26</v>
      </c>
      <c r="D26" s="5" t="s">
        <v>18</v>
      </c>
      <c r="E26" s="3" t="s">
        <v>13</v>
      </c>
      <c r="F26" s="2">
        <v>4</v>
      </c>
      <c r="G26" s="4">
        <v>500</v>
      </c>
      <c r="H26" s="12">
        <f t="shared" si="0"/>
        <v>2000</v>
      </c>
    </row>
    <row r="27" spans="1:8" ht="15" hidden="1" thickBot="1" x14ac:dyDescent="0.35">
      <c r="A27" s="1">
        <v>43531</v>
      </c>
      <c r="B27" s="2" t="s">
        <v>6</v>
      </c>
      <c r="C27" s="7" t="s">
        <v>27</v>
      </c>
      <c r="D27" s="5" t="s">
        <v>23</v>
      </c>
      <c r="E27" s="3" t="s">
        <v>13</v>
      </c>
      <c r="F27" s="2">
        <v>7</v>
      </c>
      <c r="G27" s="4">
        <v>500</v>
      </c>
      <c r="H27" s="12">
        <f t="shared" si="0"/>
        <v>3500</v>
      </c>
    </row>
    <row r="28" spans="1:8" ht="15" hidden="1" thickBot="1" x14ac:dyDescent="0.35">
      <c r="A28" s="1">
        <v>43548</v>
      </c>
      <c r="B28" s="2" t="s">
        <v>5</v>
      </c>
      <c r="C28" s="10" t="s">
        <v>29</v>
      </c>
      <c r="D28" s="5" t="s">
        <v>17</v>
      </c>
      <c r="E28" s="3" t="s">
        <v>11</v>
      </c>
      <c r="F28" s="2">
        <v>50</v>
      </c>
      <c r="G28" s="4">
        <v>58.5</v>
      </c>
      <c r="H28" s="12">
        <f t="shared" si="0"/>
        <v>2925</v>
      </c>
    </row>
    <row r="29" spans="1:8" ht="15" hidden="1"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hidden="1" thickBot="1" x14ac:dyDescent="0.35">
      <c r="A31" s="1">
        <v>43599</v>
      </c>
      <c r="B31" s="2" t="s">
        <v>5</v>
      </c>
      <c r="C31" s="7" t="s">
        <v>27</v>
      </c>
      <c r="D31" s="5" t="s">
        <v>15</v>
      </c>
      <c r="E31" s="3" t="s">
        <v>9</v>
      </c>
      <c r="F31" s="2">
        <v>53</v>
      </c>
      <c r="G31" s="4">
        <v>1198</v>
      </c>
      <c r="H31" s="12">
        <f t="shared" si="0"/>
        <v>63494</v>
      </c>
    </row>
    <row r="32" spans="1:8" ht="15" hidden="1" thickBot="1" x14ac:dyDescent="0.35">
      <c r="A32" s="1">
        <v>43616</v>
      </c>
      <c r="B32" s="2" t="s">
        <v>5</v>
      </c>
      <c r="C32" s="7" t="s">
        <v>27</v>
      </c>
      <c r="D32" s="5" t="s">
        <v>15</v>
      </c>
      <c r="E32" s="3" t="s">
        <v>13</v>
      </c>
      <c r="F32" s="2">
        <v>80</v>
      </c>
      <c r="G32" s="4">
        <v>500</v>
      </c>
      <c r="H32" s="12">
        <f t="shared" si="0"/>
        <v>40000</v>
      </c>
    </row>
    <row r="33" spans="1:8" ht="15" hidden="1" thickBot="1" x14ac:dyDescent="0.35">
      <c r="A33" s="1">
        <v>43633</v>
      </c>
      <c r="B33" s="2" t="s">
        <v>5</v>
      </c>
      <c r="C33" s="7" t="s">
        <v>29</v>
      </c>
      <c r="D33" s="5" t="s">
        <v>19</v>
      </c>
      <c r="E33" s="3" t="s">
        <v>3</v>
      </c>
      <c r="F33" s="2">
        <v>5</v>
      </c>
      <c r="G33" s="4">
        <v>125</v>
      </c>
      <c r="H33" s="12">
        <f t="shared" si="0"/>
        <v>625</v>
      </c>
    </row>
    <row r="34" spans="1:8" ht="15" hidden="1" thickBot="1" x14ac:dyDescent="0.35">
      <c r="A34" s="1">
        <v>43650</v>
      </c>
      <c r="B34" s="2" t="s">
        <v>7</v>
      </c>
      <c r="C34" s="6" t="s">
        <v>26</v>
      </c>
      <c r="D34" s="5" t="s">
        <v>18</v>
      </c>
      <c r="E34" s="3" t="s">
        <v>11</v>
      </c>
      <c r="F34" s="2">
        <v>62</v>
      </c>
      <c r="G34" s="4">
        <v>58.5</v>
      </c>
      <c r="H34" s="12">
        <f t="shared" si="0"/>
        <v>3627</v>
      </c>
    </row>
    <row r="35" spans="1:8" ht="15" hidden="1" thickBot="1" x14ac:dyDescent="0.35">
      <c r="A35" s="1">
        <v>43667</v>
      </c>
      <c r="B35" s="2" t="s">
        <v>5</v>
      </c>
      <c r="C35" s="7" t="s">
        <v>29</v>
      </c>
      <c r="D35" s="5" t="s">
        <v>20</v>
      </c>
      <c r="E35" s="3" t="s">
        <v>11</v>
      </c>
      <c r="F35" s="2">
        <v>55</v>
      </c>
      <c r="G35" s="4">
        <v>58.5</v>
      </c>
      <c r="H35" s="12">
        <f t="shared" si="0"/>
        <v>3217.5</v>
      </c>
    </row>
    <row r="36" spans="1:8" ht="15" hidden="1" thickBot="1" x14ac:dyDescent="0.35">
      <c r="A36" s="1">
        <v>43684</v>
      </c>
      <c r="B36" s="2" t="s">
        <v>5</v>
      </c>
      <c r="C36" s="7" t="s">
        <v>29</v>
      </c>
      <c r="D36" s="5" t="s">
        <v>19</v>
      </c>
      <c r="E36" s="3" t="s">
        <v>11</v>
      </c>
      <c r="F36" s="2">
        <v>42</v>
      </c>
      <c r="G36" s="4">
        <v>58.5</v>
      </c>
      <c r="H36" s="12">
        <f t="shared" si="0"/>
        <v>2457</v>
      </c>
    </row>
    <row r="37" spans="1:8" ht="15" hidden="1" thickBot="1" x14ac:dyDescent="0.35">
      <c r="A37" s="1">
        <v>43701</v>
      </c>
      <c r="B37" s="2" t="s">
        <v>6</v>
      </c>
      <c r="C37" s="7" t="s">
        <v>27</v>
      </c>
      <c r="D37" s="5" t="s">
        <v>23</v>
      </c>
      <c r="E37" s="3" t="s">
        <v>3</v>
      </c>
      <c r="F37" s="2">
        <v>3</v>
      </c>
      <c r="G37" s="4">
        <v>125</v>
      </c>
      <c r="H37" s="12">
        <f t="shared" si="0"/>
        <v>375</v>
      </c>
    </row>
    <row r="38" spans="1:8" ht="15" hidden="1"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hidden="1" thickBot="1" x14ac:dyDescent="0.35">
      <c r="A40" s="1">
        <v>43752</v>
      </c>
      <c r="B40" s="2" t="s">
        <v>6</v>
      </c>
      <c r="C40" s="9" t="s">
        <v>28</v>
      </c>
      <c r="D40" s="5" t="s">
        <v>24</v>
      </c>
      <c r="E40" s="3" t="s">
        <v>13</v>
      </c>
      <c r="F40" s="2">
        <v>57</v>
      </c>
      <c r="G40" s="4">
        <v>500</v>
      </c>
      <c r="H40" s="12">
        <f t="shared" si="0"/>
        <v>28500</v>
      </c>
    </row>
    <row r="41" spans="1:8" ht="15" hidden="1" thickBot="1" x14ac:dyDescent="0.35">
      <c r="A41" s="1">
        <v>43769</v>
      </c>
      <c r="B41" s="2" t="s">
        <v>5</v>
      </c>
      <c r="C41" s="6" t="s">
        <v>26</v>
      </c>
      <c r="D41" s="5" t="s">
        <v>14</v>
      </c>
      <c r="E41" s="3" t="s">
        <v>9</v>
      </c>
      <c r="F41" s="2">
        <v>14</v>
      </c>
      <c r="G41" s="4">
        <v>1198</v>
      </c>
      <c r="H41" s="12">
        <f t="shared" si="0"/>
        <v>16772</v>
      </c>
    </row>
    <row r="42" spans="1:8" ht="15" hidden="1" thickBot="1" x14ac:dyDescent="0.35">
      <c r="A42" s="1">
        <v>43786</v>
      </c>
      <c r="B42" s="2" t="s">
        <v>5</v>
      </c>
      <c r="C42" s="7" t="s">
        <v>29</v>
      </c>
      <c r="D42" s="5" t="s">
        <v>17</v>
      </c>
      <c r="E42" s="3" t="s">
        <v>13</v>
      </c>
      <c r="F42" s="2">
        <v>11</v>
      </c>
      <c r="G42" s="4">
        <v>500</v>
      </c>
      <c r="H42" s="12">
        <f t="shared" si="0"/>
        <v>5500</v>
      </c>
    </row>
    <row r="43" spans="1:8" ht="15" hidden="1" thickBot="1" x14ac:dyDescent="0.35">
      <c r="A43" s="1">
        <v>43803</v>
      </c>
      <c r="B43" s="2" t="s">
        <v>5</v>
      </c>
      <c r="C43" s="7" t="s">
        <v>29</v>
      </c>
      <c r="D43" s="5" t="s">
        <v>17</v>
      </c>
      <c r="E43" s="3" t="s">
        <v>13</v>
      </c>
      <c r="F43" s="2">
        <v>94</v>
      </c>
      <c r="G43" s="4">
        <v>500</v>
      </c>
      <c r="H43" s="12">
        <f t="shared" si="0"/>
        <v>47000</v>
      </c>
    </row>
    <row r="44" spans="1:8" ht="15" hidden="1" thickBot="1" x14ac:dyDescent="0.35">
      <c r="A44" s="1">
        <v>43820</v>
      </c>
      <c r="B44" s="2" t="s">
        <v>5</v>
      </c>
      <c r="C44" s="6" t="s">
        <v>26</v>
      </c>
      <c r="D44" s="5" t="s">
        <v>14</v>
      </c>
      <c r="E44" s="3" t="s">
        <v>13</v>
      </c>
      <c r="F44" s="2">
        <v>28</v>
      </c>
      <c r="G44" s="4">
        <v>500</v>
      </c>
      <c r="H44" s="12">
        <f t="shared" si="0"/>
        <v>14000</v>
      </c>
    </row>
    <row r="45" spans="1:8" hidden="1" x14ac:dyDescent="0.3">
      <c r="F45" s="12">
        <f t="shared" ref="F45:G45" si="1">SUBTOTAL(9,F2:F44)</f>
        <v>278</v>
      </c>
      <c r="G45" s="12">
        <f t="shared" si="1"/>
        <v>1125</v>
      </c>
      <c r="H45" s="12">
        <f>SUBTOTAL(9,H2:H44)</f>
        <v>62550</v>
      </c>
    </row>
    <row r="46" spans="1:8" hidden="1" x14ac:dyDescent="0.3">
      <c r="F46" s="12">
        <f t="shared" ref="F46:G46" si="2">F45/8</f>
        <v>34.75</v>
      </c>
      <c r="G46" s="12">
        <f t="shared" si="2"/>
        <v>140.625</v>
      </c>
      <c r="H46" s="12">
        <f>H45/8</f>
        <v>7818.75</v>
      </c>
    </row>
  </sheetData>
  <autoFilter ref="A1:H46" xr:uid="{00000000-0009-0000-0000-000000000000}">
    <filterColumn colId="4">
      <filters>
        <filter val="Cell Phone"/>
      </filters>
    </filterColumn>
  </autoFilter>
  <sortState xmlns:xlrd2="http://schemas.microsoft.com/office/spreadsheetml/2017/richdata2" ref="A2:G44">
    <sortCondition ref="A2:A4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B6" sqref="A1:H44"/>
    </sheetView>
  </sheetViews>
  <sheetFormatPr defaultColWidth="9.109375" defaultRowHeight="14.4" x14ac:dyDescent="0.3"/>
  <cols>
    <col min="1" max="1" width="10.5546875" customWidth="1"/>
    <col min="3" max="4" width="15.33203125" customWidth="1"/>
    <col min="5" max="5" width="16.88671875" customWidth="1"/>
    <col min="6" max="6" width="9.5546875" customWidth="1"/>
    <col min="7" max="7" width="12.109375" customWidth="1"/>
    <col min="8" max="8" width="14.5546875" customWidth="1"/>
  </cols>
  <sheetData>
    <row r="1" spans="1:8" ht="15" thickBot="1" x14ac:dyDescent="0.35">
      <c r="A1" t="s">
        <v>4</v>
      </c>
      <c r="B1" t="s">
        <v>0</v>
      </c>
      <c r="C1" t="s">
        <v>25</v>
      </c>
      <c r="D1" t="s">
        <v>8</v>
      </c>
      <c r="E1" t="s">
        <v>1</v>
      </c>
      <c r="F1" t="s">
        <v>2</v>
      </c>
      <c r="G1" s="4" t="s">
        <v>12</v>
      </c>
      <c r="H1" t="s">
        <v>30</v>
      </c>
    </row>
    <row r="2" spans="1:8" ht="15" thickBot="1" x14ac:dyDescent="0.35">
      <c r="A2" s="1">
        <v>43106</v>
      </c>
      <c r="B2" s="2" t="s">
        <v>7</v>
      </c>
      <c r="C2" s="7" t="s">
        <v>26</v>
      </c>
      <c r="D2" s="5" t="s">
        <v>18</v>
      </c>
      <c r="E2" s="3" t="s">
        <v>9</v>
      </c>
      <c r="F2" s="2">
        <v>95</v>
      </c>
      <c r="G2" s="4">
        <v>1198</v>
      </c>
      <c r="H2" s="12">
        <f>F2*G2</f>
        <v>113810</v>
      </c>
    </row>
    <row r="3" spans="1:8" ht="15" thickBot="1" x14ac:dyDescent="0.35">
      <c r="A3" s="1">
        <v>43123</v>
      </c>
      <c r="B3" s="2" t="s">
        <v>5</v>
      </c>
      <c r="C3" s="7" t="s">
        <v>29</v>
      </c>
      <c r="D3" s="5" t="s">
        <v>19</v>
      </c>
      <c r="E3" s="3" t="s">
        <v>13</v>
      </c>
      <c r="F3" s="2">
        <v>50</v>
      </c>
      <c r="G3" s="4">
        <v>500</v>
      </c>
      <c r="H3" s="12">
        <f t="shared" ref="H3:H44" si="0">F3*G3</f>
        <v>25000</v>
      </c>
    </row>
    <row r="4" spans="1:8" ht="15"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thickBot="1" x14ac:dyDescent="0.35">
      <c r="A6" s="1">
        <v>43174</v>
      </c>
      <c r="B6" s="2" t="s">
        <v>6</v>
      </c>
      <c r="C6" s="7" t="s">
        <v>27</v>
      </c>
      <c r="D6" s="5" t="s">
        <v>23</v>
      </c>
      <c r="E6" s="3" t="s">
        <v>9</v>
      </c>
      <c r="F6" s="2">
        <v>56</v>
      </c>
      <c r="G6" s="4">
        <v>1198</v>
      </c>
      <c r="H6" s="12">
        <f t="shared" si="0"/>
        <v>67088</v>
      </c>
    </row>
    <row r="7" spans="1:8" ht="15" thickBot="1" x14ac:dyDescent="0.35">
      <c r="A7" s="1">
        <v>43191</v>
      </c>
      <c r="B7" s="2" t="s">
        <v>7</v>
      </c>
      <c r="C7" s="7" t="s">
        <v>26</v>
      </c>
      <c r="D7" s="5" t="s">
        <v>18</v>
      </c>
      <c r="E7" s="3" t="s">
        <v>13</v>
      </c>
      <c r="F7" s="2">
        <v>60</v>
      </c>
      <c r="G7" s="4">
        <v>500</v>
      </c>
      <c r="H7" s="12">
        <f t="shared" si="0"/>
        <v>30000</v>
      </c>
    </row>
    <row r="8" spans="1:8" ht="15" thickBot="1" x14ac:dyDescent="0.35">
      <c r="A8" s="1">
        <v>43208</v>
      </c>
      <c r="B8" s="2" t="s">
        <v>5</v>
      </c>
      <c r="C8" s="6" t="s">
        <v>26</v>
      </c>
      <c r="D8" s="5" t="s">
        <v>14</v>
      </c>
      <c r="E8" s="3" t="s">
        <v>9</v>
      </c>
      <c r="F8" s="2">
        <v>75</v>
      </c>
      <c r="G8" s="4">
        <v>1198</v>
      </c>
      <c r="H8" s="12">
        <f t="shared" si="0"/>
        <v>89850</v>
      </c>
    </row>
    <row r="9" spans="1:8" ht="15"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thickBot="1" x14ac:dyDescent="0.35">
      <c r="A11" s="1">
        <v>43259</v>
      </c>
      <c r="B11" s="2" t="s">
        <v>7</v>
      </c>
      <c r="C11" s="7" t="s">
        <v>26</v>
      </c>
      <c r="D11" s="5" t="s">
        <v>18</v>
      </c>
      <c r="E11" s="3" t="s">
        <v>13</v>
      </c>
      <c r="F11" s="2">
        <v>60</v>
      </c>
      <c r="G11" s="4">
        <v>500</v>
      </c>
      <c r="H11" s="12">
        <f t="shared" si="0"/>
        <v>30000</v>
      </c>
    </row>
    <row r="12" spans="1:8" ht="15" thickBot="1" x14ac:dyDescent="0.35">
      <c r="A12" s="1">
        <v>43276</v>
      </c>
      <c r="B12" s="2" t="s">
        <v>5</v>
      </c>
      <c r="C12" s="7" t="s">
        <v>29</v>
      </c>
      <c r="D12" s="5" t="s">
        <v>20</v>
      </c>
      <c r="E12" s="3" t="s">
        <v>9</v>
      </c>
      <c r="F12" s="2">
        <v>90</v>
      </c>
      <c r="G12" s="4">
        <v>1198</v>
      </c>
      <c r="H12" s="12">
        <f t="shared" si="0"/>
        <v>107820</v>
      </c>
    </row>
    <row r="13" spans="1:8" ht="15"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thickBot="1" x14ac:dyDescent="0.35">
      <c r="A17" s="1">
        <v>43361</v>
      </c>
      <c r="B17" s="2" t="s">
        <v>7</v>
      </c>
      <c r="C17" s="10" t="s">
        <v>26</v>
      </c>
      <c r="D17" s="5" t="s">
        <v>18</v>
      </c>
      <c r="E17" s="3" t="s">
        <v>11</v>
      </c>
      <c r="F17" s="2">
        <v>16</v>
      </c>
      <c r="G17" s="4">
        <v>58.5</v>
      </c>
      <c r="H17" s="12">
        <f t="shared" si="0"/>
        <v>936</v>
      </c>
    </row>
    <row r="18" spans="1:8" ht="15"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thickBot="1" x14ac:dyDescent="0.35">
      <c r="A26" s="1">
        <v>43514</v>
      </c>
      <c r="B26" s="2" t="s">
        <v>7</v>
      </c>
      <c r="C26" s="6" t="s">
        <v>26</v>
      </c>
      <c r="D26" s="5" t="s">
        <v>18</v>
      </c>
      <c r="E26" s="3" t="s">
        <v>13</v>
      </c>
      <c r="F26" s="2">
        <v>4</v>
      </c>
      <c r="G26" s="4">
        <v>500</v>
      </c>
      <c r="H26" s="12">
        <f t="shared" si="0"/>
        <v>2000</v>
      </c>
    </row>
    <row r="27" spans="1:8" ht="15" thickBot="1" x14ac:dyDescent="0.35">
      <c r="A27" s="1">
        <v>43531</v>
      </c>
      <c r="B27" s="2" t="s">
        <v>6</v>
      </c>
      <c r="C27" s="7" t="s">
        <v>27</v>
      </c>
      <c r="D27" s="5" t="s">
        <v>23</v>
      </c>
      <c r="E27" s="3" t="s">
        <v>13</v>
      </c>
      <c r="F27" s="2">
        <v>7</v>
      </c>
      <c r="G27" s="4">
        <v>500</v>
      </c>
      <c r="H27" s="12">
        <f t="shared" si="0"/>
        <v>3500</v>
      </c>
    </row>
    <row r="28" spans="1:8" ht="15" thickBot="1" x14ac:dyDescent="0.35">
      <c r="A28" s="1">
        <v>43548</v>
      </c>
      <c r="B28" s="2" t="s">
        <v>5</v>
      </c>
      <c r="C28" s="10" t="s">
        <v>29</v>
      </c>
      <c r="D28" s="5" t="s">
        <v>17</v>
      </c>
      <c r="E28" s="3" t="s">
        <v>11</v>
      </c>
      <c r="F28" s="2">
        <v>50</v>
      </c>
      <c r="G28" s="4">
        <v>58.5</v>
      </c>
      <c r="H28" s="12">
        <f t="shared" si="0"/>
        <v>2925</v>
      </c>
    </row>
    <row r="29" spans="1:8" ht="15"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thickBot="1" x14ac:dyDescent="0.35">
      <c r="A31" s="1">
        <v>43599</v>
      </c>
      <c r="B31" s="2" t="s">
        <v>5</v>
      </c>
      <c r="C31" s="7" t="s">
        <v>27</v>
      </c>
      <c r="D31" s="5" t="s">
        <v>15</v>
      </c>
      <c r="E31" s="3" t="s">
        <v>9</v>
      </c>
      <c r="F31" s="2">
        <v>53</v>
      </c>
      <c r="G31" s="4">
        <v>1198</v>
      </c>
      <c r="H31" s="12">
        <f t="shared" si="0"/>
        <v>63494</v>
      </c>
    </row>
    <row r="32" spans="1:8" ht="15" thickBot="1" x14ac:dyDescent="0.35">
      <c r="A32" s="1">
        <v>43616</v>
      </c>
      <c r="B32" s="2" t="s">
        <v>5</v>
      </c>
      <c r="C32" s="7" t="s">
        <v>27</v>
      </c>
      <c r="D32" s="5" t="s">
        <v>15</v>
      </c>
      <c r="E32" s="3" t="s">
        <v>13</v>
      </c>
      <c r="F32" s="2">
        <v>80</v>
      </c>
      <c r="G32" s="4">
        <v>500</v>
      </c>
      <c r="H32" s="12">
        <f t="shared" si="0"/>
        <v>40000</v>
      </c>
    </row>
    <row r="33" spans="1:8" ht="15" thickBot="1" x14ac:dyDescent="0.35">
      <c r="A33" s="1">
        <v>43633</v>
      </c>
      <c r="B33" s="2" t="s">
        <v>5</v>
      </c>
      <c r="C33" s="7" t="s">
        <v>29</v>
      </c>
      <c r="D33" s="5" t="s">
        <v>19</v>
      </c>
      <c r="E33" s="3" t="s">
        <v>3</v>
      </c>
      <c r="F33" s="2">
        <v>5</v>
      </c>
      <c r="G33" s="4">
        <v>125</v>
      </c>
      <c r="H33" s="12">
        <f t="shared" si="0"/>
        <v>625</v>
      </c>
    </row>
    <row r="34" spans="1:8" ht="15" thickBot="1" x14ac:dyDescent="0.35">
      <c r="A34" s="1">
        <v>43650</v>
      </c>
      <c r="B34" s="2" t="s">
        <v>7</v>
      </c>
      <c r="C34" s="6" t="s">
        <v>26</v>
      </c>
      <c r="D34" s="5" t="s">
        <v>18</v>
      </c>
      <c r="E34" s="3" t="s">
        <v>11</v>
      </c>
      <c r="F34" s="2">
        <v>62</v>
      </c>
      <c r="G34" s="4">
        <v>58.5</v>
      </c>
      <c r="H34" s="12">
        <f t="shared" si="0"/>
        <v>3627</v>
      </c>
    </row>
    <row r="35" spans="1:8" ht="15" thickBot="1" x14ac:dyDescent="0.35">
      <c r="A35" s="1">
        <v>43667</v>
      </c>
      <c r="B35" s="2" t="s">
        <v>5</v>
      </c>
      <c r="C35" s="7" t="s">
        <v>29</v>
      </c>
      <c r="D35" s="5" t="s">
        <v>20</v>
      </c>
      <c r="E35" s="3" t="s">
        <v>11</v>
      </c>
      <c r="F35" s="2">
        <v>55</v>
      </c>
      <c r="G35" s="4">
        <v>58.5</v>
      </c>
      <c r="H35" s="12">
        <f t="shared" si="0"/>
        <v>3217.5</v>
      </c>
    </row>
    <row r="36" spans="1:8" ht="15" thickBot="1" x14ac:dyDescent="0.35">
      <c r="A36" s="1">
        <v>43684</v>
      </c>
      <c r="B36" s="2" t="s">
        <v>5</v>
      </c>
      <c r="C36" s="7" t="s">
        <v>29</v>
      </c>
      <c r="D36" s="5" t="s">
        <v>19</v>
      </c>
      <c r="E36" s="3" t="s">
        <v>11</v>
      </c>
      <c r="F36" s="2">
        <v>42</v>
      </c>
      <c r="G36" s="4">
        <v>58.5</v>
      </c>
      <c r="H36" s="12">
        <f t="shared" si="0"/>
        <v>2457</v>
      </c>
    </row>
    <row r="37" spans="1:8" ht="15" thickBot="1" x14ac:dyDescent="0.35">
      <c r="A37" s="1">
        <v>43701</v>
      </c>
      <c r="B37" s="2" t="s">
        <v>6</v>
      </c>
      <c r="C37" s="7" t="s">
        <v>27</v>
      </c>
      <c r="D37" s="5" t="s">
        <v>23</v>
      </c>
      <c r="E37" s="3" t="s">
        <v>3</v>
      </c>
      <c r="F37" s="2">
        <v>3</v>
      </c>
      <c r="G37" s="4">
        <v>125</v>
      </c>
      <c r="H37" s="12">
        <f t="shared" si="0"/>
        <v>375</v>
      </c>
    </row>
    <row r="38" spans="1:8" ht="15"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thickBot="1" x14ac:dyDescent="0.35">
      <c r="A41" s="1">
        <v>43769</v>
      </c>
      <c r="B41" s="2" t="s">
        <v>5</v>
      </c>
      <c r="C41" s="6" t="s">
        <v>26</v>
      </c>
      <c r="D41" s="5" t="s">
        <v>14</v>
      </c>
      <c r="E41" s="3" t="s">
        <v>9</v>
      </c>
      <c r="F41" s="2">
        <v>14</v>
      </c>
      <c r="G41" s="4">
        <v>1198</v>
      </c>
      <c r="H41" s="12">
        <f t="shared" si="0"/>
        <v>16772</v>
      </c>
    </row>
    <row r="42" spans="1:8" ht="15" thickBot="1" x14ac:dyDescent="0.35">
      <c r="A42" s="1">
        <v>43786</v>
      </c>
      <c r="B42" s="2" t="s">
        <v>5</v>
      </c>
      <c r="C42" s="7" t="s">
        <v>29</v>
      </c>
      <c r="D42" s="5" t="s">
        <v>17</v>
      </c>
      <c r="E42" s="3" t="s">
        <v>13</v>
      </c>
      <c r="F42" s="2">
        <v>11</v>
      </c>
      <c r="G42" s="4">
        <v>500</v>
      </c>
      <c r="H42" s="12">
        <f t="shared" si="0"/>
        <v>5500</v>
      </c>
    </row>
    <row r="43" spans="1:8" ht="15" thickBot="1" x14ac:dyDescent="0.35">
      <c r="A43" s="1">
        <v>43803</v>
      </c>
      <c r="B43" s="2" t="s">
        <v>5</v>
      </c>
      <c r="C43" s="7" t="s">
        <v>29</v>
      </c>
      <c r="D43" s="5" t="s">
        <v>17</v>
      </c>
      <c r="E43" s="3" t="s">
        <v>13</v>
      </c>
      <c r="F43" s="2">
        <v>94</v>
      </c>
      <c r="G43" s="4">
        <v>500</v>
      </c>
      <c r="H43" s="12">
        <f t="shared" si="0"/>
        <v>47000</v>
      </c>
    </row>
    <row r="44" spans="1:8" ht="15" thickBot="1" x14ac:dyDescent="0.35">
      <c r="A44" s="1">
        <v>43820</v>
      </c>
      <c r="B44" s="2" t="s">
        <v>5</v>
      </c>
      <c r="C44" s="6" t="s">
        <v>26</v>
      </c>
      <c r="D44" s="5" t="s">
        <v>14</v>
      </c>
      <c r="E44" s="3" t="s">
        <v>13</v>
      </c>
      <c r="F44" s="2">
        <v>28</v>
      </c>
      <c r="G44" s="4">
        <v>500</v>
      </c>
      <c r="H44" s="12">
        <f t="shared" si="0"/>
        <v>14000</v>
      </c>
    </row>
    <row r="45" spans="1:8" x14ac:dyDescent="0.3">
      <c r="F45" s="12"/>
      <c r="G45" s="12"/>
      <c r="H45" s="12"/>
    </row>
    <row r="46" spans="1:8" x14ac:dyDescent="0.3">
      <c r="F46" s="12"/>
      <c r="G46" s="12"/>
      <c r="H46" s="12"/>
    </row>
  </sheetData>
  <autoFilter ref="A1:H44"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DDD5B-007F-4570-A667-373E018B13BC}">
  <dimension ref="A2:P197"/>
  <sheetViews>
    <sheetView topLeftCell="A124" workbookViewId="0">
      <selection activeCell="H3" sqref="H3:I3"/>
    </sheetView>
  </sheetViews>
  <sheetFormatPr defaultRowHeight="14.4" x14ac:dyDescent="0.3"/>
  <cols>
    <col min="1" max="1" width="15.33203125" bestFit="1" customWidth="1"/>
    <col min="2" max="2" width="15.5546875" bestFit="1" customWidth="1"/>
    <col min="3" max="3" width="9" bestFit="1" customWidth="1"/>
    <col min="4" max="4" width="10.77734375" bestFit="1" customWidth="1"/>
    <col min="5" max="5" width="11.77734375" bestFit="1" customWidth="1"/>
    <col min="6" max="6" width="12" bestFit="1" customWidth="1"/>
    <col min="7" max="7" width="10.77734375" bestFit="1" customWidth="1"/>
    <col min="8" max="9" width="15.33203125" bestFit="1" customWidth="1"/>
    <col min="10" max="10" width="15.5546875" bestFit="1" customWidth="1"/>
    <col min="11" max="11" width="12.88671875" bestFit="1" customWidth="1"/>
    <col min="12" max="12" width="9.88671875" bestFit="1" customWidth="1"/>
    <col min="13" max="13" width="12" bestFit="1" customWidth="1"/>
    <col min="14" max="14" width="5" bestFit="1" customWidth="1"/>
    <col min="15" max="15" width="10.77734375" bestFit="1" customWidth="1"/>
    <col min="16" max="16" width="9.88671875" bestFit="1" customWidth="1"/>
    <col min="17" max="17" width="5" bestFit="1" customWidth="1"/>
    <col min="18" max="18" width="12.88671875" bestFit="1" customWidth="1"/>
    <col min="19" max="19" width="9.33203125" bestFit="1" customWidth="1"/>
    <col min="20" max="20" width="9.88671875" bestFit="1" customWidth="1"/>
    <col min="21" max="21" width="10.77734375" bestFit="1" customWidth="1"/>
    <col min="22" max="22" width="12.88671875" bestFit="1" customWidth="1"/>
    <col min="23" max="23" width="9.33203125" bestFit="1" customWidth="1"/>
    <col min="24" max="24" width="12" bestFit="1" customWidth="1"/>
    <col min="25" max="25" width="8.88671875" bestFit="1" customWidth="1"/>
    <col min="26" max="26" width="12.88671875" bestFit="1" customWidth="1"/>
    <col min="27" max="27" width="9.33203125" bestFit="1" customWidth="1"/>
    <col min="28" max="28" width="12.33203125" bestFit="1" customWidth="1"/>
    <col min="29" max="29" width="7.44140625" bestFit="1" customWidth="1"/>
    <col min="30" max="30" width="12.88671875" bestFit="1" customWidth="1"/>
    <col min="31" max="31" width="12" bestFit="1" customWidth="1"/>
    <col min="32" max="32" width="10.109375" bestFit="1" customWidth="1"/>
    <col min="33" max="33" width="12.88671875" bestFit="1" customWidth="1"/>
    <col min="34" max="34" width="9.33203125" bestFit="1" customWidth="1"/>
    <col min="35" max="35" width="12" bestFit="1" customWidth="1"/>
    <col min="36" max="36" width="9.5546875" bestFit="1" customWidth="1"/>
    <col min="37" max="37" width="10" bestFit="1" customWidth="1"/>
    <col min="38" max="38" width="5" bestFit="1" customWidth="1"/>
    <col min="39" max="39" width="12.88671875" bestFit="1" customWidth="1"/>
    <col min="40" max="40" width="9.33203125" bestFit="1" customWidth="1"/>
    <col min="41" max="41" width="12.6640625" bestFit="1" customWidth="1"/>
    <col min="42" max="42" width="12.88671875" bestFit="1" customWidth="1"/>
    <col min="43" max="43" width="9.33203125" bestFit="1" customWidth="1"/>
    <col min="44" max="44" width="11.44140625" bestFit="1" customWidth="1"/>
    <col min="45" max="45" width="10.77734375" bestFit="1" customWidth="1"/>
  </cols>
  <sheetData>
    <row r="2" spans="1:16" x14ac:dyDescent="0.3">
      <c r="H2" s="13" t="s">
        <v>33</v>
      </c>
      <c r="I2" s="13" t="s">
        <v>40</v>
      </c>
      <c r="O2" s="13" t="s">
        <v>31</v>
      </c>
      <c r="P2" s="14"/>
    </row>
    <row r="3" spans="1:16" x14ac:dyDescent="0.3">
      <c r="A3" s="13" t="s">
        <v>33</v>
      </c>
      <c r="B3" s="13" t="s">
        <v>40</v>
      </c>
      <c r="H3" s="13" t="s">
        <v>31</v>
      </c>
      <c r="I3" t="s">
        <v>35</v>
      </c>
      <c r="J3" t="s">
        <v>36</v>
      </c>
      <c r="K3" t="s">
        <v>37</v>
      </c>
      <c r="L3" t="s">
        <v>38</v>
      </c>
      <c r="M3" t="s">
        <v>32</v>
      </c>
      <c r="O3" s="14" t="s">
        <v>5</v>
      </c>
      <c r="P3" s="14"/>
    </row>
    <row r="4" spans="1:16" x14ac:dyDescent="0.3">
      <c r="A4" s="13" t="s">
        <v>31</v>
      </c>
      <c r="B4" t="s">
        <v>34</v>
      </c>
      <c r="C4" t="s">
        <v>39</v>
      </c>
      <c r="D4" t="s">
        <v>32</v>
      </c>
      <c r="H4" s="14" t="s">
        <v>5</v>
      </c>
      <c r="I4" s="16">
        <v>143628</v>
      </c>
      <c r="J4" s="16">
        <v>488677</v>
      </c>
      <c r="K4" s="16">
        <v>14310.5</v>
      </c>
      <c r="L4" s="16">
        <v>183154</v>
      </c>
      <c r="M4" s="16">
        <v>829769.5</v>
      </c>
      <c r="O4" s="14" t="s">
        <v>7</v>
      </c>
      <c r="P4" s="14"/>
    </row>
    <row r="5" spans="1:16" x14ac:dyDescent="0.3">
      <c r="A5" s="14" t="s">
        <v>35</v>
      </c>
      <c r="B5" s="16">
        <v>255101</v>
      </c>
      <c r="C5" s="16">
        <v>74925</v>
      </c>
      <c r="D5" s="16">
        <v>330026</v>
      </c>
      <c r="H5" s="14" t="s">
        <v>7</v>
      </c>
      <c r="I5" s="16">
        <v>115810</v>
      </c>
      <c r="J5" s="16">
        <v>81600</v>
      </c>
      <c r="K5" s="16">
        <v>101493</v>
      </c>
      <c r="L5" s="16">
        <v>22104</v>
      </c>
      <c r="M5" s="16">
        <v>321007</v>
      </c>
      <c r="O5" s="14" t="s">
        <v>6</v>
      </c>
    </row>
    <row r="6" spans="1:16" x14ac:dyDescent="0.3">
      <c r="A6" s="14" t="s">
        <v>36</v>
      </c>
      <c r="B6" s="16">
        <v>403826</v>
      </c>
      <c r="C6" s="16">
        <v>204787</v>
      </c>
      <c r="D6" s="16">
        <v>608613</v>
      </c>
      <c r="H6" s="14" t="s">
        <v>6</v>
      </c>
      <c r="I6" s="16">
        <v>70588</v>
      </c>
      <c r="J6" s="16">
        <v>38336</v>
      </c>
      <c r="K6" s="16">
        <v>17475</v>
      </c>
      <c r="L6" s="16">
        <v>28500</v>
      </c>
      <c r="M6" s="16">
        <v>154899</v>
      </c>
      <c r="O6" s="14" t="s">
        <v>32</v>
      </c>
    </row>
    <row r="7" spans="1:16" x14ac:dyDescent="0.3">
      <c r="A7" s="14" t="s">
        <v>37</v>
      </c>
      <c r="B7" s="16">
        <v>98116</v>
      </c>
      <c r="C7" s="16">
        <v>35162.5</v>
      </c>
      <c r="D7" s="16">
        <v>133278.5</v>
      </c>
      <c r="H7" s="14" t="s">
        <v>32</v>
      </c>
      <c r="I7" s="16">
        <v>330026</v>
      </c>
      <c r="J7" s="16">
        <v>608613</v>
      </c>
      <c r="K7" s="16">
        <v>133278.5</v>
      </c>
      <c r="L7" s="16">
        <v>233758</v>
      </c>
      <c r="M7" s="16">
        <v>1305675.5</v>
      </c>
    </row>
    <row r="8" spans="1:16" x14ac:dyDescent="0.3">
      <c r="A8" s="14" t="s">
        <v>38</v>
      </c>
      <c r="B8" s="16">
        <v>121986</v>
      </c>
      <c r="C8" s="16">
        <v>111772</v>
      </c>
      <c r="D8" s="16">
        <v>233758</v>
      </c>
    </row>
    <row r="9" spans="1:16" x14ac:dyDescent="0.3">
      <c r="A9" s="14" t="s">
        <v>32</v>
      </c>
      <c r="B9" s="16">
        <v>879029</v>
      </c>
      <c r="C9" s="16">
        <v>426646.5</v>
      </c>
      <c r="D9" s="16">
        <v>1305675.5</v>
      </c>
    </row>
    <row r="28" spans="1:7" x14ac:dyDescent="0.3">
      <c r="A28" s="13" t="s">
        <v>33</v>
      </c>
      <c r="B28" s="13" t="s">
        <v>40</v>
      </c>
    </row>
    <row r="29" spans="1:7" x14ac:dyDescent="0.3">
      <c r="A29" s="13" t="s">
        <v>31</v>
      </c>
      <c r="B29" t="s">
        <v>10</v>
      </c>
      <c r="C29" t="s">
        <v>3</v>
      </c>
      <c r="D29" t="s">
        <v>13</v>
      </c>
      <c r="E29" t="s">
        <v>9</v>
      </c>
      <c r="F29" t="s">
        <v>11</v>
      </c>
      <c r="G29" t="s">
        <v>32</v>
      </c>
    </row>
    <row r="30" spans="1:7" x14ac:dyDescent="0.3">
      <c r="A30" s="14" t="s">
        <v>18</v>
      </c>
      <c r="B30" s="16">
        <v>14400</v>
      </c>
      <c r="C30" s="16"/>
      <c r="D30" s="16">
        <v>62000</v>
      </c>
      <c r="E30" s="16">
        <v>155740</v>
      </c>
      <c r="F30" s="16">
        <v>4563</v>
      </c>
      <c r="G30" s="16">
        <v>236703</v>
      </c>
    </row>
    <row r="31" spans="1:7" x14ac:dyDescent="0.3">
      <c r="A31" s="14" t="s">
        <v>15</v>
      </c>
      <c r="B31" s="16">
        <v>6075</v>
      </c>
      <c r="C31" s="16"/>
      <c r="D31" s="16">
        <v>63000</v>
      </c>
      <c r="E31" s="16">
        <v>71880</v>
      </c>
      <c r="F31" s="16"/>
      <c r="G31" s="16">
        <v>140955</v>
      </c>
    </row>
    <row r="32" spans="1:7" x14ac:dyDescent="0.3">
      <c r="A32" s="14" t="s">
        <v>16</v>
      </c>
      <c r="B32" s="16">
        <v>21600</v>
      </c>
      <c r="C32" s="16"/>
      <c r="D32" s="16">
        <v>14500</v>
      </c>
      <c r="E32" s="16"/>
      <c r="F32" s="16"/>
      <c r="G32" s="16">
        <v>36100</v>
      </c>
    </row>
    <row r="33" spans="1:7" x14ac:dyDescent="0.3">
      <c r="A33" s="14" t="s">
        <v>22</v>
      </c>
      <c r="B33" s="16"/>
      <c r="C33" s="16">
        <v>250</v>
      </c>
      <c r="D33" s="16">
        <v>43500</v>
      </c>
      <c r="E33" s="16">
        <v>80266</v>
      </c>
      <c r="F33" s="16"/>
      <c r="G33" s="16">
        <v>124016</v>
      </c>
    </row>
    <row r="34" spans="1:7" x14ac:dyDescent="0.3">
      <c r="A34" s="14" t="s">
        <v>21</v>
      </c>
      <c r="B34" s="16">
        <v>3375</v>
      </c>
      <c r="C34" s="16"/>
      <c r="D34" s="16">
        <v>40500</v>
      </c>
      <c r="E34" s="16"/>
      <c r="F34" s="16">
        <v>4329</v>
      </c>
      <c r="G34" s="16">
        <v>48204</v>
      </c>
    </row>
    <row r="35" spans="1:7" x14ac:dyDescent="0.3">
      <c r="A35" s="14" t="s">
        <v>17</v>
      </c>
      <c r="B35" s="16"/>
      <c r="C35" s="16"/>
      <c r="D35" s="16">
        <v>52500</v>
      </c>
      <c r="E35" s="16">
        <v>150948</v>
      </c>
      <c r="F35" s="16">
        <v>2925</v>
      </c>
      <c r="G35" s="16">
        <v>206373</v>
      </c>
    </row>
    <row r="36" spans="1:7" x14ac:dyDescent="0.3">
      <c r="A36" s="14" t="s">
        <v>24</v>
      </c>
      <c r="B36" s="16"/>
      <c r="C36" s="16"/>
      <c r="D36" s="16">
        <v>28500</v>
      </c>
      <c r="E36" s="16">
        <v>38336</v>
      </c>
      <c r="F36" s="16"/>
      <c r="G36" s="16">
        <v>66836</v>
      </c>
    </row>
    <row r="37" spans="1:7" x14ac:dyDescent="0.3">
      <c r="A37" s="14" t="s">
        <v>19</v>
      </c>
      <c r="B37" s="16"/>
      <c r="C37" s="16">
        <v>625</v>
      </c>
      <c r="D37" s="16">
        <v>25000</v>
      </c>
      <c r="E37" s="16"/>
      <c r="F37" s="16">
        <v>8073</v>
      </c>
      <c r="G37" s="16">
        <v>33698</v>
      </c>
    </row>
    <row r="38" spans="1:7" x14ac:dyDescent="0.3">
      <c r="A38" s="14" t="s">
        <v>20</v>
      </c>
      <c r="B38" s="16"/>
      <c r="C38" s="16"/>
      <c r="D38" s="16">
        <v>14000</v>
      </c>
      <c r="E38" s="16">
        <v>107820</v>
      </c>
      <c r="F38" s="16">
        <v>3217.5</v>
      </c>
      <c r="G38" s="16">
        <v>125037.5</v>
      </c>
    </row>
    <row r="39" spans="1:7" x14ac:dyDescent="0.3">
      <c r="A39" s="14" t="s">
        <v>23</v>
      </c>
      <c r="B39" s="16">
        <v>17100</v>
      </c>
      <c r="C39" s="16">
        <v>375</v>
      </c>
      <c r="D39" s="16">
        <v>3500</v>
      </c>
      <c r="E39" s="16">
        <v>67088</v>
      </c>
      <c r="F39" s="16"/>
      <c r="G39" s="16">
        <v>88063</v>
      </c>
    </row>
    <row r="40" spans="1:7" x14ac:dyDescent="0.3">
      <c r="A40" s="14" t="s">
        <v>14</v>
      </c>
      <c r="B40" s="16"/>
      <c r="C40" s="16"/>
      <c r="D40" s="16">
        <v>14000</v>
      </c>
      <c r="E40" s="16">
        <v>185690</v>
      </c>
      <c r="F40" s="16"/>
      <c r="G40" s="16">
        <v>199690</v>
      </c>
    </row>
    <row r="41" spans="1:7" x14ac:dyDescent="0.3">
      <c r="A41" s="14" t="s">
        <v>32</v>
      </c>
      <c r="B41" s="16">
        <v>62550</v>
      </c>
      <c r="C41" s="16">
        <v>1250</v>
      </c>
      <c r="D41" s="16">
        <v>361000</v>
      </c>
      <c r="E41" s="16">
        <v>857768</v>
      </c>
      <c r="F41" s="16">
        <v>23107.5</v>
      </c>
      <c r="G41" s="16">
        <v>1305675.5</v>
      </c>
    </row>
    <row r="53" spans="1:2" x14ac:dyDescent="0.3">
      <c r="A53" s="13" t="s">
        <v>31</v>
      </c>
      <c r="B53" t="s">
        <v>33</v>
      </c>
    </row>
    <row r="54" spans="1:2" x14ac:dyDescent="0.3">
      <c r="A54" s="14" t="s">
        <v>3</v>
      </c>
      <c r="B54" s="12">
        <v>1250</v>
      </c>
    </row>
    <row r="55" spans="1:2" x14ac:dyDescent="0.3">
      <c r="A55" s="14" t="s">
        <v>11</v>
      </c>
      <c r="B55" s="12">
        <v>23107.5</v>
      </c>
    </row>
    <row r="56" spans="1:2" x14ac:dyDescent="0.3">
      <c r="A56" s="14" t="s">
        <v>10</v>
      </c>
      <c r="B56" s="12">
        <v>62550</v>
      </c>
    </row>
    <row r="57" spans="1:2" x14ac:dyDescent="0.3">
      <c r="A57" s="14" t="s">
        <v>13</v>
      </c>
      <c r="B57" s="12">
        <v>361000</v>
      </c>
    </row>
    <row r="58" spans="1:2" x14ac:dyDescent="0.3">
      <c r="A58" s="14" t="s">
        <v>9</v>
      </c>
      <c r="B58" s="12">
        <v>857768</v>
      </c>
    </row>
    <row r="59" spans="1:2" x14ac:dyDescent="0.3">
      <c r="A59" s="14" t="s">
        <v>32</v>
      </c>
      <c r="B59" s="16">
        <v>1305675.5</v>
      </c>
    </row>
    <row r="78" spans="1:15" x14ac:dyDescent="0.3">
      <c r="A78" s="13" t="s">
        <v>31</v>
      </c>
      <c r="B78" t="s">
        <v>33</v>
      </c>
      <c r="I78" s="13" t="s">
        <v>33</v>
      </c>
      <c r="J78" s="13" t="s">
        <v>40</v>
      </c>
    </row>
    <row r="79" spans="1:15" x14ac:dyDescent="0.3">
      <c r="A79" s="14" t="s">
        <v>5</v>
      </c>
      <c r="B79" s="16">
        <v>829769.5</v>
      </c>
      <c r="I79" s="13" t="s">
        <v>31</v>
      </c>
      <c r="J79" t="s">
        <v>9</v>
      </c>
      <c r="K79" t="s">
        <v>13</v>
      </c>
      <c r="L79" t="s">
        <v>10</v>
      </c>
      <c r="M79" t="s">
        <v>11</v>
      </c>
      <c r="N79" t="s">
        <v>3</v>
      </c>
      <c r="O79" t="s">
        <v>32</v>
      </c>
    </row>
    <row r="80" spans="1:15" x14ac:dyDescent="0.3">
      <c r="A80" s="15" t="s">
        <v>35</v>
      </c>
      <c r="B80" s="16">
        <v>143628</v>
      </c>
      <c r="I80" s="14" t="s">
        <v>35</v>
      </c>
      <c r="J80" s="16">
        <v>224026</v>
      </c>
      <c r="K80" s="16">
        <v>97000</v>
      </c>
      <c r="L80" s="16">
        <v>6075</v>
      </c>
      <c r="M80" s="16">
        <v>2925</v>
      </c>
      <c r="N80" s="16"/>
      <c r="O80" s="16">
        <v>330026</v>
      </c>
    </row>
    <row r="81" spans="1:15" x14ac:dyDescent="0.3">
      <c r="A81" s="15" t="s">
        <v>36</v>
      </c>
      <c r="B81" s="16">
        <v>488677</v>
      </c>
      <c r="I81" s="14" t="s">
        <v>36</v>
      </c>
      <c r="J81" s="16">
        <v>486388</v>
      </c>
      <c r="K81" s="16">
        <v>100000</v>
      </c>
      <c r="L81" s="16">
        <v>21600</v>
      </c>
      <c r="M81" s="16"/>
      <c r="N81" s="16">
        <v>625</v>
      </c>
      <c r="O81" s="16">
        <v>608613</v>
      </c>
    </row>
    <row r="82" spans="1:15" x14ac:dyDescent="0.3">
      <c r="A82" s="15" t="s">
        <v>37</v>
      </c>
      <c r="B82" s="16">
        <v>14310.5</v>
      </c>
      <c r="I82" s="14" t="s">
        <v>37</v>
      </c>
      <c r="J82" s="16">
        <v>50316</v>
      </c>
      <c r="K82" s="16">
        <v>55000</v>
      </c>
      <c r="L82" s="16">
        <v>17100</v>
      </c>
      <c r="M82" s="16">
        <v>10237.5</v>
      </c>
      <c r="N82" s="16">
        <v>625</v>
      </c>
      <c r="O82" s="16">
        <v>133278.5</v>
      </c>
    </row>
    <row r="83" spans="1:15" x14ac:dyDescent="0.3">
      <c r="A83" s="15" t="s">
        <v>38</v>
      </c>
      <c r="B83" s="16">
        <v>183154</v>
      </c>
      <c r="I83" s="14" t="s">
        <v>38</v>
      </c>
      <c r="J83" s="16">
        <v>97038</v>
      </c>
      <c r="K83" s="16">
        <v>109000</v>
      </c>
      <c r="L83" s="16">
        <v>17775</v>
      </c>
      <c r="M83" s="16">
        <v>9945</v>
      </c>
      <c r="N83" s="16"/>
      <c r="O83" s="16">
        <v>233758</v>
      </c>
    </row>
    <row r="84" spans="1:15" x14ac:dyDescent="0.3">
      <c r="A84" s="14" t="s">
        <v>7</v>
      </c>
      <c r="B84" s="16">
        <v>321007</v>
      </c>
      <c r="I84" s="14" t="s">
        <v>32</v>
      </c>
      <c r="J84" s="16">
        <v>857768</v>
      </c>
      <c r="K84" s="16">
        <v>361000</v>
      </c>
      <c r="L84" s="16">
        <v>62550</v>
      </c>
      <c r="M84" s="16">
        <v>23107.5</v>
      </c>
      <c r="N84" s="16">
        <v>1250</v>
      </c>
      <c r="O84" s="16">
        <v>1305675.5</v>
      </c>
    </row>
    <row r="85" spans="1:15" x14ac:dyDescent="0.3">
      <c r="A85" s="15" t="s">
        <v>35</v>
      </c>
      <c r="B85" s="16">
        <v>115810</v>
      </c>
    </row>
    <row r="86" spans="1:15" x14ac:dyDescent="0.3">
      <c r="A86" s="15" t="s">
        <v>36</v>
      </c>
      <c r="B86" s="16">
        <v>81600</v>
      </c>
    </row>
    <row r="87" spans="1:15" x14ac:dyDescent="0.3">
      <c r="A87" s="15" t="s">
        <v>37</v>
      </c>
      <c r="B87" s="16">
        <v>101493</v>
      </c>
    </row>
    <row r="88" spans="1:15" x14ac:dyDescent="0.3">
      <c r="A88" s="15" t="s">
        <v>38</v>
      </c>
      <c r="B88" s="16">
        <v>22104</v>
      </c>
    </row>
    <row r="89" spans="1:15" x14ac:dyDescent="0.3">
      <c r="A89" s="14" t="s">
        <v>6</v>
      </c>
      <c r="B89" s="16">
        <v>154899</v>
      </c>
    </row>
    <row r="90" spans="1:15" x14ac:dyDescent="0.3">
      <c r="A90" s="15" t="s">
        <v>35</v>
      </c>
      <c r="B90" s="16">
        <v>70588</v>
      </c>
    </row>
    <row r="91" spans="1:15" x14ac:dyDescent="0.3">
      <c r="A91" s="15" t="s">
        <v>36</v>
      </c>
      <c r="B91" s="16">
        <v>38336</v>
      </c>
    </row>
    <row r="92" spans="1:15" x14ac:dyDescent="0.3">
      <c r="A92" s="15" t="s">
        <v>37</v>
      </c>
      <c r="B92" s="16">
        <v>17475</v>
      </c>
    </row>
    <row r="93" spans="1:15" x14ac:dyDescent="0.3">
      <c r="A93" s="15" t="s">
        <v>38</v>
      </c>
      <c r="B93" s="16">
        <v>28500</v>
      </c>
    </row>
    <row r="94" spans="1:15" x14ac:dyDescent="0.3">
      <c r="A94" s="14" t="s">
        <v>32</v>
      </c>
      <c r="B94" s="16">
        <v>1305675.5</v>
      </c>
    </row>
    <row r="100" spans="1:14" x14ac:dyDescent="0.3">
      <c r="A100" s="13" t="s">
        <v>31</v>
      </c>
      <c r="B100" t="s">
        <v>33</v>
      </c>
    </row>
    <row r="101" spans="1:14" x14ac:dyDescent="0.3">
      <c r="A101" s="14" t="s">
        <v>5</v>
      </c>
      <c r="B101" s="16">
        <v>829769.5</v>
      </c>
    </row>
    <row r="102" spans="1:14" x14ac:dyDescent="0.3">
      <c r="A102" s="14" t="s">
        <v>7</v>
      </c>
      <c r="B102" s="16">
        <v>321007</v>
      </c>
    </row>
    <row r="103" spans="1:14" x14ac:dyDescent="0.3">
      <c r="A103" s="14" t="s">
        <v>6</v>
      </c>
      <c r="B103" s="16">
        <v>154899</v>
      </c>
    </row>
    <row r="104" spans="1:14" x14ac:dyDescent="0.3">
      <c r="A104" s="14" t="s">
        <v>32</v>
      </c>
      <c r="B104" s="16">
        <v>1305675.5</v>
      </c>
    </row>
    <row r="106" spans="1:14" x14ac:dyDescent="0.3">
      <c r="J106" s="13" t="s">
        <v>33</v>
      </c>
      <c r="K106" s="13" t="s">
        <v>40</v>
      </c>
    </row>
    <row r="107" spans="1:14" x14ac:dyDescent="0.3">
      <c r="J107" s="13" t="s">
        <v>31</v>
      </c>
      <c r="K107" t="s">
        <v>5</v>
      </c>
      <c r="L107" t="s">
        <v>7</v>
      </c>
      <c r="M107" t="s">
        <v>6</v>
      </c>
      <c r="N107" t="s">
        <v>32</v>
      </c>
    </row>
    <row r="108" spans="1:14" x14ac:dyDescent="0.3">
      <c r="J108" s="14" t="s">
        <v>9</v>
      </c>
      <c r="K108" s="16">
        <v>596604</v>
      </c>
      <c r="L108" s="16">
        <v>155740</v>
      </c>
      <c r="M108" s="16">
        <v>105424</v>
      </c>
      <c r="N108" s="16">
        <v>857768</v>
      </c>
    </row>
    <row r="109" spans="1:14" x14ac:dyDescent="0.3">
      <c r="J109" s="14" t="s">
        <v>13</v>
      </c>
      <c r="K109" s="16">
        <v>212000</v>
      </c>
      <c r="L109" s="16">
        <v>117000</v>
      </c>
      <c r="M109" s="16">
        <v>32000</v>
      </c>
      <c r="N109" s="16">
        <v>361000</v>
      </c>
    </row>
    <row r="110" spans="1:14" x14ac:dyDescent="0.3">
      <c r="J110" s="14" t="s">
        <v>10</v>
      </c>
      <c r="K110" s="16">
        <v>6075</v>
      </c>
      <c r="L110" s="16">
        <v>39375</v>
      </c>
      <c r="M110" s="16">
        <v>17100</v>
      </c>
      <c r="N110" s="16">
        <v>62550</v>
      </c>
    </row>
    <row r="111" spans="1:14" x14ac:dyDescent="0.3">
      <c r="J111" s="14" t="s">
        <v>11</v>
      </c>
      <c r="K111" s="16">
        <v>14215.5</v>
      </c>
      <c r="L111" s="16">
        <v>8892</v>
      </c>
      <c r="M111" s="16"/>
      <c r="N111" s="16">
        <v>23107.5</v>
      </c>
    </row>
    <row r="112" spans="1:14" x14ac:dyDescent="0.3">
      <c r="J112" s="14" t="s">
        <v>3</v>
      </c>
      <c r="K112" s="16">
        <v>875</v>
      </c>
      <c r="L112" s="16"/>
      <c r="M112" s="16">
        <v>375</v>
      </c>
      <c r="N112" s="16">
        <v>1250</v>
      </c>
    </row>
    <row r="113" spans="1:14" x14ac:dyDescent="0.3">
      <c r="J113" s="14" t="s">
        <v>32</v>
      </c>
      <c r="K113" s="16">
        <v>829769.5</v>
      </c>
      <c r="L113" s="16">
        <v>321007</v>
      </c>
      <c r="M113" s="16">
        <v>154899</v>
      </c>
      <c r="N113" s="16">
        <v>1305675.5</v>
      </c>
    </row>
    <row r="124" spans="1:14" x14ac:dyDescent="0.3">
      <c r="A124" s="13" t="s">
        <v>33</v>
      </c>
      <c r="B124" s="13" t="s">
        <v>40</v>
      </c>
    </row>
    <row r="125" spans="1:14" x14ac:dyDescent="0.3">
      <c r="A125" s="13" t="s">
        <v>31</v>
      </c>
      <c r="B125" t="s">
        <v>28</v>
      </c>
      <c r="C125" t="s">
        <v>29</v>
      </c>
      <c r="D125" t="s">
        <v>26</v>
      </c>
      <c r="E125" t="s">
        <v>27</v>
      </c>
      <c r="F125" t="s">
        <v>32</v>
      </c>
    </row>
    <row r="126" spans="1:14" x14ac:dyDescent="0.3">
      <c r="A126" s="14" t="s">
        <v>35</v>
      </c>
      <c r="B126" s="16">
        <v>43500</v>
      </c>
      <c r="C126" s="16">
        <v>71053</v>
      </c>
      <c r="D126" s="16">
        <v>115810</v>
      </c>
      <c r="E126" s="16">
        <v>99663</v>
      </c>
      <c r="F126" s="16">
        <v>330026</v>
      </c>
    </row>
    <row r="127" spans="1:14" x14ac:dyDescent="0.3">
      <c r="A127" s="14" t="s">
        <v>36</v>
      </c>
      <c r="B127" s="16">
        <v>38336</v>
      </c>
      <c r="C127" s="16">
        <v>216265</v>
      </c>
      <c r="D127" s="16">
        <v>250518</v>
      </c>
      <c r="E127" s="16">
        <v>103494</v>
      </c>
      <c r="F127" s="16">
        <v>608613</v>
      </c>
    </row>
    <row r="128" spans="1:14" x14ac:dyDescent="0.3">
      <c r="A128" s="14" t="s">
        <v>37</v>
      </c>
      <c r="B128" s="16">
        <v>40750</v>
      </c>
      <c r="C128" s="16">
        <v>5674.5</v>
      </c>
      <c r="D128" s="16">
        <v>60993</v>
      </c>
      <c r="E128" s="16">
        <v>25861</v>
      </c>
      <c r="F128" s="16">
        <v>133278.5</v>
      </c>
    </row>
    <row r="129" spans="1:6" x14ac:dyDescent="0.3">
      <c r="A129" s="14" t="s">
        <v>38</v>
      </c>
      <c r="B129" s="16">
        <v>116470</v>
      </c>
      <c r="C129" s="16">
        <v>72116</v>
      </c>
      <c r="D129" s="16">
        <v>45172</v>
      </c>
      <c r="E129" s="16"/>
      <c r="F129" s="16">
        <v>233758</v>
      </c>
    </row>
    <row r="130" spans="1:6" x14ac:dyDescent="0.3">
      <c r="A130" s="14" t="s">
        <v>32</v>
      </c>
      <c r="B130" s="16">
        <v>239056</v>
      </c>
      <c r="C130" s="16">
        <v>365108.5</v>
      </c>
      <c r="D130" s="16">
        <v>472493</v>
      </c>
      <c r="E130" s="16">
        <v>229018</v>
      </c>
      <c r="F130" s="16">
        <v>1305675.5</v>
      </c>
    </row>
    <row r="147" spans="1:2" x14ac:dyDescent="0.3">
      <c r="A147" s="13" t="s">
        <v>31</v>
      </c>
      <c r="B147" t="s">
        <v>33</v>
      </c>
    </row>
    <row r="148" spans="1:2" x14ac:dyDescent="0.3">
      <c r="A148" s="14" t="s">
        <v>27</v>
      </c>
      <c r="B148" s="16">
        <v>229018</v>
      </c>
    </row>
    <row r="149" spans="1:2" x14ac:dyDescent="0.3">
      <c r="A149" s="14" t="s">
        <v>28</v>
      </c>
      <c r="B149" s="16">
        <v>239056</v>
      </c>
    </row>
    <row r="150" spans="1:2" x14ac:dyDescent="0.3">
      <c r="A150" s="14" t="s">
        <v>29</v>
      </c>
      <c r="B150" s="16">
        <v>365108.5</v>
      </c>
    </row>
    <row r="151" spans="1:2" x14ac:dyDescent="0.3">
      <c r="A151" s="14" t="s">
        <v>26</v>
      </c>
      <c r="B151" s="16">
        <v>472493</v>
      </c>
    </row>
    <row r="152" spans="1:2" x14ac:dyDescent="0.3">
      <c r="A152" s="14" t="s">
        <v>32</v>
      </c>
      <c r="B152" s="16">
        <v>1305675.5</v>
      </c>
    </row>
    <row r="162" spans="1:2" x14ac:dyDescent="0.3">
      <c r="A162" s="13" t="s">
        <v>31</v>
      </c>
      <c r="B162" t="s">
        <v>33</v>
      </c>
    </row>
    <row r="163" spans="1:2" x14ac:dyDescent="0.3">
      <c r="A163" s="14" t="s">
        <v>10</v>
      </c>
      <c r="B163" s="16">
        <v>62550</v>
      </c>
    </row>
    <row r="164" spans="1:2" x14ac:dyDescent="0.3">
      <c r="A164" s="15" t="s">
        <v>35</v>
      </c>
      <c r="B164" s="16">
        <v>6075</v>
      </c>
    </row>
    <row r="165" spans="1:2" x14ac:dyDescent="0.3">
      <c r="A165" s="15" t="s">
        <v>36</v>
      </c>
      <c r="B165" s="16">
        <v>21600</v>
      </c>
    </row>
    <row r="166" spans="1:2" x14ac:dyDescent="0.3">
      <c r="A166" s="15" t="s">
        <v>37</v>
      </c>
      <c r="B166" s="16">
        <v>17100</v>
      </c>
    </row>
    <row r="167" spans="1:2" x14ac:dyDescent="0.3">
      <c r="A167" s="15" t="s">
        <v>38</v>
      </c>
      <c r="B167" s="16">
        <v>17775</v>
      </c>
    </row>
    <row r="168" spans="1:2" x14ac:dyDescent="0.3">
      <c r="A168" s="14" t="s">
        <v>3</v>
      </c>
      <c r="B168" s="16">
        <v>1250</v>
      </c>
    </row>
    <row r="169" spans="1:2" x14ac:dyDescent="0.3">
      <c r="A169" s="15" t="s">
        <v>36</v>
      </c>
      <c r="B169" s="16">
        <v>625</v>
      </c>
    </row>
    <row r="170" spans="1:2" x14ac:dyDescent="0.3">
      <c r="A170" s="15" t="s">
        <v>37</v>
      </c>
      <c r="B170" s="16">
        <v>625</v>
      </c>
    </row>
    <row r="171" spans="1:2" x14ac:dyDescent="0.3">
      <c r="A171" s="14" t="s">
        <v>13</v>
      </c>
      <c r="B171" s="16">
        <v>361000</v>
      </c>
    </row>
    <row r="172" spans="1:2" x14ac:dyDescent="0.3">
      <c r="A172" s="15" t="s">
        <v>35</v>
      </c>
      <c r="B172" s="16">
        <v>97000</v>
      </c>
    </row>
    <row r="173" spans="1:2" x14ac:dyDescent="0.3">
      <c r="A173" s="15" t="s">
        <v>36</v>
      </c>
      <c r="B173" s="16">
        <v>100000</v>
      </c>
    </row>
    <row r="174" spans="1:2" x14ac:dyDescent="0.3">
      <c r="A174" s="15" t="s">
        <v>37</v>
      </c>
      <c r="B174" s="16">
        <v>55000</v>
      </c>
    </row>
    <row r="175" spans="1:2" x14ac:dyDescent="0.3">
      <c r="A175" s="15" t="s">
        <v>38</v>
      </c>
      <c r="B175" s="16">
        <v>109000</v>
      </c>
    </row>
    <row r="176" spans="1:2" x14ac:dyDescent="0.3">
      <c r="A176" s="14" t="s">
        <v>9</v>
      </c>
      <c r="B176" s="16">
        <v>857768</v>
      </c>
    </row>
    <row r="177" spans="1:5" x14ac:dyDescent="0.3">
      <c r="A177" s="15" t="s">
        <v>35</v>
      </c>
      <c r="B177" s="16">
        <v>224026</v>
      </c>
    </row>
    <row r="178" spans="1:5" x14ac:dyDescent="0.3">
      <c r="A178" s="15" t="s">
        <v>36</v>
      </c>
      <c r="B178" s="16">
        <v>486388</v>
      </c>
    </row>
    <row r="179" spans="1:5" x14ac:dyDescent="0.3">
      <c r="A179" s="15" t="s">
        <v>37</v>
      </c>
      <c r="B179" s="16">
        <v>50316</v>
      </c>
    </row>
    <row r="180" spans="1:5" x14ac:dyDescent="0.3">
      <c r="A180" s="15" t="s">
        <v>38</v>
      </c>
      <c r="B180" s="16">
        <v>97038</v>
      </c>
      <c r="D180" s="13" t="s">
        <v>31</v>
      </c>
      <c r="E180" t="s">
        <v>44</v>
      </c>
    </row>
    <row r="181" spans="1:5" x14ac:dyDescent="0.3">
      <c r="A181" s="14" t="s">
        <v>11</v>
      </c>
      <c r="B181" s="16">
        <v>23107.5</v>
      </c>
      <c r="D181" s="14" t="s">
        <v>5</v>
      </c>
      <c r="E181" s="16">
        <v>1199</v>
      </c>
    </row>
    <row r="182" spans="1:5" x14ac:dyDescent="0.3">
      <c r="A182" s="15" t="s">
        <v>35</v>
      </c>
      <c r="B182" s="16">
        <v>2925</v>
      </c>
      <c r="D182" s="15" t="s">
        <v>10</v>
      </c>
      <c r="E182" s="16">
        <v>27</v>
      </c>
    </row>
    <row r="183" spans="1:5" x14ac:dyDescent="0.3">
      <c r="A183" s="15" t="s">
        <v>37</v>
      </c>
      <c r="B183" s="16">
        <v>10237.5</v>
      </c>
      <c r="D183" s="15" t="s">
        <v>3</v>
      </c>
      <c r="E183" s="16">
        <v>7</v>
      </c>
    </row>
    <row r="184" spans="1:5" x14ac:dyDescent="0.3">
      <c r="A184" s="15" t="s">
        <v>38</v>
      </c>
      <c r="B184" s="16">
        <v>9945</v>
      </c>
      <c r="D184" s="15" t="s">
        <v>13</v>
      </c>
      <c r="E184" s="16">
        <v>424</v>
      </c>
    </row>
    <row r="185" spans="1:5" x14ac:dyDescent="0.3">
      <c r="A185" s="14" t="s">
        <v>32</v>
      </c>
      <c r="B185" s="16">
        <v>1305675.5</v>
      </c>
      <c r="D185" s="15" t="s">
        <v>9</v>
      </c>
      <c r="E185" s="16">
        <v>498</v>
      </c>
    </row>
    <row r="186" spans="1:5" x14ac:dyDescent="0.3">
      <c r="D186" s="15" t="s">
        <v>11</v>
      </c>
      <c r="E186" s="16">
        <v>243</v>
      </c>
    </row>
    <row r="187" spans="1:5" x14ac:dyDescent="0.3">
      <c r="D187" s="14" t="s">
        <v>7</v>
      </c>
      <c r="E187" s="16">
        <v>691</v>
      </c>
    </row>
    <row r="188" spans="1:5" x14ac:dyDescent="0.3">
      <c r="D188" s="15" t="s">
        <v>10</v>
      </c>
      <c r="E188" s="16">
        <v>175</v>
      </c>
    </row>
    <row r="189" spans="1:5" x14ac:dyDescent="0.3">
      <c r="A189" s="13" t="s">
        <v>31</v>
      </c>
      <c r="B189" t="s">
        <v>44</v>
      </c>
      <c r="D189" s="15" t="s">
        <v>13</v>
      </c>
      <c r="E189" s="16">
        <v>234</v>
      </c>
    </row>
    <row r="190" spans="1:5" x14ac:dyDescent="0.3">
      <c r="A190" s="14" t="s">
        <v>10</v>
      </c>
      <c r="B190" s="16">
        <v>278</v>
      </c>
      <c r="D190" s="15" t="s">
        <v>9</v>
      </c>
      <c r="E190" s="16">
        <v>130</v>
      </c>
    </row>
    <row r="191" spans="1:5" x14ac:dyDescent="0.3">
      <c r="A191" s="14" t="s">
        <v>3</v>
      </c>
      <c r="B191" s="16">
        <v>10</v>
      </c>
      <c r="D191" s="15" t="s">
        <v>11</v>
      </c>
      <c r="E191" s="16">
        <v>152</v>
      </c>
    </row>
    <row r="192" spans="1:5" x14ac:dyDescent="0.3">
      <c r="A192" s="14" t="s">
        <v>13</v>
      </c>
      <c r="B192" s="16">
        <v>722</v>
      </c>
      <c r="D192" s="14" t="s">
        <v>6</v>
      </c>
      <c r="E192" s="16">
        <v>231</v>
      </c>
    </row>
    <row r="193" spans="1:5" x14ac:dyDescent="0.3">
      <c r="A193" s="14" t="s">
        <v>9</v>
      </c>
      <c r="B193" s="16">
        <v>716</v>
      </c>
      <c r="D193" s="15" t="s">
        <v>10</v>
      </c>
      <c r="E193" s="16">
        <v>76</v>
      </c>
    </row>
    <row r="194" spans="1:5" x14ac:dyDescent="0.3">
      <c r="A194" s="14" t="s">
        <v>11</v>
      </c>
      <c r="B194" s="16">
        <v>395</v>
      </c>
      <c r="D194" s="15" t="s">
        <v>3</v>
      </c>
      <c r="E194" s="16">
        <v>3</v>
      </c>
    </row>
    <row r="195" spans="1:5" x14ac:dyDescent="0.3">
      <c r="A195" s="14" t="s">
        <v>32</v>
      </c>
      <c r="B195" s="16">
        <v>2121</v>
      </c>
      <c r="D195" s="15" t="s">
        <v>13</v>
      </c>
      <c r="E195" s="16">
        <v>64</v>
      </c>
    </row>
    <row r="196" spans="1:5" x14ac:dyDescent="0.3">
      <c r="D196" s="15" t="s">
        <v>9</v>
      </c>
      <c r="E196" s="16">
        <v>88</v>
      </c>
    </row>
    <row r="197" spans="1:5" x14ac:dyDescent="0.3">
      <c r="D197" s="14" t="s">
        <v>32</v>
      </c>
      <c r="E197" s="16">
        <v>2121</v>
      </c>
    </row>
  </sheetData>
  <pageMargins left="0.7" right="0.7" top="0.75" bottom="0.75" header="0.3" footer="0.3"/>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5 0 ] ] > < / C u s t o m C o n t e n t > < / G e m i n i > 
</file>

<file path=customXml/item2.xml><?xml version="1.0" encoding="utf-8"?>
<Structure xmlns="thqs">{"Id":"00000000-0000-0000-0000-000000000000","ParentId":null,"Name":"Root","IsExpanded":false,"Children":[]}</Structure>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 2 0 2 4 - 0 2 - 2 9 T 0 0 : 4 9 : 0 8 . 3 0 5 6 2 2 2 + 0 8 : 0 0 < / L a s t P r o c e s s e d T i m e > < / D a t a M o d e l i n g S a n d b o x . S e r i a l i z e d S a n d b o x E r r o r C a c h e > ] ] > < / C u s t o m C o n t e n t > < / G e m i n i > 
</file>

<file path=customXml/item6.xml>��< ? x m l   v e r s i o n = " 1 . 0 "   e n c o d i n g = " u t f - 1 6 " ? > < V i s u a l i z a t i o n L S t a t e   x m l n s : x s d = " h t t p : / / w w w . w 3 . o r g / 2 0 0 1 / X M L S c h e m a "   x m l n s : x s i = " h t t p : / / w w w . w 3 . o r g / 2 0 0 1 / X M L S c h e m a - i n s t a n c e "   x m l n s = " h t t p : / / m i c r o s o f t . d a t a . v i s u a l i z a t i o n . C l i e n t . E x c e l . L S t a t e / 1 . 0 " > < c g > H 4 s I A A A A A A A E A K 2 R w U r E M B C G X y X k 4 G 2 T 7 u 5 F 1 q Y F V 5 F C v S j o X o c k b Y N t s m S m 2 8 V X 8 + A j + Q q m C n t Y E E E 8 D Q P f 9 8 8 P 8 / H 2 n p f H o W c H G 9 E F r / h S Z J x Z r 4 N x v l V 8 p G Z x y c s i v 0 5 r D V Q H v w X d W Z Y k j 5 s j G s U 7 o v 1 G y m m a x L Q W I b Z y l W V L u b u v H x M 5 A D / B 7 n d 4 4 T w S e G 1 5 k V f 4 b Z 6 s w e k Y M D Q k D B C I g 8 M R e v c K l K q L 1 o a 1 k X P / Z L I X x U s w g / M 3 D i k 6 T S u 1 t Z 4 i X M C w v 0 r I E / S j Z Z 1 W v I E e 5 3 N 3 N j x Y D P 0 4 x y G T R S 6 / o D S r H y J v A f 8 1 7 9 n + O U 9 W m I q e v a n 4 B N f D W t b h A Q A A A A = = < / c g > < / V i s u a l i z a t i o n L S t a t e > 
</file>

<file path=customXml/item7.xml>��< ? x m l   v e r s i o n = " 1 . 0 "   e n c o d i n g = " U T F - 1 6 " ? > < G e m i n i   x m l n s = " h t t p : / / g e m i n i / p i v o t c u s t o m i z a t i o n / R e l a t i o n s h i p A u t o D e t e c t i o n E n a b l e d " > < C u s t o m C o n t e n t > < ! [ C D A T A [ T r u e ] ] > < / C u s t o m C o n t e n t > < / G e m i n i > 
</file>

<file path=customXml/item8.xml>��< ? x m l   v e r s i o n = " 1 . 0 "   e n c o d i n g = " u t f - 1 6 " ? > < V i s u a l i z a t i o n   x m l n s : x s d = " h t t p : / / w w w . w 3 . o r g / 2 0 0 1 / X M L S c h e m a "   x m l n s : x s i = " h t t p : / / w w w . w 3 . o r g / 2 0 0 1 / X M L S c h e m a - i n s t a n c e "   x m l n s = " h t t p : / / m i c r o s o f t . d a t a . v i s u a l i z a t i o n . C l i e n t . E x c e l / 1 . 0 " > < T o u r s > < T o u r   N a m e = " T o u r   1 "   I d = " { 0 1 D C 0 4 0 3 - 1 E 5 D - 4 3 C 3 - B 1 8 7 - C B 5 4 D 9 B 6 5 3 1 D } "   T o u r I d = " f f d f d 1 8 e - 4 f 4 a - 4 1 a c - a 1 a 5 - 4 8 8 e 9 c 5 f 0 5 1 c "   X m l V e r = " 6 "   M i n X m l V e r = " 3 " > < D e s c r i p t i o n > S o m e   d e s c r i p t i o n   f o r   t h e   t o u r   g o e s   h e r e < / D e s c r i p t i o n > < I m a g e > i V B O R w 0 K G g o A A A A N S U h E U g A A A N Q A A A B 1 C A Y A A A A 2 n s 9 T A A A A A X N S R 0 I A r s 4 c 6 Q A A A A R n Q U 1 B A A C x j w v 8 Y Q U A A A A J c E h Z c w A A A 2 A A A A N g A b T C 1 p 0 A A B d 9 S U R B V H h e 7 Z 3 7 k 1 z F d c d 7 Z p 9 6 I G l Z C S G J Y O c l Q 7 A F w f k h J i E k 5 V Q q P z g V j B M H c H D F V f 4 T 4 + S H V M V O x U 4 c A 3 H K U D i u B A y F w A 8 C m I f 2 N T O 7 O d / v O a d v 3 z t 3 V 7 Y Q U v e d / u 6 e O a e 7 R / v o 0 5 8 5 3 X d m R 6 O / / / a z B 6 H q u j p 3 z + + G 3 d 3 d s L + / H + 3 g Q K f O P Z T G / T q Q + 1 j 4 M W v E G 9 4 e q l E y 7 j H 8 e D y m X 1 p a C m t r a + G t q 9 / n W N X R E q C e q 0 A d o f P 3 P h x 2 d n b C b D Y 7 H C T x R 0 7 i 9 c Z v g a 4 H V z r e B Q v m Y P 3 8 9 Q r W U R p 9 4 z s V q D 5 t n v + t M A v r Y T K Z K E S A q Q P S U d X o + p X q 9 u o o w F K g 3 D t Y y 8 v L Y X V 5 P 7 z 1 5 g 8 5 V t X W 2 H x V o s 2 L D 4 a 9 2 U r Y 2 9 t r K h O q T M f m d N R Y Z s J P y J + z 5 2 f 1 3 y G 1 f Z k H z M V E 5 m R n T + e o a l 6 1 Q i W 6 6 9 J 9 Y X e y F K b T K R d P u q B U i C 1 M 1 I y X L a 9 I X a W V y g 1 b Q F S r t d W D 8 P O r L 3 G 8 i h U K k 7 X Y N h q N e d F h e 3 f E L d 5 M g P K z k s O i M c O o d H w I O u z 3 8 T 6 O o 1 q L Y Y 7 2 Z K 6 2 d w 7 C 2 U s P y R w u y T 3 6 5 3 e R b P S N f 3 t + O C v i B r S 6 d j y c O P M b 3 N 5 x a 9 c D U l d 9 f U N U X 8 X q V i s / W 6 2 u r o a 9 r Z + E a x + 8 z f F F 1 e g f F h i o C 5 / 4 d L i 2 t d 9 c e D C Q F B h 4 v Z 9 r U U D q q g u W N n 3 7 h 7 Z C t b K y E o 4 f X w s / f W 1 x r w Q u 7 E W J u + 6 5 E j 6 4 J o d s g 6 l b n d r s O G S L K f 7 u y e + v T Z 2 T / X 2 Y b A F x w U L m 8 s M P t 2 U L u L g X L B b y D I U 9 / 7 W t 3 T D F e c m u 4 j k w X X B 0 4 V h j g Y U p 6 J s b 9 z D M J S 7 o b G / v h I 2 7 P y M j / f M / Z B v 3 9 A 3 W R m P A d E U S v t 0 C K V 0 Y q b r t q v 4 5 S s 2 r F c 6 k Z 8 4 / M J e D o Z s s s d 7 + Q d r G + U + H r a 1 5 m N y i u u 2 q l j g 3 n f l J 5 z G F 6 v S 5 + 3 t z M V R b j D O U n J y x B U l f Q n R w 0 K 5 O L v Z Z X H W 4 M E e 9 c 0 e z S + s y 1 5 P J N N y x + S m 7 x / C 1 E G e o O x O Y m H A C 1 b 8 g q n 4 1 9 c 0 h u g C U Q z W d 7 Y c T G 5 d l t D 8 / Q 7 L B n 6 E 2 L 1 4 h T F q V d D u C J d B e C P r I W n V j 0 r l r 5 s / n 0 u d 7 f 1 9 2 B R I f P / O b v T k a k g 1 6 y 3 f u 0 o P t C x B i U B e e T r P q B s Q 5 T C Y y z r F 4 v 7 Q u L h w 7 9 e v a P 1 A N 9 q L E u Y v 3 z 1 + A k P 4 W T O h L 2 1 U f S Z z J Z D 7 T O f c c A K r 1 k / f 0 5 m w I N s g z 1 M r q 8 b C 9 q 8 + L R J j M U r V b V T d D n N N k n t O 5 R y 6 g / Y O l s L R 8 U q L + / J V s g z x D H T v 9 S T 5 p e y R M n X b V z Z P O 7 G F Q S T 9 e r 7 R y Z i 5 v Q 7 D B n a E 2 z j 8 w 9 0 L X N L l Q h e n j V 3 e K U 6 g O A J W s v v H q B R 0 c k A Y F 1 P l f w x W 9 5 n 0 f H J w 0 u R W m W 6 e + u S Z Q C K R K H R C q 8 + w f i s Y j + a W G 8 D E e L Y V r 1 3 b j u c m V J r X C d O t 1 + P x L 1 g S q m a R q N F q N e S z 9 Y z B n q J O b l / n C T K 9 M b q 5 2 M q t u p b p 5 i G 0 B i l C N T s 3 l s 1 Q b x J b v 3 K U r Y T L V V 4 5 7 w t I k S s O C q t u m J A d N f g D U m F u / W d j Q w c J V P F A r q 8 f C 1 t Z O m E 0 V p j 5 V n G 6 / D s + B V S n u 0 l f Y U 7 K K P 0 P h z 9 e x 1 f N H v e b R T 3 U Y Z F W 3 X n 1 5 G Y 3 x h p q w U d i d H k s y W + Z H 0 R V q / c T p + G 6 u E a Q U o D S u y k N J T i J g A h M M r d l + 2 V W q 6 I s S K 8 c u t F 4 N A a U I p X F V H u r m B H n T 9 6 b A Y / s o 7 E w E q J 5 c l 2 L F V q g 7 z l z i e x h 4 Z X J z p X F V X u r m h p u l F K q 9 V R 0 o U P I b 9 G B W g B 2 M T y b P O V V 4 i p d t + 2 C T a T v X J V m R r z Y / f 0 / 3 O a f 2 o 1 6 t T v m r l S N J q l Y o N X R s b a + 0 c l 6 K F X m G u r Y 9 i s 8 5 z a v C V I x i / p B Y u b U K B Z t M 8 R I K G y r I i j t D n T x 9 7 s h X k v c y V p W l 2 q m S 1 Z h U K I z t 7 C A u S 8 W d o c Y r Z 1 t X 9 a o K V 5 J H Z B i 3 D t W 1 b Z y P 2 / n P 3 Y o 7 Q / m f Z v R X p w p Z a f K M O U T p t g 8 v S f K 8 l 2 J F n a E 2 L / 5 O r U 4 D F P K p I G k b G C l K I b z 1 9 q S 1 B n K 3 o s 5 Q O z v d / 2 a m V q e h i F D h w 8 G y K s W / R S x I x Z y h x k s r Y Z J c K o c q Q 8 M R c 4 p U i 7 w 6 w S P F e 3 u 4 b a + H X K 2 Y C n V q 8 z L / W 8 r e S l T J G p Z k b e q Z S v X 2 O z s W 5 a + x V d b s D R c j m s r U u R h h v q p c S Y r 1 F s l 2 M c a 2 D 2 c s b e Z u x V S o 9 I 8 H q w Y o r M b m m p 9 5 d E t c U M q L O E O d O P O J I 6 7 u V c C G L l y u u H r 1 f Y n 6 1 0 d O V k a F G q 1 1 r u 4 1 q g V r Q G r l k t f 8 L M b f S f F P e r N X E W e o 7 u v 2 6 r Z v m J r L q u T e P V L e t z Z y s + w r 1 P r x 0 4 d W p 6 q h S f L L H F u e O + l + 9 5 0 t i / J V 9 m e o E 6 c v E q h e V c A G o / k H S 3 k A t Q h C / P 4 H 2 3 L b v 0 5 y s e w r 1 O 5 u + 1 1 g 0 4 e t b g q q y h d z G h P b z v B k M r M o X 2 X / W r 7 0 / K T b P o Z V A x L z S 2 N D H U f M W 4 P 3 6 1 k j O V n 2 r z Y H U F B T o a q G K M 2 v 5 1 i 8 5 x t h 4 v v W S E 6 W / R l K q 5 J N b k t 9 f V U l C p m G k F H m 2 l K b 5 t 3 H 8 A L p 7 h r J y b I + Q 6 2 s r h 0 C E y b X g q r y x W v O 4 i 2 p 2 P R 5 3 r k B R G z t 9 9 + 7 R p + r s j 5 D n d z 4 J C f 2 M K i q h i A H h p + a a w R J z H 6 2 Q 3 j n n f d 7 1 0 o u l n W F m k l 1 r z A N W 8 4 P s 8 x c s z 7 F v L c q l J i f q X N V 1 u 9 t 3 n q 5 i U 1 w 1 R C F 3 C p E y k 3 T R o d + s I f / + 2 G 6 R n L 7 y L p C p c 8 / 6 W 3 V E O U Q O U A w O P V o x z v x T z l y V t Z n K I c p K v P J r L p R K S z w / G A T k U r j p r 9 v r e R i 2 b 9 S I p V P c N W w R G B o H s t W P / b N W 8 7 K + g w V J y / z S a z 6 K O o H R q I I F V q M 7 b 7 p G s n t o 4 g K V X E a r g i M g d O N D 7 O c V d S W r 2 p Y m g M l x s 2 f 6 7 T i 1 o u k 8 1 T e L 4 4 1 J W H V U B S B U e u 2 1 d p n K Y 2 l r 7 t O M j K p U D 2 9 2 Z g p C a u G I d a Z B B Y H q B v j M n k 7 x r / s r p N 8 L O 9 X m + M 1 X p T 7 q i G o g e a w y t S x f R i g 0 o r V W i O Z W V F n q M h X V d n q A t M y B Y c Q 0 W t 1 c t s H V B k r + z N U + g 6 i s b O q W C k U D k 4 C U D T p i z A 1 E M E A V 4 C l a y Q z K + M M J W q D V V W 2 m g s M D p C f j 3 x r 1 4 I N f U n / / D r J x z L / i 1 0 e X a s G I s J A k 0 J D Y B Q m h y d 9 d y s A t I + x O C 7 Q S Y w H 1 v 6 1 k o d l f Y Z C U e I E 1 u p U v A A E P U 3 B I i T 0 q E D e T s G y m H D N x M / C m T M n + X V y V d Z n q L 2 t 1 y X o F + 5 S V Y Y U D g f H 4 X F w x K O f J v 0 G k 4 M U x y W G 3 z i 7 M b d O c r L M z 1 C o T u L 6 V K t W W Y p Q O V j m C Z H 1 G 0 x z I B l M i D f u P C N f r L 1 G c r L s L 5 t j g n 3 f X F W u u N W L E A E Q A 8 k g S q G B 1 w r V V K r 9 m f a t r 6 / p F 8 x U 2 b + N m M w m b q X B V l X B E n w a k A w s G q A x 7 w A R O j k z K V w 4 P 2 k f 3 o y / u 0 Z y s r y f h x K T + Y 8 X J e o F i n L E r V u 0 B h h C Q 6 j Q l 1 Y m q 0 Y E K L G Z Q M X 7 z G w x y B f P 2 L I / Q y 2 P d z n J f S D N 9 1 R l o w g T 4 G k A i m B J r A D p G K s Q Y b L 7 t k y g E r A 2 N k 7 J F 2 6 v j 9 w s + z N U 2 P + Q k 9 q r W q 2 y F c 9 M B h A r k I H j 2 z 2 F S b 2 P A 6 Z m m 9 c 2 / N v 7 H r i s X z x j 5 Q + U C B M P 1 e 1 e a Q I 8 b g B H g D F Y I l R m G l u V 4 g U I b P X M u O 2 b h e M n j t v X z V d F / I d r M t O c U K h 7 j m q i q t s v 1 i U C J D f 0 L W A k j 2 w n M E X A C I / E E S b 3 a r h v u i Z y t e z P U L C l s U 5 o r / B b V N 1 2 a R V y 3 5 i C A W A s J k A K G r d 6 H N P 7 N P c V 7 x c j 4 M X u u n t T v s v 8 2 s j N i t j y r S 7 v y C T r I 1 V V v m p A E i g c F m s 3 8 L R h m g N J c j x j r i U W k P B O s e h 7 6 L M P 2 n f J W 0 U A B f k 2 w V U L U 2 5 K t 3 l J Z Y o g a c w t n O W y M Q O I v o l n s 6 m 2 B a r x u I y l W s Q Z i i Y / 7 I F N M G L t U W G 8 6 j Z K I C J P d n 4 i R A a X w p F c j E i s C 5 N W I 4 n h k / j U q R P z 6 y F T K 6 Z C 3 X F i N 0 4 w E t e W / C Z V t 1 Q O D K E x a w B y 0 7 M v K 5 O 9 d M j 7 W + O I Z V w 9 x g y u q T y A y o P o 7 / 3 + w / Z d 8 1 c R F y W i 2 Z a h 7 3 9 g w D 2 q b q U a o N S a y t O Y A y b g W I V q t n s K E 2 I 9 M y U g 0 a b S r z u S 4 y d O y P f r r I V M r Z g K B R 1 b 1 0 T 4 o 1 h L q L d V t 0 7 Y J L R g U n h a 4 E R 4 b M x M 4 b E x w q N 9 f g E C Z y c H 6 + K l u / X 7 F a L s X 8 u X 2 v q 6 5 N A m H Z O N Z G p m V b h b 1 S 0 Q I I J j 2 E C C f D h M C o 9 X J s u Z A 8 Q x q U y e S 5 j F E S Z U J 2 z 3 P v f Z u X W Q s 2 X / a v N 5 k 6 Q l i U h 4 k k H c o + q m K 1 a i r j l M 4 q W t O W n 6 3 B Q u x D o O A z T N k 7 k C k s R e l b j d k / M T x u f z n 7 e V d Y Y S O 7 u 5 x M R g w u O j n S R T b t R X 3 X R p J W p A Y g V q w d T A 0 o U p Q m S 5 a m J t x 0 v j k k / G M q a 5 n Y a / e O I L 8 p 3 7 1 0 G u V t Q Z K o r J 8 O 0 B H s k k k Z p 2 K V L 4 x a o + D h E i g m R b O 8 w 7 Y V K Q 2 j A l A F n s T 8 7 T 5 N w U A U I e 2 T c L 0 + n E + q d h e W X Z v n M 5 K u o M 5 X b 2 7 C o n P 5 o k Q x 8 9 Z d z u V n W z h V 2 A f K Y X G A y m r j l Y B I j 5 0 X a z p Z N 2 h E m N s e 8 6 Z O y R x z 4 3 l / c S r M A z V A g r y 3 K S k m R p h W o S A a K 4 7 a t V 6 q P L 5 l I N c K j X B y 8 F x J 9 b S i u T x n o + m t l 4 r E p 2 H 6 1 I D p j m z i v T b D Z h 3 8 V L F 3 p z n 7 s V d 4 Z y u 3 j h u C V N E k F v 2 w Z J F B J e d W M i Q F j 4 g M j B O c x w n 1 Z f A w 5 g Q n 4 4 T n D U u J 3 D f Q g P 2 m I C k 4 8 h / t M / / 7 z 8 J P 1 5 z 9 3 K P E O J x l J b 4 5 a C B 1 p N k i c U i a z 6 1 c T q D o 8 P V C S a z q X D F a u U x A 1 E e h 9 t C 0 w c 1 3 4 F C H 1 e k d Q 8 X 1 q V F K r Z R K v T x u Y G f 4 4 S V e Q Z y u 3 e e 0 9 J s i w p B p V v / 3 y 7 U v X L K c J k 8 4 Y P B 0 R N A f F t n l Y Z 6 5 P Y I U I O 9 L l C A 4 j / B v f V B z s H C O 1 p z J v E 9 J P w + J c f 7 8 1 1 K V Z s h X K N J P l 8 F L T k x E c / J F y S W a E 6 W g 6 Q 3 M i n V i D 2 c e 4 M H E L T x F 6 N 6 O N c Y 9 7 R p / e J O W A + F K L U A y C / V D 6 d 7 L F C L c m C X M v 8 b c K u p 9 F / / M / r x a + 4 l 1 / 5 v z A a L 4 f x 0 n J Y M h s v j W V b u E Q b y f Z w N J J i X C 9 W t N S C C R 8 W p + 9 K 5 D 6 e l 9 y j n 1 f 8 B B q A J 6 B 4 f x s m e A U n w i R b O 1 6 E E J v s 7 R G o 6 X Q 3 P P X V J 4 v P U f E V C r r n 0 p m 4 d d B H P 1 w x 0 m S i 7 Y + i e M S t U j l M D k u 7 8 m C + E I u X M X 2 O S M e a L Z / 1 s 0 8 9 2 p x v e j W N E 5 i Y G 8 u T g M W z k 2 z 1 L l 2 8 M I g H v K L P U G 5 r 6 8 u y Q i R h f N Q z s C J g l n Q z L B q 5 s 9 l i C n M Q t 3 e c E 6 1 E c Z 6 4 d f P Y K o / M L w F L I I o X h V K z M Y 2 R E 8 0 B D f H U P G B i f i b 8 O o / 9 2 R / 3 5 r Y 0 G 0 S F g n 7 7 8 n k e h g G V b z F 4 E E Y s C f Q k + 6 O q P D D j Y V r / 8 S D l D x p i + D 2 9 G u H 3 t 4 p E Q 5 y 2 b X 4 a b z H m z 9 s W e w V q 3 Q d z j H n 3 i 0 U 0 z Y u 3 U a V o d n Z 6 6 u + e 4 k 8 8 B I 2 + 9 7 9 X B 7 O q 3 n t v K 7 z x 5 i / k / L Q k 5 6 g V e p y h l s z j z 6 j R h 6 0 F z 1 b Y Y o j p T k P f 4 t c a x Q r Q W G R e B J 7 w Y V D R U J X w I T A 0 / V a t 4 K U N U P S + A g z H F C i M E x 4 H k W C 5 B 1 A A y 0 C C O U z y w D Y x i A A T 4 g c f + k y 4 8 v A V + 0 H L 1 2 A q F H T 6 9 P G w N D 5 g 4 v T Q 6 4 + Q b v 7 o 2 X h d J M 0 i g p U v / B 4 K F y 8 c E A B b / G Y H s o X D V o t A m e m Y w d H y B o p 7 g i N j B M f G O b c 2 F u d a L I H J c + L V a X V l e V A w Q a P v v T y c C u V 6 8 Y X X 5 D e T i h S v + E m V Q o V i p d K r f y N 6 u / o n M a u W x F q x 1 L I X g L H Q p Q 8 I + s D A 2 H z X 5 E Z A Q 9 w 8 k B A s b w M Y x A D S + h U w 9 H l s Y B l Q h E 3 O S A q d Q p T C p C D B d u V r z M I z X 3 9 G f + g B a Z B A Y U G 8 + I P X B B S D S L Z / u u 3 D l k 8 A I 0 w O k s W E C H 0 N U G h D t x c u L H Y L u 8 L C B 1 I 2 T o e + 2 G 9 x j 8 m K p m 9 B B V j o t a o 1 U F m c t B U g 7 d N q j z 6 t T A C K z z N 1 Y M K F i I n A h K r 1 9 N e e D i s r K / y 5 h y Q B 6 g 1 L x 7 C E J x l f f O F V g c W h Q r U C V N r W C i W x Q a R Q O V g J U P T 4 i u L V + c 0 t O n N h w V t I e d s 8 A C A 8 T R + B Y T x v c i O f B o 4 Y A E E f g G A f w D D v V c l h a q q U w c R t p M R e n b D F g w E e x g I U K h J e b 0 m Y c H 7 a C 3 / z z J N h / d g 6 f u D B a f T s Q I G C 3 n 3 3 g / D q j 3 8 m u z 8 H C t U J s c H E K t W F S k F q g y X Q w A M h p Q h N e l e M d O A m C h D w U 2 G I 3 v t x I 7 d p n 7 X 9 f s 0 F C D H A F G N r w x M Y r 0 z a j t W I Y + r n Y D K Q C J V D Z K b P M / m Z S S v T I 4 8 + E i 7 f n / + b / t + o B g 0 U 9 N K L r 4 T t 3 Z l W K Y H H z 1 R e q Q g T A H O I k k r l b 1 p 4 G F j u L V L N B 7 + k L A 3 K R C L t k C W e e N 6 q F 9 P Q Y / U a w i s o 8 + b 9 g E b 7 H J w Y E y D t S 2 F C v 2 / t I k g A y 8 5 M a H O L B 5 A I E 1 4 N M Q k b G 6 f D 4 1 / + I n / e o W r 0 7 C v D B g o C V F v b E 4 O o v f W D 1 + 2 f g j R X p Z I z F c F p x X D i 8 U 1 w y 0 9 t u U u C R J 0 p t 6 Y s a w / 8 x k I b S T x G 4 L D 4 P e Y 4 j G 0 O a r t l C g y N s G i f g p P E A h m A 0 b b F 0 k + w D C a H S r d 5 d m a K M E k s 3 r d 5 d 9 6 5 E f 4 S L 3 w d u A S o N 5 G K w e u / / v O / J b n 7 u s V L o Q J M E h M q Q D Q H F k x j u b E 2 v q L G j D o e Y / b Z U d r T n v b Y k k V N l 8 b m 0 c s Q C x / 3 4 C f 6 L I 7 9 2 p c a + v y 8 h H b c 2 r G N W E C J f Q 6 V 9 j X b u 8 S z E t n L j Q A T n s j l q y B w Z l K Y / I n b U 3 f c E b 7 0 l b / W X 2 H g G j 2 3 I E B B g G p n d 0 q g 0 g r V P l O l Y D U w p S Y 3 G k d w t A 9 S p 3 E c u 6 6 w i C 2 k 0 r b H g I I t u e G t + m 4 s x n s l b T U B x G O D R m P v B y w a a z W C b w D C / f x 5 K N / m o Z + V K I G J Z 6 c E p o 2 N j f D E k 0 / g J 1 w I L R R Q 0 A + + / 6 N w b X t X K 5 W Y n 6 l 0 2 6 d Q a X U C V A C n H y y 5 I S w I P V Z 2 G M W 4 E 8 4 L f F i o 0 g 5 Z 4 k l T + x j J g m c E C K x f + 3 T M T W 5 a b b U U K o M H f T 1 V i d 4 M z x n h D w R T m A g X z 0 w S s y I h 1 q 0 e t n m o Y J u b d w 7 + z N T V 6 L k f L x Z Q 0 L v v v h 9 e e u E V v f p H q A C U w 9 R U K k A U n / w 1 k N g P O r x t t B A y h h x F 4 J + m J m L Y m n V t x C 5 Z 6 H S t W D w + 2 Q Y A 1 i u B 9 u k Y Y / N q C s 5 c G 6 C I J z D W 1 j g F y W N U I 4 C j n k A R L A M K F c m A w s U H A P j o n z w a h n w 1 7 z A J U D / R b C y Y 3 n 7 r n f D S S 6 8 Q I M C E S j V X p R A D E M I F a B K w x O R G v R C i T Y 0 h h g 4 R x j w + R L K k c R P V t A G B e v 3 E D W 8 J w l y c m H R E c B o D I O r Z B j C I D Z 4 u U A C G n u / k i n 4 A p C A B K A V J b K p X 8 v B G p H / w 2 B + G T z 1 w H 3 7 o h d P C A g V h 0 X z 7 W 8 8 F o U d B 4 t m q X a X o A V K 3 U l l M W N D W Q L F B P 5 1 6 l Y + x 0 R Z Y 8 M C k Q K h i D A D s z t o H M N K 4 b X J j c Q O V Q i M x P W D S O I X J 2 3 p O E o C s K q F P L 0 C g Q g E i m J 6 b 4 J d k r v 7 2 6 1 8 N y 8 v l v Z / e z d L o + Q U G y v U v / / z v Y T 8 4 S A q V X g 2 U P s L k Y B l I g A s f 0 k d Q B B K F S / v 1 U 7 1 F q h Z g H c n C d j G y t i x 3 7 7 C u 1 K u x 5 T F 9 A 1 D L C I 2 f m y y m 7 4 A E g N y z E h l M t s X T y m S X x i V G e 3 1 t L T w j M C 2 6 K l C m H / 3 w 5 f D G 1 Z 8 Z S O 0 z V a t S C R Q N X I D G Y 0 M H A S K y 4 x 7 i H T x q K S a g E 8 h 6 Z 6 z O + 8 S L o d X E 8 u H x n C k 4 6 Z W 9 F k Q c a y B K o S I 8 B p W D F C u T e f k H 4 f J 9 l 8 M f f f 4 x / n y L r t H z r / 5 U M 1 U V d n f 3 w r 9 + 8 7 s y K 7 b l w 0 U L j x 0 q g w m V C 7 Q o T A 1 U 7 C M 8 v K W n S + I j h Q V u o T T s s 8 / L L Z 3 c o I d t N Q z M V S l A 4 v 2 8 J I 4 n b Q 0 u j h l U r d f n S U y I E P v Z C S D p N m 9 1 Z S U 8 8 d R f h V O n T + m P W 1 W B 6 t N 3 v v X d c G 3 L L 6 0 D I q 9 W G h M o g u U g q c l N E 4 v U o 5 + f G i d u T j E T s v D V J b E O O i A e o 5 8 f q E C 4 p 7 Q B D v s R A x j G C k 7 T B 3 A M p m g N R O r t r O T V i S D h f 8 Q 4 C J u b m + G L T 3 2 J P 0 d V o w r U I c I C / a d / / K Y s H U D U 2 f o B M I K j Y w 4 R A f I Y 1 N C L 0 E 9 3 G E n z c m g g j Q E J P g E H O 2 O / A t N n B p P A E S u T g c W K J N X I w d K K 5 E A B I I H J n r A F T H j F O P 7 d 2 u p q e P p r X w k r 4 q u 6 C u H / A Q B 7 v 3 0 a n 3 l 5 A A A A A E l F T k S u Q m C C < / I m a g e > < / T o u r > < / T o u r s > < / V i s u a l i z a t i o n > 
</file>

<file path=customXml/item9.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e 0 f 1 4 6 0 - 3 b 1 b - 4 a 7 9 - 8 3 8 9 - e b 8 f c 7 3 1 5 8 7 1 " > < T r a n s i t i o n > M o v e T o < / T r a n s i t i o n > < E f f e c t > S t a t i o n < / E f f e c t > < T h e m e > B i n g R o a d < / T h e m e > < T h e m e W i t h L a b e l > f a l s e < / T h e m e W i t h L a b e l > < F l a t M o d e E n a b l e d > f a l s e < / F l a t M o d e E n a b l e d > < D u r a t i o n > 1 0 0 0 0 0 0 0 0 < / D u r a t i o n > < T r a n s i t i o n D u r a t i o n > 3 0 0 0 0 0 0 0 < / T r a n s i t i o n D u r a t i o n > < S p e e d > 0 . 5 < / S p e e d > < F r a m e > < C a m e r a > < L a t i t u d e > 0 < / L a t i t u d e > < L o n g i t u d e > 1 1 9 . 9 9 9 9 9 9 9 9 9 9 9 9 9 9 < / L o n g i t u d e > < R o t a t i o n > 0 < / R o t a t i o n > < P i v o t A n g l e > - 0 . 0 0 8 3 6 4 3 3 9 3 0 6 3 4 5 7 2 5 < / P i v o t A n g l e > < D i s t a n c e > 1 . 8 < / D i s t a n c e > < / C a m e r a > < I m a g e > i V B O R w 0 K G g o A A A A N S U h E U g A A A N Q A A A B 1 C A Y A A A A 2 n s 9 T A A A A A X N S R 0 I A r s 4 c 6 Q A A A A R n Q U 1 B A A C x j w v 8 Y Q U A A A A J c E h Z c w A A A 2 A A A A N g A b T C 1 p 0 A A B d 9 S U R B V H h e 7 Z 3 7 k 1 z F d c d 7 Z p 9 6 I G l Z C S G J Y O c l Q 7 A F w f k h J i E k 5 V Q q P z g V j B M H c H D F V f 4 T 4 + S H V M V O x U 4 c A 3 H K U D i u B A y F w A 8 C m I f 2 N T O 7 O d / v O a d v 3 z t 3 V 7 Y Q U v e d / u 6 e O a e 7 R / v o 0 5 8 5 3 X d m R 6 O / / / a z B 6 H q u j p 3 z + + G 3 d 3 d s L + / H + 3 g Q K f O P Z T G / T q Q + 1 j 4 M W v E G 9 4 e q l E y 7 j H 8 e D y m X 1 p a C m t r a + G t q 9 / n W N X R E q C e q 0 A d o f P 3 P h x 2 d n b C b D Y 7 H C T x R 0 7 i 9 c Z v g a 4 H V z r e B Q v m Y P 3 8 9 Q r W U R p 9 4 z s V q D 5 t n v + t M A v r Y T K Z K E S A q Q P S U d X o + p X q 9 u o o w F K g 3 D t Y y 8 v L Y X V 5 P 7 z 1 5 g 8 5 V t X W 2 H x V o s 2 L D 4 a 9 2 U r Y 2 9 t r K h O q T M f m d N R Y Z s J P y J + z 5 2 f 1 3 y G 1 f Z k H z M V E 5 m R n T + e o a l 6 1 Q i W 6 6 9 J 9 Y X e y F K b T K R d P u q B U i C 1 M 1 I y X L a 9 I X a W V y g 1 b Q F S r t d W D 8 P O r L 3 G 8 i h U K k 7 X Y N h q N e d F h e 3 f E L d 5 M g P K z k s O i M c O o d H w I O u z 3 8 T 6 O o 1 q L Y Y 7 2 Z K 6 2 d w 7 C 2 U s P y R w u y T 3 6 5 3 e R b P S N f 3 t + O C v i B r S 6 d j y c O P M b 3 N 5 x a 9 c D U l d 9 f U N U X 8 X q V i s / W 6 2 u r o a 9 r Z + E a x + 8 z f F F 1 e g f F h i o C 5 / 4 d L i 2 t d 9 c e D C Q F B h 4 v Z 9 r U U D q q g u W N n 3 7 h 7 Z C t b K y E o 4 f X w s / f W 1 x r w Q u 7 E W J u + 6 5 E j 6 4 J o d s g 6 l b n d r s O G S L K f 7 u y e + v T Z 2 T / X 2 Y b A F x w U L m 8 s M P t 2 U L u L g X L B b y D I U 9 / 7 W t 3 T D F e c m u 4 j k w X X B 0 4 V h j g Y U p 6 J s b 9 z D M J S 7 o b G / v h I 2 7 P y M j / f M / Z B v 3 9 A 3 W R m P A d E U S v t 0 C K V 0 Y q b r t q v 4 5 S s 2 r F c 6 k Z 8 4 / M J e D o Z s s s d 7 + Q d r G + U + H r a 1 5 m N y i u u 2 q l j g 3 n f l J 5 z G F 6 v S 5 + 3 t z M V R b j D O U n J y x B U l f Q n R w 0 K 5 O L v Z Z X H W 4 M E e 9 c 0 e z S + s y 1 5 P J N N y x + S m 7 x / C 1 E G e o O x O Y m H A C 1 b 8 g q n 4 1 9 c 0 h u g C U Q z W d 7 Y c T G 5 d l t D 8 / Q 7 L B n 6 E 2 L 1 4 h T F q V d D u C J d B e C P r I W n V j 0 r l r 5 s / n 0 u d 7 f 1 9 2 B R I f P / O b v T k a k g 1 6 y 3 f u 0 o P t C x B i U B e e T r P q B s Q 5 T C Y y z r F 4 v 7 Q u L h w 7 9 e v a P 1 A N 9 q L E u Y v 3 z 1 + A k P 4 W T O h L 2 1 U f S Z z J Z D 7 T O f c c A K r 1 k / f 0 5 m w I N s g z 1 M r q 8 b C 9 q 8 + L R J j M U r V b V T d D n N N k n t O 5 R y 6 g / Y O l s L R 8 U q L + / J V s g z x D H T v 9 S T 5 p e y R M n X b V z Z P O 7 G F Q S T 9 e r 7 R y Z i 5 v Q 7 D B n a E 2 z j 8 w 9 0 L X N L l Q h e n j V 3 e K U 6 g O A J W s v v H q B R 0 c k A Y F 1 P l f w x W 9 5 n 0 f H J w 0 u R W m W 6 e + u S Z Q C K R K H R C q 8 + w f i s Y j + a W G 8 D E e L Y V r 1 3 b j u c m V J r X C d O t 1 + P x L 1 g S q m a R q N F q N e S z 9 Y z B n q J O b l / n C T K 9 M b q 5 2 M q t u p b p 5 i G 0 B i l C N T s 3 l s 1 Q b x J b v 3 K U r Y T L V V 4 5 7 w t I k S s O C q t u m J A d N f g D U m F u / W d j Q w c J V P F A r q 8 f C 1 t Z O m E 0 V p j 5 V n G 6 / D s + B V S n u 0 l f Y U 7 K K P 0 P h z 9 e x 1 f N H v e b R T 3 U Y Z F W 3 X n 1 5 G Y 3 x h p q w U d i d H k s y W + Z H 0 R V q / c T p + G 6 u E a Q U o D S u y k N J T i J g A h M M r d l + 2 V W q 6 I s S K 8 c u t F 4 N A a U I p X F V H u r m B H n T 9 6 b A Y / s o 7 E w E q J 5 c l 2 L F V q g 7 z l z i e x h 4 Z X J z p X F V X u r m h p u l F K q 9 V R 0 o U P I b 9 G B W g B 2 M T y b P O V V 4 i p d t + 2 C T a T v X J V m R r z Y / f 0 / 3 O a f 2 o 1 6 t T v m r l S N J q l Y o N X R s b a + 0 c l 6 K F X m G u r Y 9 i s 8 5 z a v C V I x i / p B Y u b U K B Z t M 8 R I K G y r I i j t D n T x 9 7 s h X k v c y V p W l 2 q m S 1 Z h U K I z t 7 C A u S 8 W d o c Y r Z 1 t X 9 a o K V 5 J H Z B i 3 D t W 1 b Z y P 2 / n P 3 Y o 7 Q / m f Z v R X p w p Z a f K M O U T p t g 8 v S f K 8 l 2 J F n a E 2 L / 5 O r U 4 D F P K p I G k b G C l K I b z 1 9 q S 1 B n K 3 o s 5 Q O z v d / 2 a m V q e h i F D h w 8 G y K s W / R S x I x Z y h x k s r Y Z J c K o c q Q 8 M R c 4 p U i 7 w 6 w S P F e 3 u 4 b a + H X K 2 Y C n V q 8 z L / W 8 r e S l T J G p Z k b e q Z S v X 2 O z s W 5 a + x V d b s D R c j m s r U u R h h v q p c S Y r 1 F s l 2 M c a 2 D 2 c s b e Z u x V S o 9 I 8 H q w Y o r M b m m p 9 5 d E t c U M q L O E O d O P O J I 6 7 u V c C G L l y u u H r 1 f Y n 6 1 0 d O V k a F G q 1 1 r u 4 1 q g V r Q G r l k t f 8 L M b f S f F P e r N X E W e o 7 u v 2 6 r Z v m J r L q u T e P V L e t z Z y s + w r 1 P r x 0 4 d W p 6 q h S f L L H F u e O + l + 9 5 0 t i / J V 9 m e o E 6 c v E q h e V c A G o / k H S 3 k A t Q h C / P 4 H 2 3 L b v 0 5 y s e w r 1 O 5 u + 1 1 g 0 4 e t b g q q y h d z G h P b z v B k M r M o X 2 X / W r 7 0 / K T b P o Z V A x L z S 2 N D H U f M W 4 P 3 6 1 k j O V n 2 r z Y H U F B T o a q G K M 2 v 5 1 i 8 5 x t h 4 v v W S E 6 W / R l K q 5 J N b k t 9 f V U l C p m G k F H m 2 l K b 5 t 3 H 8 A L p 7 h r J y b I + Q 6 2 s r h 0 C E y b X g q r y x W v O 4 i 2 p 2 P R 5 3 r k B R G z t 9 9 + 7 R p + r s j 5 D n d z 4 J C f 2 M K i q h i A H h p + a a w R J z H 6 2 Q 3 j n n f d 7 1 0 o u l n W F m k l 1 r z A N W 8 4 P s 8 x c s z 7 F v L c q l J i f q X N V 1 u 9 t 3 n q 5 i U 1 w 1 R C F 3 C p E y k 3 T R o d + s I f / + 2 G 6 R n L 7 y L p C p c 8 / 6 W 3 V E O U Q O U A w O P V o x z v x T z l y V t Z n K I c p K v P J r L p R K S z w / G A T k U r j p r 9 v r e R i 2 b 9 S I p V P c N W w R G B o H s t W P / b N W 8 7 K + g w V J y / z S a z 6 K O o H R q I I F V q M 7 b 7 p G s n t o 4 g K V X E a r g i M g d O N D 7 O c V d S W r 2 p Y m g M l x s 2 f 6 7 T i 1 o u k 8 1 T e L 4 4 1 J W H V U B S B U e u 2 1 d p n K Y 2 l r 7 t O M j K p U D 2 9 2 Z g p C a u G I d a Z B B Y H q B v j M n k 7 x r / s r p N 8 L O 9 X m + M 1 X p T 7 q i G o g e a w y t S x f R i g 0 o r V W i O Z W V F n q M h X V d n q A t M y B Y c Q 0 W t 1 c t s H V B k r + z N U + g 6 i s b O q W C k U D k 4 C U D T p i z A 1 E M E A V 4 C l a y Q z K + M M J W q D V V W 2 m g s M D p C f j 3 x r 1 4 I N f U n / / D r J x z L / i 1 0 e X a s G I s J A k 0 J D Y B Q m h y d 9 d y s A t I + x O C 7 Q S Y w H 1 v 6 1 k o d l f Y Z C U e I E 1 u p U v A A E P U 3 B I i T 0 q E D e T s G y m H D N x M / C m T M n + X V y V d Z n q L 2 t 1 y X o F + 5 S V Y Y U D g f H 4 X F w x K O f J v 0 G k 4 M U x y W G 3 z i 7 M b d O c r L M z 1 C o T u L 6 V K t W W Y p Q O V j m C Z H 1 G 0 x z I B l M i D f u P C N f r L 1 G c r L s L 5 t j g n 3 f X F W u u N W L E A E Q A 8 k g S q G B 1 w r V V K r 9 m f a t r 6 / p F 8 x U 2 b + N m M w m b q X B V l X B E n w a k A w s G q A x 7 w A R O j k z K V w 4 P 2 k f 3 o y / u 0 Z y s r y f h x K T + Y 8 X J e o F i n L E r V u 0 B h h C Q 6 j Q l 1 Y m q 0 Y E K L G Z Q M X 7 z G w x y B f P 2 L I / Q y 2 P d z n J f S D N 9 1 R l o w g T 4 G k A i m B J r A D p G K s Q Y b L 7 t k y g E r A 2 N k 7 J F 2 6 v j 9 w s + z N U 2 P + Q k 9 q r W q 2 y F c 9 M B h A r k I H j 2 z 2 F S b 2 P A 6 Z m m 9 c 2 / N v 7 H r i s X z x j 5 Q + U C B M P 1 e 1 e a Q I 8 b g B H g D F Y I l R m G l u V 4 g U I b P X M u O 2 b h e M n j t v X z V d F / I d r M t O c U K h 7 j m q i q t s v 1 i U C J D f 0 L W A k j 2 w n M E X A C I / E E S b 3 a r h v u i Z y t e z P U L C l s U 5 o r / B b V N 1 2 a R V y 3 5 i C A W A s J k A K G r d 6 H N P 7 N P c V 7 x c j 4 M X u u n t T v s v 8 2 s j N i t j y r S 7 v y C T r I 1 V V v m p A E i g c F m s 3 8 L R h m g N J c j x j r i U W k P B O s e h 7 6 L M P 2 n f J W 0 U A B f k 2 w V U L U 2 5 K t 3 l J Z Y o g a c w t n O W y M Q O I v o l n s 6 m 2 B a r x u I y l W s Q Z i i Y / 7 I F N M G L t U W G 8 6 j Z K I C J P d n 4 i R A a X w p F c j E i s C 5 N W I 4 n h k / j U q R P z 6 y F T K 6 Z C 3 X F i N 0 4 w E t e W / C Z V t 1 Q O D K E x a w B y 0 7 M v K 5 O 9 d M j 7 W + O I Z V w 9 x g y u q T y A y o P o 7 / 3 + w / Z d 8 1 c R F y W i 2 Z a h 7 3 9 g w D 2 q b q U a o N S a y t O Y A y b g W I V q t n s K E 2 I 9 M y U g 0 a b S r z u S 4 y d O y P f r r I V M r Z g K B R 1 b 1 0 T 4 o 1 h L q L d V t 0 7 Y J L R g U n h a 4 E R 4 b M x M 4 b E x w q N 9 f g E C Z y c H 6 + K l u / X 7 F a L s X 8 u X 2 v q 6 5 N A m H Z O N Z G p m V b h b 1 S 0 Q I I J j 2 E C C f D h M C o 9 X J s u Z A 8 Q x q U y e S 5 j F E S Z U J 2 z 3 P v f Z u X W Q s 2 X / a v N 5 k 6 Q l i U h 4 k k H c o + q m K 1 a i r j l M 4 q W t O W n 6 3 B Q u x D o O A z T N k 7 k C k s R e l b j d k / M T x u f z n 7 e V d Y Y S O 7 u 5 x M R g w u O j n S R T b t R X 3 X R p J W p A Y g V q w d T A 0 o U p Q m S 5 a m J t x 0 v j k k / G M q a 5 n Y a / e O I L 8 p 3 7 1 0 G u V t Q Z K o r J 8 O 0 B H s k k k Z p 2 K V L 4 x a o + D h E i g m R b O 8 w 7 Y V K Q 2 j A l A F n s T 8 7 T 5 N w U A U I e 2 T c L 0 + n E + q d h e W X Z v n M 5 K u o M 5 X b 2 7 C o n P 5 o k Q x 8 9 Z d z u V n W z h V 2 A f K Y X G A y m r j l Y B I j 5 0 X a z p Z N 2 h E m N s e 8 6 Z O y R x z 4 3 l / c S r M A z V A g r y 3 K S k m R p h W o S A a K 4 7 a t V 6 q P L 5 l I N c K j X B y 8 F x J 9 b S i u T x n o + m t l 4 r E p 2 H 6 1 I D p j m z i v T b D Z h 3 8 V L F 3 p z n 7 s V d 4 Z y u 3 j h u C V N E k F v 2 w Z J F B J e d W M i Q F j 4 g M j B O c x w n 1 Z f A w 5 g Q n 4 4 T n D U u J 3 D f Q g P 2 m I C k 4 8 h / t M / / 7 z 8 J P 1 5 z 9 3 K P E O J x l J b 4 5 a C B 1 p N k i c U i a z 6 1 c T q D o 8 P V C S a z q X D F a u U x A 1 E e h 9 t C 0 w c 1 3 4 F C H 1 e k d Q 8 X 1 q V F K r Z R K v T x u Y G f 4 4 S V e Q Z y u 3 e e 0 9 J s i w p B p V v / 3 y 7 U v X L K c J k 8 4 Y P B 0 R N A f F t n l Y Z 6 5 P Y I U I O 9 L l C A 4 j / B v f V B z s H C O 1 p z J v E 9 J P w + J c f 7 8 1 1 K V Z s h X K N J P l 8 F L T k x E c / J F y S W a E 6 W g 6 Q 3 M i n V i D 2 c e 4 M H E L T x F 6 N 6 O N c Y 9 7 R p / e J O W A + F K L U A y C / V D 6 d 7 L F C L c m C X M v 8 b c K u p 9 F / / M / r x a + 4 l 1 / 5 v z A a L 4 f x 0 n J Y M h s v j W V b u E Q b y f Z w N J J i X C 9 W t N S C C R 8 W p + 9 K 5 D 6 e l 9 y j n 1 f 8 B B q A J 6 B 4 f x s m e A U n w i R b O 1 6 E E J v s 7 R G o 6 X Q 3 P P X V J 4 v P U f E V C r r n 0 p m 4 d d B H P 1 w x 0 m S i 7 Y + i e M S t U j l M D k u 7 8 m C + E I u X M X 2 O S M e a L Z / 1 s 0 8 9 2 p x v e j W N E 5 i Y G 8 u T g M W z k 2 z 1 L l 2 8 M I g H v K L P U G 5 r 6 8 u y Q i R h f N Q z s C J g l n Q z L B q 5 s 9 l i C n M Q t 3 e c E 6 1 E c Z 6 4 d f P Y K o / M L w F L I I o X h V K z M Y 2 R E 8 0 B D f H U P G B i f i b 8 O o / 9 2 R / 3 5 r Y 0 G 0 S F g n 7 7 8 n k e h g G V b z F 4 E E Y s C f Q k + 6 O q P D D j Y V r / 8 S D l D x p i + D 2 9 G u H 3 t 4 p E Q 5 y 2 b X 4 a b z H m z 9 s W e w V q 3 Q d z j H n 3 i 0 U 0 z Y u 3 U a V o d n Z 6 6 u + e 4 k 8 8 B I 2 + 9 7 9 X B 7 O q 3 n t v K 7 z x 5 i / k / L Q k 5 6 g V e p y h l s z j z 6 j R h 6 0 F z 1 b Y Y o j p T k P f 4 t c a x Q r Q W G R e B J 7 w Y V D R U J X w I T A 0 / V a t 4 K U N U P S + A g z H F C i M E x 4 H k W C 5 B 1 A A y 0 C C O U z y w D Y x i A A T 4 g c f + k y 4 8 v A V + 0 H L 1 2 A q F H T 6 9 P G w N D 5 g 4 v T Q 6 4 + Q b v 7 o 2 X h d J M 0 i g p U v / B 4 K F y 8 c E A B b / G Y H s o X D V o t A m e m Y w d H y B o p 7 g i N j B M f G O b c 2 F u d a L I H J c + L V a X V l e V A w Q a P v v T y c C u V 6 8 Y X X 5 D e T i h S v + E m V Q o V i p d K r f y N 6 u / o n M a u W x F q x 1 L I X g L H Q p Q 8 I + s D A 2 H z X 5 E Z A Q 9 w 8 k B A s b w M Y x A D S + h U w 9 H l s Y B l Q h E 3 O S A q d Q p T C p C D B d u V r z M I z X 3 9 G f + g B a Z B A Y U G 8 + I P X B B S D S L Z / u u 3 D l k 8 A I 0 w O k s W E C H 0 N U G h D t x c u L H Y L u 8 L C B 1 I 2 T o e + 2 G 9 x j 8 m K p m 9 B B V j o t a o 1 U F m c t B U g 7 d N q j z 6 t T A C K z z N 1 Y M K F i I n A h K r 1 9 N e e D i s r K / y 5 h y Q B 6 g 1 L x 7 C E J x l f f O F V g c W h Q r U C V N r W C i W x Q a R Q O V g J U P T 4 i u L V + c 0 t O n N h w V t I e d s 8 A C A 8 T R + B Y T x v c i O f B o 4 Y A E E f g G A f w D D v V c l h a q q U w c R t p M R e n b D F g w E e x g I U K h J e b 0 m Y c H 7 a C 3 / z z J N h / d g 6 f u D B a f T s Q I G C 3 n 3 3 g / D q j 3 8 m u z 8 H C t U J s c H E K t W F S k F q g y X Q w A M h p Q h N e l e M d O A m C h D w U 2 G I 3 v t x I 7 d p n 7 X 9 f s 0 F C D H A F G N r w x M Y r 0 z a j t W I Y + r n Y D K Q C J V D Z K b P M / m Z S S v T I 4 8 + E i 7 f n / + b / t + o B g 0 U 9 N K L r 4 T t 3 Z l W K Y H H z 1 R e q Q g T A H O I k k r l b 1 p 4 G F j u L V L N B 7 + k L A 3 K R C L t k C W e e N 6 q F 9 P Q Y / U a w i s o 8 + b 9 g E b 7 H J w Y E y D t S 2 F C v 2 / t I k g A y 8 5 M a H O L B 5 A I E 1 4 N M Q k b G 6 f D 4 1 / + I n / e o W r 0 7 C v D B g o C V F v b E 4 O o v f W D 1 + 2 f g j R X p Z I z F c F p x X D i 8 U 1 w y 0 9 t u U u C R J 0 p t 6 Y s a w / 8 x k I b S T x G 4 L D 4 P e Y 4 j G 0 O a r t l C g y N s G i f g p P E A h m A 0 b b F 0 k + w D C a H S r d 5 d m a K M E k s 3 r d 5 d 9 6 5 E f 4 S L 3 w d u A S o N 5 G K w e u / / v O / J b n 7 u s V L o Q J M E h M q Q D Q H F k x j u b E 2 v q L G j D o e Y / b Z U d r T n v b Y k k V N l 8 b m 0 c s Q C x / 3 4 C f 6 L I 7 9 2 p c a + v y 8 h H b c 2 r G N W E C J f Q 6 V 9 j X b u 8 S z E t n L j Q A T n s j l q y B w Z l K Y / I n b U 3 f c E b 7 0 l b / W X 2 H g G j 2 3 I E B B g G p n d 0 q g 0 g r V P l O l Y D U w p S Y 3 G k d w t A 9 S p 3 E c u 6 6 w i C 2 k 0 r b H g I I t u e G t + m 4 s x n s l b T U B x G O D R m P v B y w a a z W C b w D C / f x 5 K N / m o Z + V K I G J Z 6 c E p o 2 N j f D E k 0 / g J 1 w I L R R Q 0 A + + / 6 N w b X t X K 5 W Y n 6 l 0 2 6 d Q a X U C V A C n H y y 5 I S w I P V Z 2 G M W 4 E 8 4 L f F i o 0 g 5 Z 4 k l T + x j J g m c E C K x f + 3 T M T W 5 a b b U U K o M H f T 1 V i d 4 M z x n h D w R T m A g X z 0 w S s y I h 1 q 0 e t n m o Y J u b d w 7 + z N T V 6 L k f L x Z Q 0 L v v v h 9 e e u E V v f p H q A C U w 9 R U K k A U n / w 1 k N g P O r x t t B A y h h x F 4 J + m J m L Y m n V t x C 5 Z 6 H S t W D w + 2 Q Y A 1 i u B 9 u k Y Y / N q C s 5 c G 6 C I J z D W 1 j g F y W N U I 4 C j n k A R L A M K F c m A w s U H A P j o n z w a h n w 1 7 z A J U D / R b C y Y 3 n 7 r n f D S S 6 8 Q I M C E S j V X p R A D E M I F a B K w x O R G v R C i T Y 0 h h g 4 R x j w + R L K k c R P V t A G B e v 3 E D W 8 J w l y c m H R E c B o D I O r Z B j C I D Z 4 u U A C G n u / k i n 4 A p C A B K A V J b K p X 8 v B G p H / w 2 B + G T z 1 w H 3 7 o h d P C A g V h 0 X z 7 W 8 8 F o U d B 4 t m q X a X o A V K 3 U l l M W N D W Q L F B P 5 1 6 l Y + x 0 R Z Y 8 M C k Q K h i D A D s z t o H M N K 4 b X J j c Q O V Q i M x P W D S O I X J 2 3 p O E o C s K q F P L 0 C g Q g E i m J 6 b 4 J d k r v 7 2 6 1 8 N y 8 v l v Z / e z d L o + Q U G y v U v / / z v Y T 8 4 S A q V X g 2 U P s L k Y B l I g A s f 0 k d Q B B K F S / v 1 U 7 1 F q h Z g H c n C d j G y t i x 3 7 7 C u 1 K u x 5 T F 9 A 1 D L C I 2 f m y y m 7 4 A E g N y z E h l M t s X T y m S X x i V G e 3 1 t L T w j M C 2 6 K l C m H / 3 w 5 f D G 1 Z 8 Z S O 0 z V a t S C R Q N X I D G Y 0 M H A S K y 4 x 7 i H T x q K S a g E 8 h 6 Z 6 z O + 8 S L o d X E 8 u H x n C k 4 6 Z W 9 F k Q c a y B K o S I 8 B p W D F C u T e f k H 4 f J 9 l 8 M f f f 4 x / n y L r t H z r / 5 U M 1 U V d n f 3 w r 9 + 8 7 s y K 7 b l w 0 U L j x 0 q g w m V C 7 Q o T A 1 U 7 C M 8 v K W n S + I j h Q V u o T T s s 8 / L L Z 3 c o I d t N Q z M V S l A 4 v 2 8 J I 4 n b Q 0 u j h l U r d f n S U y I E P v Z C S D p N m 9 1 Z S U 8 8 d R f h V O n T + m P W 1 W B 6 t N 3 v v X d c G 3 L L 6 0 D I q 9 W G h M o g u U g q c l N E 4 v U o 5 + f G i d u T j E T s v D V J b E O O i A e o 5 8 f q E C 4 p 7 Q B D v s R A x j G C k 7 T B 3 A M p m g N R O r t r O T V i S D h f 8 Q 4 C J u b m + G L T 3 2 J P 0 d V o w r U I c I C / a d / / K Y s H U D U 2 f o B M I K j Y w 4 R A f I Y 1 N C L 0 E 9 3 G E n z c m g g j Q E J P g E H O 2 O / A t N n B p P A E S u T g c W K J N X I w d K K 5 E A B I I H J n r A F T H j F O P 7 d 2 u p q e P p r X w k r 4 q u 6 C u H / A Q B 7 v 3 0 a n 3 l 5 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 G u i d = " 1 7 0 3 4 4 0 a - 3 0 3 c - 4 b 7 b - 9 9 9 8 - 7 b 6 5 5 a 6 e 6 8 1 3 "   R e v = " 2 "   R e v G u i d = " e c c 2 a 2 9 2 - 2 6 b 2 - 4 a 4 c - 8 c 2 6 - 2 7 8 e d c 0 b 0 1 b 1 " 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 / & g t ; & l t ; / G e o C o l u m n & g t ; & l t ; / G e o C o l u m n s & g t ; & l t ; A d m i n D i s t r i c t 2   N a m e = " R o w   L a b e l s "   V i s i b l e = " t r u e "   D a t a T y p e = " S t r i n g "   M o d e l Q u e r y N a m e = " ' R a n g e ' [ R o w   L a b e l s ] " & g t ; & l t ; T a b l e   M o d e l N a m e = " R a n g e "   N a m e I n S o u r c e = " R a n g e "   V i s i b l e = " t r u e "   L a s t R e f r e s h = " 0 0 0 1 - 0 1 - 0 1 T 0 0 : 0 0 : 0 0 "   / & g t ; & l t ; / A d m i n D i s t r i c t 2 & g t ; & l t ; / G e o E n t i t y & g t ; & l t ; M e a s u r e s   / & g t ; & l t ; M e a s u r e A F s   / & g t ; & l t ; C o l o r A F & g t ; N o n e & l t ; / C o l o r A F & g t ; & l t ; C h o s e n F i e l d s   / & g t ; & l t ; C h u n k B y & g t ; N o n e & l t ; / C h u n k B y & g t ; & l t ; C h o s e n G e o M a p p i n g s & g t ; & l t ; G e o M a p p i n g T y p e & g t ; C o u n 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181EC7F-5DB9-4B29-8DE2-EFA2A52A4E0E}">
  <ds:schemaRefs/>
</ds:datastoreItem>
</file>

<file path=customXml/itemProps2.xml><?xml version="1.0" encoding="utf-8"?>
<ds:datastoreItem xmlns:ds="http://schemas.openxmlformats.org/officeDocument/2006/customXml" ds:itemID="{A901E35E-065E-4A2A-895E-508E746953CD}">
  <ds:schemaRefs>
    <ds:schemaRef ds:uri="thqs"/>
  </ds:schemaRefs>
</ds:datastoreItem>
</file>

<file path=customXml/itemProps3.xml><?xml version="1.0" encoding="utf-8"?>
<ds:datastoreItem xmlns:ds="http://schemas.openxmlformats.org/officeDocument/2006/customXml" ds:itemID="{7C0E655D-4E50-44FC-87D7-6F53C5AFF7DB}">
  <ds:schemaRefs/>
</ds:datastoreItem>
</file>

<file path=customXml/itemProps4.xml><?xml version="1.0" encoding="utf-8"?>
<ds:datastoreItem xmlns:ds="http://schemas.openxmlformats.org/officeDocument/2006/customXml" ds:itemID="{366174F1-D345-44F4-9ADB-D91E8387C147}">
  <ds:schemaRefs/>
</ds:datastoreItem>
</file>

<file path=customXml/itemProps5.xml><?xml version="1.0" encoding="utf-8"?>
<ds:datastoreItem xmlns:ds="http://schemas.openxmlformats.org/officeDocument/2006/customXml" ds:itemID="{EE8954DD-E3B2-4016-ABB8-CC96E4925238}">
  <ds:schemaRefs/>
</ds:datastoreItem>
</file>

<file path=customXml/itemProps6.xml><?xml version="1.0" encoding="utf-8"?>
<ds:datastoreItem xmlns:ds="http://schemas.openxmlformats.org/officeDocument/2006/customXml" ds:itemID="{F4421C35-B9A9-4EFE-B2B6-7D254A90BFEE}">
  <ds:schemaRefs>
    <ds:schemaRef ds:uri="http://www.w3.org/2001/XMLSchema"/>
    <ds:schemaRef ds:uri="http://microsoft.data.visualization.Client.Excel.LState/1.0"/>
  </ds:schemaRefs>
</ds:datastoreItem>
</file>

<file path=customXml/itemProps7.xml><?xml version="1.0" encoding="utf-8"?>
<ds:datastoreItem xmlns:ds="http://schemas.openxmlformats.org/officeDocument/2006/customXml" ds:itemID="{401E752C-B910-4228-BD85-5802B39590FE}">
  <ds:schemaRefs/>
</ds:datastoreItem>
</file>

<file path=customXml/itemProps8.xml><?xml version="1.0" encoding="utf-8"?>
<ds:datastoreItem xmlns:ds="http://schemas.openxmlformats.org/officeDocument/2006/customXml" ds:itemID="{227860FB-761B-4536-9726-7831768F0BB6}">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01DC0403-1E5D-43C3-B187-CB54D9B6531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 Data</vt:lpstr>
      <vt:lpstr>SaleData</vt:lpstr>
      <vt:lpstr>Pivot Table</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12662</cp:lastModifiedBy>
  <dcterms:created xsi:type="dcterms:W3CDTF">2004-05-01T18:16:56Z</dcterms:created>
  <dcterms:modified xsi:type="dcterms:W3CDTF">2024-03-01T09:13:14Z</dcterms:modified>
  <cp:category>Excel</cp:category>
</cp:coreProperties>
</file>