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NUZSYAH\Pictures\Anggi\"/>
    </mc:Choice>
  </mc:AlternateContent>
  <xr:revisionPtr revIDLastSave="0" documentId="13_ncr:1_{23938C19-684B-4E9D-B957-D03C48E04846}" xr6:coauthVersionLast="47" xr6:coauthVersionMax="47" xr10:uidLastSave="{00000000-0000-0000-0000-000000000000}"/>
  <bookViews>
    <workbookView xWindow="-108" yWindow="-108" windowWidth="23256" windowHeight="12576" xr2:uid="{6F090729-CD63-449A-9C8A-529EB513B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4" i="1"/>
  <c r="I9" i="1"/>
  <c r="J9" i="1" s="1"/>
  <c r="I5" i="1"/>
  <c r="J5" i="1" s="1"/>
  <c r="I11" i="1"/>
  <c r="J11" i="1" s="1"/>
  <c r="I10" i="1"/>
  <c r="I7" i="1"/>
  <c r="J7" i="1" s="1"/>
  <c r="I4" i="1"/>
  <c r="J4" i="1" s="1"/>
  <c r="E5" i="1"/>
  <c r="E6" i="1"/>
  <c r="E7" i="1"/>
  <c r="E8" i="1"/>
  <c r="E9" i="1"/>
  <c r="E10" i="1"/>
  <c r="E11" i="1"/>
  <c r="E12" i="1"/>
  <c r="E13" i="1"/>
  <c r="E4" i="1"/>
  <c r="J6" i="1"/>
  <c r="J8" i="1"/>
  <c r="J10" i="1"/>
  <c r="J12" i="1"/>
  <c r="J13" i="1"/>
  <c r="H5" i="1"/>
  <c r="H6" i="1"/>
  <c r="H7" i="1"/>
  <c r="H8" i="1"/>
  <c r="H9" i="1"/>
  <c r="H10" i="1"/>
  <c r="H11" i="1"/>
  <c r="H12" i="1"/>
  <c r="H13" i="1"/>
  <c r="H4" i="1"/>
  <c r="G5" i="1"/>
  <c r="G6" i="1"/>
  <c r="G7" i="1"/>
  <c r="G8" i="1"/>
  <c r="G9" i="1"/>
  <c r="G10" i="1"/>
  <c r="G11" i="1"/>
  <c r="G12" i="1"/>
  <c r="G13" i="1"/>
  <c r="G4" i="1"/>
  <c r="D5" i="1"/>
  <c r="D6" i="1"/>
  <c r="D7" i="1"/>
  <c r="D8" i="1"/>
  <c r="D9" i="1"/>
  <c r="D10" i="1"/>
  <c r="D11" i="1"/>
  <c r="D12" i="1"/>
  <c r="D13" i="1"/>
  <c r="D4" i="1"/>
</calcChain>
</file>

<file path=xl/sharedStrings.xml><?xml version="1.0" encoding="utf-8"?>
<sst xmlns="http://schemas.openxmlformats.org/spreadsheetml/2006/main" count="45" uniqueCount="45">
  <si>
    <t>DATA PESERTA KURSUS</t>
  </si>
  <si>
    <t>NO.</t>
  </si>
  <si>
    <t>NO.INDUK</t>
  </si>
  <si>
    <t xml:space="preserve">NAMA </t>
  </si>
  <si>
    <t>KELAS</t>
  </si>
  <si>
    <t>STATUS</t>
  </si>
  <si>
    <t>PEKERJAAN</t>
  </si>
  <si>
    <t>DISKON</t>
  </si>
  <si>
    <t>TOTAL HARGA</t>
  </si>
  <si>
    <t>MSE-A-2120-3</t>
  </si>
  <si>
    <t>MSW-B-2125-2</t>
  </si>
  <si>
    <t>MSE-A-2097-4</t>
  </si>
  <si>
    <t>MSP-B-2100-3</t>
  </si>
  <si>
    <t>MSW-B-2107-1</t>
  </si>
  <si>
    <t>MSE-A-2115-1</t>
  </si>
  <si>
    <t>MSE-B-2111-3</t>
  </si>
  <si>
    <t>MSW-A-2091-4</t>
  </si>
  <si>
    <t>MSP-B-2130-2</t>
  </si>
  <si>
    <t>Rizki Maulana</t>
  </si>
  <si>
    <t>Bayu Hartanto</t>
  </si>
  <si>
    <t>Sania Marina</t>
  </si>
  <si>
    <t>Bunga Lestari</t>
  </si>
  <si>
    <t>Rafly Hadi</t>
  </si>
  <si>
    <t>Dodi Maryadi</t>
  </si>
  <si>
    <t>Dania Hanifa</t>
  </si>
  <si>
    <t>Regita Cahyani</t>
  </si>
  <si>
    <t>Beni Ardan</t>
  </si>
  <si>
    <t>Satria Pradana</t>
  </si>
  <si>
    <t xml:space="preserve">TABEL KELAS </t>
  </si>
  <si>
    <t>KODE</t>
  </si>
  <si>
    <t>NAMA KELAS</t>
  </si>
  <si>
    <t>HARGA KELAS</t>
  </si>
  <si>
    <t>JADWAL KELAS</t>
  </si>
  <si>
    <t>MSW</t>
  </si>
  <si>
    <t>MSP</t>
  </si>
  <si>
    <t>MSE</t>
  </si>
  <si>
    <t>Microsoft Word</t>
  </si>
  <si>
    <t>Microsoft PowerPoint</t>
  </si>
  <si>
    <t>Microsoft Excel</t>
  </si>
  <si>
    <t>Senin-Rabu</t>
  </si>
  <si>
    <t>Selasa-Kamis</t>
  </si>
  <si>
    <t>Senin-Jumat</t>
  </si>
  <si>
    <t>JADWAL</t>
  </si>
  <si>
    <t>HARGA</t>
  </si>
  <si>
    <t>MSP-A-2118-1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</si>
</sst>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Rp-421]* #,##0_);_([$Rp-421]* \(#,##0\);_([$Rp-421]* &quot;-&quot;??_);_(@_)"/>
    <numFmt numFmtId="165" formatCode="_-[$Rp-421]* #,##0_-;\-[$Rp-421]* #,##0_-;_-[$Rp-421]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64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165" fontId="0" fillId="0" borderId="1" xfId="0" applyNumberFormat="1" applyBorder="1"/>
    <xf numFmtId="9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DB73-7F9A-46F5-BA9F-EDAC14BE243B}">
  <dimension ref="A1:K20"/>
  <sheetViews>
    <sheetView tabSelected="1" topLeftCell="C1" workbookViewId="0">
      <selection activeCell="F19" sqref="F19"/>
    </sheetView>
  </sheetViews>
  <sheetFormatPr defaultRowHeight="14.4" x14ac:dyDescent="0.3"/>
  <cols>
    <col min="1" max="1" width="7.21875" customWidth="1"/>
    <col min="2" max="2" width="19.109375" bestFit="1" customWidth="1"/>
    <col min="3" max="3" width="15.21875" customWidth="1"/>
    <col min="4" max="4" width="19.109375" bestFit="1" customWidth="1"/>
    <col min="5" max="5" width="13.6640625" bestFit="1" customWidth="1"/>
    <col min="6" max="6" width="15.33203125" bestFit="1" customWidth="1"/>
    <col min="7" max="7" width="11.5546875" bestFit="1" customWidth="1"/>
    <col min="8" max="8" width="11.88671875" bestFit="1" customWidth="1"/>
    <col min="9" max="9" width="10.6640625" bestFit="1" customWidth="1"/>
    <col min="10" max="10" width="12.88671875" bestFit="1" customWidth="1"/>
  </cols>
  <sheetData>
    <row r="1" spans="1:1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42</v>
      </c>
      <c r="H3" s="3" t="s">
        <v>43</v>
      </c>
      <c r="I3" s="3" t="s">
        <v>7</v>
      </c>
      <c r="J3" s="3" t="s">
        <v>8</v>
      </c>
      <c r="K3" s="2"/>
    </row>
    <row r="4" spans="1:11" x14ac:dyDescent="0.3">
      <c r="A4" s="4">
        <v>1</v>
      </c>
      <c r="B4" s="5" t="s">
        <v>9</v>
      </c>
      <c r="C4" s="5" t="s">
        <v>18</v>
      </c>
      <c r="D4" s="5" t="str">
        <f>VLOOKUP(LEFT(B4,3),$A$16:$D$19,2,0)</f>
        <v>Microsoft Excel</v>
      </c>
      <c r="E4" s="5" t="str">
        <f>IF(MID(B4,5,1)="A","Menikah","Belum Menikah")</f>
        <v>Menikah</v>
      </c>
      <c r="F4" s="5" t="str">
        <f>IF(RIGHT(B4,1)="1","Pelajar",IF(RIGHT(B4,1)="2","Wiraswasta",IF(RIGHT(B4,1)="3","Karyawan Swasta",IF(RIGHT(B4,1)="4","PNS"))))</f>
        <v>Karyawan Swasta</v>
      </c>
      <c r="G4" s="5" t="str">
        <f>VLOOKUP(LEFT(B4,3),$A$16:$D$19,4,0)</f>
        <v>Senin-Jumat</v>
      </c>
      <c r="H4" s="7">
        <f>VLOOKUP(LEFT(B4,3),$A$16:$D$19,3,0)</f>
        <v>300000</v>
      </c>
      <c r="I4" s="1">
        <f>H4*10%</f>
        <v>30000</v>
      </c>
      <c r="J4" s="1">
        <f>H4-I4</f>
        <v>270000</v>
      </c>
    </row>
    <row r="5" spans="1:11" x14ac:dyDescent="0.3">
      <c r="A5" s="4">
        <v>2</v>
      </c>
      <c r="B5" s="5" t="s">
        <v>44</v>
      </c>
      <c r="C5" s="5" t="s">
        <v>19</v>
      </c>
      <c r="D5" s="5" t="str">
        <f t="shared" ref="D5:D13" si="0">VLOOKUP(LEFT(B5,3),$A$16:$D$19,2,0)</f>
        <v>Microsoft PowerPoint</v>
      </c>
      <c r="E5" s="5" t="str">
        <f t="shared" ref="E5:E13" si="1">IF(MID(B5,5,1)="A","Menikah","Belum Menikah")</f>
        <v>Menikah</v>
      </c>
      <c r="F5" s="5" t="str">
        <f t="shared" ref="F5:F13" si="2">IF(RIGHT(B5,1)="1","Pelajar",IF(RIGHT(B5,1)="2","Wiraswasta",IF(RIGHT(B5,1)="3","Karyawan Swasta",IF(RIGHT(B5,1)="4","PNS"))))</f>
        <v>Pelajar</v>
      </c>
      <c r="G5" s="5" t="str">
        <f t="shared" ref="G5:G13" si="3">VLOOKUP(LEFT(B5,3),$A$16:$D$19,4,0)</f>
        <v>Selasa-Kamis</v>
      </c>
      <c r="H5" s="7">
        <f t="shared" ref="H5:H13" si="4">VLOOKUP(LEFT(B5,3),$A$16:$D$19,3,0)</f>
        <v>250000</v>
      </c>
      <c r="I5" s="1">
        <f>H5*10%</f>
        <v>25000</v>
      </c>
      <c r="J5" s="1">
        <f t="shared" ref="J5:J13" si="5">H5-I5</f>
        <v>225000</v>
      </c>
    </row>
    <row r="6" spans="1:11" x14ac:dyDescent="0.3">
      <c r="A6" s="4">
        <v>3</v>
      </c>
      <c r="B6" s="5" t="s">
        <v>10</v>
      </c>
      <c r="C6" s="5" t="s">
        <v>20</v>
      </c>
      <c r="D6" s="5" t="str">
        <f t="shared" si="0"/>
        <v>Microsoft Word</v>
      </c>
      <c r="E6" s="5" t="str">
        <f t="shared" si="1"/>
        <v>Belum Menikah</v>
      </c>
      <c r="F6" s="5" t="str">
        <f t="shared" si="2"/>
        <v>Wiraswasta</v>
      </c>
      <c r="G6" s="5" t="str">
        <f t="shared" si="3"/>
        <v>Senin-Rabu</v>
      </c>
      <c r="H6" s="7">
        <f t="shared" si="4"/>
        <v>200000</v>
      </c>
      <c r="I6" s="1">
        <v>0</v>
      </c>
      <c r="J6" s="1">
        <f t="shared" si="5"/>
        <v>200000</v>
      </c>
    </row>
    <row r="7" spans="1:11" x14ac:dyDescent="0.3">
      <c r="A7" s="4">
        <v>4</v>
      </c>
      <c r="B7" s="5" t="s">
        <v>11</v>
      </c>
      <c r="C7" s="5" t="s">
        <v>21</v>
      </c>
      <c r="D7" s="5" t="str">
        <f t="shared" si="0"/>
        <v>Microsoft Excel</v>
      </c>
      <c r="E7" s="5" t="str">
        <f t="shared" si="1"/>
        <v>Menikah</v>
      </c>
      <c r="F7" s="5" t="str">
        <f t="shared" si="2"/>
        <v>PNS</v>
      </c>
      <c r="G7" s="5" t="str">
        <f t="shared" si="3"/>
        <v>Senin-Jumat</v>
      </c>
      <c r="H7" s="7">
        <f t="shared" si="4"/>
        <v>300000</v>
      </c>
      <c r="I7" s="1">
        <f>H7*10%</f>
        <v>30000</v>
      </c>
      <c r="J7" s="1">
        <f t="shared" si="5"/>
        <v>270000</v>
      </c>
    </row>
    <row r="8" spans="1:11" x14ac:dyDescent="0.3">
      <c r="A8" s="4">
        <v>5</v>
      </c>
      <c r="B8" s="5" t="s">
        <v>12</v>
      </c>
      <c r="C8" s="5" t="s">
        <v>22</v>
      </c>
      <c r="D8" s="5" t="str">
        <f t="shared" si="0"/>
        <v>Microsoft PowerPoint</v>
      </c>
      <c r="E8" s="5" t="str">
        <f t="shared" si="1"/>
        <v>Belum Menikah</v>
      </c>
      <c r="F8" s="5" t="str">
        <f t="shared" si="2"/>
        <v>Karyawan Swasta</v>
      </c>
      <c r="G8" s="5" t="str">
        <f t="shared" si="3"/>
        <v>Selasa-Kamis</v>
      </c>
      <c r="H8" s="7">
        <f t="shared" si="4"/>
        <v>250000</v>
      </c>
      <c r="I8" s="1">
        <v>0</v>
      </c>
      <c r="J8" s="1">
        <f t="shared" si="5"/>
        <v>250000</v>
      </c>
    </row>
    <row r="9" spans="1:11" x14ac:dyDescent="0.3">
      <c r="A9" s="4">
        <v>6</v>
      </c>
      <c r="B9" s="5" t="s">
        <v>13</v>
      </c>
      <c r="C9" s="5" t="s">
        <v>23</v>
      </c>
      <c r="D9" s="5" t="str">
        <f t="shared" si="0"/>
        <v>Microsoft Word</v>
      </c>
      <c r="E9" s="5" t="str">
        <f t="shared" si="1"/>
        <v>Belum Menikah</v>
      </c>
      <c r="F9" s="5" t="str">
        <f t="shared" si="2"/>
        <v>Pelajar</v>
      </c>
      <c r="G9" s="5" t="str">
        <f t="shared" si="3"/>
        <v>Senin-Rabu</v>
      </c>
      <c r="H9" s="7">
        <f t="shared" si="4"/>
        <v>200000</v>
      </c>
      <c r="I9" s="1">
        <f>H9*10%</f>
        <v>20000</v>
      </c>
      <c r="J9" s="1">
        <f t="shared" si="5"/>
        <v>180000</v>
      </c>
    </row>
    <row r="10" spans="1:11" x14ac:dyDescent="0.3">
      <c r="A10" s="4">
        <v>7</v>
      </c>
      <c r="B10" s="5" t="s">
        <v>14</v>
      </c>
      <c r="C10" s="5" t="s">
        <v>24</v>
      </c>
      <c r="D10" s="5" t="str">
        <f t="shared" si="0"/>
        <v>Microsoft Excel</v>
      </c>
      <c r="E10" s="5" t="str">
        <f t="shared" si="1"/>
        <v>Menikah</v>
      </c>
      <c r="F10" s="5" t="str">
        <f t="shared" si="2"/>
        <v>Pelajar</v>
      </c>
      <c r="G10" s="5" t="str">
        <f t="shared" si="3"/>
        <v>Senin-Jumat</v>
      </c>
      <c r="H10" s="7">
        <f t="shared" si="4"/>
        <v>300000</v>
      </c>
      <c r="I10" s="1">
        <f>H10*10%</f>
        <v>30000</v>
      </c>
      <c r="J10" s="1">
        <f t="shared" si="5"/>
        <v>270000</v>
      </c>
    </row>
    <row r="11" spans="1:11" x14ac:dyDescent="0.3">
      <c r="A11" s="4">
        <v>8</v>
      </c>
      <c r="B11" s="5" t="s">
        <v>15</v>
      </c>
      <c r="C11" s="5" t="s">
        <v>25</v>
      </c>
      <c r="D11" s="5" t="str">
        <f t="shared" si="0"/>
        <v>Microsoft Excel</v>
      </c>
      <c r="E11" s="5" t="str">
        <f t="shared" si="1"/>
        <v>Belum Menikah</v>
      </c>
      <c r="F11" s="5" t="str">
        <f t="shared" si="2"/>
        <v>Karyawan Swasta</v>
      </c>
      <c r="G11" s="5" t="str">
        <f t="shared" si="3"/>
        <v>Senin-Jumat</v>
      </c>
      <c r="H11" s="7">
        <f t="shared" si="4"/>
        <v>300000</v>
      </c>
      <c r="I11" s="1">
        <f>H11*10%</f>
        <v>30000</v>
      </c>
      <c r="J11" s="1">
        <f t="shared" si="5"/>
        <v>270000</v>
      </c>
    </row>
    <row r="12" spans="1:11" x14ac:dyDescent="0.3">
      <c r="A12" s="4">
        <v>9</v>
      </c>
      <c r="B12" s="5" t="s">
        <v>16</v>
      </c>
      <c r="C12" s="5" t="s">
        <v>26</v>
      </c>
      <c r="D12" s="5" t="str">
        <f t="shared" si="0"/>
        <v>Microsoft Word</v>
      </c>
      <c r="E12" s="5" t="str">
        <f t="shared" si="1"/>
        <v>Menikah</v>
      </c>
      <c r="F12" s="5" t="str">
        <f t="shared" si="2"/>
        <v>PNS</v>
      </c>
      <c r="G12" s="5" t="str">
        <f t="shared" si="3"/>
        <v>Senin-Rabu</v>
      </c>
      <c r="H12" s="7">
        <f t="shared" si="4"/>
        <v>200000</v>
      </c>
      <c r="I12" s="1">
        <v>0</v>
      </c>
      <c r="J12" s="1">
        <f t="shared" si="5"/>
        <v>200000</v>
      </c>
    </row>
    <row r="13" spans="1:11" x14ac:dyDescent="0.3">
      <c r="A13" s="4">
        <v>10</v>
      </c>
      <c r="B13" s="5" t="s">
        <v>17</v>
      </c>
      <c r="C13" s="5" t="s">
        <v>27</v>
      </c>
      <c r="D13" s="5" t="str">
        <f t="shared" si="0"/>
        <v>Microsoft PowerPoint</v>
      </c>
      <c r="E13" s="5" t="str">
        <f t="shared" si="1"/>
        <v>Belum Menikah</v>
      </c>
      <c r="F13" s="5" t="str">
        <f t="shared" si="2"/>
        <v>Wiraswasta</v>
      </c>
      <c r="G13" s="5" t="str">
        <f t="shared" si="3"/>
        <v>Selasa-Kamis</v>
      </c>
      <c r="H13" s="7">
        <f t="shared" si="4"/>
        <v>250000</v>
      </c>
      <c r="I13" s="1">
        <v>0</v>
      </c>
      <c r="J13" s="1">
        <f t="shared" si="5"/>
        <v>250000</v>
      </c>
    </row>
    <row r="15" spans="1:11" x14ac:dyDescent="0.3">
      <c r="A15" s="10" t="s">
        <v>28</v>
      </c>
      <c r="B15" s="10"/>
      <c r="C15" s="10"/>
      <c r="D15" s="10"/>
    </row>
    <row r="16" spans="1:11" x14ac:dyDescent="0.3">
      <c r="A16" s="6" t="s">
        <v>29</v>
      </c>
      <c r="B16" s="6" t="s">
        <v>30</v>
      </c>
      <c r="C16" s="6" t="s">
        <v>31</v>
      </c>
      <c r="D16" s="6" t="s">
        <v>32</v>
      </c>
    </row>
    <row r="17" spans="1:6" x14ac:dyDescent="0.3">
      <c r="A17" s="5" t="s">
        <v>33</v>
      </c>
      <c r="B17" s="5" t="s">
        <v>36</v>
      </c>
      <c r="C17" s="1">
        <v>200000</v>
      </c>
      <c r="D17" s="5" t="s">
        <v>39</v>
      </c>
    </row>
    <row r="18" spans="1:6" x14ac:dyDescent="0.3">
      <c r="A18" s="5" t="s">
        <v>34</v>
      </c>
      <c r="B18" s="5" t="s">
        <v>37</v>
      </c>
      <c r="C18" s="1">
        <v>250000</v>
      </c>
      <c r="D18" s="5" t="s">
        <v>40</v>
      </c>
    </row>
    <row r="19" spans="1:6" x14ac:dyDescent="0.3">
      <c r="A19" s="5" t="s">
        <v>35</v>
      </c>
      <c r="B19" s="5" t="s">
        <v>38</v>
      </c>
      <c r="C19" s="1">
        <v>300000</v>
      </c>
      <c r="D19" s="5" t="s">
        <v>41</v>
      </c>
    </row>
    <row r="20" spans="1:6" x14ac:dyDescent="0.3">
      <c r="F20" s="8"/>
    </row>
  </sheetData>
  <mergeCells count="2">
    <mergeCell ref="A1:J1"/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WAHNUZSYAH</dc:creator>
  <cp:lastModifiedBy>WAHNUZSYAH</cp:lastModifiedBy>
  <dcterms:created xsi:type="dcterms:W3CDTF">2023-07-21T11:32:05Z</dcterms:created>
  <dcterms:modified xsi:type="dcterms:W3CDTF">2023-07-24T00:56:41Z</dcterms:modified>
</cp:coreProperties>
</file>