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quip\OneDrive\Documentos\GitHub\contribucion_fiscal\Otros\"/>
    </mc:Choice>
  </mc:AlternateContent>
  <xr:revisionPtr revIDLastSave="0" documentId="13_ncr:1_{D4DCF81C-9279-4EFD-84B7-5D4C69FBDACC}" xr6:coauthVersionLast="47" xr6:coauthVersionMax="47" xr10:uidLastSave="{00000000-0000-0000-0000-000000000000}"/>
  <bookViews>
    <workbookView xWindow="-120" yWindow="-120" windowWidth="20730" windowHeight="11040" xr2:uid="{B9819D0B-69EE-40FF-9876-4674E8B27712}"/>
  </bookViews>
  <sheets>
    <sheet name="Hoja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3" i="1" l="1"/>
  <c r="I52" i="1"/>
  <c r="I51" i="1"/>
  <c r="I50" i="1"/>
  <c r="I47" i="1"/>
  <c r="I46" i="1"/>
  <c r="I45" i="1"/>
  <c r="I44" i="1"/>
  <c r="I43" i="1"/>
  <c r="I42" i="1"/>
  <c r="I41" i="1"/>
  <c r="I40" i="1"/>
  <c r="I39" i="1"/>
  <c r="I30" i="1"/>
  <c r="I29" i="1"/>
  <c r="I28" i="1"/>
  <c r="I27" i="1"/>
  <c r="I20" i="1"/>
  <c r="I19" i="1"/>
  <c r="I18" i="1"/>
  <c r="I17" i="1"/>
  <c r="I16" i="1"/>
  <c r="I15" i="1"/>
  <c r="I14" i="1"/>
  <c r="I13" i="1"/>
  <c r="I12" i="1"/>
</calcChain>
</file>

<file path=xl/sharedStrings.xml><?xml version="1.0" encoding="utf-8"?>
<sst xmlns="http://schemas.openxmlformats.org/spreadsheetml/2006/main" count="362" uniqueCount="242">
  <si>
    <t>COD Parroquia</t>
  </si>
  <si>
    <t>Parroquia</t>
  </si>
  <si>
    <t>sec_anm</t>
  </si>
  <si>
    <t>Nombre del mapa</t>
  </si>
  <si>
    <t>Punto</t>
  </si>
  <si>
    <t>Latitud</t>
  </si>
  <si>
    <t>Longitud</t>
  </si>
  <si>
    <t>HOGARES X SEC_ANM</t>
  </si>
  <si>
    <t>Muestra nueva</t>
  </si>
  <si>
    <t>Código encuestador</t>
  </si>
  <si>
    <t>Encuestador</t>
  </si>
  <si>
    <t>180150</t>
  </si>
  <si>
    <t>AMBATO</t>
  </si>
  <si>
    <t>180150015009</t>
  </si>
  <si>
    <t>MAP180150015009</t>
  </si>
  <si>
    <t>Mercado Modelo</t>
  </si>
  <si>
    <t>180150050005</t>
  </si>
  <si>
    <t>MAP180150050005</t>
  </si>
  <si>
    <t>Mercado Mayorista</t>
  </si>
  <si>
    <t>180150042006</t>
  </si>
  <si>
    <t>MAP180150042006</t>
  </si>
  <si>
    <t>Universidad</t>
  </si>
  <si>
    <t>100250</t>
  </si>
  <si>
    <t>ATUNTAQUI</t>
  </si>
  <si>
    <t>100250003003</t>
  </si>
  <si>
    <t>MAP100250003003</t>
  </si>
  <si>
    <t>Panamericana y Humberto Gordillo</t>
  </si>
  <si>
    <t>100250004003</t>
  </si>
  <si>
    <t>MAP100250004003</t>
  </si>
  <si>
    <t>Ayacucho y general Enriquez</t>
  </si>
  <si>
    <t>010150</t>
  </si>
  <si>
    <t>CUENCA</t>
  </si>
  <si>
    <t>010150066012</t>
  </si>
  <si>
    <t>MAP010150066012</t>
  </si>
  <si>
    <t>Puente Roto</t>
  </si>
  <si>
    <t>010150033004</t>
  </si>
  <si>
    <t>MAP010150033004</t>
  </si>
  <si>
    <t>Las Retamas</t>
  </si>
  <si>
    <t>010150051007</t>
  </si>
  <si>
    <t>MAP010150051007</t>
  </si>
  <si>
    <t>Terminal Terrestre</t>
  </si>
  <si>
    <t>020150</t>
  </si>
  <si>
    <t>GUARANDA</t>
  </si>
  <si>
    <t>020150004004</t>
  </si>
  <si>
    <t>MAP020150004004</t>
  </si>
  <si>
    <t>Gasolinera 7 colinas</t>
  </si>
  <si>
    <t>020150007009</t>
  </si>
  <si>
    <t>MAP020150007009</t>
  </si>
  <si>
    <t>CNT</t>
  </si>
  <si>
    <t>090150</t>
  </si>
  <si>
    <t>GUAYAQUIL</t>
  </si>
  <si>
    <t>090150291005</t>
  </si>
  <si>
    <t>MAP090150291005</t>
  </si>
  <si>
    <t>Rumichaca y 10 de Agosto - P Seminario</t>
  </si>
  <si>
    <t>090150431004</t>
  </si>
  <si>
    <t>MAP090150431004</t>
  </si>
  <si>
    <t>El Condor</t>
  </si>
  <si>
    <t>090150492008</t>
  </si>
  <si>
    <t>MAP090150492008</t>
  </si>
  <si>
    <t>Mercado de Los Vergeles</t>
  </si>
  <si>
    <t>090150374008</t>
  </si>
  <si>
    <t>MAP090150374008</t>
  </si>
  <si>
    <t>Parque Lineal de Florida Norte</t>
  </si>
  <si>
    <t>090150451002</t>
  </si>
  <si>
    <t>MAP090150451002</t>
  </si>
  <si>
    <t>Los Rosalea - Tía</t>
  </si>
  <si>
    <t>090150247002</t>
  </si>
  <si>
    <t>MAP090150247002</t>
  </si>
  <si>
    <t>El Astiller (Chile y Venezuela)</t>
  </si>
  <si>
    <t>090150426001</t>
  </si>
  <si>
    <t>MAP090150426001</t>
  </si>
  <si>
    <t>Juan Montalvo</t>
  </si>
  <si>
    <t>090150329011</t>
  </si>
  <si>
    <t>MAP090150329011</t>
  </si>
  <si>
    <t>Mapasigue - FACSO</t>
  </si>
  <si>
    <t>090150449008</t>
  </si>
  <si>
    <t>MAP090150449008</t>
  </si>
  <si>
    <t>Tía de Sauces 6</t>
  </si>
  <si>
    <t>070750</t>
  </si>
  <si>
    <t>HUAQUILLAS</t>
  </si>
  <si>
    <t>070750013010</t>
  </si>
  <si>
    <t>MAP070750013010</t>
  </si>
  <si>
    <t>Milton Reyes</t>
  </si>
  <si>
    <t>070750011007</t>
  </si>
  <si>
    <t>MAP070750011007</t>
  </si>
  <si>
    <t>240352</t>
  </si>
  <si>
    <t>JOSÉ LUIS TAMAYO</t>
  </si>
  <si>
    <t>240352010009</t>
  </si>
  <si>
    <t>MAP240352010009</t>
  </si>
  <si>
    <t>Alrededor de las Lagunas de Oxidación</t>
  </si>
  <si>
    <t>240352010007</t>
  </si>
  <si>
    <t>MAP240352010007</t>
  </si>
  <si>
    <t>Alrededor de la Piscina Las Hamacas</t>
  </si>
  <si>
    <t>070150</t>
  </si>
  <si>
    <t>MACHALA</t>
  </si>
  <si>
    <t>070150054003</t>
  </si>
  <si>
    <t>MAP070150054003</t>
  </si>
  <si>
    <t>Cementerio</t>
  </si>
  <si>
    <t>070150036009</t>
  </si>
  <si>
    <t>MAP070150036009</t>
  </si>
  <si>
    <t>MIES</t>
  </si>
  <si>
    <t>130850</t>
  </si>
  <si>
    <t>MANTA</t>
  </si>
  <si>
    <t>130850902004</t>
  </si>
  <si>
    <t>MAP130850902004</t>
  </si>
  <si>
    <t>Parque San Juan- La Chacra</t>
  </si>
  <si>
    <t>130850009002</t>
  </si>
  <si>
    <t>MAP130850009002</t>
  </si>
  <si>
    <t>Santa Marianita</t>
  </si>
  <si>
    <t>130850902005</t>
  </si>
  <si>
    <t>MAP130850902005</t>
  </si>
  <si>
    <t>Iglesia San Juan - La Chacra</t>
  </si>
  <si>
    <t>MAP13-pendiente</t>
  </si>
  <si>
    <t>130950</t>
  </si>
  <si>
    <t>MONTECRISTI</t>
  </si>
  <si>
    <t>130950918004</t>
  </si>
  <si>
    <t>MAP130950918004</t>
  </si>
  <si>
    <t>Bajo Grande</t>
  </si>
  <si>
    <t>130950916006</t>
  </si>
  <si>
    <t>MAP130950916006</t>
  </si>
  <si>
    <t>Bajos del Pechiche</t>
  </si>
  <si>
    <t>130950918003</t>
  </si>
  <si>
    <t>MAP130950918003</t>
  </si>
  <si>
    <t>130950914005</t>
  </si>
  <si>
    <t>MAP130950914005</t>
  </si>
  <si>
    <t>Simón Bolivar</t>
  </si>
  <si>
    <t>091150</t>
  </si>
  <si>
    <t>NARANJAL</t>
  </si>
  <si>
    <t>091150007004</t>
  </si>
  <si>
    <t>MAP091150007004</t>
  </si>
  <si>
    <t>Alrededor del Hospital</t>
  </si>
  <si>
    <t>091150002005</t>
  </si>
  <si>
    <t>MAP091150002005</t>
  </si>
  <si>
    <t>Alrededor de la Iglesíia de los santos de los últimos días</t>
  </si>
  <si>
    <t>091250</t>
  </si>
  <si>
    <t>NARANJITO</t>
  </si>
  <si>
    <t>091250005005</t>
  </si>
  <si>
    <t>MAP091250005005</t>
  </si>
  <si>
    <t>Iglesia Virgen del Carmen</t>
  </si>
  <si>
    <t>091250004008</t>
  </si>
  <si>
    <t>MAP091250004008</t>
  </si>
  <si>
    <t>Termina de Naranjito</t>
  </si>
  <si>
    <t>170150</t>
  </si>
  <si>
    <t>QUITO</t>
  </si>
  <si>
    <t>170150148010</t>
  </si>
  <si>
    <t>MAP170150148010</t>
  </si>
  <si>
    <t>Parque Real</t>
  </si>
  <si>
    <t>170150149001</t>
  </si>
  <si>
    <t>MAP170150149001</t>
  </si>
  <si>
    <t>6 de Dic - y Tomás de Berlanga</t>
  </si>
  <si>
    <t>170150154011</t>
  </si>
  <si>
    <t>MAP170150154011</t>
  </si>
  <si>
    <t>R - Salvador y Portugal</t>
  </si>
  <si>
    <t>170150141005</t>
  </si>
  <si>
    <t>MAP170150141005</t>
  </si>
  <si>
    <t>San José del Inca</t>
  </si>
  <si>
    <t>170150156001</t>
  </si>
  <si>
    <t>MAP170150156001</t>
  </si>
  <si>
    <t>Mercado Iñaquito</t>
  </si>
  <si>
    <t>170150154013</t>
  </si>
  <si>
    <t>MAP170150154013</t>
  </si>
  <si>
    <t>Megamaxi 6 Dic</t>
  </si>
  <si>
    <t>170150136005</t>
  </si>
  <si>
    <t>MAP170150136005</t>
  </si>
  <si>
    <t>Compina del Inca</t>
  </si>
  <si>
    <t>170150174006</t>
  </si>
  <si>
    <t>MAP170150174006</t>
  </si>
  <si>
    <t>Shyris - La Carolina</t>
  </si>
  <si>
    <t>170150132009</t>
  </si>
  <si>
    <t>MAP170150132009</t>
  </si>
  <si>
    <t>El Recreo</t>
  </si>
  <si>
    <t>050550</t>
  </si>
  <si>
    <t>SAN MIGUEL</t>
  </si>
  <si>
    <t>050550006004</t>
  </si>
  <si>
    <t>MAP050550006004</t>
  </si>
  <si>
    <t>19 de Septiembre y Gonzalez Suarez</t>
  </si>
  <si>
    <t>050550001005</t>
  </si>
  <si>
    <t>MAP050550001005</t>
  </si>
  <si>
    <t>Redondel del Principe San Miguel 2 (Parque central)</t>
  </si>
  <si>
    <t>100150</t>
  </si>
  <si>
    <t>SAN MIGUEL DE IBARRA</t>
  </si>
  <si>
    <t>100150019008</t>
  </si>
  <si>
    <t>MAP100150019008</t>
  </si>
  <si>
    <t>Laguna Mall</t>
  </si>
  <si>
    <t>100150029002</t>
  </si>
  <si>
    <t>MAP100150029002</t>
  </si>
  <si>
    <t>Mercado Amazonas</t>
  </si>
  <si>
    <t>100150029001</t>
  </si>
  <si>
    <t>MAP100150029001</t>
  </si>
  <si>
    <t>100150023007</t>
  </si>
  <si>
    <t>MAP100150023007</t>
  </si>
  <si>
    <t>Pugacho Alto</t>
  </si>
  <si>
    <t>170550</t>
  </si>
  <si>
    <t>SANGOLQUÍ</t>
  </si>
  <si>
    <t>170550001008</t>
  </si>
  <si>
    <t>MAP170550001008</t>
  </si>
  <si>
    <t>Plaza Doral</t>
  </si>
  <si>
    <t>170550004007</t>
  </si>
  <si>
    <t>MAP170550004007</t>
  </si>
  <si>
    <t>Parque San Rafael</t>
  </si>
  <si>
    <t>071250</t>
  </si>
  <si>
    <t>SANTA ROSA</t>
  </si>
  <si>
    <t>071250011006</t>
  </si>
  <si>
    <t>MAP071250011006</t>
  </si>
  <si>
    <t>Hospital Santa Teresita</t>
  </si>
  <si>
    <t>071250008001</t>
  </si>
  <si>
    <t>MAP071250008001</t>
  </si>
  <si>
    <t>Barrio 24 de mayo</t>
  </si>
  <si>
    <t>071250008006</t>
  </si>
  <si>
    <t>MAP071250008006</t>
  </si>
  <si>
    <t>170184</t>
  </si>
  <si>
    <t>TUMBACO</t>
  </si>
  <si>
    <t>170184006008</t>
  </si>
  <si>
    <t>MAP170184006008</t>
  </si>
  <si>
    <t>Parque central de Tumbaco 1</t>
  </si>
  <si>
    <t>170184006009</t>
  </si>
  <si>
    <t>MAP170184006009</t>
  </si>
  <si>
    <t>Parque Central de Tumbaco 2</t>
  </si>
  <si>
    <t>Yusleidy Schiavino</t>
  </si>
  <si>
    <t>Wilfredo Briceño</t>
  </si>
  <si>
    <t xml:space="preserve">Javier Arnaldo </t>
  </si>
  <si>
    <t xml:space="preserve">Vanesa Chaparro </t>
  </si>
  <si>
    <t>Aylin Castro</t>
  </si>
  <si>
    <t>Carolina Zambrano</t>
  </si>
  <si>
    <t xml:space="preserve">Marlene </t>
  </si>
  <si>
    <t>Laura Perez</t>
  </si>
  <si>
    <t>Yarit Rodriguez</t>
  </si>
  <si>
    <t>Marjoorie Lucas</t>
  </si>
  <si>
    <t>Gervis Lascano</t>
  </si>
  <si>
    <t>Dayleth Sanchez</t>
  </si>
  <si>
    <t>Angélica Acasio</t>
  </si>
  <si>
    <t>Maite Bencomo</t>
  </si>
  <si>
    <t>Shera Valera</t>
  </si>
  <si>
    <t>Claireth Mendoza</t>
  </si>
  <si>
    <t>Jhoselin Lucía</t>
  </si>
  <si>
    <t>Kenia</t>
  </si>
  <si>
    <t>Katherine Oropesa</t>
  </si>
  <si>
    <t>Carmen Mora</t>
  </si>
  <si>
    <t>Urielys Landaeta</t>
  </si>
  <si>
    <t>Julie Morales</t>
  </si>
  <si>
    <t xml:space="preserve">Yonnattan Mejias </t>
  </si>
  <si>
    <t xml:space="preserve">Osal Reismeris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</si>
</sst>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5" formatCode="_ * #,##0_ ;_ * \-#,##0_ ;_ * &quot;-&quot;??_ ;_ @_ 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165" fontId="0" fillId="0" borderId="0" xfId="2" applyNumberFormat="1" applyFont="1" applyFill="1"/>
    <xf numFmtId="1" fontId="0" fillId="0" borderId="0" xfId="0" applyNumberFormat="1" applyFill="1"/>
  </cellXfs>
  <cellStyles count="3">
    <cellStyle name="Millares" xfId="2" builtinId="3"/>
    <cellStyle name="Normal" xfId="0" builtinId="0"/>
    <cellStyle name="Normal 2" xfId="1" xr:uid="{FFED8788-C2CF-4CAE-A87B-61B2CB985E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51493-37D4-4F7F-8799-0F6D3053B200}">
  <dimension ref="A1:K60"/>
  <sheetViews>
    <sheetView tabSelected="1" workbookViewId="0">
      <selection activeCell="I1" sqref="I1"/>
    </sheetView>
  </sheetViews>
  <sheetFormatPr baseColWidth="10" defaultRowHeight="15" x14ac:dyDescent="0.25"/>
  <cols>
    <col min="1" max="1" width="11.42578125" style="1"/>
    <col min="2" max="2" width="15.42578125" style="1" customWidth="1"/>
    <col min="3" max="8" width="11.42578125" style="1"/>
    <col min="9" max="9" width="13.7109375" style="1" customWidth="1"/>
    <col min="10" max="10" width="11.42578125" style="1"/>
    <col min="11" max="11" width="24.5703125" style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>
        <v>-1.2417670000000001</v>
      </c>
      <c r="G2" s="1">
        <v>-78.624082000000001</v>
      </c>
      <c r="H2" s="1">
        <v>31</v>
      </c>
      <c r="I2" s="1">
        <v>3</v>
      </c>
      <c r="J2" s="2"/>
      <c r="K2" s="1" t="s">
        <v>218</v>
      </c>
    </row>
    <row r="3" spans="1:11" x14ac:dyDescent="0.25">
      <c r="A3" s="1" t="s">
        <v>11</v>
      </c>
      <c r="B3" s="1" t="s">
        <v>12</v>
      </c>
      <c r="C3" s="1" t="s">
        <v>16</v>
      </c>
      <c r="D3" s="1" t="s">
        <v>17</v>
      </c>
      <c r="E3" s="1" t="s">
        <v>18</v>
      </c>
      <c r="F3" s="1">
        <v>-1.2718750000000001</v>
      </c>
      <c r="G3" s="1">
        <v>-78.613915000000006</v>
      </c>
      <c r="H3" s="1">
        <v>30</v>
      </c>
      <c r="I3" s="1">
        <v>2</v>
      </c>
      <c r="J3" s="2"/>
      <c r="K3" s="1" t="s">
        <v>218</v>
      </c>
    </row>
    <row r="4" spans="1:11" x14ac:dyDescent="0.25">
      <c r="A4" s="1" t="s">
        <v>11</v>
      </c>
      <c r="B4" s="1" t="s">
        <v>12</v>
      </c>
      <c r="C4" s="1" t="s">
        <v>19</v>
      </c>
      <c r="D4" s="1" t="s">
        <v>20</v>
      </c>
      <c r="E4" s="1" t="s">
        <v>21</v>
      </c>
      <c r="F4" s="1">
        <v>-1.2684266</v>
      </c>
      <c r="G4" s="1">
        <v>-78.621997500000006</v>
      </c>
      <c r="H4" s="1">
        <v>28</v>
      </c>
      <c r="I4" s="1">
        <v>2</v>
      </c>
      <c r="J4" s="2"/>
      <c r="K4" s="1" t="s">
        <v>219</v>
      </c>
    </row>
    <row r="5" spans="1:11" x14ac:dyDescent="0.25">
      <c r="A5" s="1" t="s">
        <v>22</v>
      </c>
      <c r="B5" s="1" t="s">
        <v>23</v>
      </c>
      <c r="C5" s="1" t="s">
        <v>24</v>
      </c>
      <c r="D5" s="1" t="s">
        <v>25</v>
      </c>
      <c r="E5" s="1" t="s">
        <v>26</v>
      </c>
      <c r="F5" s="1">
        <v>0.33278563746324902</v>
      </c>
      <c r="G5" s="1">
        <v>-78.211491496224795</v>
      </c>
      <c r="H5" s="1">
        <v>12</v>
      </c>
      <c r="I5" s="1">
        <v>2</v>
      </c>
      <c r="J5" s="2"/>
      <c r="K5" s="1" t="s">
        <v>219</v>
      </c>
    </row>
    <row r="6" spans="1:11" x14ac:dyDescent="0.25">
      <c r="A6" s="1" t="s">
        <v>22</v>
      </c>
      <c r="B6" s="1" t="s">
        <v>23</v>
      </c>
      <c r="C6" s="1" t="s">
        <v>27</v>
      </c>
      <c r="D6" s="1" t="s">
        <v>28</v>
      </c>
      <c r="E6" s="1" t="s">
        <v>29</v>
      </c>
      <c r="F6" s="1">
        <v>0.32465471247164701</v>
      </c>
      <c r="G6" s="1">
        <v>-78.211264914706803</v>
      </c>
      <c r="H6" s="1">
        <v>8</v>
      </c>
      <c r="I6" s="1">
        <v>2</v>
      </c>
      <c r="J6" s="2"/>
      <c r="K6" s="1" t="s">
        <v>220</v>
      </c>
    </row>
    <row r="7" spans="1:11" x14ac:dyDescent="0.25">
      <c r="A7" s="1" t="s">
        <v>30</v>
      </c>
      <c r="B7" s="1" t="s">
        <v>31</v>
      </c>
      <c r="C7" s="1" t="s">
        <v>32</v>
      </c>
      <c r="D7" s="1" t="s">
        <v>33</v>
      </c>
      <c r="E7" s="1" t="s">
        <v>34</v>
      </c>
      <c r="F7" s="1">
        <v>-2.9027989999999999</v>
      </c>
      <c r="G7" s="1">
        <v>-79.002440000000007</v>
      </c>
      <c r="H7" s="1">
        <v>25</v>
      </c>
      <c r="I7" s="1">
        <v>3</v>
      </c>
      <c r="J7" s="2"/>
      <c r="K7" s="1" t="s">
        <v>220</v>
      </c>
    </row>
    <row r="8" spans="1:11" x14ac:dyDescent="0.25">
      <c r="A8" s="1" t="s">
        <v>30</v>
      </c>
      <c r="B8" s="1" t="s">
        <v>31</v>
      </c>
      <c r="C8" s="1" t="s">
        <v>35</v>
      </c>
      <c r="D8" s="1" t="s">
        <v>36</v>
      </c>
      <c r="E8" s="1" t="s">
        <v>37</v>
      </c>
      <c r="F8" s="1">
        <v>-2.8981430000000001</v>
      </c>
      <c r="G8" s="1">
        <v>-78.987870000000001</v>
      </c>
      <c r="H8" s="1">
        <v>25</v>
      </c>
      <c r="I8" s="1">
        <v>3</v>
      </c>
      <c r="J8" s="2"/>
      <c r="K8" s="1" t="s">
        <v>221</v>
      </c>
    </row>
    <row r="9" spans="1:11" x14ac:dyDescent="0.25">
      <c r="A9" s="1" t="s">
        <v>30</v>
      </c>
      <c r="B9" s="1" t="s">
        <v>31</v>
      </c>
      <c r="C9" s="1" t="s">
        <v>38</v>
      </c>
      <c r="D9" s="1" t="s">
        <v>39</v>
      </c>
      <c r="E9" s="1" t="s">
        <v>40</v>
      </c>
      <c r="F9" s="1">
        <v>-2.891292</v>
      </c>
      <c r="G9" s="1">
        <v>-78.985080999999994</v>
      </c>
      <c r="H9" s="1">
        <v>24</v>
      </c>
      <c r="I9" s="1">
        <v>2</v>
      </c>
      <c r="J9" s="2"/>
      <c r="K9" s="1" t="s">
        <v>222</v>
      </c>
    </row>
    <row r="10" spans="1:11" x14ac:dyDescent="0.25">
      <c r="A10" s="1" t="s">
        <v>41</v>
      </c>
      <c r="B10" s="1" t="s">
        <v>42</v>
      </c>
      <c r="C10" s="1" t="s">
        <v>43</v>
      </c>
      <c r="D10" s="1" t="s">
        <v>44</v>
      </c>
      <c r="E10" s="1" t="s">
        <v>45</v>
      </c>
      <c r="F10" s="1">
        <v>-1.5792219999999999</v>
      </c>
      <c r="G10" s="1">
        <v>-78.997536999999994</v>
      </c>
      <c r="H10" s="1">
        <v>4</v>
      </c>
      <c r="I10" s="1">
        <v>2</v>
      </c>
      <c r="J10" s="2"/>
      <c r="K10" s="1" t="s">
        <v>221</v>
      </c>
    </row>
    <row r="11" spans="1:11" x14ac:dyDescent="0.25">
      <c r="A11" s="1" t="s">
        <v>41</v>
      </c>
      <c r="B11" s="1" t="s">
        <v>42</v>
      </c>
      <c r="C11" s="1" t="s">
        <v>46</v>
      </c>
      <c r="D11" s="1" t="s">
        <v>47</v>
      </c>
      <c r="E11" s="1" t="s">
        <v>48</v>
      </c>
      <c r="F11" s="1">
        <v>-1.5942468999999999</v>
      </c>
      <c r="G11" s="1">
        <v>-79.001929099999998</v>
      </c>
      <c r="H11" s="1">
        <v>2</v>
      </c>
      <c r="I11" s="1">
        <v>2</v>
      </c>
      <c r="J11" s="2"/>
      <c r="K11" s="1" t="s">
        <v>218</v>
      </c>
    </row>
    <row r="12" spans="1:11" x14ac:dyDescent="0.25">
      <c r="A12" s="1" t="s">
        <v>49</v>
      </c>
      <c r="B12" s="1" t="s">
        <v>50</v>
      </c>
      <c r="C12" s="1" t="s">
        <v>51</v>
      </c>
      <c r="D12" s="1" t="s">
        <v>52</v>
      </c>
      <c r="E12" s="1" t="s">
        <v>53</v>
      </c>
      <c r="F12" s="1">
        <v>-2.1941570000000001</v>
      </c>
      <c r="G12" s="1">
        <v>-79.885981000000001</v>
      </c>
      <c r="H12" s="1">
        <v>60</v>
      </c>
      <c r="I12" s="3">
        <f>H12/SUM($H$12:$H$20)*27</f>
        <v>7.2972972972972974</v>
      </c>
      <c r="J12" s="2"/>
      <c r="K12" s="1" t="s">
        <v>222</v>
      </c>
    </row>
    <row r="13" spans="1:11" x14ac:dyDescent="0.25">
      <c r="A13" s="1" t="s">
        <v>49</v>
      </c>
      <c r="B13" s="1" t="s">
        <v>50</v>
      </c>
      <c r="C13" s="1" t="s">
        <v>54</v>
      </c>
      <c r="D13" s="1" t="s">
        <v>55</v>
      </c>
      <c r="E13" s="1" t="s">
        <v>56</v>
      </c>
      <c r="F13" s="1">
        <v>-2.128463</v>
      </c>
      <c r="G13" s="1">
        <v>-79.909702999999993</v>
      </c>
      <c r="H13" s="1">
        <v>30</v>
      </c>
      <c r="I13" s="3">
        <f t="shared" ref="I13:I20" si="0">H13/SUM($H$12:$H$20)*27</f>
        <v>3.6486486486486487</v>
      </c>
      <c r="J13" s="2"/>
      <c r="K13" s="1" t="s">
        <v>219</v>
      </c>
    </row>
    <row r="14" spans="1:11" x14ac:dyDescent="0.25">
      <c r="A14" s="1" t="s">
        <v>49</v>
      </c>
      <c r="B14" s="1" t="s">
        <v>50</v>
      </c>
      <c r="C14" s="1" t="s">
        <v>57</v>
      </c>
      <c r="D14" s="1" t="s">
        <v>58</v>
      </c>
      <c r="E14" s="1" t="s">
        <v>59</v>
      </c>
      <c r="F14" s="1">
        <v>-2.0916679999999999</v>
      </c>
      <c r="G14" s="1">
        <v>-79.904758000000001</v>
      </c>
      <c r="H14" s="1">
        <v>25</v>
      </c>
      <c r="I14" s="3">
        <f t="shared" si="0"/>
        <v>3.0405405405405408</v>
      </c>
      <c r="J14" s="2"/>
      <c r="K14" s="1" t="s">
        <v>222</v>
      </c>
    </row>
    <row r="15" spans="1:11" x14ac:dyDescent="0.25">
      <c r="A15" s="1" t="s">
        <v>49</v>
      </c>
      <c r="B15" s="1" t="s">
        <v>50</v>
      </c>
      <c r="C15" s="1" t="s">
        <v>60</v>
      </c>
      <c r="D15" s="1" t="s">
        <v>61</v>
      </c>
      <c r="E15" s="1" t="s">
        <v>62</v>
      </c>
      <c r="F15" s="1">
        <v>-2.1297294</v>
      </c>
      <c r="G15" s="1">
        <v>-79.938870499999993</v>
      </c>
      <c r="H15" s="1">
        <v>23</v>
      </c>
      <c r="I15" s="3">
        <f t="shared" si="0"/>
        <v>2.7972972972972974</v>
      </c>
      <c r="J15" s="2"/>
      <c r="K15" s="1" t="s">
        <v>219</v>
      </c>
    </row>
    <row r="16" spans="1:11" x14ac:dyDescent="0.25">
      <c r="A16" s="1" t="s">
        <v>49</v>
      </c>
      <c r="B16" s="1" t="s">
        <v>50</v>
      </c>
      <c r="C16" s="1" t="s">
        <v>63</v>
      </c>
      <c r="D16" s="1" t="s">
        <v>64</v>
      </c>
      <c r="E16" s="1" t="s">
        <v>65</v>
      </c>
      <c r="F16" s="1">
        <v>-2.1209760000000002</v>
      </c>
      <c r="G16" s="1">
        <v>-79.908691000000005</v>
      </c>
      <c r="H16" s="1">
        <v>20</v>
      </c>
      <c r="I16" s="3">
        <f t="shared" si="0"/>
        <v>2.4324324324324325</v>
      </c>
      <c r="J16" s="2"/>
      <c r="K16" s="1" t="s">
        <v>218</v>
      </c>
    </row>
    <row r="17" spans="1:11" x14ac:dyDescent="0.25">
      <c r="A17" s="1" t="s">
        <v>49</v>
      </c>
      <c r="B17" s="1" t="s">
        <v>50</v>
      </c>
      <c r="C17" s="1" t="s">
        <v>66</v>
      </c>
      <c r="D17" s="1" t="s">
        <v>67</v>
      </c>
      <c r="E17" s="1" t="s">
        <v>68</v>
      </c>
      <c r="F17" s="1">
        <v>-2.2101109999999999</v>
      </c>
      <c r="G17" s="1">
        <v>-79.887321</v>
      </c>
      <c r="H17" s="1">
        <v>16</v>
      </c>
      <c r="I17" s="3">
        <f t="shared" si="0"/>
        <v>1.9459459459459458</v>
      </c>
      <c r="J17" s="2"/>
      <c r="K17" s="1" t="s">
        <v>223</v>
      </c>
    </row>
    <row r="18" spans="1:11" x14ac:dyDescent="0.25">
      <c r="A18" s="1" t="s">
        <v>49</v>
      </c>
      <c r="B18" s="1" t="s">
        <v>50</v>
      </c>
      <c r="C18" s="1" t="s">
        <v>69</v>
      </c>
      <c r="D18" s="1" t="s">
        <v>70</v>
      </c>
      <c r="E18" s="1" t="s">
        <v>71</v>
      </c>
      <c r="F18" s="1">
        <v>-2.1263660999999998</v>
      </c>
      <c r="G18" s="1">
        <v>-79.921768799999995</v>
      </c>
      <c r="H18" s="1">
        <v>16</v>
      </c>
      <c r="I18" s="3">
        <f t="shared" si="0"/>
        <v>1.9459459459459458</v>
      </c>
      <c r="J18" s="2"/>
      <c r="K18" s="1" t="s">
        <v>224</v>
      </c>
    </row>
    <row r="19" spans="1:11" x14ac:dyDescent="0.25">
      <c r="A19" s="1" t="s">
        <v>49</v>
      </c>
      <c r="B19" s="1" t="s">
        <v>50</v>
      </c>
      <c r="C19" s="1" t="s">
        <v>72</v>
      </c>
      <c r="D19" s="1" t="s">
        <v>73</v>
      </c>
      <c r="E19" s="1" t="s">
        <v>74</v>
      </c>
      <c r="F19" s="1">
        <v>-2.159789</v>
      </c>
      <c r="G19" s="1">
        <v>-79.920106000000004</v>
      </c>
      <c r="H19" s="1">
        <v>15</v>
      </c>
      <c r="I19" s="3">
        <f t="shared" si="0"/>
        <v>1.8243243243243243</v>
      </c>
      <c r="J19" s="2"/>
      <c r="K19" s="1" t="s">
        <v>225</v>
      </c>
    </row>
    <row r="20" spans="1:11" x14ac:dyDescent="0.25">
      <c r="A20" s="1" t="s">
        <v>49</v>
      </c>
      <c r="B20" s="1" t="s">
        <v>50</v>
      </c>
      <c r="C20" s="1" t="s">
        <v>75</v>
      </c>
      <c r="D20" s="1" t="s">
        <v>76</v>
      </c>
      <c r="E20" s="1" t="s">
        <v>77</v>
      </c>
      <c r="F20" s="1">
        <v>-2.1254048000000001</v>
      </c>
      <c r="G20" s="1">
        <v>-79.896252899999993</v>
      </c>
      <c r="H20" s="1">
        <v>17</v>
      </c>
      <c r="I20" s="3">
        <f t="shared" si="0"/>
        <v>2.0675675675675675</v>
      </c>
      <c r="J20" s="2"/>
      <c r="K20" s="1" t="s">
        <v>226</v>
      </c>
    </row>
    <row r="21" spans="1:11" x14ac:dyDescent="0.25">
      <c r="A21" s="1" t="s">
        <v>78</v>
      </c>
      <c r="B21" s="1" t="s">
        <v>79</v>
      </c>
      <c r="C21" s="1" t="s">
        <v>80</v>
      </c>
      <c r="D21" s="1" t="s">
        <v>81</v>
      </c>
      <c r="E21" s="1" t="s">
        <v>82</v>
      </c>
      <c r="F21" s="1">
        <v>-3.485779</v>
      </c>
      <c r="G21" s="1">
        <v>-80.236772000000002</v>
      </c>
      <c r="H21" s="1">
        <v>17</v>
      </c>
      <c r="I21" s="1">
        <v>5</v>
      </c>
      <c r="J21" s="2"/>
      <c r="K21" s="1" t="s">
        <v>227</v>
      </c>
    </row>
    <row r="22" spans="1:11" x14ac:dyDescent="0.25">
      <c r="A22" s="1" t="s">
        <v>78</v>
      </c>
      <c r="B22" s="1" t="s">
        <v>79</v>
      </c>
      <c r="C22" s="1" t="s">
        <v>83</v>
      </c>
      <c r="D22" s="1" t="s">
        <v>84</v>
      </c>
      <c r="E22" s="1" t="s">
        <v>71</v>
      </c>
      <c r="F22" s="1">
        <v>-3.4788350000000001</v>
      </c>
      <c r="G22" s="1">
        <v>-80.241713000000004</v>
      </c>
      <c r="H22" s="1">
        <v>15</v>
      </c>
      <c r="I22" s="1">
        <v>5</v>
      </c>
      <c r="J22" s="2"/>
      <c r="K22" s="1" t="s">
        <v>227</v>
      </c>
    </row>
    <row r="23" spans="1:11" x14ac:dyDescent="0.25">
      <c r="A23" s="1" t="s">
        <v>85</v>
      </c>
      <c r="B23" s="1" t="s">
        <v>86</v>
      </c>
      <c r="C23" s="1" t="s">
        <v>87</v>
      </c>
      <c r="D23" s="1" t="s">
        <v>88</v>
      </c>
      <c r="E23" s="1" t="s">
        <v>89</v>
      </c>
      <c r="F23" s="1">
        <v>-2.2579570000000002</v>
      </c>
      <c r="G23" s="1">
        <v>-80.915862000000004</v>
      </c>
      <c r="H23" s="1">
        <v>10</v>
      </c>
      <c r="I23" s="1">
        <v>2</v>
      </c>
      <c r="J23" s="2"/>
      <c r="K23" s="1" t="s">
        <v>227</v>
      </c>
    </row>
    <row r="24" spans="1:11" x14ac:dyDescent="0.25">
      <c r="A24" s="1" t="s">
        <v>85</v>
      </c>
      <c r="B24" s="1" t="s">
        <v>86</v>
      </c>
      <c r="C24" s="1" t="s">
        <v>90</v>
      </c>
      <c r="D24" s="1" t="s">
        <v>91</v>
      </c>
      <c r="E24" s="1" t="s">
        <v>92</v>
      </c>
      <c r="F24" s="1">
        <v>-2.2551969999999999</v>
      </c>
      <c r="G24" s="1">
        <v>-80.911852999999994</v>
      </c>
      <c r="H24" s="1">
        <v>6</v>
      </c>
      <c r="I24" s="1">
        <v>1</v>
      </c>
      <c r="J24" s="2"/>
      <c r="K24" s="1" t="s">
        <v>227</v>
      </c>
    </row>
    <row r="25" spans="1:11" x14ac:dyDescent="0.25">
      <c r="A25" s="1" t="s">
        <v>93</v>
      </c>
      <c r="B25" s="1" t="s">
        <v>94</v>
      </c>
      <c r="C25" s="1" t="s">
        <v>95</v>
      </c>
      <c r="D25" s="1" t="s">
        <v>96</v>
      </c>
      <c r="E25" s="1" t="s">
        <v>97</v>
      </c>
      <c r="F25" s="1">
        <v>-3.2645789999999999</v>
      </c>
      <c r="G25" s="1">
        <v>-79.954342999999994</v>
      </c>
      <c r="H25" s="1">
        <v>20</v>
      </c>
      <c r="I25" s="1">
        <v>4</v>
      </c>
      <c r="J25" s="2"/>
      <c r="K25" s="1" t="s">
        <v>228</v>
      </c>
    </row>
    <row r="26" spans="1:11" x14ac:dyDescent="0.25">
      <c r="A26" s="1" t="s">
        <v>93</v>
      </c>
      <c r="B26" s="1" t="s">
        <v>94</v>
      </c>
      <c r="C26" s="1" t="s">
        <v>98</v>
      </c>
      <c r="D26" s="1" t="s">
        <v>99</v>
      </c>
      <c r="E26" s="1" t="s">
        <v>100</v>
      </c>
      <c r="F26" s="1">
        <v>-3.2635809999999998</v>
      </c>
      <c r="G26" s="1">
        <v>-79.967436000000006</v>
      </c>
      <c r="H26" s="1">
        <v>16</v>
      </c>
      <c r="I26" s="1">
        <v>3</v>
      </c>
      <c r="J26" s="2"/>
      <c r="K26" s="1" t="s">
        <v>228</v>
      </c>
    </row>
    <row r="27" spans="1:11" x14ac:dyDescent="0.25">
      <c r="A27" s="1" t="s">
        <v>101</v>
      </c>
      <c r="B27" s="1" t="s">
        <v>102</v>
      </c>
      <c r="C27" s="1" t="s">
        <v>103</v>
      </c>
      <c r="D27" s="1" t="s">
        <v>104</v>
      </c>
      <c r="E27" s="1" t="s">
        <v>105</v>
      </c>
      <c r="F27" s="1">
        <v>-0.996062</v>
      </c>
      <c r="G27" s="1">
        <v>-80.761246</v>
      </c>
      <c r="H27" s="1">
        <v>22</v>
      </c>
      <c r="I27" s="3">
        <f>H27/SUM($H$27:$H$30)*17</f>
        <v>4.9866666666666664</v>
      </c>
      <c r="J27" s="2"/>
      <c r="K27" s="1" t="s">
        <v>228</v>
      </c>
    </row>
    <row r="28" spans="1:11" x14ac:dyDescent="0.25">
      <c r="A28" s="1" t="s">
        <v>101</v>
      </c>
      <c r="B28" s="1" t="s">
        <v>102</v>
      </c>
      <c r="C28" s="1" t="s">
        <v>106</v>
      </c>
      <c r="D28" s="1" t="s">
        <v>107</v>
      </c>
      <c r="E28" s="1" t="s">
        <v>108</v>
      </c>
      <c r="F28" s="1">
        <v>-0.94703400000000004</v>
      </c>
      <c r="G28" s="1">
        <v>-80.731043999999997</v>
      </c>
      <c r="H28" s="1">
        <v>20</v>
      </c>
      <c r="I28" s="3">
        <f>H28/SUM($H$27:$H$30)*17</f>
        <v>4.5333333333333332</v>
      </c>
      <c r="J28" s="2"/>
      <c r="K28" s="1" t="s">
        <v>229</v>
      </c>
    </row>
    <row r="29" spans="1:11" x14ac:dyDescent="0.25">
      <c r="A29" s="1" t="s">
        <v>101</v>
      </c>
      <c r="B29" s="1" t="s">
        <v>102</v>
      </c>
      <c r="C29" s="1" t="s">
        <v>109</v>
      </c>
      <c r="D29" s="1" t="s">
        <v>110</v>
      </c>
      <c r="E29" s="1" t="s">
        <v>111</v>
      </c>
      <c r="F29" s="1">
        <v>-0.99823899999999999</v>
      </c>
      <c r="G29" s="1">
        <v>-80.759997999999996</v>
      </c>
      <c r="H29" s="1">
        <v>18</v>
      </c>
      <c r="I29" s="3">
        <f>H29/SUM($H$27:$H$30)*17</f>
        <v>4.08</v>
      </c>
      <c r="J29" s="2"/>
      <c r="K29" s="1" t="s">
        <v>229</v>
      </c>
    </row>
    <row r="30" spans="1:11" x14ac:dyDescent="0.25">
      <c r="B30" s="1" t="s">
        <v>102</v>
      </c>
      <c r="D30" s="1" t="s">
        <v>112</v>
      </c>
      <c r="F30" s="1">
        <v>-0.95534856151615899</v>
      </c>
      <c r="G30" s="1">
        <v>-80.723732976794906</v>
      </c>
      <c r="H30" s="1">
        <v>15</v>
      </c>
      <c r="I30" s="3">
        <f>H30/SUM($H$27:$H$30)*17</f>
        <v>3.4000000000000004</v>
      </c>
      <c r="J30" s="2"/>
      <c r="K30" s="1" t="s">
        <v>230</v>
      </c>
    </row>
    <row r="31" spans="1:11" x14ac:dyDescent="0.25">
      <c r="A31" s="1" t="s">
        <v>113</v>
      </c>
      <c r="B31" s="1" t="s">
        <v>114</v>
      </c>
      <c r="C31" s="1" t="s">
        <v>115</v>
      </c>
      <c r="D31" s="1" t="s">
        <v>116</v>
      </c>
      <c r="E31" s="1" t="s">
        <v>117</v>
      </c>
      <c r="F31" s="1">
        <v>-1.078911</v>
      </c>
      <c r="G31" s="1">
        <v>-80.697494000000006</v>
      </c>
      <c r="H31" s="1">
        <v>31</v>
      </c>
      <c r="I31" s="1">
        <v>3</v>
      </c>
      <c r="J31" s="2"/>
      <c r="K31" s="1" t="s">
        <v>230</v>
      </c>
    </row>
    <row r="32" spans="1:11" x14ac:dyDescent="0.25">
      <c r="A32" s="1" t="s">
        <v>113</v>
      </c>
      <c r="B32" s="1" t="s">
        <v>114</v>
      </c>
      <c r="C32" s="1" t="s">
        <v>118</v>
      </c>
      <c r="D32" s="1" t="s">
        <v>119</v>
      </c>
      <c r="E32" s="1" t="s">
        <v>120</v>
      </c>
      <c r="F32" s="1">
        <v>-1.0823879999999999</v>
      </c>
      <c r="G32" s="1">
        <v>-80.667114999999995</v>
      </c>
      <c r="H32" s="1">
        <v>26</v>
      </c>
      <c r="I32" s="1">
        <v>3</v>
      </c>
      <c r="J32" s="2"/>
      <c r="K32" s="1" t="s">
        <v>231</v>
      </c>
    </row>
    <row r="33" spans="1:11" x14ac:dyDescent="0.25">
      <c r="A33" s="1" t="s">
        <v>113</v>
      </c>
      <c r="B33" s="1" t="s">
        <v>114</v>
      </c>
      <c r="C33" s="1" t="s">
        <v>121</v>
      </c>
      <c r="D33" s="1" t="s">
        <v>122</v>
      </c>
      <c r="E33" s="1" t="s">
        <v>117</v>
      </c>
      <c r="F33" s="1">
        <v>-1.078349</v>
      </c>
      <c r="G33" s="1">
        <v>-80.699518999999995</v>
      </c>
      <c r="H33" s="1">
        <v>21</v>
      </c>
      <c r="I33" s="1">
        <v>3</v>
      </c>
      <c r="J33" s="2"/>
      <c r="K33" s="1" t="s">
        <v>232</v>
      </c>
    </row>
    <row r="34" spans="1:11" x14ac:dyDescent="0.25">
      <c r="A34" s="1" t="s">
        <v>113</v>
      </c>
      <c r="B34" s="1" t="s">
        <v>114</v>
      </c>
      <c r="C34" s="1" t="s">
        <v>123</v>
      </c>
      <c r="D34" s="1" t="s">
        <v>124</v>
      </c>
      <c r="E34" s="1" t="s">
        <v>125</v>
      </c>
      <c r="F34" s="1">
        <v>-1.08036</v>
      </c>
      <c r="G34" s="1">
        <v>-80.648009999999999</v>
      </c>
      <c r="H34" s="1">
        <v>16</v>
      </c>
      <c r="I34" s="1">
        <v>3</v>
      </c>
      <c r="J34" s="2"/>
      <c r="K34" s="1" t="s">
        <v>233</v>
      </c>
    </row>
    <row r="35" spans="1:11" x14ac:dyDescent="0.25">
      <c r="A35" s="1" t="s">
        <v>126</v>
      </c>
      <c r="B35" s="1" t="s">
        <v>127</v>
      </c>
      <c r="C35" s="1" t="s">
        <v>128</v>
      </c>
      <c r="D35" s="1" t="s">
        <v>129</v>
      </c>
      <c r="E35" s="1" t="s">
        <v>130</v>
      </c>
      <c r="F35" s="1">
        <v>-2.6791999999999998</v>
      </c>
      <c r="G35" s="1">
        <v>-79.617108000000002</v>
      </c>
      <c r="H35" s="1">
        <v>22</v>
      </c>
      <c r="I35" s="1">
        <v>2</v>
      </c>
      <c r="J35" s="2"/>
      <c r="K35" s="1" t="s">
        <v>232</v>
      </c>
    </row>
    <row r="36" spans="1:11" x14ac:dyDescent="0.25">
      <c r="A36" s="1" t="s">
        <v>126</v>
      </c>
      <c r="B36" s="1" t="s">
        <v>127</v>
      </c>
      <c r="C36" s="1" t="s">
        <v>131</v>
      </c>
      <c r="D36" s="1" t="s">
        <v>132</v>
      </c>
      <c r="E36" s="1" t="s">
        <v>133</v>
      </c>
      <c r="F36" s="1">
        <v>-2.6723279999999998</v>
      </c>
      <c r="G36" s="1">
        <v>-79.617592000000002</v>
      </c>
      <c r="H36" s="1">
        <v>16</v>
      </c>
      <c r="I36" s="1">
        <v>2</v>
      </c>
      <c r="J36" s="2"/>
      <c r="K36" s="1" t="s">
        <v>233</v>
      </c>
    </row>
    <row r="37" spans="1:11" x14ac:dyDescent="0.25">
      <c r="A37" s="1" t="s">
        <v>134</v>
      </c>
      <c r="B37" s="1" t="s">
        <v>135</v>
      </c>
      <c r="C37" s="1" t="s">
        <v>136</v>
      </c>
      <c r="D37" s="1" t="s">
        <v>137</v>
      </c>
      <c r="E37" s="1" t="s">
        <v>138</v>
      </c>
      <c r="F37" s="1">
        <v>-2.1699130000000002</v>
      </c>
      <c r="G37" s="1">
        <v>-79.469223</v>
      </c>
      <c r="H37" s="1">
        <v>7</v>
      </c>
      <c r="I37" s="1">
        <v>4</v>
      </c>
      <c r="J37" s="2"/>
      <c r="K37" s="1" t="s">
        <v>231</v>
      </c>
    </row>
    <row r="38" spans="1:11" x14ac:dyDescent="0.25">
      <c r="A38" s="1" t="s">
        <v>134</v>
      </c>
      <c r="B38" s="1" t="s">
        <v>135</v>
      </c>
      <c r="C38" s="1" t="s">
        <v>139</v>
      </c>
      <c r="D38" s="1" t="s">
        <v>140</v>
      </c>
      <c r="E38" s="1" t="s">
        <v>141</v>
      </c>
      <c r="F38" s="1">
        <v>-2.1701100000000002</v>
      </c>
      <c r="G38" s="1">
        <v>-79.461729000000005</v>
      </c>
      <c r="H38" s="1">
        <v>7</v>
      </c>
      <c r="I38" s="1">
        <v>3</v>
      </c>
      <c r="J38" s="2"/>
      <c r="K38" s="1" t="s">
        <v>233</v>
      </c>
    </row>
    <row r="39" spans="1:11" x14ac:dyDescent="0.25">
      <c r="A39" s="1" t="s">
        <v>142</v>
      </c>
      <c r="B39" s="1" t="s">
        <v>143</v>
      </c>
      <c r="C39" s="1" t="s">
        <v>144</v>
      </c>
      <c r="D39" s="1" t="s">
        <v>145</v>
      </c>
      <c r="E39" s="1" t="s">
        <v>146</v>
      </c>
      <c r="F39" s="1">
        <v>-0.169734</v>
      </c>
      <c r="G39" s="1">
        <v>-78.477251999999993</v>
      </c>
      <c r="H39" s="1">
        <v>124</v>
      </c>
      <c r="I39" s="3">
        <f>H39/SUM($H$39:$H$47)*31</f>
        <v>6.9511754068716094</v>
      </c>
      <c r="J39" s="2"/>
      <c r="K39" s="1" t="s">
        <v>233</v>
      </c>
    </row>
    <row r="40" spans="1:11" x14ac:dyDescent="0.25">
      <c r="A40" s="1" t="s">
        <v>142</v>
      </c>
      <c r="B40" s="1" t="s">
        <v>143</v>
      </c>
      <c r="C40" s="1" t="s">
        <v>147</v>
      </c>
      <c r="D40" s="1" t="s">
        <v>148</v>
      </c>
      <c r="E40" s="1" t="s">
        <v>149</v>
      </c>
      <c r="F40" s="1">
        <v>-0.16650599999999999</v>
      </c>
      <c r="G40" s="1">
        <v>-78.475290000000001</v>
      </c>
      <c r="H40" s="1">
        <v>107</v>
      </c>
      <c r="I40" s="3">
        <f t="shared" ref="I40:I47" si="1">H40/SUM($H$39:$H$47)*31</f>
        <v>5.9981916817359862</v>
      </c>
      <c r="J40" s="2"/>
      <c r="K40" s="1" t="s">
        <v>232</v>
      </c>
    </row>
    <row r="41" spans="1:11" x14ac:dyDescent="0.25">
      <c r="A41" s="1" t="s">
        <v>142</v>
      </c>
      <c r="B41" s="1" t="s">
        <v>143</v>
      </c>
      <c r="C41" s="1" t="s">
        <v>150</v>
      </c>
      <c r="D41" s="1" t="s">
        <v>151</v>
      </c>
      <c r="E41" s="1" t="s">
        <v>152</v>
      </c>
      <c r="F41" s="1">
        <v>-0.17830599999999999</v>
      </c>
      <c r="G41" s="1">
        <v>-78.480442999999994</v>
      </c>
      <c r="H41" s="1">
        <v>58</v>
      </c>
      <c r="I41" s="3">
        <f t="shared" si="1"/>
        <v>3.2513562386980106</v>
      </c>
      <c r="J41" s="2"/>
      <c r="K41" s="1" t="s">
        <v>234</v>
      </c>
    </row>
    <row r="42" spans="1:11" x14ac:dyDescent="0.25">
      <c r="A42" s="1" t="s">
        <v>142</v>
      </c>
      <c r="B42" s="1" t="s">
        <v>143</v>
      </c>
      <c r="C42" s="1" t="s">
        <v>153</v>
      </c>
      <c r="D42" s="1" t="s">
        <v>154</v>
      </c>
      <c r="E42" s="1" t="s">
        <v>155</v>
      </c>
      <c r="F42" s="1">
        <v>-0.15747900000000001</v>
      </c>
      <c r="G42" s="1">
        <v>-78.475078999999994</v>
      </c>
      <c r="H42" s="1">
        <v>52</v>
      </c>
      <c r="I42" s="3">
        <f t="shared" si="1"/>
        <v>2.9150090415913201</v>
      </c>
      <c r="J42" s="2"/>
      <c r="K42" s="1" t="s">
        <v>234</v>
      </c>
    </row>
    <row r="43" spans="1:11" x14ac:dyDescent="0.25">
      <c r="A43" s="1" t="s">
        <v>142</v>
      </c>
      <c r="B43" s="1" t="s">
        <v>143</v>
      </c>
      <c r="C43" s="1" t="s">
        <v>156</v>
      </c>
      <c r="D43" s="1" t="s">
        <v>157</v>
      </c>
      <c r="E43" s="1" t="s">
        <v>158</v>
      </c>
      <c r="F43" s="1">
        <v>-0.18026900000000001</v>
      </c>
      <c r="G43" s="1">
        <v>-78.489000000000004</v>
      </c>
      <c r="H43" s="1">
        <v>50</v>
      </c>
      <c r="I43" s="3">
        <f t="shared" si="1"/>
        <v>2.8028933092224233</v>
      </c>
      <c r="J43" s="2"/>
      <c r="K43" s="1" t="s">
        <v>235</v>
      </c>
    </row>
    <row r="44" spans="1:11" x14ac:dyDescent="0.25">
      <c r="A44" s="1" t="s">
        <v>142</v>
      </c>
      <c r="B44" s="1" t="s">
        <v>143</v>
      </c>
      <c r="C44" s="1" t="s">
        <v>159</v>
      </c>
      <c r="D44" s="1" t="s">
        <v>160</v>
      </c>
      <c r="E44" s="1" t="s">
        <v>161</v>
      </c>
      <c r="F44" s="1">
        <v>-0.18072299999999999</v>
      </c>
      <c r="G44" s="1">
        <v>-78.479369000000005</v>
      </c>
      <c r="H44" s="1">
        <v>42</v>
      </c>
      <c r="I44" s="3">
        <f t="shared" si="1"/>
        <v>2.3544303797468356</v>
      </c>
      <c r="J44" s="2"/>
      <c r="K44" s="1" t="s">
        <v>235</v>
      </c>
    </row>
    <row r="45" spans="1:11" x14ac:dyDescent="0.25">
      <c r="A45" s="1" t="s">
        <v>142</v>
      </c>
      <c r="B45" s="1" t="s">
        <v>143</v>
      </c>
      <c r="C45" s="1" t="s">
        <v>162</v>
      </c>
      <c r="D45" s="1" t="s">
        <v>163</v>
      </c>
      <c r="E45" s="1" t="s">
        <v>164</v>
      </c>
      <c r="F45" s="1">
        <v>-0.142572</v>
      </c>
      <c r="G45" s="1">
        <v>-78.455749999999995</v>
      </c>
      <c r="H45" s="1">
        <v>42</v>
      </c>
      <c r="I45" s="3">
        <f t="shared" si="1"/>
        <v>2.3544303797468356</v>
      </c>
      <c r="J45" s="2"/>
      <c r="K45" s="1" t="s">
        <v>236</v>
      </c>
    </row>
    <row r="46" spans="1:11" x14ac:dyDescent="0.25">
      <c r="A46" s="1" t="s">
        <v>142</v>
      </c>
      <c r="B46" s="1" t="s">
        <v>143</v>
      </c>
      <c r="C46" s="1" t="s">
        <v>165</v>
      </c>
      <c r="D46" s="1" t="s">
        <v>166</v>
      </c>
      <c r="E46" s="1" t="s">
        <v>167</v>
      </c>
      <c r="F46" s="1">
        <v>-0.18416299999999999</v>
      </c>
      <c r="G46" s="1">
        <v>-78.482022999999998</v>
      </c>
      <c r="H46" s="1">
        <v>40</v>
      </c>
      <c r="I46" s="3">
        <f t="shared" si="1"/>
        <v>2.2423146473779387</v>
      </c>
      <c r="J46" s="2"/>
      <c r="K46" s="1" t="s">
        <v>236</v>
      </c>
    </row>
    <row r="47" spans="1:11" x14ac:dyDescent="0.25">
      <c r="A47" s="1" t="s">
        <v>142</v>
      </c>
      <c r="B47" s="1" t="s">
        <v>143</v>
      </c>
      <c r="C47" s="1" t="s">
        <v>168</v>
      </c>
      <c r="D47" s="1" t="s">
        <v>169</v>
      </c>
      <c r="E47" s="1" t="s">
        <v>170</v>
      </c>
      <c r="F47" s="1">
        <v>-0.25543900000000003</v>
      </c>
      <c r="G47" s="1">
        <v>-78.521674000000004</v>
      </c>
      <c r="H47" s="1">
        <v>38</v>
      </c>
      <c r="I47" s="3">
        <f t="shared" si="1"/>
        <v>2.1301989150090419</v>
      </c>
      <c r="J47" s="2"/>
      <c r="K47" s="1" t="s">
        <v>236</v>
      </c>
    </row>
    <row r="48" spans="1:11" x14ac:dyDescent="0.25">
      <c r="A48" s="1" t="s">
        <v>171</v>
      </c>
      <c r="B48" s="1" t="s">
        <v>172</v>
      </c>
      <c r="C48" s="1" t="s">
        <v>173</v>
      </c>
      <c r="D48" s="1" t="s">
        <v>174</v>
      </c>
      <c r="E48" s="1" t="s">
        <v>175</v>
      </c>
      <c r="F48" s="1">
        <v>-1.0472477459987</v>
      </c>
      <c r="G48" s="1">
        <v>-78.588795399191397</v>
      </c>
      <c r="H48" s="1">
        <v>10</v>
      </c>
      <c r="I48" s="1">
        <v>3</v>
      </c>
      <c r="J48" s="2"/>
      <c r="K48" s="1" t="s">
        <v>237</v>
      </c>
    </row>
    <row r="49" spans="1:11" x14ac:dyDescent="0.25">
      <c r="A49" s="1" t="s">
        <v>171</v>
      </c>
      <c r="B49" s="1" t="s">
        <v>172</v>
      </c>
      <c r="C49" s="1" t="s">
        <v>176</v>
      </c>
      <c r="D49" s="1" t="s">
        <v>177</v>
      </c>
      <c r="E49" s="1" t="s">
        <v>178</v>
      </c>
      <c r="F49" s="1">
        <v>-1.03105729181336</v>
      </c>
      <c r="G49" s="1">
        <v>-78.588914677289296</v>
      </c>
      <c r="H49" s="1">
        <v>6</v>
      </c>
      <c r="I49" s="1">
        <v>2</v>
      </c>
      <c r="J49" s="2"/>
      <c r="K49" s="1" t="s">
        <v>237</v>
      </c>
    </row>
    <row r="50" spans="1:11" x14ac:dyDescent="0.25">
      <c r="A50" s="1" t="s">
        <v>179</v>
      </c>
      <c r="B50" s="1" t="s">
        <v>180</v>
      </c>
      <c r="C50" s="1" t="s">
        <v>181</v>
      </c>
      <c r="D50" s="1" t="s">
        <v>182</v>
      </c>
      <c r="E50" s="1" t="s">
        <v>183</v>
      </c>
      <c r="F50" s="1">
        <v>0.3508387</v>
      </c>
      <c r="G50" s="1">
        <v>-78.1242661</v>
      </c>
      <c r="H50" s="1">
        <v>24</v>
      </c>
      <c r="I50" s="4">
        <f>H50/SUM($H$50:$H$53)*15</f>
        <v>4.1379310344827589</v>
      </c>
      <c r="J50" s="2"/>
      <c r="K50" s="1" t="s">
        <v>238</v>
      </c>
    </row>
    <row r="51" spans="1:11" x14ac:dyDescent="0.25">
      <c r="A51" s="1" t="s">
        <v>179</v>
      </c>
      <c r="B51" s="1" t="s">
        <v>180</v>
      </c>
      <c r="C51" s="1" t="s">
        <v>184</v>
      </c>
      <c r="D51" s="1" t="s">
        <v>185</v>
      </c>
      <c r="E51" s="1" t="s">
        <v>186</v>
      </c>
      <c r="F51" s="1">
        <v>0.34462920000000002</v>
      </c>
      <c r="G51" s="1">
        <v>-78.122468799999993</v>
      </c>
      <c r="H51" s="1">
        <v>23</v>
      </c>
      <c r="I51" s="4">
        <f>H51/SUM($H$50:$H$53)*15</f>
        <v>3.9655172413793105</v>
      </c>
      <c r="J51" s="2"/>
      <c r="K51" s="1" t="s">
        <v>238</v>
      </c>
    </row>
    <row r="52" spans="1:11" x14ac:dyDescent="0.25">
      <c r="A52" s="1" t="s">
        <v>179</v>
      </c>
      <c r="B52" s="1" t="s">
        <v>180</v>
      </c>
      <c r="C52" s="1" t="s">
        <v>187</v>
      </c>
      <c r="D52" s="1" t="s">
        <v>188</v>
      </c>
      <c r="E52" s="1" t="s">
        <v>186</v>
      </c>
      <c r="F52" s="1">
        <v>0.34582099999999999</v>
      </c>
      <c r="G52" s="1">
        <v>-78.122319000000005</v>
      </c>
      <c r="H52" s="1">
        <v>22</v>
      </c>
      <c r="I52" s="4">
        <f>H52/SUM($H$50:$H$53)*15</f>
        <v>3.7931034482758625</v>
      </c>
      <c r="J52" s="2"/>
      <c r="K52" s="1" t="s">
        <v>239</v>
      </c>
    </row>
    <row r="53" spans="1:11" x14ac:dyDescent="0.25">
      <c r="A53" s="1" t="s">
        <v>179</v>
      </c>
      <c r="B53" s="1" t="s">
        <v>180</v>
      </c>
      <c r="C53" s="1" t="s">
        <v>189</v>
      </c>
      <c r="D53" s="1" t="s">
        <v>190</v>
      </c>
      <c r="E53" s="1" t="s">
        <v>191</v>
      </c>
      <c r="F53" s="1">
        <v>0.343999</v>
      </c>
      <c r="G53" s="1">
        <v>-78.14255</v>
      </c>
      <c r="H53" s="1">
        <v>18</v>
      </c>
      <c r="I53" s="4">
        <f>H53/SUM($H$50:$H$53)*15</f>
        <v>3.103448275862069</v>
      </c>
      <c r="J53" s="2"/>
      <c r="K53" s="1" t="s">
        <v>239</v>
      </c>
    </row>
    <row r="54" spans="1:11" x14ac:dyDescent="0.25">
      <c r="A54" s="1" t="s">
        <v>192</v>
      </c>
      <c r="B54" s="1" t="s">
        <v>193</v>
      </c>
      <c r="C54" s="1" t="s">
        <v>194</v>
      </c>
      <c r="D54" s="1" t="s">
        <v>195</v>
      </c>
      <c r="E54" s="1" t="s">
        <v>196</v>
      </c>
      <c r="F54" s="1">
        <v>-0.30796200000000001</v>
      </c>
      <c r="G54" s="1">
        <v>-78.455128000000002</v>
      </c>
      <c r="H54" s="1">
        <v>21</v>
      </c>
      <c r="I54" s="1">
        <v>4</v>
      </c>
      <c r="J54" s="2"/>
      <c r="K54" s="1" t="s">
        <v>239</v>
      </c>
    </row>
    <row r="55" spans="1:11" x14ac:dyDescent="0.25">
      <c r="A55" s="1" t="s">
        <v>192</v>
      </c>
      <c r="B55" s="1" t="s">
        <v>193</v>
      </c>
      <c r="C55" s="1" t="s">
        <v>197</v>
      </c>
      <c r="D55" s="1" t="s">
        <v>198</v>
      </c>
      <c r="E55" s="1" t="s">
        <v>199</v>
      </c>
      <c r="F55" s="1">
        <v>-0.32163900000000001</v>
      </c>
      <c r="G55" s="1">
        <v>-78.458691000000002</v>
      </c>
      <c r="H55" s="1">
        <v>17</v>
      </c>
      <c r="I55" s="1">
        <v>3</v>
      </c>
      <c r="J55" s="2"/>
      <c r="K55" s="1" t="s">
        <v>230</v>
      </c>
    </row>
    <row r="56" spans="1:11" x14ac:dyDescent="0.25">
      <c r="A56" s="1" t="s">
        <v>200</v>
      </c>
      <c r="B56" s="1" t="s">
        <v>201</v>
      </c>
      <c r="C56" s="1" t="s">
        <v>202</v>
      </c>
      <c r="D56" s="1" t="s">
        <v>203</v>
      </c>
      <c r="E56" s="1" t="s">
        <v>204</v>
      </c>
      <c r="F56" s="1">
        <v>-3.4541949999999999</v>
      </c>
      <c r="G56" s="1">
        <v>-79.961811999999995</v>
      </c>
      <c r="H56" s="1">
        <v>10</v>
      </c>
      <c r="I56" s="1">
        <v>3</v>
      </c>
      <c r="J56" s="2"/>
      <c r="K56" s="1" t="s">
        <v>240</v>
      </c>
    </row>
    <row r="57" spans="1:11" x14ac:dyDescent="0.25">
      <c r="A57" s="1" t="s">
        <v>200</v>
      </c>
      <c r="B57" s="1" t="s">
        <v>201</v>
      </c>
      <c r="C57" s="1" t="s">
        <v>205</v>
      </c>
      <c r="D57" s="1" t="s">
        <v>206</v>
      </c>
      <c r="E57" s="1" t="s">
        <v>207</v>
      </c>
      <c r="F57" s="1">
        <v>-3.449776</v>
      </c>
      <c r="G57" s="1">
        <v>-79.958455999999998</v>
      </c>
      <c r="H57" s="1">
        <v>7</v>
      </c>
      <c r="I57" s="1">
        <v>3</v>
      </c>
      <c r="J57" s="2"/>
      <c r="K57" s="1" t="s">
        <v>240</v>
      </c>
    </row>
    <row r="58" spans="1:11" x14ac:dyDescent="0.25">
      <c r="A58" s="1" t="s">
        <v>200</v>
      </c>
      <c r="B58" s="1" t="s">
        <v>201</v>
      </c>
      <c r="C58" s="1" t="s">
        <v>208</v>
      </c>
      <c r="D58" s="1" t="s">
        <v>209</v>
      </c>
      <c r="E58" s="1" t="s">
        <v>207</v>
      </c>
      <c r="F58" s="1">
        <v>-3.451009</v>
      </c>
      <c r="G58" s="1">
        <v>-79.958941999999993</v>
      </c>
      <c r="H58" s="1">
        <v>6</v>
      </c>
      <c r="I58" s="1">
        <v>2</v>
      </c>
      <c r="J58" s="2"/>
      <c r="K58" s="1" t="s">
        <v>240</v>
      </c>
    </row>
    <row r="59" spans="1:11" x14ac:dyDescent="0.25">
      <c r="A59" s="1" t="s">
        <v>210</v>
      </c>
      <c r="B59" s="1" t="s">
        <v>211</v>
      </c>
      <c r="C59" s="1" t="s">
        <v>212</v>
      </c>
      <c r="D59" s="1" t="s">
        <v>213</v>
      </c>
      <c r="E59" s="1" t="s">
        <v>214</v>
      </c>
      <c r="F59" s="1">
        <v>-0.21235698035388201</v>
      </c>
      <c r="G59" s="1">
        <v>-78.405580460640394</v>
      </c>
      <c r="H59" s="1">
        <v>21</v>
      </c>
      <c r="I59" s="1">
        <v>6</v>
      </c>
      <c r="J59" s="2"/>
      <c r="K59" s="1" t="s">
        <v>241</v>
      </c>
    </row>
    <row r="60" spans="1:11" x14ac:dyDescent="0.25">
      <c r="A60" s="1" t="s">
        <v>210</v>
      </c>
      <c r="B60" s="1" t="s">
        <v>211</v>
      </c>
      <c r="C60" s="1" t="s">
        <v>215</v>
      </c>
      <c r="D60" s="1" t="s">
        <v>216</v>
      </c>
      <c r="E60" s="1" t="s">
        <v>217</v>
      </c>
      <c r="F60" s="1">
        <v>-0.21178447701132699</v>
      </c>
      <c r="G60" s="1">
        <v>-78.404033111983296</v>
      </c>
      <c r="H60" s="1">
        <v>20</v>
      </c>
      <c r="I60" s="1">
        <v>5</v>
      </c>
      <c r="J60" s="2"/>
      <c r="K60" s="1" t="s">
        <v>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RICARDO REA RENGIFO</dc:creator>
  <cp:lastModifiedBy>ANDY RICARDO REA RENGIFO</cp:lastModifiedBy>
  <dcterms:created xsi:type="dcterms:W3CDTF">2025-05-13T17:43:05Z</dcterms:created>
  <dcterms:modified xsi:type="dcterms:W3CDTF">2025-05-14T19:13:25Z</dcterms:modified>
</cp:coreProperties>
</file>