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oosh\Documents\GitHub\Core\V1.0\"/>
    </mc:Choice>
  </mc:AlternateContent>
  <bookViews>
    <workbookView xWindow="0" yWindow="0" windowWidth="21570" windowHeight="892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F28" i="1"/>
  <c r="E28" i="1"/>
  <c r="F26" i="1"/>
  <c r="F32" i="1" s="1"/>
  <c r="F33" i="1" s="1"/>
  <c r="E32" i="1"/>
  <c r="E33" i="1" s="1"/>
  <c r="F23" i="1"/>
  <c r="F21" i="1"/>
  <c r="F19" i="1"/>
  <c r="F18" i="1"/>
  <c r="F16" i="1"/>
  <c r="F17" i="1"/>
  <c r="F15" i="1"/>
  <c r="E11" i="1"/>
  <c r="F11" i="1"/>
  <c r="E10" i="1"/>
  <c r="F10" i="1" s="1"/>
  <c r="E9" i="1"/>
  <c r="F7" i="1"/>
  <c r="F9" i="1"/>
  <c r="F6" i="1"/>
  <c r="F3" i="1"/>
</calcChain>
</file>

<file path=xl/sharedStrings.xml><?xml version="1.0" encoding="utf-8"?>
<sst xmlns="http://schemas.openxmlformats.org/spreadsheetml/2006/main" count="72" uniqueCount="60">
  <si>
    <t>položka</t>
  </si>
  <si>
    <t>délka</t>
  </si>
  <si>
    <t>počet</t>
  </si>
  <si>
    <t>cena/ks</t>
  </si>
  <si>
    <t>cena celkem</t>
  </si>
  <si>
    <t>Alu profil 2020</t>
  </si>
  <si>
    <t>340mm</t>
  </si>
  <si>
    <t>350mm</t>
  </si>
  <si>
    <t>135mm</t>
  </si>
  <si>
    <t>www</t>
  </si>
  <si>
    <t>http://www.tme.eu/cz/details/i5-2020-sl02/hlinikove-profily/alu-tp/i5-2020-sl02/</t>
  </si>
  <si>
    <t>ze zbytků</t>
  </si>
  <si>
    <t>rohová spojka</t>
  </si>
  <si>
    <t>https://www.banggood.com/10pcs-20x20mm-Aluminium-Corner-Joint-Right-Angle-Bracket-Furniture-Fittings-p-1056722.html?p=9X051049165582016063</t>
  </si>
  <si>
    <t>ložisko LM8UU</t>
  </si>
  <si>
    <t>matice pro ALU profil 2020</t>
  </si>
  <si>
    <t>https://www.banggood.com/100pcs-M5-Hammer-Nut-Nickel-Plated-Carbon-Steel-Nut-Aluminum-Connector-T-Fastener-Sliding-Nut-p-1048442.html?p=9X051049165582016063</t>
  </si>
  <si>
    <t>M5</t>
  </si>
  <si>
    <t>8mm</t>
  </si>
  <si>
    <t>10mm</t>
  </si>
  <si>
    <t>https://www.banggood.com/LM8UU-8mm-Linear-Ball-Bearing-Bush-Steel-for-CNC-Router-Mill-Machine-p-906777.html?p=9X051049165582016063</t>
  </si>
  <si>
    <t>http://www.cncshop.cz/w-vodici-tyce</t>
  </si>
  <si>
    <t>hlazená tyč</t>
  </si>
  <si>
    <t>Alu Heatbed Mk3</t>
  </si>
  <si>
    <t>214x214</t>
  </si>
  <si>
    <t>https://www.aliexpress.com/item/3D-Printer-Parts-MK3-Dual-Power-Heated-LED-Resistor-Cabel-100K-ohm-Thermistors-PCB-Heatbed-S207/32638242079.html?spm=2114.search0104.3.33.z0qgqv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normal#cfs,searchweb201603_19,ppcSwitch_5&amp;btsid=0ce41ccf-6bf1-413e-ade9-a8442a1b2430&amp;algo_expid=0d4ca868-6644-45f5-a4b6-a22c47d368a4-4&amp;algo_pvid=0d4ca868-6644-45f5-a4b6-a22c47d368a4</t>
  </si>
  <si>
    <t>ložisko 608</t>
  </si>
  <si>
    <t>https://www.aliexpress.com/item/10PCS-ABEC-7-Flange-Ball-Bearing-608zz-623zz-624zz-625zz-635zz-626zz-688zz-3D-Printers-Parts/32796192081.html?spm=2114.search0104.3.1.pgnpa4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-10050,searchweb201603_19,ppcSwitch_5&amp;btsid=4e4e3342-f6b9-429b-8f8e-f1871e65cc39&amp;algo_expid=6a735422-de18-4ce7-97f4-bd512493f3fc-0&amp;algo_pvid=6a735422-de18-4ce7-97f4-bd512493f3fc</t>
  </si>
  <si>
    <t>https://www.aliexpress.com/item/3d-printer-accessories-5x8x25mm-z-axis-aluminum-flexible-shaft-coupling-for-Nema-17-stepper-motor-and/32346910283.html?spm=2114.search0104.3.82.A5ghI1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,searchweb201603_19,ppcSwitch_5&amp;btsid=1a82be71-ed92-4d05-85cc-6d08fba7ba15&amp;algo_expid=76bd06cc-40a6-4df3-a24e-45dff1f52faa-10&amp;algo_pvid=76bd06cc-40a6-4df3-a24e-45dff1f52faa</t>
  </si>
  <si>
    <t>pružná spojka motor-&gt;šroub (5x8mm)</t>
  </si>
  <si>
    <t>trapérový šroub s maticí</t>
  </si>
  <si>
    <t>https://www.aliexpress.com/item/2pcs-lot-3D-Printer-Lead-Screw-8MM-Thread-8mm-T8-Length-500mm-with-Copper-Nut-4/32759897348.html?spm=2114.search0104.3.58.A5ghI1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normal#cfs,searchweb201603_19,ppcSwitch_5&amp;btsid=1a82be71-ed92-4d05-85cc-6d08fba7ba15&amp;algo_expid=76bd06cc-40a6-4df3-a24e-45dff1f52faa-7&amp;algo_pvid=76bd06cc-40a6-4df3-a24e-45dff1f52faa</t>
  </si>
  <si>
    <t xml:space="preserve">lineární vedení </t>
  </si>
  <si>
    <t>https://www.aliexpress.com/item/Freeshipping-Kossel-for-12mm-Linear-Guide-MGN12-L-400mmlinear-rail-MGN12C-Long-linear-carriage-for-CNC/32794153251.html?spm=2114.search0104.3.17.PVB5rl&amp;ws_ab_test=searchweb0_0,searchweb201602_4_10152_10065_10151_10068_5430020_5410020_10304_10307_10137_10060_10155_10154_10056_10055_10054_10059_100031_10099_5400020_10103_10102_10052_10053_10142_10107_10050_10051_5380020_10171_5390020_10084_10083_5370020_10080_10082_10081_10110_10111_5420020_10112_10113_10114_10312_10313_10314_10315_10078_10079_10073,searchweb201603_19,ppcSwitch_5&amp;btsid=e7863e71-5ec5-4497-9f33-24482ae2ecef&amp;algo_expid=e07b22e4-1962-45ff-993d-754e89e8ee12-5&amp;algo_pvid=e07b22e4-1962-45ff-993d-754e89e8ee12</t>
  </si>
  <si>
    <t>Mk7 posuvné kolečko extruderu</t>
  </si>
  <si>
    <t>neodymový magnet</t>
  </si>
  <si>
    <t>https://www.aliexpress.com/item/10pcs-MK8-Extruder-Drive-Gear-Bore-5mm-For-1-75mm-and-3-0mm-Hobbed-Gear-For/32543569877.html?spm=2114.search0104.3.10.psy71e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,searchweb201603_19,ppcSwitch_5&amp;btsid=858b94cc-a4f8-4583-a81b-f9ffca29656b&amp;algo_expid=fe7ba862-c020-4710-81f9-73c3a69ab00a-1&amp;algo_pvid=fe7ba862-c020-4710-81f9-73c3a69ab00a</t>
  </si>
  <si>
    <t>E3D V6 1,75mm bowden (175 04)</t>
  </si>
  <si>
    <t>https://www.aliexpress.com/item/E3D-V6-3D-Print-J-head-hotend-Single-Cooling-Fan-for-1-75mm-3mm-Bowden-Filament/32646998624.html?spm=2114.search0104.3.145.X4jVyF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-10050,searchweb201603_19,ppcSwitch_5&amp;btsid=28c30b8d-b648-4217-bbb9-2bebd2df2caa&amp;algo_expid=0670d82a-00fb-4bd1-af66-8c8eaa3312a7-18&amp;algo_pvid=0670d82a-00fb-4bd1-af66-8c8eaa3312a7</t>
  </si>
  <si>
    <t>https://www.unimagnet.cz/243-KT-10-05-N.html</t>
  </si>
  <si>
    <t>celkem czk</t>
  </si>
  <si>
    <t>celkem usd</t>
  </si>
  <si>
    <t>NEMA 17</t>
  </si>
  <si>
    <t>Ramps shield</t>
  </si>
  <si>
    <t>https://www.aliexpress.com/item/Free-shipping-3d-printer-ramps-1-4-control-board-printer-control-reprap-mendelprusa/32210962059.html?spm=2114.search0104.3.1.m3vtAZ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10073-10050,searchweb201603_19,ppcSwitch_5&amp;btsid=79c551be-b391-422f-93f4-b93a925e17b6&amp;algo_expid=576b827b-ef5a-4cda-89aa-82f23c38b363-0&amp;algo_pvid=576b827b-ef5a-4cda-89aa-82f23c38b363</t>
  </si>
  <si>
    <t>https://www.aliexpress.com/item/5pcs-4-lead-Nema17-Stepper-Motor-42-motor-Nema-17-motor-42BYGH-40MM-1-7A-17HS4401/32376023464.html?shortkey=fUZneYNz&amp;addresstype=600</t>
  </si>
  <si>
    <t>https://www.aliexpress.com/item/Mega-2560-R3-Mega2560-REV3-ATmega2560-16AU-CH340G-Board-ON-USB-Cable-Compatible-for-Arduino-With/32579126109.html?spm=2114.search0104.3.41.6A3CG2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10073-10050,searchweb201603_19,ppcSwitch_5&amp;btsid=ac9c3d19-0311-46f5-adbd-d696c37642b1&amp;algo_expid=1adb0221-b9fa-4129-ba66-dc024435378c-8&amp;algo_pvid=1adb0221-b9fa-4129-ba66-dc024435378c</t>
  </si>
  <si>
    <t>Mega 2560</t>
  </si>
  <si>
    <t>DRV 8825</t>
  </si>
  <si>
    <t>https://www.aliexpress.com/item/Free-shipping-1pcs-lot-3D-Printer-StepStick-DRV8825-Stepper-Motor-Drive-Carrier-Reprap-4-layer-PCB/32725866943.html?spm=2114.search0104.3.1.u72xdx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81b7be00-8117-4c50-9b6e-0eb24d90f326&amp;algo_expid=3b4515c6-bb6c-41c6-82f5-270f4cf8b676-0&amp;algo_pvid=3b4515c6-bb6c-41c6-82f5-270f4cf8b676</t>
  </si>
  <si>
    <t>https://www.aliexpress.com/item/Free-shipping-3D-printer-smart-controller-RAMPS-1-4-LCD-12864-LCD-control-panel-blue-screen/32321679495.html?spm=2114.search0104.3.18.Y2dTiR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576e1c20-1958-45f6-95fb-cadf9b653668&amp;algo_expid=18d4f77c-60af-41c6-9df7-76fb7faed32e-2&amp;algo_pvid=18d4f77c-60af-41c6-9df7-76fb7faed32e</t>
  </si>
  <si>
    <t>LCD</t>
  </si>
  <si>
    <t>koncový spínač</t>
  </si>
  <si>
    <t>https://www.gme.cz/mikrospinac-zippy-sm-05s-04a0-z</t>
  </si>
  <si>
    <t>indukční sonda</t>
  </si>
  <si>
    <t xml:space="preserve">zdroj </t>
  </si>
  <si>
    <t>https://www.abctech.cz/prumyslove-zdroje/z-230v-na-12v/prumyslovy-zdroj-carspa-12v-350w-spinany-hs-350-12.html</t>
  </si>
  <si>
    <t>https://www.aliexpress.com/item/Free-Shipping-LJ12A3-4-Z-BX-New-Inductive-Proximity-Sensor-Detection-Switch-NPN-DC-6-36V/1791412194.html?spm=2114.search0104.3.10.BJL2hg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1b84bb36-7065-4e90-9faa-b410c6d4b082&amp;algo_expid=69d82dd8-561a-4a16-baf0-5d5fe48d05ce-1&amp;algo_pvid=69d82dd8-561a-4a16-baf0-5d5fe48d05ce</t>
  </si>
  <si>
    <t>lozisko 623</t>
  </si>
  <si>
    <t>https://www.vsepro3dtisk.cz/p/lozisko-623zz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</si>
</sst>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abSelected="1" topLeftCell="C1" zoomScaleNormal="100" workbookViewId="0">
      <selection activeCell="G33" sqref="G33"/>
    </sheetView>
  </sheetViews>
  <sheetFormatPr defaultRowHeight="15" x14ac:dyDescent="0.25"/>
  <cols>
    <col min="1" max="1" width="3.28515625" customWidth="1"/>
    <col min="2" max="2" width="36.7109375" customWidth="1"/>
    <col min="3" max="3" width="12" style="1" customWidth="1"/>
    <col min="4" max="4" width="11.5703125" style="1" customWidth="1"/>
    <col min="5" max="5" width="10.5703125" style="1" customWidth="1"/>
    <col min="6" max="6" width="12.140625" style="1" customWidth="1"/>
    <col min="7" max="7" width="198.5703125" customWidth="1"/>
  </cols>
  <sheetData>
    <row r="2" spans="2:7" x14ac:dyDescent="0.25">
      <c r="B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t="s">
        <v>9</v>
      </c>
    </row>
    <row r="3" spans="2:7" x14ac:dyDescent="0.25">
      <c r="B3" t="s">
        <v>5</v>
      </c>
      <c r="C3" s="1" t="s">
        <v>6</v>
      </c>
      <c r="D3" s="1">
        <v>10</v>
      </c>
      <c r="E3" s="1">
        <v>11.24</v>
      </c>
      <c r="F3" s="1">
        <f>E3*2</f>
        <v>22.48</v>
      </c>
      <c r="G3" t="s">
        <v>10</v>
      </c>
    </row>
    <row r="4" spans="2:7" x14ac:dyDescent="0.25">
      <c r="B4" t="s">
        <v>5</v>
      </c>
      <c r="C4" s="1" t="s">
        <v>7</v>
      </c>
      <c r="D4" s="1">
        <v>4</v>
      </c>
      <c r="E4" s="1">
        <v>11.24</v>
      </c>
      <c r="F4" s="1">
        <v>11.24</v>
      </c>
      <c r="G4" t="s">
        <v>10</v>
      </c>
    </row>
    <row r="5" spans="2:7" x14ac:dyDescent="0.25">
      <c r="B5" t="s">
        <v>5</v>
      </c>
      <c r="C5" s="1" t="s">
        <v>8</v>
      </c>
      <c r="D5" s="1">
        <v>2</v>
      </c>
      <c r="E5" s="2" t="s">
        <v>11</v>
      </c>
      <c r="F5" s="2"/>
      <c r="G5" t="s">
        <v>10</v>
      </c>
    </row>
    <row r="6" spans="2:7" x14ac:dyDescent="0.25">
      <c r="B6" t="s">
        <v>12</v>
      </c>
      <c r="D6" s="1">
        <v>3</v>
      </c>
      <c r="E6" s="1">
        <v>2.99</v>
      </c>
      <c r="F6" s="1">
        <f>E6*D6</f>
        <v>8.9700000000000006</v>
      </c>
      <c r="G6" t="s">
        <v>13</v>
      </c>
    </row>
    <row r="7" spans="2:7" x14ac:dyDescent="0.25">
      <c r="B7" t="s">
        <v>14</v>
      </c>
      <c r="D7" s="1">
        <v>8</v>
      </c>
      <c r="E7" s="1">
        <v>1.69</v>
      </c>
      <c r="F7" s="1">
        <f>E7*D7</f>
        <v>13.52</v>
      </c>
      <c r="G7" t="s">
        <v>20</v>
      </c>
    </row>
    <row r="8" spans="2:7" x14ac:dyDescent="0.25">
      <c r="B8" t="s">
        <v>15</v>
      </c>
      <c r="D8" s="1">
        <v>1</v>
      </c>
      <c r="E8" s="1">
        <v>5.99</v>
      </c>
      <c r="F8" s="1">
        <v>5.99</v>
      </c>
      <c r="G8" t="s">
        <v>16</v>
      </c>
    </row>
    <row r="9" spans="2:7" x14ac:dyDescent="0.25">
      <c r="B9" t="s">
        <v>17</v>
      </c>
      <c r="C9" s="1" t="s">
        <v>18</v>
      </c>
      <c r="D9" s="1">
        <v>80</v>
      </c>
      <c r="E9" s="1">
        <f>0.3/25</f>
        <v>1.2E-2</v>
      </c>
      <c r="F9" s="1">
        <f>E9*D9</f>
        <v>0.96</v>
      </c>
    </row>
    <row r="10" spans="2:7" x14ac:dyDescent="0.25">
      <c r="B10" t="s">
        <v>17</v>
      </c>
      <c r="C10" s="1" t="s">
        <v>19</v>
      </c>
      <c r="D10" s="1">
        <v>80</v>
      </c>
      <c r="E10" s="1">
        <f>0.35/25</f>
        <v>1.3999999999999999E-2</v>
      </c>
      <c r="F10" s="1">
        <f>E10*D10</f>
        <v>1.1199999999999999</v>
      </c>
    </row>
    <row r="11" spans="2:7" x14ac:dyDescent="0.25">
      <c r="B11" t="s">
        <v>22</v>
      </c>
      <c r="C11" s="1" t="s">
        <v>7</v>
      </c>
      <c r="D11" s="1">
        <v>4</v>
      </c>
      <c r="E11" s="1">
        <f>((260/1000)*350)/25</f>
        <v>3.64</v>
      </c>
      <c r="F11" s="1">
        <f>E11*D11</f>
        <v>14.56</v>
      </c>
      <c r="G11" t="s">
        <v>21</v>
      </c>
    </row>
    <row r="12" spans="2:7" x14ac:dyDescent="0.25">
      <c r="B12" t="s">
        <v>23</v>
      </c>
      <c r="C12" s="1" t="s">
        <v>24</v>
      </c>
      <c r="D12" s="1">
        <v>1</v>
      </c>
      <c r="E12" s="1">
        <v>13.81</v>
      </c>
      <c r="F12" s="1">
        <v>13.81</v>
      </c>
      <c r="G12" t="s">
        <v>25</v>
      </c>
    </row>
    <row r="13" spans="2:7" x14ac:dyDescent="0.25">
      <c r="B13" t="s">
        <v>26</v>
      </c>
      <c r="D13" s="1">
        <v>1</v>
      </c>
      <c r="E13" s="1">
        <v>2.6</v>
      </c>
      <c r="F13" s="1">
        <v>2.6</v>
      </c>
      <c r="G13" t="s">
        <v>27</v>
      </c>
    </row>
    <row r="14" spans="2:7" x14ac:dyDescent="0.25">
      <c r="B14" t="s">
        <v>29</v>
      </c>
      <c r="D14" s="1">
        <v>1</v>
      </c>
      <c r="E14" s="1">
        <v>9.49</v>
      </c>
      <c r="F14" s="1">
        <v>9.49</v>
      </c>
      <c r="G14" t="s">
        <v>28</v>
      </c>
    </row>
    <row r="15" spans="2:7" x14ac:dyDescent="0.25">
      <c r="B15" t="s">
        <v>30</v>
      </c>
      <c r="C15" s="1">
        <v>315</v>
      </c>
      <c r="D15" s="1">
        <v>2</v>
      </c>
      <c r="E15" s="1">
        <v>11.85</v>
      </c>
      <c r="F15" s="1">
        <f>E15*D15</f>
        <v>23.7</v>
      </c>
      <c r="G15" t="s">
        <v>31</v>
      </c>
    </row>
    <row r="16" spans="2:7" x14ac:dyDescent="0.25">
      <c r="B16" t="s">
        <v>30</v>
      </c>
      <c r="C16" s="1">
        <v>280</v>
      </c>
      <c r="D16" s="1">
        <v>2</v>
      </c>
      <c r="E16" s="1">
        <v>11.85</v>
      </c>
      <c r="F16" s="1">
        <f t="shared" ref="F16:F17" si="0">E16*D16</f>
        <v>23.7</v>
      </c>
      <c r="G16" t="s">
        <v>31</v>
      </c>
    </row>
    <row r="17" spans="2:7" x14ac:dyDescent="0.25">
      <c r="B17" t="s">
        <v>30</v>
      </c>
      <c r="C17" s="1">
        <v>330</v>
      </c>
      <c r="D17" s="1">
        <v>1</v>
      </c>
      <c r="E17" s="1">
        <v>11.85</v>
      </c>
      <c r="F17" s="1">
        <f t="shared" si="0"/>
        <v>11.85</v>
      </c>
      <c r="G17" t="s">
        <v>31</v>
      </c>
    </row>
    <row r="18" spans="2:7" x14ac:dyDescent="0.25">
      <c r="B18" t="s">
        <v>32</v>
      </c>
      <c r="C18" s="1">
        <v>380</v>
      </c>
      <c r="D18" s="1">
        <v>2</v>
      </c>
      <c r="E18" s="1">
        <v>17.670000000000002</v>
      </c>
      <c r="F18" s="1">
        <f>E18*D18</f>
        <v>35.340000000000003</v>
      </c>
      <c r="G18" t="s">
        <v>33</v>
      </c>
    </row>
    <row r="19" spans="2:7" x14ac:dyDescent="0.25">
      <c r="B19" t="s">
        <v>32</v>
      </c>
      <c r="C19" s="1">
        <v>320</v>
      </c>
      <c r="D19" s="1">
        <v>1</v>
      </c>
      <c r="E19" s="1">
        <v>17.670000000000002</v>
      </c>
      <c r="F19" s="1">
        <f>E19*D19</f>
        <v>17.670000000000002</v>
      </c>
      <c r="G19" t="s">
        <v>33</v>
      </c>
    </row>
    <row r="20" spans="2:7" x14ac:dyDescent="0.25">
      <c r="B20" t="s">
        <v>34</v>
      </c>
      <c r="D20" s="1">
        <v>1</v>
      </c>
      <c r="E20" s="1">
        <v>8.6</v>
      </c>
      <c r="F20" s="1">
        <v>8.6</v>
      </c>
      <c r="G20" t="s">
        <v>36</v>
      </c>
    </row>
    <row r="21" spans="2:7" x14ac:dyDescent="0.25">
      <c r="B21" t="s">
        <v>35</v>
      </c>
      <c r="D21" s="1">
        <v>4</v>
      </c>
      <c r="E21" s="3">
        <v>0.27</v>
      </c>
      <c r="F21" s="1">
        <f>0.27*4</f>
        <v>1.08</v>
      </c>
      <c r="G21" t="s">
        <v>39</v>
      </c>
    </row>
    <row r="22" spans="2:7" x14ac:dyDescent="0.25">
      <c r="B22" t="s">
        <v>37</v>
      </c>
      <c r="D22" s="1">
        <v>1</v>
      </c>
      <c r="E22" s="1">
        <v>5</v>
      </c>
      <c r="F22" s="1">
        <v>5</v>
      </c>
      <c r="G22" t="s">
        <v>38</v>
      </c>
    </row>
    <row r="23" spans="2:7" x14ac:dyDescent="0.25">
      <c r="B23" t="s">
        <v>42</v>
      </c>
      <c r="D23" s="1">
        <v>2</v>
      </c>
      <c r="E23" s="1">
        <v>37.369999999999997</v>
      </c>
      <c r="F23" s="1">
        <f>E23*D23</f>
        <v>74.739999999999995</v>
      </c>
      <c r="G23" t="s">
        <v>45</v>
      </c>
    </row>
    <row r="24" spans="2:7" x14ac:dyDescent="0.25">
      <c r="B24" t="s">
        <v>43</v>
      </c>
      <c r="D24" s="1">
        <v>1</v>
      </c>
      <c r="E24" s="1">
        <v>9.99</v>
      </c>
      <c r="F24" s="1">
        <v>9.99</v>
      </c>
      <c r="G24" t="s">
        <v>44</v>
      </c>
    </row>
    <row r="25" spans="2:7" x14ac:dyDescent="0.25">
      <c r="B25" t="s">
        <v>47</v>
      </c>
      <c r="D25" s="1">
        <v>1</v>
      </c>
      <c r="E25" s="1">
        <v>7.66</v>
      </c>
      <c r="F25" s="1">
        <v>7.66</v>
      </c>
      <c r="G25" t="s">
        <v>46</v>
      </c>
    </row>
    <row r="26" spans="2:7" x14ac:dyDescent="0.25">
      <c r="B26" t="s">
        <v>48</v>
      </c>
      <c r="D26" s="1">
        <v>5</v>
      </c>
      <c r="E26" s="1">
        <v>1.2</v>
      </c>
      <c r="F26" s="1">
        <f>E26*D26</f>
        <v>6</v>
      </c>
      <c r="G26" t="s">
        <v>49</v>
      </c>
    </row>
    <row r="27" spans="2:7" x14ac:dyDescent="0.25">
      <c r="B27" t="s">
        <v>51</v>
      </c>
      <c r="D27" s="1">
        <v>1</v>
      </c>
      <c r="E27" s="1">
        <v>9.58</v>
      </c>
      <c r="F27" s="1">
        <v>9.58</v>
      </c>
      <c r="G27" t="s">
        <v>50</v>
      </c>
    </row>
    <row r="28" spans="2:7" x14ac:dyDescent="0.25">
      <c r="B28" t="s">
        <v>52</v>
      </c>
      <c r="D28" s="1">
        <v>2</v>
      </c>
      <c r="E28" s="1">
        <f>20/25</f>
        <v>0.8</v>
      </c>
      <c r="F28" s="1">
        <f>E28*D28</f>
        <v>1.6</v>
      </c>
      <c r="G28" t="s">
        <v>53</v>
      </c>
    </row>
    <row r="29" spans="2:7" x14ac:dyDescent="0.25">
      <c r="B29" t="s">
        <v>54</v>
      </c>
      <c r="D29" s="1">
        <v>1</v>
      </c>
      <c r="E29" s="1">
        <v>1.68</v>
      </c>
      <c r="F29" s="1">
        <v>1.68</v>
      </c>
      <c r="G29" t="s">
        <v>57</v>
      </c>
    </row>
    <row r="30" spans="2:7" x14ac:dyDescent="0.25">
      <c r="B30" t="s">
        <v>55</v>
      </c>
      <c r="D30" s="1">
        <v>1</v>
      </c>
      <c r="E30" s="1">
        <f>907/25</f>
        <v>36.28</v>
      </c>
      <c r="F30" s="1">
        <v>36.28</v>
      </c>
      <c r="G30" t="s">
        <v>56</v>
      </c>
    </row>
    <row r="31" spans="2:7" x14ac:dyDescent="0.25">
      <c r="B31" t="s">
        <v>58</v>
      </c>
      <c r="D31" s="1">
        <v>1</v>
      </c>
      <c r="E31" s="1">
        <v>1</v>
      </c>
      <c r="F31" s="1">
        <v>1</v>
      </c>
      <c r="G31" t="s">
        <v>59</v>
      </c>
    </row>
    <row r="32" spans="2:7" x14ac:dyDescent="0.25">
      <c r="B32" t="s">
        <v>41</v>
      </c>
      <c r="E32" s="1">
        <f>SUM(E3:E4,E6:E31)</f>
        <v>253.03600000000003</v>
      </c>
      <c r="F32" s="1">
        <f>SUM(F3:F4,F6:F31)</f>
        <v>380.21000000000004</v>
      </c>
    </row>
    <row r="33" spans="2:6" x14ac:dyDescent="0.25">
      <c r="B33" t="s">
        <v>40</v>
      </c>
      <c r="E33" s="1">
        <f>E32*25</f>
        <v>6325.9000000000005</v>
      </c>
      <c r="F33" s="1">
        <f>F32*25</f>
        <v>9505.25</v>
      </c>
    </row>
  </sheetData>
  <mergeCells count="1">
    <mergeCell ref="E5:F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Supreme Commander Thor</dc:creator>
  <cp:lastModifiedBy>Supreme Commander Thor</cp:lastModifiedBy>
  <dcterms:created xsi:type="dcterms:W3CDTF">2017-08-16T12:21:55Z</dcterms:created>
  <dcterms:modified xsi:type="dcterms:W3CDTF">2017-08-16T14:37:21Z</dcterms:modified>
</cp:coreProperties>
</file>