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-ui/public/sheets/"/>
    </mc:Choice>
  </mc:AlternateContent>
  <xr:revisionPtr revIDLastSave="0" documentId="13_ncr:1_{1F9312DC-51CF-3449-A3FC-442151E5E663}" xr6:coauthVersionLast="47" xr6:coauthVersionMax="47" xr10:uidLastSave="{00000000-0000-0000-0000-000000000000}"/>
  <bookViews>
    <workbookView xWindow="29160" yWindow="28240" windowWidth="27240" windowHeight="16440" xr2:uid="{C4CD000A-9AC9-6A49-B7EF-3DE59E545CB4}"/>
  </bookViews>
  <sheets>
    <sheet name="PnL" sheetId="1" r:id="rId1"/>
  </sheets>
  <calcPr calcId="181029"/>
  <pivotCaches>
    <pivotCache cacheId="15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<sst xmlns="http://schemas.openxmlformats.org/spreadsheetml/2006/main" count="15" uniqueCount="15">
  <si>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Latest PnL Summary</t>
  </si>
  <si>
    <t>DateCum</t>
  </si>
  <si>
    <t>Acct#</t>
  </si>
  <si>
    <t>Sec Short Exposure</t>
  </si>
  <si>
    <t>Sec Net Exposure</t>
  </si>
  <si>
    <t>(EOD) Cash ava Bal</t>
  </si>
  <si>
    <t>(EOD) Margin Loan Bal</t>
  </si>
  <si>
    <t>(EOD) AuM = Cash ava + Sec Net Bal</t>
  </si>
  <si>
    <t>YTD return</t>
  </si>
  <si>
    <t>D0001</t>
  </si>
  <si>
    <t>D0002</t>
  </si>
  <si>
    <t>D0003</t>
  </si>
  <si>
    <t>D0004</t>
  </si>
  <si>
    <t>D0005</t>
  </si>
  <si>
    <t>D0006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</si>
</sst>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#,##0;[Red]\(#,##0\)"/>
  </numFmts>
  <fonts count="2" x14ac:knownFonts="1">
    <font>
      <sz val="10"/>
      <color rgb="FF000000"/>
      <name val="Arial"/>
    </font>
    <font>
      <b/>
      <sz val="15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3" xfId="0" pivotButton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590.188951736112" refreshedVersion="7" recordCount="1888" xr:uid="{3F937172-8DEE-A043-A238-859ADEDF1914}">
  <cacheSource type="worksheet">
    <worksheetSource ref="A6:R1894" sheet="PortPerf" r:id="rId2"/>
  </cacheSource>
  <cacheFields count="18">
    <cacheField name="Acct#" numFmtId="0">
      <sharedItems containsBlank="1" count="9">
        <s v="Acct#"/>
        <s v=" Total"/>
        <s v="D0001"/>
        <s v="D0002"/>
        <s v="D0003"/>
        <s v="D0004"/>
        <s v="D0005"/>
        <s v="D0006"/>
        <m/>
      </sharedItems>
    </cacheField>
    <cacheField name="DateCum" numFmtId="164">
      <sharedItems containsDate="1" containsBlank="1" containsMixedTypes="1" minDate="2021-12-31T00:00:00" maxDate="2022-01-15T00:00:00" count="17">
        <s v="DateCum"/>
        <m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</sharedItems>
    </cacheField>
    <cacheField name="Sec Long Exposure" numFmtId="165">
      <sharedItems containsBlank="1" containsMixedTypes="1" containsNumber="1" minValue="0" maxValue="241871.57500000001"/>
    </cacheField>
    <cacheField name="Sec Short Exposure" numFmtId="165">
      <sharedItems containsBlank="1" containsMixedTypes="1" containsNumber="1" minValue="-716392" maxValue="0" count="33">
        <s v="SUM of Sec Short Exposure"/>
        <n v="0"/>
        <n v="-37725.668249999995"/>
        <n v="-37729.942499999997"/>
        <n v="-37628.306695949999"/>
        <n v="-37183.895759999999"/>
        <n v="-36335.460331800001"/>
        <n v="-35621.64963"/>
        <n v="-289301.29884"/>
        <n v="-291298.01763999998"/>
        <n v="-286602.48738000001"/>
        <n v="-289567.18318825"/>
        <n v="-291276.74263499997"/>
        <n v="-283113.25830599997"/>
        <n v="-276758.05422000005"/>
        <n v="-2284"/>
        <n v="-675268"/>
        <n v="-685400"/>
        <n v="-716392"/>
        <n v="-708048"/>
        <n v="-705366"/>
        <n v="-5000"/>
        <n v="-34299.055999999982"/>
        <n v="-33543.525999999991"/>
        <n v="-37180.213999999993"/>
        <n v="-36402.497000000003"/>
        <n v="-35622.740000000005"/>
        <n v="-34935.815000000002"/>
        <n v="-34225.161000000007"/>
        <n v="-33638.584999999999"/>
        <n v="-32788.979999999996"/>
        <n v="-31981.15"/>
        <m/>
      </sharedItems>
    </cacheField>
    <cacheField name="Sec Net Exposure" numFmtId="165">
      <sharedItems containsBlank="1" containsMixedTypes="1" containsNumber="1" minValue="-692291.78491000005" maxValue="236871.57500000001" count="67">
        <s v="SUM of Sec Net Exposure"/>
        <n v="0"/>
        <n v="51989.783464320004"/>
        <n v="83290.580432000017"/>
        <n v="82866.120838000003"/>
        <n v="51814.076804049997"/>
        <n v="78526.692997199993"/>
        <n v="172734.01962739998"/>
        <n v="89273.491097199993"/>
        <n v="-234166.3497928"/>
        <n v="-240592.97106039998"/>
        <n v="-236245.662056"/>
        <n v="-238000.06873264999"/>
        <n v="-239784.69446099998"/>
        <n v="-232891.55059799997"/>
        <n v="-226268.92957200005"/>
        <n v="48016.890999999996"/>
        <n v="29691.295000000002"/>
        <n v="29585.537797299996"/>
        <n v="29095.26384"/>
        <n v="28593.640221199999"/>
        <n v="28177.76642"/>
        <n v="28174.98936"/>
        <n v="28158.598880000001"/>
        <n v="-651230.85828000004"/>
        <n v="-661666.27787450003"/>
        <n v="-692291.78491000005"/>
        <n v="-685061.98779599997"/>
        <n v="-682485.46692000004"/>
        <n v="110314.90760000001"/>
        <n v="72196.933399999994"/>
        <n v="69063.630600000004"/>
        <n v="236871.57500000001"/>
        <n v="226200.16784000001"/>
        <n v="225621.12711999999"/>
        <n v="224817.75372000001"/>
        <n v="221702.14371999999"/>
        <n v="218582.97346000001"/>
        <n v="219427.4186"/>
        <n v="218962.47902"/>
        <n v="223934.53779999999"/>
        <n v="218614.05379999999"/>
        <n v="214782.6084"/>
        <n v="103176.51547499999"/>
        <n v="155250.248475"/>
        <n v="158552.59875"/>
        <n v="153590.12151599998"/>
        <n v="151144.72981799999"/>
        <n v="149065.36934099998"/>
        <n v="146734.624491"/>
        <n v="144395.42567549998"/>
        <n v="142711.64728500001"/>
        <n v="141488.3419575"/>
        <n v="136730.35441499998"/>
        <n v="134277.63855"/>
        <n v="129536.85047999999"/>
        <n v="-7795.2399999999761"/>
        <n v="9679.1800000000148"/>
        <n v="-12227.669999999987"/>
        <n v="-12228.169999999998"/>
        <n v="-12228.185000000001"/>
        <n v="-12327.849999999999"/>
        <n v="-12396.095000000005"/>
        <n v="-12600.05"/>
        <n v="-12540.049999999996"/>
        <n v="-12518.900000000001"/>
        <m/>
      </sharedItems>
    </cacheField>
    <cacheField name="Margin Adj per Trade" numFmtId="165">
      <sharedItems containsBlank="1" containsMixedTypes="1" containsNumber="1" minValue="-240492.21509000001" maxValue="500000"/>
    </cacheField>
    <cacheField name="(Adj) Margin Fees" numFmtId="38">
      <sharedItems containsBlank="1" containsMixedTypes="1" containsNumber="1" minValue="-25.093944420159584" maxValue="0"/>
    </cacheField>
    <cacheField name="(Adj) Short Sell Interest" numFmtId="38">
      <sharedItems containsBlank="1" containsMixedTypes="1" containsNumber="1" minValue="-121.76465421917173" maxValue="0"/>
    </cacheField>
    <cacheField name="(Adj) TD Interest" numFmtId="38">
      <sharedItems containsBlank="1" containsMixedTypes="1" containsNumber="1" minValue="0" maxValue="0.16450657270035474"/>
    </cacheField>
    <cacheField name="(EOD) Cash ava Bal" numFmtId="38">
      <sharedItems containsBlank="1" containsMixedTypes="1" containsNumber="1" minValue="0" maxValue="1138103.2756192819" count="43">
        <s v="SUM of (EOD) Cash ava Bal"/>
        <n v="0"/>
        <n v="500000"/>
        <n v="447610.20799999998"/>
        <n v="416005.27648968733"/>
        <n v="416005.27576562576"/>
        <n v="448546.79298281745"/>
        <n v="422445.54386640829"/>
        <n v="324641.42309209204"/>
        <n v="407573.01601223252"/>
        <n v="732874.75046373135"/>
        <n v="739549.41221786698"/>
        <n v="739550.20764468983"/>
        <n v="739549.70542269642"/>
        <n v="739549.41582187102"/>
        <n v="739550.79872306483"/>
        <n v="739551.87530004641"/>
        <n v="452489.46248845593"/>
        <n v="470742.76002946869"/>
        <n v="470742.76324808487"/>
        <n v="470742.77967996744"/>
        <n v="470742.77425914019"/>
        <n v="470742.76917711465"/>
        <n v="1138103.2756192819"/>
        <n v="1138101.5534902287"/>
        <n v="1138096.2858013608"/>
        <n v="1138097.7040252867"/>
        <n v="1138098.1598829774"/>
        <n v="424205.57210657268"/>
        <n v="459204.72510231682"/>
        <n v="288204.72510231682"/>
        <n v="396154.46750000003"/>
        <n v="365251.58795000002"/>
        <n v="382070.50044999999"/>
        <n v="507795.24"/>
        <n v="490595.24"/>
        <n v="529421.86141422926"/>
        <n v="529421.8441353424"/>
        <n v="529421.8326160846"/>
        <n v="529421.79738070746"/>
        <n v="529421.80686715513"/>
        <n v="529421.80991637055"/>
        <m/>
      </sharedItems>
    </cacheField>
    <cacheField name="(EOD) Margin Loan Bal" numFmtId="38">
      <sharedItems containsBlank="1" containsMixedTypes="1" containsNumber="1" minValue="0" maxValue="178656.85560000001" count="4">
        <s v="SUM of (EOD) Margin Loan Bal"/>
        <n v="0"/>
        <n v="178656.85560000001"/>
        <m/>
      </sharedItems>
    </cacheField>
    <cacheField name="(EOD) AuM = Cash ava + Sec Net Bal" numFmtId="38">
      <sharedItems containsBlank="1" containsMixedTypes="1" containsNumber="1" minValue="0" maxValue="540623.09920000006" count="67">
        <s v="SUM of (EOD) AuM = Cash ava + Sec Net Bal"/>
        <n v="0"/>
        <n v="500000"/>
        <n v="499599.99146431999"/>
        <n v="499302.24768199993"/>
        <n v="498877.78808799991"/>
        <n v="500367.24405404995"/>
        <n v="500978.53584719996"/>
        <n v="497381.59797739994"/>
        <n v="496852.5414472"/>
        <n v="498757.40855719999"/>
        <n v="499005.7872896"/>
        <n v="503353.09629400005"/>
        <n v="501598.68961735"/>
        <n v="499814.06388900004"/>
        <n v="506707.20775200007"/>
        <n v="513329.82877799997"/>
        <n v="500506.74040000001"/>
        <n v="500434.43939999997"/>
        <n v="500328.68219729996"/>
        <n v="499838.40824000002"/>
        <n v="499336.7846212"/>
        <n v="498920.91081999999"/>
        <n v="498918.13376"/>
        <n v="498901.74328"/>
        <n v="487012.28612000006"/>
        <n v="476576.86652550008"/>
        <n v="445951.35949000006"/>
        <n v="453181.15660400013"/>
        <n v="455757.67748000007"/>
        <n v="534520.31519999995"/>
        <n v="531402.34100000001"/>
        <n v="528269.03819999995"/>
        <n v="525076.98259999999"/>
        <n v="514405.57543999999"/>
        <n v="513826.53472"/>
        <n v="513023.16131999996"/>
        <n v="509907.55131999997"/>
        <n v="506788.38105999999"/>
        <n v="507632.82620000001"/>
        <n v="507167.88662"/>
        <n v="512139.94539999997"/>
        <n v="506819.46139999997"/>
        <n v="502988.01599999995"/>
        <n v="499330.98297500005"/>
        <n v="520501.83642499999"/>
        <n v="540623.09920000006"/>
        <n v="535660.62196599995"/>
        <n v="533215.23026799993"/>
        <n v="531135.86979099992"/>
        <n v="528805.12494100002"/>
        <n v="526465.9261255"/>
        <n v="524782.14773500001"/>
        <n v="523558.84240750002"/>
        <n v="518800.854865"/>
        <n v="516348.13899999997"/>
        <n v="511607.35092999996"/>
        <n v="500274.42"/>
        <n v="517194.94185999996"/>
        <n v="517194.44185999996"/>
        <n v="517194.42685999995"/>
        <n v="517094.76185999997"/>
        <n v="517026.51685999992"/>
        <n v="516822.56185999996"/>
        <n v="516882.56185999996"/>
        <n v="516903.71185999992"/>
        <m/>
      </sharedItems>
    </cacheField>
    <cacheField name="x" numFmtId="0">
      <sharedItems containsNonDate="0" containsString="0" containsBlank="1"/>
    </cacheField>
    <cacheField name="AuM" numFmtId="0">
      <sharedItems containsBlank="1" containsMixedTypes="1" containsNumber="1" minValue="0" maxValue="540623.09920000006"/>
    </cacheField>
    <cacheField name="Daily Return (%)" numFmtId="0">
      <sharedItems containsBlank="1" containsMixedTypes="1" containsNumber="1" minValue="-6.426142179073091E-2" maxValue="6.9040630399999969E-2"/>
    </cacheField>
    <cacheField name="Geo Metric Rtn" numFmtId="0">
      <sharedItems containsBlank="1" containsMixedTypes="1" containsNumber="1" minValue="0.93573857820926909" maxValue="1.0690406304"/>
    </cacheField>
    <cacheField name="Cumulative Rtns" numFmtId="0">
      <sharedItems containsBlank="1" containsMixedTypes="1" containsNumber="1" minValue="0.89190271898000006" maxValue="1.0812461983999999"/>
    </cacheField>
    <cacheField name="YTD return" numFmtId="0">
      <sharedItems containsBlank="1" containsMixedTypes="1" containsNumber="1" minValue="-8.8484645039999754E-2" maxValue="3.3807423720000562E-2" count="9">
        <s v="YTD return"/>
        <m/>
        <s v=""/>
        <n v="2.6659657556000083E-2"/>
        <n v="-8.8484645039999754E-2"/>
        <n v="5.9760319999999645E-3"/>
        <n v="2.3214701859999742E-2"/>
        <n v="3.3807423720000562E-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x v="0"/>
    <x v="0"/>
    <s v="SUM of Sec Long Exposure"/>
    <x v="0"/>
    <x v="0"/>
    <s v="SUM of Margin Adj per Trade"/>
    <s v="SUM of (Adj) Margin Fees"/>
    <s v="SUM of (Adj) Short Sell Interest"/>
    <s v="SUM of (Adj) TD Interest"/>
    <x v="0"/>
    <x v="0"/>
    <x v="0"/>
    <m/>
    <s v="AuM"/>
    <s v="Daily Return (%)"/>
    <s v="GeoMetric Rtn"/>
    <s v="Cumulative Rtns"/>
    <x v="0"/>
  </r>
  <r>
    <x v="1"/>
    <x v="1"/>
    <n v="0"/>
    <x v="1"/>
    <x v="1"/>
    <n v="0"/>
    <n v="0"/>
    <n v="0"/>
    <n v="0"/>
    <x v="1"/>
    <x v="1"/>
    <x v="1"/>
    <m/>
    <n v="0"/>
    <s v=""/>
    <m/>
    <s v=""/>
    <x v="1"/>
  </r>
  <r>
    <x v="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"/>
    <x v="3"/>
    <n v="51989.783464320004"/>
    <x v="1"/>
    <x v="2"/>
    <n v="448010.21653568"/>
    <n v="0"/>
    <n v="0"/>
    <n v="0"/>
    <x v="3"/>
    <x v="1"/>
    <x v="3"/>
    <m/>
    <n v="499599.99146431999"/>
    <n v="-8.0001707136001521E-4"/>
    <n v="0.99919998292863998"/>
    <n v="0.99919998292863998"/>
    <x v="2"/>
  </r>
  <r>
    <x v="2"/>
    <x v="4"/>
    <n v="121016.248682"/>
    <x v="2"/>
    <x v="3"/>
    <n v="341258.08306800004"/>
    <n v="0"/>
    <n v="-6.3907603125899906"/>
    <n v="0"/>
    <x v="4"/>
    <x v="1"/>
    <x v="4"/>
    <m/>
    <n v="499302.24768199993"/>
    <n v="-5.9596434629105577E-4"/>
    <n v="0.99940403565370894"/>
    <n v="0.99860449536399987"/>
    <x v="2"/>
  </r>
  <r>
    <x v="2"/>
    <x v="5"/>
    <n v="120596.06333800001"/>
    <x v="3"/>
    <x v="4"/>
    <n v="341673.99416200002"/>
    <n v="0"/>
    <n v="-6.3914843741781135"/>
    <n v="0"/>
    <x v="5"/>
    <x v="1"/>
    <x v="5"/>
    <m/>
    <n v="498877.78808799991"/>
    <n v="-8.5010551418618352E-4"/>
    <n v="0.99914989448581382"/>
    <n v="0.99775557617599986"/>
    <x v="2"/>
  </r>
  <r>
    <x v="2"/>
    <x v="6"/>
    <n v="89442.383499999996"/>
    <x v="4"/>
    <x v="5"/>
    <n v="372929.30980405008"/>
    <n v="0"/>
    <n v="-6.3742671824624741"/>
    <n v="0"/>
    <x v="6"/>
    <x v="1"/>
    <x v="6"/>
    <m/>
    <n v="500367.24405404995"/>
    <n v="2.9856129128509323E-3"/>
    <n v="1.0029856129128509"/>
    <n v="1.0007344881081"/>
    <x v="2"/>
  </r>
  <r>
    <x v="2"/>
    <x v="7"/>
    <n v="115710.58875719999"/>
    <x v="5"/>
    <x v="6"/>
    <n v="347105.51548280002"/>
    <n v="0"/>
    <n v="-6.29898359164231"/>
    <n v="0"/>
    <x v="7"/>
    <x v="1"/>
    <x v="7"/>
    <m/>
    <n v="500978.53584719996"/>
    <n v="1.2216862722611577E-3"/>
    <n v="1.0012216862722612"/>
    <n v="1.0019570716944"/>
    <x v="2"/>
  </r>
  <r>
    <x v="2"/>
    <x v="8"/>
    <n v="209069.47995919999"/>
    <x v="6"/>
    <x v="7"/>
    <n v="254595.05970900002"/>
    <n v="0"/>
    <n v="-6.1552579079405811"/>
    <n v="0"/>
    <x v="8"/>
    <x v="1"/>
    <x v="8"/>
    <m/>
    <n v="497381.59797739994"/>
    <n v="-7.1798243086748093E-3"/>
    <n v="0.99282017569132519"/>
    <n v="0.99476319595479989"/>
    <x v="2"/>
  </r>
  <r>
    <x v="2"/>
    <x v="9"/>
    <n v="124895.14072719999"/>
    <x v="7"/>
    <x v="8"/>
    <n v="339483.20964279998"/>
    <n v="0"/>
    <n v="-6.0343377674798369"/>
    <n v="0"/>
    <x v="9"/>
    <x v="1"/>
    <x v="9"/>
    <m/>
    <n v="496852.5414472"/>
    <n v="-1.0636833617314601E-3"/>
    <n v="0.99893631663826854"/>
    <n v="0.99370508289439996"/>
    <x v="2"/>
  </r>
  <r>
    <x v="2"/>
    <x v="10"/>
    <n v="55134.949047199996"/>
    <x v="8"/>
    <x v="9"/>
    <n v="155563.75211279999"/>
    <n v="0"/>
    <n v="-49.007886268718622"/>
    <n v="0"/>
    <x v="10"/>
    <x v="1"/>
    <x v="10"/>
    <m/>
    <n v="498757.40855719999"/>
    <n v="3.8338681018952325E-3"/>
    <n v="1.0038338681018952"/>
    <n v="0.99751481711439993"/>
    <x v="2"/>
  </r>
  <r>
    <x v="2"/>
    <x v="11"/>
    <n v="50705.046579599999"/>
    <x v="9"/>
    <x v="10"/>
    <n v="157996.9357804"/>
    <n v="0"/>
    <n v="-49.346132132990142"/>
    <n v="0"/>
    <x v="11"/>
    <x v="1"/>
    <x v="11"/>
    <m/>
    <n v="499005.7872896"/>
    <n v="4.9799507363412765E-4"/>
    <n v="1.0004979950736341"/>
    <n v="0.99801157457919998"/>
    <x v="2"/>
  </r>
  <r>
    <x v="2"/>
    <x v="12"/>
    <n v="50356.825323999998"/>
    <x v="10"/>
    <x v="11"/>
    <n v="163040.68729600002"/>
    <n v="0"/>
    <n v="-48.550705310241334"/>
    <n v="0"/>
    <x v="12"/>
    <x v="1"/>
    <x v="12"/>
    <m/>
    <n v="503353.09629400005"/>
    <n v="8.7119410538560871E-3"/>
    <n v="1.0087119410538561"/>
    <n v="1.0067061925880001"/>
    <x v="2"/>
  </r>
  <r>
    <x v="2"/>
    <x v="13"/>
    <n v="51567.1144556"/>
    <x v="11"/>
    <x v="12"/>
    <n v="158865.70235615005"/>
    <n v="0"/>
    <n v="-49.05292730362553"/>
    <n v="0"/>
    <x v="13"/>
    <x v="1"/>
    <x v="13"/>
    <m/>
    <n v="501598.68961735"/>
    <n v="-3.4854393259265981E-3"/>
    <n v="0.9965145606740734"/>
    <n v="1.0031973792347"/>
    <x v="2"/>
  </r>
  <r>
    <x v="2"/>
    <x v="14"/>
    <n v="51492.048173999996"/>
    <x v="12"/>
    <x v="13"/>
    <n v="157231.20919100003"/>
    <n v="0"/>
    <n v="-49.342528129034456"/>
    <n v="0"/>
    <x v="14"/>
    <x v="1"/>
    <x v="14"/>
    <m/>
    <n v="499814.06388900004"/>
    <n v="-3.5578755792032846E-3"/>
    <n v="0.99644212442079672"/>
    <n v="0.99962812777800014"/>
    <x v="2"/>
  </r>
  <r>
    <x v="2"/>
    <x v="15"/>
    <n v="50221.707708000002"/>
    <x v="13"/>
    <x v="14"/>
    <n v="166665.03398599999"/>
    <n v="0"/>
    <n v="-47.959626935170945"/>
    <n v="0"/>
    <x v="15"/>
    <x v="1"/>
    <x v="15"/>
    <m/>
    <n v="506707.20775200007"/>
    <n v="1.3791416370650289E-2"/>
    <n v="1.0137914163706503"/>
    <n v="1.0134144155040001"/>
    <x v="2"/>
  </r>
  <r>
    <x v="2"/>
    <x v="16"/>
    <n v="50489.124648000005"/>
    <x v="14"/>
    <x v="15"/>
    <n v="172752.82113200013"/>
    <n v="0"/>
    <n v="-46.883049953629516"/>
    <n v="0"/>
    <x v="16"/>
    <x v="1"/>
    <x v="16"/>
    <m/>
    <n v="513329.82877799997"/>
    <n v="1.3069916758005284E-2"/>
    <n v="1.0130699167580053"/>
    <n v="1.0266596575560001"/>
    <x v="3"/>
  </r>
  <r>
    <x v="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"/>
    <x v="4"/>
    <n v="50300.890999999996"/>
    <x v="15"/>
    <x v="16"/>
    <n v="447415.109"/>
    <n v="0"/>
    <n v="-0.38691154407730183"/>
    <n v="0"/>
    <x v="17"/>
    <x v="1"/>
    <x v="17"/>
    <m/>
    <n v="500506.74040000001"/>
    <n v="1.0134807999999662E-3"/>
    <n v="1.0010134808"/>
    <n v="1.0010134808"/>
    <x v="2"/>
  </r>
  <r>
    <x v="3"/>
    <x v="5"/>
    <n v="29691.295000000002"/>
    <x v="1"/>
    <x v="17"/>
    <n v="470308.70500000002"/>
    <n v="0"/>
    <n v="-0.38437053130971882"/>
    <n v="0"/>
    <x v="18"/>
    <x v="1"/>
    <x v="18"/>
    <m/>
    <n v="500434.43939999997"/>
    <n v="-1.444555970260275E-4"/>
    <n v="0.99985554440297397"/>
    <n v="1.0008688788"/>
    <x v="2"/>
  </r>
  <r>
    <x v="3"/>
    <x v="6"/>
    <n v="29585.537797299996"/>
    <x v="1"/>
    <x v="18"/>
    <n v="470414.46220269997"/>
    <n v="0"/>
    <n v="-0.38115191513744706"/>
    <n v="0"/>
    <x v="19"/>
    <x v="1"/>
    <x v="19"/>
    <m/>
    <n v="500328.68219729996"/>
    <n v="-2.1133078456148091E-4"/>
    <n v="0.99978866921543852"/>
    <n v="1.0006573643946"/>
    <x v="2"/>
  </r>
  <r>
    <x v="3"/>
    <x v="7"/>
    <n v="29095.26384"/>
    <x v="1"/>
    <x v="19"/>
    <n v="470904.73615999997"/>
    <n v="0"/>
    <n v="-0.3647200325737438"/>
    <n v="0"/>
    <x v="20"/>
    <x v="1"/>
    <x v="20"/>
    <m/>
    <n v="499838.40824000002"/>
    <n v="-9.7990376075740571E-4"/>
    <n v="0.99902009623924259"/>
    <n v="0.99967681648000006"/>
    <x v="2"/>
  </r>
  <r>
    <x v="3"/>
    <x v="8"/>
    <n v="28593.640221199999"/>
    <x v="1"/>
    <x v="20"/>
    <n v="471406.35977879999"/>
    <n v="0"/>
    <n v="-0.37014085981125416"/>
    <n v="0"/>
    <x v="21"/>
    <x v="1"/>
    <x v="21"/>
    <m/>
    <n v="499336.7846212"/>
    <n v="-1.0035715753943242E-3"/>
    <n v="0.99899642842460568"/>
    <n v="0.99867356924240003"/>
    <x v="2"/>
  </r>
  <r>
    <x v="3"/>
    <x v="9"/>
    <n v="28177.76642"/>
    <x v="1"/>
    <x v="21"/>
    <n v="471822.23358"/>
    <n v="0"/>
    <n v="-0.37522288534642012"/>
    <n v="0"/>
    <x v="22"/>
    <x v="1"/>
    <x v="22"/>
    <m/>
    <n v="498920.91081999999"/>
    <n v="-8.328523233381846E-4"/>
    <n v="0.99916714767666182"/>
    <n v="0.99784182164000002"/>
    <x v="2"/>
  </r>
  <r>
    <x v="3"/>
    <x v="10"/>
    <n v="28174.98936"/>
    <x v="1"/>
    <x v="22"/>
    <n v="471825.01063999999"/>
    <n v="0"/>
    <n v="-0.37522288534642012"/>
    <n v="0"/>
    <x v="22"/>
    <x v="1"/>
    <x v="23"/>
    <m/>
    <n v="498918.13376"/>
    <n v="-5.5661327071909739E-6"/>
    <n v="0.99999443386729281"/>
    <n v="0.99783626751999999"/>
    <x v="2"/>
  </r>
  <r>
    <x v="3"/>
    <x v="11"/>
    <n v="28158.598880000001"/>
    <x v="1"/>
    <x v="23"/>
    <n v="471841.40111999999"/>
    <n v="0"/>
    <n v="-0.37522288534642012"/>
    <n v="0"/>
    <x v="22"/>
    <x v="1"/>
    <x v="24"/>
    <m/>
    <n v="498901.74328"/>
    <n v="-3.2852043032494116E-5"/>
    <n v="0.99996714795696751"/>
    <n v="0.99780348656000006"/>
    <x v="2"/>
  </r>
  <r>
    <x v="3"/>
    <x v="12"/>
    <n v="24037.14172"/>
    <x v="16"/>
    <x v="24"/>
    <n v="-199305.14172000001"/>
    <n v="-25.093944420159584"/>
    <n v="-114.77483629810447"/>
    <n v="0"/>
    <x v="23"/>
    <x v="2"/>
    <x v="25"/>
    <m/>
    <n v="487012.28612000006"/>
    <n v="-2.3831260002888377E-2"/>
    <n v="0.97616873999711162"/>
    <n v="0.97402457224000016"/>
    <x v="2"/>
  </r>
  <r>
    <x v="3"/>
    <x v="13"/>
    <n v="23733.7221255"/>
    <x v="17"/>
    <x v="25"/>
    <n v="-209133.72212550003"/>
    <n v="-25.093944420159584"/>
    <n v="-116.49696535112103"/>
    <n v="0"/>
    <x v="24"/>
    <x v="2"/>
    <x v="26"/>
    <m/>
    <n v="476576.86652550008"/>
    <n v="-2.1427425738349215E-2"/>
    <n v="0.97857257426165078"/>
    <n v="0.95315373305100015"/>
    <x v="2"/>
  </r>
  <r>
    <x v="3"/>
    <x v="14"/>
    <n v="24100.215090000002"/>
    <x v="18"/>
    <x v="26"/>
    <n v="-240492.21509000001"/>
    <n v="-25.093944420159584"/>
    <n v="-121.76465421917173"/>
    <n v="0"/>
    <x v="25"/>
    <x v="2"/>
    <x v="27"/>
    <m/>
    <n v="445951.35949000006"/>
    <n v="-6.426142179073091E-2"/>
    <n v="0.93573857820926909"/>
    <n v="0.89190271898000006"/>
    <x v="2"/>
  </r>
  <r>
    <x v="3"/>
    <x v="15"/>
    <n v="22986.012203999999"/>
    <x v="19"/>
    <x v="27"/>
    <n v="-231034.01220400003"/>
    <n v="-25.093944420159584"/>
    <n v="-120.34643029315809"/>
    <n v="0"/>
    <x v="26"/>
    <x v="2"/>
    <x v="28"/>
    <m/>
    <n v="453181.15660400013"/>
    <n v="1.621207551036119E-2"/>
    <n v="1.0162120755103612"/>
    <n v="0.90636231320800031"/>
    <x v="2"/>
  </r>
  <r>
    <x v="3"/>
    <x v="16"/>
    <n v="22880.533080000001"/>
    <x v="20"/>
    <x v="28"/>
    <n v="-228246.53307999996"/>
    <n v="-25.093944420159584"/>
    <n v="-119.89057260265371"/>
    <n v="0"/>
    <x v="27"/>
    <x v="2"/>
    <x v="29"/>
    <m/>
    <n v="455757.67748000007"/>
    <n v="5.6854104334513877E-3"/>
    <n v="1.0056854104334514"/>
    <n v="0.91151535496000025"/>
    <x v="4"/>
  </r>
  <r>
    <x v="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"/>
    <x v="3"/>
    <n v="110314.90760000001"/>
    <x v="1"/>
    <x v="29"/>
    <n v="385911.78"/>
    <n v="0"/>
    <n v="0"/>
    <n v="0.16450657270035474"/>
    <x v="28"/>
    <x v="1"/>
    <x v="30"/>
    <m/>
    <n v="534520.31519999995"/>
    <n v="6.9040630399999969E-2"/>
    <n v="1.0690406304"/>
    <n v="1.0690406304"/>
    <x v="2"/>
  </r>
  <r>
    <x v="4"/>
    <x v="4"/>
    <n v="77196.933399999994"/>
    <x v="21"/>
    <x v="30"/>
    <n v="414029.73"/>
    <n v="0"/>
    <n v="-0.84700425586099348"/>
    <n v="0.16450657270035474"/>
    <x v="29"/>
    <x v="1"/>
    <x v="31"/>
    <m/>
    <n v="531402.34100000001"/>
    <n v="-5.8332192647033709E-3"/>
    <n v="0.99416678073529663"/>
    <n v="1.0628046820000001"/>
    <x v="2"/>
  </r>
  <r>
    <x v="4"/>
    <x v="5"/>
    <n v="74063.630600000004"/>
    <x v="21"/>
    <x v="31"/>
    <n v="417162.21"/>
    <n v="0"/>
    <n v="-0.84700425586099348"/>
    <n v="0.16450657270035474"/>
    <x v="29"/>
    <x v="1"/>
    <x v="32"/>
    <m/>
    <n v="528269.03819999995"/>
    <n v="-5.8962909235660277E-3"/>
    <n v="0.99410370907643397"/>
    <n v="1.0565380764000001"/>
    <x v="2"/>
  </r>
  <r>
    <x v="4"/>
    <x v="6"/>
    <n v="241871.57500000001"/>
    <x v="21"/>
    <x v="32"/>
    <n v="249356.25"/>
    <n v="0"/>
    <n v="-0.84700425586099348"/>
    <n v="0.16450657270035474"/>
    <x v="30"/>
    <x v="1"/>
    <x v="33"/>
    <m/>
    <n v="525076.98259999999"/>
    <n v="-6.0424809503817345E-3"/>
    <n v="0.99395751904961827"/>
    <n v="1.0501539652"/>
    <x v="2"/>
  </r>
  <r>
    <x v="4"/>
    <x v="7"/>
    <n v="231200.16784000001"/>
    <x v="21"/>
    <x v="33"/>
    <n v="260026.93599999999"/>
    <n v="0"/>
    <n v="-0.84700425586099348"/>
    <n v="0.16450657270035474"/>
    <x v="30"/>
    <x v="1"/>
    <x v="34"/>
    <m/>
    <n v="514405.57543999999"/>
    <n v="-2.0323509720724942E-2"/>
    <n v="0.97967649027927506"/>
    <n v="1.02881115088"/>
    <x v="2"/>
  </r>
  <r>
    <x v="4"/>
    <x v="8"/>
    <n v="230621.12711999999"/>
    <x v="21"/>
    <x v="34"/>
    <n v="260603.27600000001"/>
    <n v="0"/>
    <n v="-0.84700425586099348"/>
    <n v="0.16450657270035474"/>
    <x v="30"/>
    <x v="1"/>
    <x v="35"/>
    <m/>
    <n v="513826.53472"/>
    <n v="-1.1256501633069016E-3"/>
    <n v="0.9988743498366931"/>
    <n v="1.0276530694399999"/>
    <x v="2"/>
  </r>
  <r>
    <x v="4"/>
    <x v="9"/>
    <n v="229817.75372000001"/>
    <x v="21"/>
    <x v="35"/>
    <n v="261408.174"/>
    <n v="0"/>
    <n v="-0.84700425586099348"/>
    <n v="0.16450657270035474"/>
    <x v="30"/>
    <x v="1"/>
    <x v="36"/>
    <m/>
    <n v="513023.16131999996"/>
    <n v="-1.5635109238525402E-3"/>
    <n v="0.99843648907614746"/>
    <n v="1.0260463226399998"/>
    <x v="2"/>
  </r>
  <r>
    <x v="4"/>
    <x v="10"/>
    <n v="226702.14371999999"/>
    <x v="21"/>
    <x v="36"/>
    <n v="264523.54200000002"/>
    <n v="0"/>
    <n v="-0.84700425586099348"/>
    <n v="0.16450657270035474"/>
    <x v="30"/>
    <x v="1"/>
    <x v="37"/>
    <m/>
    <n v="509907.55131999997"/>
    <n v="-6.0730396498738237E-3"/>
    <n v="0.99392696035012618"/>
    <n v="1.01981510264"/>
    <x v="2"/>
  </r>
  <r>
    <x v="4"/>
    <x v="11"/>
    <n v="223582.97346000001"/>
    <x v="21"/>
    <x v="37"/>
    <n v="267642.70500000002"/>
    <n v="0"/>
    <n v="-0.84700425586099348"/>
    <n v="0.16450657270035474"/>
    <x v="30"/>
    <x v="1"/>
    <x v="38"/>
    <m/>
    <n v="506788.38105999999"/>
    <n v="-6.1171289813719554E-3"/>
    <n v="0.99388287101862804"/>
    <n v="1.01357676212"/>
    <x v="2"/>
  </r>
  <r>
    <x v="4"/>
    <x v="12"/>
    <n v="224427.4186"/>
    <x v="21"/>
    <x v="38"/>
    <n v="266799.39"/>
    <n v="0"/>
    <n v="-0.84700425586099348"/>
    <n v="0.16450657270035474"/>
    <x v="30"/>
    <x v="1"/>
    <x v="39"/>
    <m/>
    <n v="507632.82620000001"/>
    <n v="1.6662677590078001E-3"/>
    <n v="1.0016662677590078"/>
    <n v="1.0152656524000001"/>
    <x v="2"/>
  </r>
  <r>
    <x v="4"/>
    <x v="13"/>
    <n v="223962.47902"/>
    <x v="21"/>
    <x v="39"/>
    <n v="267264.21100000001"/>
    <n v="0"/>
    <n v="-0.84700425586099348"/>
    <n v="0.16450657270035474"/>
    <x v="30"/>
    <x v="1"/>
    <x v="40"/>
    <m/>
    <n v="507167.88662"/>
    <n v="-9.1589738882813521E-4"/>
    <n v="0.99908410261117186"/>
    <n v="1.01433577324"/>
    <x v="2"/>
  </r>
  <r>
    <x v="4"/>
    <x v="14"/>
    <n v="228934.53779999999"/>
    <x v="21"/>
    <x v="40"/>
    <n v="262294.11"/>
    <n v="0"/>
    <n v="-0.84700425586099348"/>
    <n v="0.16450657270035474"/>
    <x v="30"/>
    <x v="1"/>
    <x v="41"/>
    <m/>
    <n v="512139.94539999997"/>
    <n v="9.8035757215151342E-3"/>
    <n v="1.0098035757215151"/>
    <n v="1.0242798907999999"/>
    <x v="2"/>
  </r>
  <r>
    <x v="4"/>
    <x v="15"/>
    <n v="223614.05379999999"/>
    <x v="21"/>
    <x v="41"/>
    <n v="267616.53000000003"/>
    <n v="0"/>
    <n v="-0.84700425586099348"/>
    <n v="0.16450657270035474"/>
    <x v="30"/>
    <x v="1"/>
    <x v="42"/>
    <m/>
    <n v="506819.46139999997"/>
    <n v="-1.0388730751795805E-2"/>
    <n v="0.9896112692482042"/>
    <n v="1.0136389228"/>
    <x v="2"/>
  </r>
  <r>
    <x v="4"/>
    <x v="16"/>
    <n v="219782.6084"/>
    <x v="21"/>
    <x v="42"/>
    <n v="271449.5"/>
    <n v="0"/>
    <n v="-0.84700425586099348"/>
    <n v="0.16450657270035474"/>
    <x v="30"/>
    <x v="1"/>
    <x v="43"/>
    <m/>
    <n v="502988.01599999995"/>
    <n v="-7.5597834965064337E-3"/>
    <n v="0.99244021650349357"/>
    <n v="1.005976032"/>
    <x v="5"/>
  </r>
  <r>
    <x v="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"/>
    <x v="4"/>
    <n v="103176.51547499999"/>
    <x v="1"/>
    <x v="43"/>
    <n v="396823.48452499998"/>
    <n v="0"/>
    <n v="0"/>
    <n v="0"/>
    <x v="31"/>
    <x v="1"/>
    <x v="44"/>
    <m/>
    <n v="499330.98297500005"/>
    <n v="-1.3380340499998811E-3"/>
    <n v="0.99866196595000012"/>
    <n v="0.99866196595000012"/>
    <x v="2"/>
  </r>
  <r>
    <x v="5"/>
    <x v="5"/>
    <n v="155250.248475"/>
    <x v="1"/>
    <x v="44"/>
    <n v="341919.13197499997"/>
    <n v="0"/>
    <n v="0"/>
    <n v="0"/>
    <x v="32"/>
    <x v="1"/>
    <x v="45"/>
    <m/>
    <n v="520501.83642499999"/>
    <n v="4.2398437452978666E-2"/>
    <n v="1.0423984374529787"/>
    <n v="1.0410036728499998"/>
    <x v="2"/>
  </r>
  <r>
    <x v="5"/>
    <x v="6"/>
    <n v="158552.59875"/>
    <x v="1"/>
    <x v="45"/>
    <n v="373690.14500000002"/>
    <n v="0"/>
    <n v="0"/>
    <n v="0"/>
    <x v="33"/>
    <x v="1"/>
    <x v="46"/>
    <m/>
    <n v="540623.09920000006"/>
    <n v="3.8657428978926101E-2"/>
    <n v="1.0386574289789261"/>
    <n v="1.0812461983999999"/>
    <x v="2"/>
  </r>
  <r>
    <x v="5"/>
    <x v="7"/>
    <n v="153590.12151599998"/>
    <x v="1"/>
    <x v="46"/>
    <n v="377099.73836399999"/>
    <n v="0"/>
    <n v="0"/>
    <n v="0"/>
    <x v="33"/>
    <x v="1"/>
    <x v="47"/>
    <m/>
    <n v="535660.62196599995"/>
    <n v="-9.1791809142884873E-3"/>
    <n v="0.99082081908571151"/>
    <n v="1.0713212439319997"/>
    <x v="2"/>
  </r>
  <r>
    <x v="5"/>
    <x v="8"/>
    <n v="151144.72981799999"/>
    <x v="1"/>
    <x v="47"/>
    <n v="378006.93452200003"/>
    <n v="0"/>
    <n v="0"/>
    <n v="0"/>
    <x v="33"/>
    <x v="1"/>
    <x v="48"/>
    <m/>
    <n v="533215.23026799993"/>
    <n v="-4.5651884751670702E-3"/>
    <n v="0.99543481152483293"/>
    <n v="1.0664304605359998"/>
    <x v="2"/>
  </r>
  <r>
    <x v="5"/>
    <x v="9"/>
    <n v="149065.36934099998"/>
    <x v="1"/>
    <x v="48"/>
    <n v="378514.98944900004"/>
    <n v="0"/>
    <n v="0"/>
    <n v="0"/>
    <x v="33"/>
    <x v="1"/>
    <x v="49"/>
    <m/>
    <n v="531135.86979099992"/>
    <n v="-3.8996644487346854E-3"/>
    <n v="0.99610033555126531"/>
    <n v="1.0622717395819998"/>
    <x v="2"/>
  </r>
  <r>
    <x v="5"/>
    <x v="10"/>
    <n v="146734.624491"/>
    <x v="1"/>
    <x v="49"/>
    <n v="379287.86879899999"/>
    <n v="0"/>
    <n v="0"/>
    <n v="0"/>
    <x v="33"/>
    <x v="1"/>
    <x v="50"/>
    <m/>
    <n v="528805.12494100002"/>
    <n v="-4.3882271610031776E-3"/>
    <n v="0.99561177283899682"/>
    <n v="1.0576102498819999"/>
    <x v="2"/>
  </r>
  <r>
    <x v="5"/>
    <x v="11"/>
    <n v="144395.42567549998"/>
    <x v="1"/>
    <x v="50"/>
    <n v="380067.48066950002"/>
    <n v="0"/>
    <n v="0"/>
    <n v="0"/>
    <x v="33"/>
    <x v="1"/>
    <x v="51"/>
    <m/>
    <n v="526465.9261255"/>
    <n v="-4.42355549364426E-3"/>
    <n v="0.99557644450635574"/>
    <n v="1.0529318522509998"/>
    <x v="2"/>
  </r>
  <r>
    <x v="5"/>
    <x v="12"/>
    <n v="142711.64728500001"/>
    <x v="1"/>
    <x v="51"/>
    <n v="380184.764165"/>
    <n v="0"/>
    <n v="0"/>
    <n v="0"/>
    <x v="33"/>
    <x v="1"/>
    <x v="52"/>
    <m/>
    <n v="524782.14773500001"/>
    <n v="-3.1982666055744291E-3"/>
    <n v="0.99680173339442557"/>
    <n v="1.0495642954699997"/>
    <x v="2"/>
  </r>
  <r>
    <x v="5"/>
    <x v="13"/>
    <n v="141488.3419575"/>
    <x v="1"/>
    <x v="52"/>
    <n v="379849.57005749998"/>
    <n v="0"/>
    <n v="0"/>
    <n v="0"/>
    <x v="33"/>
    <x v="1"/>
    <x v="53"/>
    <m/>
    <n v="523558.84240750002"/>
    <n v="-2.3310726799298243E-3"/>
    <n v="0.99766892732007018"/>
    <n v="1.0471176848149999"/>
    <x v="2"/>
  </r>
  <r>
    <x v="5"/>
    <x v="14"/>
    <n v="136730.35441499998"/>
    <x v="1"/>
    <x v="53"/>
    <n v="383038.076435"/>
    <n v="0"/>
    <n v="0"/>
    <n v="0"/>
    <x v="33"/>
    <x v="1"/>
    <x v="54"/>
    <m/>
    <n v="518800.854865"/>
    <n v="-9.0877799343836996E-3"/>
    <n v="0.9909122200656163"/>
    <n v="1.0376017097299999"/>
    <x v="2"/>
  </r>
  <r>
    <x v="5"/>
    <x v="15"/>
    <n v="134277.63855"/>
    <x v="1"/>
    <x v="54"/>
    <n v="383923.0343"/>
    <n v="0"/>
    <n v="0"/>
    <n v="0"/>
    <x v="33"/>
    <x v="1"/>
    <x v="55"/>
    <m/>
    <n v="516348.13899999997"/>
    <n v="-4.7276634993946853E-3"/>
    <n v="0.99527233650060531"/>
    <n v="1.0326962779999997"/>
    <x v="2"/>
  </r>
  <r>
    <x v="5"/>
    <x v="16"/>
    <n v="129536.85047999999"/>
    <x v="1"/>
    <x v="55"/>
    <n v="387099.48082"/>
    <n v="0"/>
    <n v="0"/>
    <n v="0"/>
    <x v="33"/>
    <x v="1"/>
    <x v="56"/>
    <m/>
    <n v="511607.35092999996"/>
    <n v="-9.1813792128337957E-3"/>
    <n v="0.9908186207871662"/>
    <n v="1.0232147018599997"/>
    <x v="6"/>
  </r>
  <r>
    <x v="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5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6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7"/>
    <n v="26503.816000000006"/>
    <x v="22"/>
    <x v="56"/>
    <n v="500000"/>
    <n v="0"/>
    <n v="0"/>
    <n v="0"/>
    <x v="34"/>
    <x v="1"/>
    <x v="2"/>
    <m/>
    <n v="500000"/>
    <n v="0"/>
    <n v="1"/>
    <n v="1"/>
    <x v="2"/>
  </r>
  <r>
    <x v="6"/>
    <x v="8"/>
    <n v="43222.706000000006"/>
    <x v="23"/>
    <x v="57"/>
    <n v="482520"/>
    <n v="0"/>
    <n v="0"/>
    <n v="0"/>
    <x v="35"/>
    <x v="1"/>
    <x v="57"/>
    <m/>
    <n v="500274.42"/>
    <n v="5.4883999999999489E-4"/>
    <n v="1.00054884"/>
    <n v="1.00054884"/>
    <x v="2"/>
  </r>
  <r>
    <x v="6"/>
    <x v="9"/>
    <n v="24952.544000000005"/>
    <x v="24"/>
    <x v="58"/>
    <n v="465159.087"/>
    <n v="0"/>
    <n v="-0.75044577069284024"/>
    <n v="0"/>
    <x v="36"/>
    <x v="1"/>
    <x v="58"/>
    <m/>
    <n v="517194.94185999996"/>
    <n v="3.3822480589753123E-2"/>
    <n v="1.0338224805897531"/>
    <n v="1.0343898837200001"/>
    <x v="2"/>
  </r>
  <r>
    <x v="6"/>
    <x v="10"/>
    <n v="24174.327000000005"/>
    <x v="25"/>
    <x v="59"/>
    <n v="466716.77100000001"/>
    <n v="0"/>
    <n v="-0.75044577069284024"/>
    <n v="0"/>
    <x v="36"/>
    <x v="1"/>
    <x v="59"/>
    <m/>
    <n v="517194.44185999996"/>
    <n v="-9.6675346084040825E-7"/>
    <n v="0.99999903324653916"/>
    <n v="1.0343888837200002"/>
    <x v="2"/>
  </r>
  <r>
    <x v="6"/>
    <x v="11"/>
    <n v="23394.555000000004"/>
    <x v="26"/>
    <x v="60"/>
    <n v="468276.35249999998"/>
    <n v="0"/>
    <n v="-0.75044577069284024"/>
    <n v="0"/>
    <x v="36"/>
    <x v="1"/>
    <x v="60"/>
    <m/>
    <n v="517194.42685999995"/>
    <n v="-2.9002631851682281E-8"/>
    <n v="0.99999997099736815"/>
    <n v="1.0343888537200001"/>
    <x v="2"/>
  </r>
  <r>
    <x v="6"/>
    <x v="12"/>
    <n v="22607.965000000004"/>
    <x v="27"/>
    <x v="61"/>
    <n v="469741.69500000001"/>
    <n v="0"/>
    <n v="-0.76772465751240448"/>
    <n v="0"/>
    <x v="37"/>
    <x v="1"/>
    <x v="61"/>
    <m/>
    <n v="517094.76185999997"/>
    <n v="-1.9270315924524439E-4"/>
    <n v="0.99980729684075476"/>
    <n v="1.0341895237200003"/>
    <x v="2"/>
  </r>
  <r>
    <x v="6"/>
    <x v="13"/>
    <n v="21829.066000000003"/>
    <x v="28"/>
    <x v="62"/>
    <n v="471232.10550000001"/>
    <n v="0"/>
    <n v="-0.77924391539211402"/>
    <n v="0"/>
    <x v="38"/>
    <x v="1"/>
    <x v="62"/>
    <m/>
    <n v="517026.51685999992"/>
    <n v="-1.3197774379802851E-4"/>
    <n v="0.99986802225620197"/>
    <n v="1.0340530337200002"/>
    <x v="2"/>
  </r>
  <r>
    <x v="6"/>
    <x v="14"/>
    <n v="21038.535"/>
    <x v="29"/>
    <x v="63"/>
    <n v="472595.05499999999"/>
    <n v="0"/>
    <n v="-0.81447929243593131"/>
    <n v="0"/>
    <x v="39"/>
    <x v="1"/>
    <x v="63"/>
    <m/>
    <n v="516822.56185999996"/>
    <n v="-3.9447686598093057E-4"/>
    <n v="0.99960552313401907"/>
    <n v="1.0336451237200004"/>
    <x v="2"/>
  </r>
  <r>
    <x v="6"/>
    <x v="15"/>
    <n v="20248.93"/>
    <x v="30"/>
    <x v="64"/>
    <n v="474220.26500000001"/>
    <n v="0"/>
    <n v="-0.80499284477028821"/>
    <n v="0"/>
    <x v="40"/>
    <x v="1"/>
    <x v="64"/>
    <m/>
    <n v="516882.56185999996"/>
    <n v="1.1609400290901739E-4"/>
    <n v="1.000116094002909"/>
    <n v="1.0337651237200005"/>
    <x v="2"/>
  </r>
  <r>
    <x v="6"/>
    <x v="16"/>
    <n v="19462.25"/>
    <x v="31"/>
    <x v="65"/>
    <n v="475803.75"/>
    <n v="0"/>
    <n v="-0.80194362944918862"/>
    <n v="0"/>
    <x v="41"/>
    <x v="1"/>
    <x v="65"/>
    <m/>
    <n v="516903.71185999992"/>
    <n v="4.0918385646238065E-5"/>
    <n v="1.0000409183856462"/>
    <n v="1.0338074237200006"/>
    <x v="7"/>
  </r>
  <r>
    <x v="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5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6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7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8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9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0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1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2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3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4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5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6"/>
    <n v="0"/>
    <x v="1"/>
    <x v="1"/>
    <n v="500000"/>
    <n v="0"/>
    <n v="0"/>
    <n v="0"/>
    <x v="2"/>
    <x v="1"/>
    <x v="2"/>
    <m/>
    <n v="500000"/>
    <n v="0"/>
    <n v="1"/>
    <n v="1"/>
    <x v="8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EF12B-DB28-C647-8810-85283988863B}" name="PnL" cacheId="155" applyNumberFormats="0" applyBorderFormats="0" applyFontFormats="0" applyPatternFormats="0" applyAlignmentFormats="0" applyWidthHeightFormats="0" dataCaption="" updatedVersion="7" rowGrandTotals="0" compact="0" compactData="0">
  <location ref="A5:G11" firstHeaderRow="1" firstDataRow="1" firstDataCol="7" rowPageCount="1" colPageCount="1"/>
  <pivotFields count="18">
    <pivotField name="Acct#" axis="axisRow" compact="0" outline="0" multipleItemSelectionAllowed="1" showAll="0" sortType="ascending" defaultSubtotal="0">
      <items count="9">
        <item x="1"/>
        <item x="0"/>
        <item x="2"/>
        <item x="3"/>
        <item x="4"/>
        <item x="5"/>
        <item x="6"/>
        <item x="7"/>
        <item x="8"/>
      </items>
    </pivotField>
    <pivotField name="DateCum" axis="axisPage" compact="0" outline="0" multipleItemSelectionAllowed="1" showAll="0">
      <items count="1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t="default"/>
      </items>
    </pivotField>
    <pivotField name="Sec Long Exposure" compact="0" outline="0" multipleItemSelectionAllowed="1" showAll="0"/>
    <pivotField name="Sec Short Exposure" axis="axisRow" compact="0" outline="0" multipleItemSelectionAllowed="1" showAll="0" sortType="ascending" defaultSubtotal="0">
      <items count="33">
        <item x="18"/>
        <item x="19"/>
        <item x="20"/>
        <item x="17"/>
        <item x="16"/>
        <item x="9"/>
        <item x="12"/>
        <item x="11"/>
        <item x="8"/>
        <item x="10"/>
        <item x="13"/>
        <item x="14"/>
        <item x="3"/>
        <item x="2"/>
        <item x="4"/>
        <item x="5"/>
        <item x="24"/>
        <item x="25"/>
        <item x="6"/>
        <item x="26"/>
        <item x="7"/>
        <item x="27"/>
        <item x="22"/>
        <item x="28"/>
        <item x="29"/>
        <item x="23"/>
        <item x="30"/>
        <item x="31"/>
        <item x="21"/>
        <item x="15"/>
        <item x="1"/>
        <item x="0"/>
        <item x="32"/>
      </items>
    </pivotField>
    <pivotField name="Sec Net Exposure" axis="axisRow" compact="0" outline="0" multipleItemSelectionAllowed="1" showAll="0" sortType="ascending" defaultSubtotal="0">
      <items count="67">
        <item x="26"/>
        <item x="27"/>
        <item x="28"/>
        <item x="25"/>
        <item x="24"/>
        <item x="10"/>
        <item x="13"/>
        <item x="12"/>
        <item x="11"/>
        <item x="9"/>
        <item x="14"/>
        <item x="15"/>
        <item x="63"/>
        <item x="64"/>
        <item x="65"/>
        <item x="62"/>
        <item x="61"/>
        <item x="60"/>
        <item x="59"/>
        <item x="58"/>
        <item x="56"/>
        <item x="1"/>
        <item x="57"/>
        <item x="23"/>
        <item x="22"/>
        <item x="21"/>
        <item x="20"/>
        <item x="19"/>
        <item x="18"/>
        <item x="17"/>
        <item x="16"/>
        <item x="5"/>
        <item x="2"/>
        <item x="31"/>
        <item x="30"/>
        <item x="6"/>
        <item x="4"/>
        <item x="3"/>
        <item x="8"/>
        <item x="43"/>
        <item x="29"/>
        <item x="55"/>
        <item x="54"/>
        <item x="53"/>
        <item x="52"/>
        <item x="51"/>
        <item x="50"/>
        <item x="49"/>
        <item x="48"/>
        <item x="47"/>
        <item x="46"/>
        <item x="44"/>
        <item x="45"/>
        <item x="7"/>
        <item x="42"/>
        <item x="37"/>
        <item x="41"/>
        <item x="39"/>
        <item x="38"/>
        <item x="36"/>
        <item x="40"/>
        <item x="35"/>
        <item x="34"/>
        <item x="33"/>
        <item x="32"/>
        <item x="0"/>
        <item x="66"/>
      </items>
    </pivotField>
    <pivotField name="Margin Adj per Trade" compact="0" outline="0" multipleItemSelectionAllowed="1" showAll="0"/>
    <pivotField name="(Adj) Margin Fees" compact="0" outline="0" multipleItemSelectionAllowed="1" showAll="0"/>
    <pivotField name="(Adj) Short Sell Interest" compact="0" outline="0" multipleItemSelectionAllowed="1" showAll="0"/>
    <pivotField name="(Adj) TD Interest" compact="0" outline="0" multipleItemSelectionAllowed="1" showAll="0"/>
    <pivotField name="(EOD) Cash ava Bal" axis="axisRow" compact="0" outline="0" multipleItemSelectionAllowed="1" showAll="0" sortType="ascending" defaultSubtotal="0">
      <items count="43">
        <item x="1"/>
        <item x="30"/>
        <item x="8"/>
        <item x="32"/>
        <item x="33"/>
        <item x="31"/>
        <item x="9"/>
        <item x="5"/>
        <item x="4"/>
        <item x="7"/>
        <item x="28"/>
        <item x="3"/>
        <item x="6"/>
        <item x="17"/>
        <item x="29"/>
        <item x="18"/>
        <item x="19"/>
        <item x="22"/>
        <item x="21"/>
        <item x="20"/>
        <item x="35"/>
        <item x="2"/>
        <item x="34"/>
        <item x="39"/>
        <item x="40"/>
        <item x="41"/>
        <item x="38"/>
        <item x="37"/>
        <item x="36"/>
        <item x="10"/>
        <item x="11"/>
        <item x="14"/>
        <item x="13"/>
        <item x="12"/>
        <item x="15"/>
        <item x="16"/>
        <item x="25"/>
        <item x="26"/>
        <item x="27"/>
        <item x="24"/>
        <item x="23"/>
        <item x="0"/>
        <item x="42"/>
      </items>
    </pivotField>
    <pivotField name="(EOD) Margin Loan Bal" axis="axisRow" compact="0" outline="0" multipleItemSelectionAllowed="1" showAll="0" sortType="ascending" defaultSubtotal="0">
      <items count="4">
        <item x="1"/>
        <item x="2"/>
        <item x="0"/>
        <item x="3"/>
      </items>
    </pivotField>
    <pivotField name="(EOD) AuM = Cash ava + Sec Net Bal" axis="axisRow" compact="0" outline="0" multipleItemSelectionAllowed="1" showAll="0" sortType="ascending" defaultSubtotal="0">
      <items count="67">
        <item x="1"/>
        <item x="27"/>
        <item x="28"/>
        <item x="29"/>
        <item x="26"/>
        <item x="25"/>
        <item x="9"/>
        <item x="8"/>
        <item x="10"/>
        <item x="5"/>
        <item x="24"/>
        <item x="23"/>
        <item x="22"/>
        <item x="11"/>
        <item x="4"/>
        <item x="44"/>
        <item x="21"/>
        <item x="3"/>
        <item x="14"/>
        <item x="20"/>
        <item x="2"/>
        <item x="57"/>
        <item x="19"/>
        <item x="6"/>
        <item x="18"/>
        <item x="17"/>
        <item x="7"/>
        <item x="13"/>
        <item x="43"/>
        <item x="12"/>
        <item x="15"/>
        <item x="38"/>
        <item x="42"/>
        <item x="40"/>
        <item x="39"/>
        <item x="37"/>
        <item x="56"/>
        <item x="41"/>
        <item x="36"/>
        <item x="16"/>
        <item x="35"/>
        <item x="34"/>
        <item x="55"/>
        <item x="63"/>
        <item x="64"/>
        <item x="65"/>
        <item x="62"/>
        <item x="61"/>
        <item x="60"/>
        <item x="59"/>
        <item x="58"/>
        <item x="54"/>
        <item x="45"/>
        <item x="53"/>
        <item x="52"/>
        <item x="33"/>
        <item x="51"/>
        <item x="32"/>
        <item x="50"/>
        <item x="49"/>
        <item x="31"/>
        <item x="48"/>
        <item x="30"/>
        <item x="47"/>
        <item x="46"/>
        <item x="0"/>
        <item x="66"/>
      </items>
    </pivotField>
    <pivotField name="x" compact="0" outline="0" multipleItemSelectionAllowed="1" showAll="0"/>
    <pivotField name="AuM" compact="0" outline="0" multipleItemSelectionAllowed="1" showAll="0"/>
    <pivotField name="Daily Return (%)" compact="0" outline="0" multipleItemSelectionAllowed="1" showAll="0"/>
    <pivotField name="Geo Metric Rtn" compact="0" outline="0" multipleItemSelectionAllowed="1" showAll="0"/>
    <pivotField name="Cumulative Rtns" compact="0" outline="0" multipleItemSelectionAllowed="1" showAll="0"/>
    <pivotField name="YTD return" axis="axisRow" compact="0" outline="0" multipleItemSelectionAllowed="1" showAll="0" sortType="ascending">
      <items count="10">
        <item x="4"/>
        <item x="8"/>
        <item x="5"/>
        <item x="6"/>
        <item x="3"/>
        <item x="7"/>
        <item x="2"/>
        <item x="0"/>
        <item x="1"/>
        <item t="default"/>
      </items>
    </pivotField>
  </pivotFields>
  <rowFields count="7">
    <field x="0"/>
    <field x="3"/>
    <field x="4"/>
    <field x="9"/>
    <field x="10"/>
    <field x="11"/>
    <field x="17"/>
  </rowFields>
  <rowItems count="6">
    <i>
      <x v="2"/>
      <x v="11"/>
      <x v="11"/>
      <x v="35"/>
      <x/>
      <x v="39"/>
      <x v="4"/>
    </i>
    <i>
      <x v="3"/>
      <x v="2"/>
      <x v="2"/>
      <x v="38"/>
      <x v="1"/>
      <x v="3"/>
      <x/>
    </i>
    <i>
      <x v="4"/>
      <x v="28"/>
      <x v="54"/>
      <x v="1"/>
      <x/>
      <x v="28"/>
      <x v="2"/>
    </i>
    <i>
      <x v="5"/>
      <x v="30"/>
      <x v="41"/>
      <x v="4"/>
      <x/>
      <x v="36"/>
      <x v="3"/>
    </i>
    <i>
      <x v="6"/>
      <x v="27"/>
      <x v="14"/>
      <x v="25"/>
      <x/>
      <x v="45"/>
      <x v="5"/>
    </i>
    <i>
      <x v="7"/>
      <x v="30"/>
      <x v="21"/>
      <x v="21"/>
      <x/>
      <x v="20"/>
      <x v="1"/>
    </i>
  </rowItems>
  <colItems count="1">
    <i/>
  </colItems>
  <pageFields count="1">
    <pageField fld="1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F81C-A4B7-DA4A-9126-7AC29BB0C792}">
  <sheetPr codeName="Sheet13">
    <tabColor rgb="FFFF0000"/>
    <outlinePr summaryBelow="0" summaryRight="0"/>
  </sheetPr>
  <dimension ref="A1:G11"/>
  <sheetViews>
    <sheetView showGridLines="0" tabSelected="1" workbookViewId="0">
      <selection activeCell="A6" sqref="A6"/>
    </sheetView>
  </sheetViews>
  <sheetFormatPr baseColWidth="10" defaultColWidth="14.5" defaultRowHeight="15.75" customHeight="1" x14ac:dyDescent="0.15"/>
  <sheetData>
    <row r="1" spans="1:7" ht="19" x14ac:dyDescent="0.2">
      <c r="A1" s="1"/>
      <c r="B1" s="1" t="s">
        <v>0</v>
      </c>
    </row>
    <row r="3" spans="1:7" ht="15.75" customHeight="1" x14ac:dyDescent="0.15">
      <c r="A3" s="9" t="s">
        <v>1</v>
      </c>
      <c r="B3" s="3">
        <v>44575</v>
      </c>
    </row>
    <row r="5" spans="1:7" ht="15.75" customHeight="1" x14ac:dyDescent="0.15">
      <c r="A5" s="7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8" t="s">
        <v>8</v>
      </c>
    </row>
    <row r="6" spans="1:7" ht="15.75" customHeight="1" x14ac:dyDescent="0.15">
      <c r="A6" s="4" t="s">
        <v>9</v>
      </c>
      <c r="B6" s="4">
        <v>-276758.05422000005</v>
      </c>
      <c r="C6" s="4">
        <v>-226268.92957200005</v>
      </c>
      <c r="D6" s="4">
        <v>739551.87530004641</v>
      </c>
      <c r="E6" s="4">
        <v>0</v>
      </c>
      <c r="F6" s="4">
        <v>513329.82877799997</v>
      </c>
      <c r="G6" s="5">
        <v>2.6659657556000083E-2</v>
      </c>
    </row>
    <row r="7" spans="1:7" ht="15.75" customHeight="1" x14ac:dyDescent="0.15">
      <c r="A7" s="4" t="s">
        <v>10</v>
      </c>
      <c r="B7" s="4">
        <v>-705366</v>
      </c>
      <c r="C7" s="4">
        <v>-682485.46692000004</v>
      </c>
      <c r="D7" s="4">
        <v>1138098.1598829774</v>
      </c>
      <c r="E7" s="4">
        <v>178656.85560000001</v>
      </c>
      <c r="F7" s="4">
        <v>455757.67748000007</v>
      </c>
      <c r="G7" s="5">
        <v>-8.8484645039999754E-2</v>
      </c>
    </row>
    <row r="8" spans="1:7" ht="15.75" customHeight="1" x14ac:dyDescent="0.15">
      <c r="A8" s="4" t="s">
        <v>11</v>
      </c>
      <c r="B8" s="4">
        <v>-5000</v>
      </c>
      <c r="C8" s="4">
        <v>214782.6084</v>
      </c>
      <c r="D8" s="4">
        <v>288204.72510231682</v>
      </c>
      <c r="E8" s="4">
        <v>0</v>
      </c>
      <c r="F8" s="4">
        <v>502988.01599999995</v>
      </c>
      <c r="G8" s="5">
        <v>5.9760319999999645E-3</v>
      </c>
    </row>
    <row r="9" spans="1:7" ht="15.75" customHeight="1" x14ac:dyDescent="0.15">
      <c r="A9" s="4" t="s">
        <v>12</v>
      </c>
      <c r="B9" s="4">
        <v>0</v>
      </c>
      <c r="C9" s="4">
        <v>129536.85047999999</v>
      </c>
      <c r="D9" s="4">
        <v>382070.50044999999</v>
      </c>
      <c r="E9" s="4">
        <v>0</v>
      </c>
      <c r="F9" s="4">
        <v>511607.35092999996</v>
      </c>
      <c r="G9" s="5">
        <v>2.3214701859999742E-2</v>
      </c>
    </row>
    <row r="10" spans="1:7" ht="15.75" customHeight="1" x14ac:dyDescent="0.15">
      <c r="A10" s="4" t="s">
        <v>13</v>
      </c>
      <c r="B10" s="4">
        <v>-31981.15</v>
      </c>
      <c r="C10" s="4">
        <v>-12518.900000000001</v>
      </c>
      <c r="D10" s="4">
        <v>529421.80991637055</v>
      </c>
      <c r="E10" s="4">
        <v>0</v>
      </c>
      <c r="F10" s="4">
        <v>516903.71185999992</v>
      </c>
      <c r="G10" s="5">
        <v>3.3807423720000562E-2</v>
      </c>
    </row>
    <row r="11" spans="1:7" ht="15.75" customHeight="1" x14ac:dyDescent="0.15">
      <c r="A11" s="6" t="s">
        <v>14</v>
      </c>
      <c r="B11" s="6">
        <v>0</v>
      </c>
      <c r="C11" s="6">
        <v>0</v>
      </c>
      <c r="D11" s="6">
        <v>500000</v>
      </c>
      <c r="E11" s="6">
        <v>0</v>
      </c>
      <c r="F11" s="6">
        <v>500000</v>
      </c>
      <c r="G1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2022-01-28T20:33:55Z</dcterms:created>
  <dcterms:modified xsi:type="dcterms:W3CDTF">2022-02-01T16:20:42Z</dcterms:modified>
</cp:coreProperties>
</file>