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T.ENERGINET\Desktop\PP-MTB-Alpha\PP-MTB PSCAD\DK1_DSO_D\"/>
    </mc:Choice>
  </mc:AlternateContent>
  <bookViews>
    <workbookView xWindow="-120" yWindow="-120" windowWidth="38640" windowHeight="21240" tabRatio="350"/>
  </bookViews>
  <sheets>
    <sheet name="Input" sheetId="2" r:id="rId1"/>
    <sheet name="Cases" sheetId="1" r:id="rId2"/>
    <sheet name="Balance" sheetId="3" r:id="rId3"/>
    <sheet name="PSCAD Compliers" sheetId="4" r:id="rId4"/>
  </sheets>
  <definedNames>
    <definedName name="_xlnm._FilterDatabase" localSheetId="0" hidden="1">Input!$A$1:$M$2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3" i="1" l="1"/>
  <c r="AH23" i="1"/>
  <c r="AE23" i="1"/>
  <c r="AB23" i="1"/>
  <c r="Y23" i="1"/>
  <c r="V23" i="1"/>
  <c r="AQ25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<sst xmlns="http://schemas.openxmlformats.org/spreadsheetml/2006/main" count="197" uniqueCount="149">
  <si>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</si>
  <si>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</si>
  <si>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</si>
  <si>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</si>
  <si>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</si>
  <si>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</si>
  <si>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</si>
  <si>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</si>
  <si>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</si>
  <si>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</si>
  <si>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</si>
  <si>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</si>
  <si>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</si>
  <si>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</si>
  <si>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</si>
  <si>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</si>
  <si>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</si>
  <si>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</si>
  <si>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</si>
  <si>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</si>
  <si>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</si>
  <si>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</si>
  <si>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</si>
  <si>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</si>
  <si>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</si>
  <si>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</si>
  <si>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</si>
  <si>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</si>
  <si>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</si>
  <si>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</si>
  <si>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</si>
  <si>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</si>
  <si>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</si>
  <si>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</si>
  <si>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</si>
  <si>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</si>
  <si>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</si>
  <si>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</si>
  <si>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</si>
  <si>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</si>
  <si>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</si>
  <si>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</si>
  <si>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</si>
  <si>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Balance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</si>
  <si>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</si>
  <si>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</si>
  <si>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</si>
  <si>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</si>
  <si>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</si>
  <si>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</si>
  <si>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</si>
  <si>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</si>
  <si>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</si>
  <si>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</si>
  <si>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</si>
  <si>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</si>
  <si>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</si>
  <si>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</si>
  <si>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</si>
  <si>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</si>
  <si>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</si>
  <si>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</si>
  <si>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</si>
  <si>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</si>
  <si>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</si>
  <si>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</si>
  <si>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</si>
  <si>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</si>
  <si>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</si>
  <si>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</si>
  <si>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</si>
  <si>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</si>
  <si>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</si>
  <si>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</si>
  <si>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Additional information:
An overview of all the balances tested</t>
  </si>
  <si>
    <t>Qmode</t>
  </si>
  <si>
    <t>InitValue</t>
  </si>
  <si>
    <t>Q</t>
  </si>
  <si>
    <t>PF</t>
  </si>
  <si>
    <t>V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</si>
  <si>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</si>
  <si>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</si>
  <si>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</si>
  <si>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</si>
  <si>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</si>
  <si>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</si>
  <si>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</si>
  <si>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</si>
  <si>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</si>
  <si>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</si>
  <si>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</si>
  <si>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</si>
  <si>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</si>
  <si>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</si>
  <si>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</si>
  <si>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</si>
  <si>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</si>
  <si>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</si>
  <si>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</si>
  <si>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</si>
  <si>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</si>
  <si>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</si>
  <si>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</si>
  <si>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</si>
  <si>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</si>
  <si>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</si>
  <si>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</si>
  <si>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</si>
  <si>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</si>
  <si>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</si>
  <si>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</si>
  <si>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</si>
  <si>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</si>
  <si>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</si>
  <si>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</si>
  <si>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</si>
  <si>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</si>
  <si>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</si>
  <si>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</si>
  <si>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</si>
  <si>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</si>
  <si>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</si>
  <si>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</si>
  <si>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</si>
  <si>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</si>
  <si>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</si>
  <si>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</si>
  <si>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</si>
  <si>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</si>
  <si>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</si>
  <si>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</si>
  <si>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</si>
  <si>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</si>
  <si>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Servers:</t>
  </si>
  <si>
    <t>X0133P01</t>
  </si>
  <si>
    <t>Y0133P03</t>
  </si>
  <si>
    <t>Y0133P01</t>
  </si>
  <si>
    <t>Y0133P02</t>
  </si>
  <si>
    <t>Compliers:</t>
  </si>
  <si>
    <t>The compliers are different on different servers at Energinet.</t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</si>
  <si>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</si>
  <si>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  <r>
      <rPr>
        <sz val="11"/>
        <color theme="1"/>
        <rFont val="Calibri"/>
        <family val="2"/>
        <scheme val="minor"/>
      </rPr>
      <t xml:space="preserve"> (64-bit)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</si>
  <si>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</si>
  <si>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  <r>
      <rPr>
        <sz val="11"/>
        <color theme="1"/>
        <rFont val="Calibri"/>
        <family val="2"/>
        <scheme val="minor"/>
      </rPr>
      <t xml:space="preserve"> (64-bit)</t>
    </r>
  </si>
  <si>
    <t>See 'PSCAD Compliers' sheet for guidance</t>
  </si>
  <si>
    <t>Volley</t>
  </si>
  <si>
    <t>The number of simulations that are run in parallel</t>
  </si>
  <si>
    <t>Included</t>
  </si>
  <si>
    <t>Fredericia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</si>
</sst>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3" fillId="6" borderId="0" xfId="0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J18" sqref="J18"/>
    </sheetView>
  </sheetViews>
  <sheetFormatPr defaultRowHeight="15" x14ac:dyDescent="0.25"/>
  <cols>
    <col min="1" max="1" width="24.42578125" customWidth="1"/>
    <col min="2" max="2" width="6.42578125" style="15" customWidth="1"/>
    <col min="3" max="3" width="6.7109375" style="15" customWidth="1"/>
    <col min="4" max="4" width="7.7109375" style="15" customWidth="1"/>
    <col min="5" max="5" width="8" style="15" customWidth="1"/>
    <col min="6" max="6" width="9.140625" style="15"/>
    <col min="7" max="7" width="9.7109375" customWidth="1"/>
    <col min="8" max="8" width="9.42578125" customWidth="1"/>
    <col min="9" max="9" width="10.7109375" customWidth="1"/>
    <col min="10" max="10" width="28.28515625" customWidth="1"/>
    <col min="11" max="11" width="42.5703125" customWidth="1"/>
    <col min="12" max="12" width="13" customWidth="1"/>
    <col min="13" max="13" width="10.140625" customWidth="1"/>
  </cols>
  <sheetData>
    <row r="1" spans="1:14" s="14" customFormat="1" ht="39.950000000000003" customHeight="1" x14ac:dyDescent="0.25">
      <c r="A1" s="13" t="s">
        <v>61</v>
      </c>
      <c r="B1" s="31" t="s">
        <v>62</v>
      </c>
      <c r="C1" s="31" t="s">
        <v>63</v>
      </c>
      <c r="D1" s="31" t="s">
        <v>64</v>
      </c>
      <c r="E1" s="18" t="s">
        <v>65</v>
      </c>
      <c r="F1" s="18" t="s">
        <v>66</v>
      </c>
      <c r="G1" s="19" t="s">
        <v>67</v>
      </c>
      <c r="H1" s="19" t="s">
        <v>68</v>
      </c>
      <c r="I1" s="19" t="s">
        <v>69</v>
      </c>
      <c r="J1" s="19" t="s">
        <v>120</v>
      </c>
      <c r="K1" s="19" t="s">
        <v>121</v>
      </c>
      <c r="L1" s="30" t="s">
        <v>122</v>
      </c>
      <c r="M1" s="19" t="s">
        <v>123</v>
      </c>
      <c r="N1" s="19" t="s">
        <v>145</v>
      </c>
    </row>
    <row r="2" spans="1:14" x14ac:dyDescent="0.25">
      <c r="B2" s="15">
        <v>10</v>
      </c>
      <c r="C2" s="15">
        <v>10</v>
      </c>
      <c r="D2" s="15">
        <v>62.5</v>
      </c>
      <c r="E2" s="15">
        <v>5</v>
      </c>
      <c r="F2" s="15">
        <v>15</v>
      </c>
      <c r="G2">
        <v>0</v>
      </c>
      <c r="H2">
        <v>1</v>
      </c>
      <c r="I2">
        <v>2</v>
      </c>
      <c r="J2" t="s">
        <v>148</v>
      </c>
      <c r="K2" t="s">
        <v>128</v>
      </c>
      <c r="L2">
        <v>2</v>
      </c>
      <c r="M2">
        <v>32</v>
      </c>
      <c r="N2">
        <v>8</v>
      </c>
    </row>
    <row r="4" spans="1:14" x14ac:dyDescent="0.25">
      <c r="G4" s="32" t="s">
        <v>132</v>
      </c>
      <c r="K4" s="32" t="s">
        <v>144</v>
      </c>
      <c r="N4" s="32" t="s">
        <v>146</v>
      </c>
    </row>
    <row r="5" spans="1:14" ht="90" customHeight="1" x14ac:dyDescent="0.25">
      <c r="G5" s="35" t="s">
        <v>70</v>
      </c>
      <c r="H5" s="35"/>
      <c r="I5" s="35"/>
    </row>
    <row r="6" spans="1:14" x14ac:dyDescent="0.25">
      <c r="G6" s="32" t="s">
        <v>71</v>
      </c>
    </row>
    <row r="7" spans="1:14" x14ac:dyDescent="0.25">
      <c r="G7" s="32" t="s">
        <v>72</v>
      </c>
    </row>
    <row r="8" spans="1:14" x14ac:dyDescent="0.25">
      <c r="G8" s="32" t="s">
        <v>73</v>
      </c>
    </row>
  </sheetData>
  <mergeCells count="1">
    <mergeCell ref="G5:I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'PSCAD Compliers'!$A$1:$A$8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ySplit="1" topLeftCell="A2" activePane="bottomLeft" state="frozen"/>
      <selection pane="bottomLeft" activeCell="AK24" sqref="AK24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80</v>
      </c>
      <c r="C1" s="22" t="s">
        <v>12</v>
      </c>
      <c r="D1" s="33" t="s">
        <v>147</v>
      </c>
      <c r="E1" s="23" t="s">
        <v>44</v>
      </c>
      <c r="F1" s="23" t="s">
        <v>75</v>
      </c>
      <c r="G1" s="23" t="s">
        <v>76</v>
      </c>
      <c r="H1" s="23" t="s">
        <v>0</v>
      </c>
      <c r="I1" s="23" t="s">
        <v>1</v>
      </c>
      <c r="J1" s="23" t="s">
        <v>2</v>
      </c>
      <c r="K1" s="23" t="s">
        <v>3</v>
      </c>
      <c r="L1" s="23" t="s">
        <v>4</v>
      </c>
      <c r="M1" s="23" t="s">
        <v>5</v>
      </c>
      <c r="N1" s="23" t="s">
        <v>6</v>
      </c>
      <c r="O1" s="23" t="s">
        <v>7</v>
      </c>
      <c r="P1" s="23" t="s">
        <v>119</v>
      </c>
      <c r="Q1" s="24" t="s">
        <v>8</v>
      </c>
      <c r="R1" s="7" t="s">
        <v>13</v>
      </c>
      <c r="S1" s="1" t="s">
        <v>45</v>
      </c>
      <c r="T1" s="1" t="s">
        <v>14</v>
      </c>
      <c r="U1" s="12" t="s">
        <v>15</v>
      </c>
      <c r="V1" s="1" t="s">
        <v>46</v>
      </c>
      <c r="W1" s="1" t="s">
        <v>16</v>
      </c>
      <c r="X1" s="1" t="s">
        <v>17</v>
      </c>
      <c r="Y1" s="1" t="s">
        <v>47</v>
      </c>
      <c r="Z1" s="4" t="s">
        <v>18</v>
      </c>
      <c r="AA1" s="1" t="s">
        <v>19</v>
      </c>
      <c r="AB1" s="1" t="s">
        <v>48</v>
      </c>
      <c r="AC1" s="1" t="s">
        <v>20</v>
      </c>
      <c r="AD1" s="1" t="s">
        <v>21</v>
      </c>
      <c r="AE1" s="1" t="s">
        <v>49</v>
      </c>
      <c r="AF1" s="1" t="s">
        <v>22</v>
      </c>
      <c r="AG1" s="4" t="s">
        <v>30</v>
      </c>
      <c r="AH1" s="1" t="s">
        <v>50</v>
      </c>
      <c r="AI1" s="1" t="s">
        <v>31</v>
      </c>
      <c r="AJ1" s="1" t="s">
        <v>56</v>
      </c>
      <c r="AK1" s="1" t="s">
        <v>57</v>
      </c>
      <c r="AL1" s="1" t="s">
        <v>58</v>
      </c>
    </row>
    <row r="2" spans="1:38" x14ac:dyDescent="0.25">
      <c r="A2" s="3" t="s">
        <v>118</v>
      </c>
      <c r="B2" s="3" t="s">
        <v>81</v>
      </c>
      <c r="C2" s="23">
        <v>1</v>
      </c>
      <c r="D2" s="23">
        <v>1</v>
      </c>
      <c r="E2" s="25">
        <v>1</v>
      </c>
      <c r="F2" s="26">
        <f>Input!G2</f>
        <v>0</v>
      </c>
      <c r="G2" s="25">
        <v>0</v>
      </c>
      <c r="H2" s="23">
        <v>0</v>
      </c>
      <c r="I2" s="23">
        <v>0</v>
      </c>
      <c r="J2" s="23">
        <v>7</v>
      </c>
      <c r="K2" s="7">
        <v>0.01</v>
      </c>
      <c r="L2" s="27">
        <v>0.15</v>
      </c>
      <c r="M2" s="23">
        <v>0</v>
      </c>
      <c r="N2" s="23">
        <v>0</v>
      </c>
      <c r="O2" s="23">
        <v>0</v>
      </c>
      <c r="P2" s="23">
        <v>1</v>
      </c>
      <c r="Q2" s="23">
        <v>4</v>
      </c>
      <c r="R2" s="4">
        <v>3</v>
      </c>
      <c r="S2" s="4">
        <v>0</v>
      </c>
      <c r="T2" s="4">
        <v>0</v>
      </c>
      <c r="U2" s="21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118</v>
      </c>
      <c r="B3" s="3" t="s">
        <v>82</v>
      </c>
      <c r="C3" s="23">
        <v>2</v>
      </c>
      <c r="D3" s="23">
        <v>1</v>
      </c>
      <c r="E3" s="25">
        <v>1</v>
      </c>
      <c r="F3" s="26">
        <f>Input!G2</f>
        <v>0</v>
      </c>
      <c r="G3" s="25">
        <v>0</v>
      </c>
      <c r="H3" s="23">
        <v>0</v>
      </c>
      <c r="I3" s="23">
        <v>0</v>
      </c>
      <c r="J3" s="23">
        <v>7</v>
      </c>
      <c r="K3" s="27">
        <v>0.2</v>
      </c>
      <c r="L3" s="27">
        <v>0.45</v>
      </c>
      <c r="M3" s="23">
        <v>0</v>
      </c>
      <c r="N3" s="23">
        <v>0</v>
      </c>
      <c r="O3" s="23">
        <v>0</v>
      </c>
      <c r="P3" s="23">
        <v>1</v>
      </c>
      <c r="Q3" s="23">
        <v>4</v>
      </c>
      <c r="R3" s="4">
        <v>3</v>
      </c>
      <c r="S3" s="4">
        <v>0</v>
      </c>
      <c r="T3" s="4">
        <v>0</v>
      </c>
      <c r="U3" s="21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117</v>
      </c>
      <c r="B4" s="3" t="s">
        <v>83</v>
      </c>
      <c r="C4" s="23">
        <v>3</v>
      </c>
      <c r="D4" s="23">
        <v>1</v>
      </c>
      <c r="E4" s="25">
        <v>1</v>
      </c>
      <c r="F4" s="26">
        <f>Input!G2</f>
        <v>0</v>
      </c>
      <c r="G4" s="25">
        <v>0</v>
      </c>
      <c r="H4" s="23">
        <v>0</v>
      </c>
      <c r="I4" s="23">
        <v>0</v>
      </c>
      <c r="J4" s="23">
        <v>4</v>
      </c>
      <c r="K4" s="28">
        <v>9.9999999999999995E-7</v>
      </c>
      <c r="L4" s="27">
        <v>0.15</v>
      </c>
      <c r="M4" s="23">
        <v>0</v>
      </c>
      <c r="N4" s="23">
        <v>0</v>
      </c>
      <c r="O4" s="23">
        <v>0</v>
      </c>
      <c r="P4" s="23">
        <v>1</v>
      </c>
      <c r="Q4" s="23">
        <v>4</v>
      </c>
      <c r="R4" s="4">
        <v>3</v>
      </c>
      <c r="S4" s="4">
        <v>0</v>
      </c>
      <c r="T4" s="4">
        <v>0</v>
      </c>
      <c r="U4" s="21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117</v>
      </c>
      <c r="B5" s="3" t="s">
        <v>84</v>
      </c>
      <c r="C5" s="23">
        <v>4</v>
      </c>
      <c r="D5" s="23">
        <v>1</v>
      </c>
      <c r="E5" s="25">
        <v>1</v>
      </c>
      <c r="F5" s="26">
        <f>Input!G2</f>
        <v>0</v>
      </c>
      <c r="G5" s="25">
        <v>0</v>
      </c>
      <c r="H5" s="23">
        <v>0</v>
      </c>
      <c r="I5" s="23">
        <v>0</v>
      </c>
      <c r="J5" s="23">
        <v>4</v>
      </c>
      <c r="K5" s="27">
        <v>0.2</v>
      </c>
      <c r="L5" s="27">
        <v>0.45</v>
      </c>
      <c r="M5" s="23">
        <v>0</v>
      </c>
      <c r="N5" s="23">
        <v>0</v>
      </c>
      <c r="O5" s="23">
        <v>0</v>
      </c>
      <c r="P5" s="23">
        <v>1</v>
      </c>
      <c r="Q5" s="23">
        <v>4</v>
      </c>
      <c r="R5" s="4">
        <v>3</v>
      </c>
      <c r="S5" s="4">
        <v>0</v>
      </c>
      <c r="T5" s="4">
        <v>0</v>
      </c>
      <c r="U5" s="21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116</v>
      </c>
      <c r="B6" s="3" t="s">
        <v>85</v>
      </c>
      <c r="C6" s="23">
        <v>5</v>
      </c>
      <c r="D6" s="23">
        <v>1</v>
      </c>
      <c r="E6" s="25">
        <v>1</v>
      </c>
      <c r="F6" s="26">
        <f>Input!G2</f>
        <v>0</v>
      </c>
      <c r="G6" s="25">
        <v>0</v>
      </c>
      <c r="H6" s="23">
        <v>0</v>
      </c>
      <c r="I6" s="23">
        <v>0</v>
      </c>
      <c r="J6" s="23">
        <v>1</v>
      </c>
      <c r="K6" s="28">
        <v>9.9999999999999995E-7</v>
      </c>
      <c r="L6" s="27">
        <v>0.15</v>
      </c>
      <c r="M6" s="23">
        <v>0</v>
      </c>
      <c r="N6" s="23">
        <v>0</v>
      </c>
      <c r="O6" s="23">
        <v>0</v>
      </c>
      <c r="P6" s="23">
        <v>1</v>
      </c>
      <c r="Q6" s="23">
        <v>4</v>
      </c>
      <c r="R6" s="4">
        <v>3</v>
      </c>
      <c r="S6" s="4">
        <v>0</v>
      </c>
      <c r="T6" s="4">
        <v>0</v>
      </c>
      <c r="U6" s="21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116</v>
      </c>
      <c r="B7" s="3" t="s">
        <v>86</v>
      </c>
      <c r="C7" s="23">
        <v>6</v>
      </c>
      <c r="D7" s="23">
        <v>1</v>
      </c>
      <c r="E7" s="25">
        <v>1</v>
      </c>
      <c r="F7" s="26">
        <f>Input!G2</f>
        <v>0</v>
      </c>
      <c r="G7" s="25">
        <v>0</v>
      </c>
      <c r="H7" s="23">
        <v>0</v>
      </c>
      <c r="I7" s="23">
        <v>0</v>
      </c>
      <c r="J7" s="23">
        <v>1</v>
      </c>
      <c r="K7" s="27">
        <v>0.2</v>
      </c>
      <c r="L7" s="27">
        <v>0.45</v>
      </c>
      <c r="M7" s="23">
        <v>0</v>
      </c>
      <c r="N7" s="23">
        <v>0</v>
      </c>
      <c r="O7" s="23">
        <v>0</v>
      </c>
      <c r="P7" s="23">
        <v>1</v>
      </c>
      <c r="Q7" s="23">
        <v>4</v>
      </c>
      <c r="R7" s="4">
        <v>3</v>
      </c>
      <c r="S7" s="4">
        <v>0</v>
      </c>
      <c r="T7" s="4">
        <v>0</v>
      </c>
      <c r="U7" s="21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118</v>
      </c>
      <c r="B8" s="3" t="s">
        <v>87</v>
      </c>
      <c r="C8" s="23">
        <v>7</v>
      </c>
      <c r="D8" s="23">
        <v>1</v>
      </c>
      <c r="E8" s="25">
        <v>1</v>
      </c>
      <c r="F8" s="26">
        <f>Input!G2</f>
        <v>0</v>
      </c>
      <c r="G8" s="25">
        <v>0</v>
      </c>
      <c r="H8" s="23">
        <v>0</v>
      </c>
      <c r="I8" s="23">
        <v>0</v>
      </c>
      <c r="J8" s="23">
        <v>7</v>
      </c>
      <c r="K8" s="27">
        <v>0.4</v>
      </c>
      <c r="L8" s="27">
        <v>0.75</v>
      </c>
      <c r="M8" s="23">
        <v>0</v>
      </c>
      <c r="N8" s="23">
        <v>0</v>
      </c>
      <c r="O8" s="23">
        <v>0</v>
      </c>
      <c r="P8" s="23">
        <v>1</v>
      </c>
      <c r="Q8" s="23">
        <v>4.5</v>
      </c>
      <c r="R8" s="4">
        <v>3</v>
      </c>
      <c r="S8" s="4">
        <v>0</v>
      </c>
      <c r="T8" s="4">
        <v>0</v>
      </c>
      <c r="U8" s="21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117</v>
      </c>
      <c r="B9" s="3" t="s">
        <v>88</v>
      </c>
      <c r="C9" s="23">
        <v>8</v>
      </c>
      <c r="D9" s="23">
        <v>1</v>
      </c>
      <c r="E9" s="25">
        <v>1</v>
      </c>
      <c r="F9" s="26">
        <f>Input!G2</f>
        <v>0</v>
      </c>
      <c r="G9" s="25">
        <v>0</v>
      </c>
      <c r="H9" s="23">
        <v>0</v>
      </c>
      <c r="I9" s="23">
        <v>0</v>
      </c>
      <c r="J9" s="23">
        <v>4</v>
      </c>
      <c r="K9" s="27">
        <v>0.4</v>
      </c>
      <c r="L9" s="27">
        <v>0.75</v>
      </c>
      <c r="M9" s="23">
        <v>0</v>
      </c>
      <c r="N9" s="23">
        <v>0</v>
      </c>
      <c r="O9" s="23">
        <v>0</v>
      </c>
      <c r="P9" s="23">
        <v>1</v>
      </c>
      <c r="Q9" s="23">
        <v>4.5</v>
      </c>
      <c r="R9" s="4">
        <v>3</v>
      </c>
      <c r="S9" s="4">
        <v>0</v>
      </c>
      <c r="T9" s="4">
        <v>0</v>
      </c>
      <c r="U9" s="21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116</v>
      </c>
      <c r="B10" s="3" t="s">
        <v>89</v>
      </c>
      <c r="C10" s="23">
        <v>9</v>
      </c>
      <c r="D10" s="23">
        <v>1</v>
      </c>
      <c r="E10" s="25">
        <v>1</v>
      </c>
      <c r="F10" s="26">
        <f>Input!G2</f>
        <v>0</v>
      </c>
      <c r="G10" s="25">
        <v>0</v>
      </c>
      <c r="H10" s="23">
        <v>0</v>
      </c>
      <c r="I10" s="23">
        <v>0</v>
      </c>
      <c r="J10" s="23">
        <v>1</v>
      </c>
      <c r="K10" s="27">
        <v>0.4</v>
      </c>
      <c r="L10" s="27">
        <v>0.75</v>
      </c>
      <c r="M10" s="23">
        <v>0</v>
      </c>
      <c r="N10" s="23">
        <v>0</v>
      </c>
      <c r="O10" s="23">
        <v>0</v>
      </c>
      <c r="P10" s="23">
        <v>1</v>
      </c>
      <c r="Q10" s="23">
        <v>4.5</v>
      </c>
      <c r="R10" s="4">
        <v>3</v>
      </c>
      <c r="S10" s="4">
        <v>0</v>
      </c>
      <c r="T10" s="4">
        <v>0</v>
      </c>
      <c r="U10" s="21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111</v>
      </c>
      <c r="C11" s="23">
        <v>10</v>
      </c>
      <c r="D11" s="23">
        <v>1</v>
      </c>
      <c r="E11" s="25">
        <v>1</v>
      </c>
      <c r="F11" s="26">
        <f>Input!G2</f>
        <v>0</v>
      </c>
      <c r="G11" s="25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3">
        <v>0</v>
      </c>
      <c r="P11" s="28">
        <v>9.9999999999999995E-7</v>
      </c>
      <c r="Q11" s="23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21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112</v>
      </c>
      <c r="C12" s="23">
        <v>11</v>
      </c>
      <c r="D12" s="23">
        <v>1</v>
      </c>
      <c r="E12" s="25">
        <v>1</v>
      </c>
      <c r="F12" s="26">
        <f>Input!G2</f>
        <v>0</v>
      </c>
      <c r="G12" s="25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1</v>
      </c>
      <c r="N12" s="23">
        <v>0</v>
      </c>
      <c r="O12" s="23">
        <v>0</v>
      </c>
      <c r="P12" s="23">
        <v>1</v>
      </c>
      <c r="Q12" s="23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21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118</v>
      </c>
      <c r="B13" s="3" t="s">
        <v>90</v>
      </c>
      <c r="C13" s="23">
        <v>12</v>
      </c>
      <c r="D13" s="23">
        <v>1</v>
      </c>
      <c r="E13" s="25">
        <v>1</v>
      </c>
      <c r="F13" s="26">
        <f>Input!G2</f>
        <v>0</v>
      </c>
      <c r="G13" s="25">
        <v>0</v>
      </c>
      <c r="H13" s="23">
        <v>0</v>
      </c>
      <c r="I13" s="23">
        <v>0</v>
      </c>
      <c r="J13" s="23">
        <v>7</v>
      </c>
      <c r="K13" s="27">
        <v>0.8</v>
      </c>
      <c r="L13" s="27">
        <v>1.35</v>
      </c>
      <c r="M13" s="23">
        <v>0</v>
      </c>
      <c r="N13" s="23">
        <v>0</v>
      </c>
      <c r="O13" s="23">
        <v>0</v>
      </c>
      <c r="P13" s="23">
        <v>1</v>
      </c>
      <c r="Q13" s="23">
        <v>5</v>
      </c>
      <c r="R13" s="4">
        <v>3</v>
      </c>
      <c r="S13" s="4">
        <v>0</v>
      </c>
      <c r="T13" s="4">
        <v>0</v>
      </c>
      <c r="U13" s="21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118</v>
      </c>
      <c r="B14" s="3" t="s">
        <v>91</v>
      </c>
      <c r="C14" s="23">
        <v>13</v>
      </c>
      <c r="D14" s="23">
        <v>1</v>
      </c>
      <c r="E14" s="25">
        <v>1</v>
      </c>
      <c r="F14" s="26">
        <f>Input!G2</f>
        <v>0</v>
      </c>
      <c r="G14" s="25">
        <v>0</v>
      </c>
      <c r="H14" s="23">
        <v>0</v>
      </c>
      <c r="I14" s="23">
        <v>0</v>
      </c>
      <c r="J14" s="23">
        <v>7</v>
      </c>
      <c r="K14" s="23">
        <v>0.85</v>
      </c>
      <c r="L14" s="27">
        <v>1.35</v>
      </c>
      <c r="M14" s="23">
        <v>0</v>
      </c>
      <c r="N14" s="23">
        <v>0</v>
      </c>
      <c r="O14" s="23">
        <v>0</v>
      </c>
      <c r="P14" s="23">
        <v>1</v>
      </c>
      <c r="Q14" s="23">
        <v>5</v>
      </c>
      <c r="R14" s="4">
        <v>3</v>
      </c>
      <c r="S14" s="4">
        <v>0</v>
      </c>
      <c r="T14" s="4">
        <v>0</v>
      </c>
      <c r="U14" s="21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117</v>
      </c>
      <c r="B15" s="3" t="s">
        <v>92</v>
      </c>
      <c r="C15" s="23">
        <v>14</v>
      </c>
      <c r="D15" s="23">
        <v>1</v>
      </c>
      <c r="E15" s="25">
        <v>1</v>
      </c>
      <c r="F15" s="26">
        <f>Input!G2</f>
        <v>0</v>
      </c>
      <c r="G15" s="25">
        <v>0</v>
      </c>
      <c r="H15" s="23">
        <v>0</v>
      </c>
      <c r="I15" s="23">
        <v>0</v>
      </c>
      <c r="J15" s="23">
        <v>4</v>
      </c>
      <c r="K15" s="27">
        <v>0.8</v>
      </c>
      <c r="L15" s="27">
        <v>1.35</v>
      </c>
      <c r="M15" s="23">
        <v>0</v>
      </c>
      <c r="N15" s="23">
        <v>0</v>
      </c>
      <c r="O15" s="23">
        <v>0</v>
      </c>
      <c r="P15" s="23">
        <v>1</v>
      </c>
      <c r="Q15" s="23">
        <v>5</v>
      </c>
      <c r="R15" s="4">
        <v>3</v>
      </c>
      <c r="S15" s="4">
        <v>0</v>
      </c>
      <c r="T15" s="4">
        <v>0</v>
      </c>
      <c r="U15" s="21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116</v>
      </c>
      <c r="B16" s="3" t="s">
        <v>93</v>
      </c>
      <c r="C16" s="23">
        <v>15</v>
      </c>
      <c r="D16" s="23">
        <v>1</v>
      </c>
      <c r="E16" s="25">
        <v>1</v>
      </c>
      <c r="F16" s="26">
        <f>Input!G2</f>
        <v>0</v>
      </c>
      <c r="G16" s="25">
        <v>0</v>
      </c>
      <c r="H16" s="23">
        <v>0</v>
      </c>
      <c r="I16" s="23">
        <v>0</v>
      </c>
      <c r="J16" s="23">
        <v>1</v>
      </c>
      <c r="K16" s="27">
        <v>0.8</v>
      </c>
      <c r="L16" s="27">
        <v>1.35</v>
      </c>
      <c r="M16" s="23">
        <v>0</v>
      </c>
      <c r="N16" s="23">
        <v>0</v>
      </c>
      <c r="O16" s="23">
        <v>0</v>
      </c>
      <c r="P16" s="23">
        <v>1</v>
      </c>
      <c r="Q16" s="23">
        <v>5</v>
      </c>
      <c r="R16" s="4">
        <v>3</v>
      </c>
      <c r="S16" s="4">
        <v>0</v>
      </c>
      <c r="T16" s="4">
        <v>0</v>
      </c>
      <c r="U16" s="21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109</v>
      </c>
      <c r="C17" s="23">
        <v>16</v>
      </c>
      <c r="D17" s="23">
        <v>1</v>
      </c>
      <c r="E17" s="25">
        <v>1</v>
      </c>
      <c r="F17" s="26">
        <f>Input!G2</f>
        <v>0</v>
      </c>
      <c r="G17" s="25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0</v>
      </c>
      <c r="P17" s="28">
        <v>9.9999999999999995E-7</v>
      </c>
      <c r="Q17" s="23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51</v>
      </c>
      <c r="Z17" s="1">
        <v>0</v>
      </c>
      <c r="AA17" s="21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110</v>
      </c>
      <c r="C18" s="23">
        <v>17</v>
      </c>
      <c r="D18" s="23">
        <v>1</v>
      </c>
      <c r="E18" s="25">
        <v>0.7</v>
      </c>
      <c r="F18" s="26">
        <f>Input!G2</f>
        <v>0</v>
      </c>
      <c r="G18" s="25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1</v>
      </c>
      <c r="P18" s="23">
        <v>1</v>
      </c>
      <c r="Q18" s="23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21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115</v>
      </c>
      <c r="B19" s="3" t="s">
        <v>103</v>
      </c>
      <c r="C19" s="23">
        <v>18</v>
      </c>
      <c r="D19" s="23">
        <v>1</v>
      </c>
      <c r="E19" s="25">
        <v>0.7</v>
      </c>
      <c r="F19" s="26">
        <f>Input!G2</f>
        <v>0</v>
      </c>
      <c r="G19" s="25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21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115</v>
      </c>
      <c r="B20" s="3" t="s">
        <v>104</v>
      </c>
      <c r="C20" s="23">
        <v>19</v>
      </c>
      <c r="D20" s="23">
        <v>1</v>
      </c>
      <c r="E20" s="25">
        <v>0.7</v>
      </c>
      <c r="F20" s="26">
        <f>Input!G2</f>
        <v>0</v>
      </c>
      <c r="G20" s="25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55</v>
      </c>
      <c r="T20" s="2" t="s">
        <v>27</v>
      </c>
      <c r="U20" s="1">
        <v>6</v>
      </c>
      <c r="V20" s="2" t="s">
        <v>53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52</v>
      </c>
      <c r="AC20" s="4">
        <v>0</v>
      </c>
      <c r="AD20" s="21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114</v>
      </c>
      <c r="B21" s="3" t="s">
        <v>107</v>
      </c>
      <c r="C21" s="23">
        <v>20</v>
      </c>
      <c r="D21" s="23">
        <v>1</v>
      </c>
      <c r="E21" s="25">
        <v>1</v>
      </c>
      <c r="F21" s="26">
        <f>Input!G2</f>
        <v>0</v>
      </c>
      <c r="G21" s="25">
        <v>-0.33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</v>
      </c>
      <c r="O21" s="23">
        <v>0</v>
      </c>
      <c r="P21" s="28">
        <v>9.9999999999999995E-7</v>
      </c>
      <c r="Q21" s="23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54</v>
      </c>
      <c r="Z21" s="1">
        <v>0</v>
      </c>
      <c r="AA21" s="4">
        <v>24</v>
      </c>
      <c r="AB21" s="4">
        <v>1</v>
      </c>
      <c r="AC21" s="4">
        <v>0</v>
      </c>
      <c r="AD21" s="21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114</v>
      </c>
      <c r="B22" s="3" t="s">
        <v>108</v>
      </c>
      <c r="C22" s="23">
        <v>21</v>
      </c>
      <c r="D22" s="23">
        <v>1</v>
      </c>
      <c r="E22" s="25">
        <v>1</v>
      </c>
      <c r="F22" s="26">
        <f>Input!G2</f>
        <v>0</v>
      </c>
      <c r="G22" s="25">
        <v>0.33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0</v>
      </c>
      <c r="P22" s="28">
        <v>9.9999999999999995E-7</v>
      </c>
      <c r="Q22" s="23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21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101</v>
      </c>
      <c r="C23" s="23">
        <v>22</v>
      </c>
      <c r="D23" s="23">
        <v>1</v>
      </c>
      <c r="E23" s="25">
        <v>1</v>
      </c>
      <c r="F23" s="29">
        <f>Input!H2</f>
        <v>1</v>
      </c>
      <c r="G23" s="25">
        <v>1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0</v>
      </c>
      <c r="P23" s="23">
        <v>1</v>
      </c>
      <c r="Q23" s="23">
        <v>52</v>
      </c>
      <c r="R23" s="4">
        <v>3</v>
      </c>
      <c r="S23" s="34">
        <f>SQRT((1 - Cases!$E$23/Input!$E$2/SQRT(Input!$F$2*Input!$F$2+1))^2 +  (Cases!$E$23/Input!$E$2/SQRT(Input!$F$2*Input!$F$2+1) * Input!$F$2)^2) + 0.025</f>
        <v>1.0316739272428239</v>
      </c>
      <c r="T23" s="1">
        <v>0</v>
      </c>
      <c r="U23" s="1">
        <v>10</v>
      </c>
      <c r="V23" s="34">
        <f>SQRT((1 - Cases!$E$23/Input!$E$2/SQRT(Input!$F$2*Input!$F$2+1))^2 +  (Cases!$E$23/Input!$E$2/SQRT(Input!$F$2*Input!$F$2+1) * Input!$F$2)^2) - 0.025</f>
        <v>0.98167392724282398</v>
      </c>
      <c r="W23" s="1">
        <v>0</v>
      </c>
      <c r="X23" s="1">
        <v>17</v>
      </c>
      <c r="Y23" s="34">
        <f>SQRT((1 - Cases!$E$23/Input!$E$2/SQRT(Input!$F$2*Input!$F$2+1))^2 +  (Cases!$E$23/Input!$E$2/SQRT(Input!$F$2*Input!$F$2+1) * Input!$F$2)^2)</f>
        <v>1.006673927242824</v>
      </c>
      <c r="Z23" s="1">
        <v>0</v>
      </c>
      <c r="AA23" s="1">
        <v>24</v>
      </c>
      <c r="AB23" s="34">
        <f>SQRT((1 - Cases!$E$23/Input!$E$2/SQRT(Input!$F$2*Input!$F$2+1))^2 +  (Cases!$E$23/Input!$E$2/SQRT(Input!$F$2*Input!$F$2+1) * Input!$F$2)^2) + 0.05</f>
        <v>1.0566739272428241</v>
      </c>
      <c r="AC23" s="1">
        <v>0</v>
      </c>
      <c r="AD23" s="4">
        <v>31</v>
      </c>
      <c r="AE23" s="34">
        <f>SQRT((1 - Cases!$E$23/Input!$E$2/SQRT(Input!$F$2*Input!$F$2+1))^2 +  (Cases!$E$23/Input!$E$2/SQRT(Input!$F$2*Input!$F$2+1) * Input!$F$2)^2)</f>
        <v>1.006673927242824</v>
      </c>
      <c r="AF23" s="4">
        <v>0</v>
      </c>
      <c r="AG23" s="1">
        <v>38</v>
      </c>
      <c r="AH23" s="34">
        <f>SQRT((1 - Cases!$E$23/Input!$E$2/SQRT(Input!$F$2*Input!$F$2+1))^2 +  (Cases!$E$23/Input!$E$2/SQRT(Input!$F$2*Input!$F$2+1) * Input!$F$2)^2) - 0.05</f>
        <v>0.95667392724282396</v>
      </c>
      <c r="AI23" s="1">
        <v>0</v>
      </c>
      <c r="AJ23" s="1">
        <v>45</v>
      </c>
      <c r="AK23" s="34">
        <f>SQRT((1 - Cases!$E$23/Input!$E$2/SQRT(Input!$F$2*Input!$F$2+1))^2 +  (Cases!$E$23/Input!$E$2/SQRT(Input!$F$2*Input!$F$2+1) * Input!$F$2)^2)</f>
        <v>1.006673927242824</v>
      </c>
      <c r="AL23" s="1">
        <v>0</v>
      </c>
    </row>
    <row r="24" spans="1:43" x14ac:dyDescent="0.25">
      <c r="A24" s="3" t="s">
        <v>113</v>
      </c>
      <c r="B24" s="3" t="s">
        <v>98</v>
      </c>
      <c r="C24" s="23">
        <v>23</v>
      </c>
      <c r="D24" s="23">
        <v>1</v>
      </c>
      <c r="E24" s="25">
        <v>0.7</v>
      </c>
      <c r="F24" s="26">
        <f>Input!G2</f>
        <v>0</v>
      </c>
      <c r="G24" s="25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12">
        <v>80</v>
      </c>
      <c r="R24" s="4">
        <v>3</v>
      </c>
      <c r="S24" s="1" t="s">
        <v>23</v>
      </c>
      <c r="T24" s="1">
        <v>0</v>
      </c>
      <c r="U24" s="20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113</v>
      </c>
      <c r="B25" s="3" t="s">
        <v>95</v>
      </c>
      <c r="C25" s="23">
        <v>24</v>
      </c>
      <c r="D25" s="23">
        <v>1</v>
      </c>
      <c r="E25" s="25">
        <v>0.5</v>
      </c>
      <c r="F25" s="26">
        <f>Input!G2</f>
        <v>0</v>
      </c>
      <c r="G25" s="25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12">
        <v>80</v>
      </c>
      <c r="R25" s="4">
        <v>3</v>
      </c>
      <c r="S25" s="1" t="s">
        <v>25</v>
      </c>
      <c r="T25" s="1">
        <v>0</v>
      </c>
      <c r="U25" s="20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34">
        <f>SQRT((1 - Cases!$E$23/Input!$E$2/SQRT(Input!$F$2*Input!$F$2+1))^2 +  (Cases!$E$23/Input!$E$2/SQRT(Input!$F$2*Input!$F$2+1) * Input!$F$2)^2) + 0.025</f>
        <v>1.0316739272428239</v>
      </c>
    </row>
    <row r="26" spans="1:43" x14ac:dyDescent="0.25">
      <c r="A26" s="3" t="s">
        <v>35</v>
      </c>
      <c r="B26" s="3" t="s">
        <v>105</v>
      </c>
      <c r="C26" s="23">
        <v>25</v>
      </c>
      <c r="D26" s="23">
        <v>1</v>
      </c>
      <c r="E26" s="25">
        <v>0.7</v>
      </c>
      <c r="F26" s="26">
        <f>Input!G2</f>
        <v>0</v>
      </c>
      <c r="G26" s="25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1</v>
      </c>
      <c r="P26" s="23">
        <v>1</v>
      </c>
      <c r="Q26" s="23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59</v>
      </c>
      <c r="Z26" s="1">
        <v>0</v>
      </c>
      <c r="AA26" s="4">
        <v>62</v>
      </c>
      <c r="AB26" s="4">
        <v>50</v>
      </c>
      <c r="AC26" s="4">
        <v>0</v>
      </c>
      <c r="AD26" s="21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106</v>
      </c>
      <c r="C27" s="23">
        <v>26</v>
      </c>
      <c r="D27" s="23">
        <v>1</v>
      </c>
      <c r="E27" s="25">
        <v>0.7</v>
      </c>
      <c r="F27" s="26">
        <f>Input!G2</f>
        <v>0</v>
      </c>
      <c r="G27" s="25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1</v>
      </c>
      <c r="P27" s="23">
        <v>1</v>
      </c>
      <c r="Q27" s="23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60</v>
      </c>
      <c r="Z27" s="1">
        <v>0</v>
      </c>
      <c r="AA27" s="4">
        <v>62</v>
      </c>
      <c r="AB27" s="4">
        <v>50</v>
      </c>
      <c r="AC27" s="4">
        <v>0</v>
      </c>
      <c r="AD27" s="21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113</v>
      </c>
      <c r="B28" s="3" t="s">
        <v>97</v>
      </c>
      <c r="C28" s="23">
        <v>27</v>
      </c>
      <c r="D28" s="23">
        <v>1</v>
      </c>
      <c r="E28" s="25">
        <v>1</v>
      </c>
      <c r="F28" s="26">
        <f>Input!G2</f>
        <v>0</v>
      </c>
      <c r="G28" s="25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12">
        <v>100</v>
      </c>
      <c r="R28" s="4">
        <v>3</v>
      </c>
      <c r="S28" s="1" t="s">
        <v>25</v>
      </c>
      <c r="T28" s="1">
        <v>0</v>
      </c>
      <c r="U28" s="20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113</v>
      </c>
      <c r="B29" s="3" t="s">
        <v>96</v>
      </c>
      <c r="C29" s="23">
        <v>28</v>
      </c>
      <c r="D29" s="23">
        <v>1</v>
      </c>
      <c r="E29" s="25">
        <v>0.7</v>
      </c>
      <c r="F29" s="26">
        <f>Input!G2</f>
        <v>0</v>
      </c>
      <c r="G29" s="25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12">
        <v>100</v>
      </c>
      <c r="R29" s="4">
        <v>3</v>
      </c>
      <c r="S29" s="1">
        <v>1</v>
      </c>
      <c r="T29" s="1">
        <v>0</v>
      </c>
      <c r="U29" s="20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102</v>
      </c>
      <c r="C30" s="23">
        <v>29</v>
      </c>
      <c r="D30" s="23">
        <v>1</v>
      </c>
      <c r="E30" s="25">
        <v>0.3</v>
      </c>
      <c r="F30" s="29">
        <f>Input!I2</f>
        <v>2</v>
      </c>
      <c r="G30" s="25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21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100</v>
      </c>
      <c r="C31" s="23">
        <v>30</v>
      </c>
      <c r="D31" s="23">
        <v>1</v>
      </c>
      <c r="E31" s="25">
        <v>1</v>
      </c>
      <c r="F31" s="26">
        <f>Input!G2</f>
        <v>0</v>
      </c>
      <c r="G31" s="25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21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99</v>
      </c>
      <c r="C32" s="23">
        <v>31</v>
      </c>
      <c r="D32" s="23">
        <v>1</v>
      </c>
      <c r="E32" s="25">
        <v>1</v>
      </c>
      <c r="F32" s="26">
        <f>Input!G2</f>
        <v>0</v>
      </c>
      <c r="G32" s="25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21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113</v>
      </c>
      <c r="B33" s="3" t="s">
        <v>94</v>
      </c>
      <c r="C33" s="23">
        <v>32</v>
      </c>
      <c r="D33" s="23">
        <v>1</v>
      </c>
      <c r="E33" s="25">
        <v>0</v>
      </c>
      <c r="F33" s="26">
        <f>Input!G2</f>
        <v>0</v>
      </c>
      <c r="G33" s="25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21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8" priority="18" operator="greaterThan">
      <formula>1</formula>
    </cfRule>
  </conditionalFormatting>
  <conditionalFormatting sqref="E3 E5 E7 E9 E11 E13 E15 E17">
    <cfRule type="cellIs" dxfId="17" priority="17" operator="greaterThan">
      <formula>1</formula>
    </cfRule>
  </conditionalFormatting>
  <conditionalFormatting sqref="E18">
    <cfRule type="cellIs" dxfId="16" priority="16" operator="greaterThan">
      <formula>1</formula>
    </cfRule>
  </conditionalFormatting>
  <conditionalFormatting sqref="E19">
    <cfRule type="cellIs" dxfId="15" priority="15" operator="greaterThan">
      <formula>1</formula>
    </cfRule>
  </conditionalFormatting>
  <conditionalFormatting sqref="E20">
    <cfRule type="cellIs" dxfId="14" priority="14" operator="greaterThan">
      <formula>1</formula>
    </cfRule>
  </conditionalFormatting>
  <conditionalFormatting sqref="E21">
    <cfRule type="cellIs" dxfId="13" priority="13" operator="greaterThan">
      <formula>1</formula>
    </cfRule>
  </conditionalFormatting>
  <conditionalFormatting sqref="E22">
    <cfRule type="cellIs" dxfId="12" priority="12" operator="greaterThan">
      <formula>1</formula>
    </cfRule>
  </conditionalFormatting>
  <conditionalFormatting sqref="E23">
    <cfRule type="cellIs" dxfId="11" priority="11" operator="greaterThan">
      <formula>1</formula>
    </cfRule>
  </conditionalFormatting>
  <conditionalFormatting sqref="E24">
    <cfRule type="cellIs" dxfId="10" priority="10" operator="greaterThan">
      <formula>1</formula>
    </cfRule>
  </conditionalFormatting>
  <conditionalFormatting sqref="E26">
    <cfRule type="cellIs" dxfId="9" priority="9" operator="greaterThan">
      <formula>1</formula>
    </cfRule>
  </conditionalFormatting>
  <conditionalFormatting sqref="E27">
    <cfRule type="cellIs" dxfId="8" priority="8" operator="greaterThan">
      <formula>1</formula>
    </cfRule>
  </conditionalFormatting>
  <conditionalFormatting sqref="E29">
    <cfRule type="cellIs" dxfId="7" priority="7" operator="greaterThan">
      <formula>1</formula>
    </cfRule>
  </conditionalFormatting>
  <conditionalFormatting sqref="E33">
    <cfRule type="cellIs" dxfId="6" priority="6" operator="greaterThan">
      <formula>1</formula>
    </cfRule>
  </conditionalFormatting>
  <conditionalFormatting sqref="E32">
    <cfRule type="cellIs" dxfId="5" priority="5" operator="greaterThan">
      <formula>1</formula>
    </cfRule>
  </conditionalFormatting>
  <conditionalFormatting sqref="E31">
    <cfRule type="cellIs" dxfId="4" priority="4" operator="greaterThan">
      <formula>1</formula>
    </cfRule>
  </conditionalFormatting>
  <conditionalFormatting sqref="E30">
    <cfRule type="cellIs" dxfId="3" priority="3" operator="greaterThan">
      <formula>1</formula>
    </cfRule>
  </conditionalFormatting>
  <conditionalFormatting sqref="E28">
    <cfRule type="cellIs" dxfId="2" priority="2" operator="greaterThan">
      <formula>1</formula>
    </cfRule>
  </conditionalFormatting>
  <conditionalFormatting sqref="E25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4" sqref="A34"/>
    </sheetView>
  </sheetViews>
  <sheetFormatPr defaultRowHeight="15" x14ac:dyDescent="0.25"/>
  <cols>
    <col min="1" max="1" width="44.85546875" customWidth="1"/>
  </cols>
  <sheetData>
    <row r="1" spans="1:5" ht="39.950000000000003" customHeight="1" x14ac:dyDescent="0.25">
      <c r="A1" s="13" t="s">
        <v>74</v>
      </c>
      <c r="B1" s="8" t="s">
        <v>43</v>
      </c>
      <c r="C1" s="8" t="s">
        <v>44</v>
      </c>
      <c r="D1" s="8" t="s">
        <v>75</v>
      </c>
      <c r="E1" s="8" t="s">
        <v>76</v>
      </c>
    </row>
    <row r="2" spans="1:5" x14ac:dyDescent="0.25">
      <c r="B2" s="9">
        <v>1</v>
      </c>
      <c r="C2" s="9">
        <v>0</v>
      </c>
      <c r="D2" s="17" t="s">
        <v>77</v>
      </c>
      <c r="E2" s="9">
        <v>0</v>
      </c>
    </row>
    <row r="3" spans="1:5" x14ac:dyDescent="0.25">
      <c r="B3" s="16">
        <v>2</v>
      </c>
      <c r="C3" s="9">
        <v>0.3</v>
      </c>
      <c r="D3" s="11" t="s">
        <v>78</v>
      </c>
      <c r="E3" s="9">
        <v>0.99</v>
      </c>
    </row>
    <row r="4" spans="1:5" x14ac:dyDescent="0.25">
      <c r="B4" s="9">
        <v>3</v>
      </c>
      <c r="C4" s="9">
        <v>0.5</v>
      </c>
      <c r="D4" s="17" t="s">
        <v>77</v>
      </c>
      <c r="E4" s="9">
        <v>0</v>
      </c>
    </row>
    <row r="5" spans="1:5" x14ac:dyDescent="0.25">
      <c r="B5" s="9">
        <v>4</v>
      </c>
      <c r="C5" s="9">
        <v>0.7</v>
      </c>
      <c r="D5" s="17" t="s">
        <v>77</v>
      </c>
      <c r="E5" s="9">
        <v>0</v>
      </c>
    </row>
    <row r="6" spans="1:5" x14ac:dyDescent="0.25">
      <c r="B6" s="9">
        <v>5</v>
      </c>
      <c r="C6" s="9">
        <v>1</v>
      </c>
      <c r="D6" s="17" t="s">
        <v>77</v>
      </c>
      <c r="E6" s="9">
        <v>0</v>
      </c>
    </row>
    <row r="7" spans="1:5" x14ac:dyDescent="0.25">
      <c r="B7" s="16">
        <v>6</v>
      </c>
      <c r="C7" s="9">
        <v>1</v>
      </c>
      <c r="D7" s="11" t="s">
        <v>79</v>
      </c>
      <c r="E7" s="9">
        <v>1</v>
      </c>
    </row>
    <row r="8" spans="1:5" x14ac:dyDescent="0.25">
      <c r="B8" s="9">
        <v>7</v>
      </c>
      <c r="C8" s="9">
        <v>1</v>
      </c>
      <c r="D8" s="17" t="s">
        <v>77</v>
      </c>
      <c r="E8" s="9">
        <v>0.33</v>
      </c>
    </row>
    <row r="9" spans="1:5" x14ac:dyDescent="0.25">
      <c r="B9" s="9">
        <v>8</v>
      </c>
      <c r="C9" s="9">
        <v>1</v>
      </c>
      <c r="D9" s="17" t="s">
        <v>77</v>
      </c>
      <c r="E9" s="9">
        <v>-0.33</v>
      </c>
    </row>
    <row r="10" spans="1:5" x14ac:dyDescent="0.25">
      <c r="B10" s="9">
        <v>9</v>
      </c>
      <c r="C10" s="9">
        <v>0.6</v>
      </c>
      <c r="D10" s="17" t="s">
        <v>77</v>
      </c>
      <c r="E10" s="9">
        <v>0.33</v>
      </c>
    </row>
    <row r="11" spans="1:5" x14ac:dyDescent="0.25">
      <c r="B11" s="9">
        <v>10</v>
      </c>
      <c r="C11" s="10">
        <v>0.6</v>
      </c>
      <c r="D11" s="17" t="s">
        <v>77</v>
      </c>
      <c r="E11" s="9">
        <v>-0.33</v>
      </c>
    </row>
    <row r="12" spans="1:5" x14ac:dyDescent="0.25">
      <c r="B12" s="9">
        <v>11</v>
      </c>
      <c r="C12" s="10">
        <v>0.3</v>
      </c>
      <c r="D12" s="17" t="s">
        <v>77</v>
      </c>
      <c r="E12" s="9">
        <v>0.33</v>
      </c>
    </row>
    <row r="13" spans="1:5" x14ac:dyDescent="0.25">
      <c r="B13" s="9">
        <v>12</v>
      </c>
      <c r="C13" s="10">
        <v>0.3</v>
      </c>
      <c r="D13" s="17" t="s">
        <v>77</v>
      </c>
      <c r="E13" s="9">
        <v>-0.33</v>
      </c>
    </row>
  </sheetData>
  <conditionalFormatting sqref="C2:C13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40" sqref="D40"/>
    </sheetView>
  </sheetViews>
  <sheetFormatPr defaultRowHeight="15" x14ac:dyDescent="0.25"/>
  <cols>
    <col min="1" max="1" width="51" customWidth="1"/>
    <col min="3" max="3" width="10.7109375" customWidth="1"/>
    <col min="4" max="5" width="48.140625" customWidth="1"/>
  </cols>
  <sheetData>
    <row r="1" spans="1:5" x14ac:dyDescent="0.25">
      <c r="A1" t="s">
        <v>125</v>
      </c>
    </row>
    <row r="2" spans="1:5" x14ac:dyDescent="0.25">
      <c r="A2" t="s">
        <v>126</v>
      </c>
    </row>
    <row r="3" spans="1:5" x14ac:dyDescent="0.25">
      <c r="A3" t="s">
        <v>127</v>
      </c>
    </row>
    <row r="4" spans="1:5" x14ac:dyDescent="0.25">
      <c r="A4" t="s">
        <v>124</v>
      </c>
    </row>
    <row r="5" spans="1:5" x14ac:dyDescent="0.25">
      <c r="A5" t="s">
        <v>128</v>
      </c>
    </row>
    <row r="6" spans="1:5" x14ac:dyDescent="0.25">
      <c r="A6" t="s">
        <v>129</v>
      </c>
    </row>
    <row r="7" spans="1:5" x14ac:dyDescent="0.25">
      <c r="A7" t="s">
        <v>130</v>
      </c>
    </row>
    <row r="8" spans="1:5" x14ac:dyDescent="0.25">
      <c r="A8" t="s">
        <v>131</v>
      </c>
    </row>
    <row r="11" spans="1:5" x14ac:dyDescent="0.25">
      <c r="C11" t="s">
        <v>132</v>
      </c>
      <c r="D11" t="s">
        <v>139</v>
      </c>
    </row>
    <row r="13" spans="1:5" x14ac:dyDescent="0.25">
      <c r="C13" t="s">
        <v>133</v>
      </c>
      <c r="D13" t="s">
        <v>134</v>
      </c>
      <c r="E13" t="s">
        <v>136</v>
      </c>
    </row>
    <row r="14" spans="1:5" x14ac:dyDescent="0.25">
      <c r="D14" t="s">
        <v>135</v>
      </c>
      <c r="E14" t="s">
        <v>137</v>
      </c>
    </row>
    <row r="15" spans="1:5" x14ac:dyDescent="0.25">
      <c r="C15" t="s">
        <v>138</v>
      </c>
      <c r="D15" t="s">
        <v>125</v>
      </c>
      <c r="E15" t="s">
        <v>125</v>
      </c>
    </row>
    <row r="16" spans="1:5" x14ac:dyDescent="0.25">
      <c r="D16" t="s">
        <v>126</v>
      </c>
      <c r="E16" t="s">
        <v>126</v>
      </c>
    </row>
    <row r="17" spans="4:5" x14ac:dyDescent="0.25">
      <c r="D17" t="s">
        <v>127</v>
      </c>
      <c r="E17" t="s">
        <v>127</v>
      </c>
    </row>
    <row r="18" spans="4:5" x14ac:dyDescent="0.25">
      <c r="D18" t="s">
        <v>124</v>
      </c>
      <c r="E18" t="s">
        <v>124</v>
      </c>
    </row>
    <row r="19" spans="4:5" x14ac:dyDescent="0.25">
      <c r="D19" t="s">
        <v>140</v>
      </c>
      <c r="E19" t="s">
        <v>142</v>
      </c>
    </row>
    <row r="20" spans="4:5" x14ac:dyDescent="0.25">
      <c r="D20" t="s">
        <v>141</v>
      </c>
      <c r="E20" t="s">
        <v>143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Cases</vt:lpstr>
      <vt:lpstr>Balance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Mathias Bernhardt Bødker Kristensen</cp:lastModifiedBy>
  <dcterms:created xsi:type="dcterms:W3CDTF">2015-06-05T18:19:34Z</dcterms:created>
  <dcterms:modified xsi:type="dcterms:W3CDTF">2022-12-09T13:39:26Z</dcterms:modified>
</cp:coreProperties>
</file>