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Repos_forked/FSANZ-ANU-Foodborne-Illness-Costing/Data/"/>
    </mc:Choice>
  </mc:AlternateContent>
  <xr:revisionPtr revIDLastSave="0" documentId="13_ncr:1_{B3E77BE0-CB0C-5645-A405-4C20C4280056}" xr6:coauthVersionLast="47" xr6:coauthVersionMax="47" xr10:uidLastSave="{00000000-0000-0000-0000-000000000000}"/>
  <bookViews>
    <workbookView xWindow="40" yWindow="760" windowWidth="30200" windowHeight="17720" xr2:uid="{00000000-000D-0000-FFFF-FFFF00000000}"/>
  </bookViews>
  <sheets>
    <sheet name="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47" i="1"/>
  <c r="A23" i="1"/>
</calcChain>
</file>

<file path=xl/sharedStrings.xml><?xml version="1.0" encoding="utf-8"?>
<sst xmlns="http://schemas.openxmlformats.org/spreadsheetml/2006/main" count="173" uniqueCount="94">
  <si>
    <t>Cost</t>
  </si>
  <si>
    <t>Code</t>
  </si>
  <si>
    <t>23</t>
  </si>
  <si>
    <t>gpShort</t>
  </si>
  <si>
    <t>44</t>
  </si>
  <si>
    <t>gpLong</t>
  </si>
  <si>
    <t>116</t>
  </si>
  <si>
    <t>spInitial</t>
  </si>
  <si>
    <t>110</t>
  </si>
  <si>
    <t>spRepeat</t>
  </si>
  <si>
    <t>ed</t>
  </si>
  <si>
    <t>Antibiotics</t>
  </si>
  <si>
    <t>Painkillers</t>
  </si>
  <si>
    <t>AntiNausea</t>
  </si>
  <si>
    <t>AntiCramp</t>
  </si>
  <si>
    <t>Antidiarrhoeal</t>
  </si>
  <si>
    <t>IBSAnyMedication</t>
  </si>
  <si>
    <t>NSAID</t>
  </si>
  <si>
    <t>Eye_drops</t>
  </si>
  <si>
    <t>Prednisone</t>
  </si>
  <si>
    <t>Interarticular_Glucocorticoid</t>
  </si>
  <si>
    <t>DMARD_Methotrexate</t>
  </si>
  <si>
    <t>DMARD_Infliximab</t>
  </si>
  <si>
    <t>Joint_Aspiration</t>
  </si>
  <si>
    <t>65070</t>
  </si>
  <si>
    <t>FBC</t>
  </si>
  <si>
    <t>65060</t>
  </si>
  <si>
    <t>ESR</t>
  </si>
  <si>
    <t>66512</t>
  </si>
  <si>
    <t>Liver_function_test</t>
  </si>
  <si>
    <t>66500</t>
  </si>
  <si>
    <t>CRP</t>
  </si>
  <si>
    <t>71163</t>
  </si>
  <si>
    <t>Coeliac_screening</t>
  </si>
  <si>
    <t>58900</t>
  </si>
  <si>
    <t>Abdominal_X_ray</t>
  </si>
  <si>
    <t>55036</t>
  </si>
  <si>
    <t>Abdominal_Ultrasound</t>
  </si>
  <si>
    <t>Endoscopy_and_biopsy</t>
  </si>
  <si>
    <t>71071</t>
  </si>
  <si>
    <t>Serology</t>
  </si>
  <si>
    <t>69333</t>
  </si>
  <si>
    <t>Urine_test</t>
  </si>
  <si>
    <t>66503</t>
  </si>
  <si>
    <t>CRP_Urate</t>
  </si>
  <si>
    <t>71106</t>
  </si>
  <si>
    <t>Rheumatoid_factor</t>
  </si>
  <si>
    <t>12527</t>
  </si>
  <si>
    <t>Renal_function_two_bloods</t>
  </si>
  <si>
    <t>71147</t>
  </si>
  <si>
    <t>HLA_B27</t>
  </si>
  <si>
    <t>58106</t>
  </si>
  <si>
    <t>Lumbosacral_X_ray</t>
  </si>
  <si>
    <t>Lower_limb_ultrasound</t>
  </si>
  <si>
    <t>63328</t>
  </si>
  <si>
    <t>MRI</t>
  </si>
  <si>
    <t>G67A</t>
  </si>
  <si>
    <t>G67B</t>
  </si>
  <si>
    <t>I66B</t>
  </si>
  <si>
    <t>Name</t>
  </si>
  <si>
    <t>Note</t>
  </si>
  <si>
    <t>Stool_culture</t>
  </si>
  <si>
    <t>B06A</t>
  </si>
  <si>
    <t>T01A</t>
  </si>
  <si>
    <t>DRG code</t>
  </si>
  <si>
    <t>T01A/T01B</t>
  </si>
  <si>
    <t>Average of T01A and T01B</t>
  </si>
  <si>
    <t>T01B</t>
  </si>
  <si>
    <t>T64B/T64C</t>
  </si>
  <si>
    <t>Average of T64B and T64C</t>
  </si>
  <si>
    <t>T64B</t>
  </si>
  <si>
    <t>T64C</t>
  </si>
  <si>
    <t>TrimethoprimSulfamethoxazole</t>
  </si>
  <si>
    <t>10784N</t>
  </si>
  <si>
    <t>physio</t>
  </si>
  <si>
    <t>105</t>
  </si>
  <si>
    <t>104</t>
  </si>
  <si>
    <t>specialistRepeat</t>
  </si>
  <si>
    <t>specialistInitial</t>
  </si>
  <si>
    <t>L02B</t>
  </si>
  <si>
    <t>55884</t>
  </si>
  <si>
    <t>Weighted sum of MCS 69345 ($45.00, 85% benefit) and PCR 69496 ($36.60, 85% benefit). Following Ford2019 we used weights: 0.91 and 0.55. Weights don't add to 1 because 46% of people are thought to have both sets of tests</t>
  </si>
  <si>
    <t>Source</t>
  </si>
  <si>
    <t>MBS</t>
  </si>
  <si>
    <t>DRG</t>
  </si>
  <si>
    <t>PBS</t>
  </si>
  <si>
    <t>Benefit = 85% of fee</t>
  </si>
  <si>
    <t>Benefit = 85% of fee for sum of MBS codes 30473 ($171.50), 20902 ($76.70), 72818 ($91.00)</t>
  </si>
  <si>
    <t>Benefit = 85% of fee. MBS codes for single lower leg ultrasound (left or right) are 55884 and 55885 (depending on who refers). Values same for knee, ankle etc.</t>
  </si>
  <si>
    <t>Benefit = 85% of fee. Note: some oddities about how this is used. I have used this to lump together renal function test costs with ANA and EUC</t>
  </si>
  <si>
    <t>Emergency department admission from Ford et al. 2019, Supp. Material 2 (https://doi.org/10.4315/0362-028X.JFP-19-105)</t>
  </si>
  <si>
    <t>PBS Dispensed Price for Maximum Quantity</t>
  </si>
  <si>
    <t>pharmaceutical_costs.xslx</t>
  </si>
  <si>
    <t xml:space="preserve">pharmaceutical_costs.xslx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</si>
</sst>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MT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8" fontId="18" fillId="0" borderId="0" xfId="0" applyNumberFormat="1" applyFont="1"/>
    <xf numFmtId="0" fontId="19" fillId="0" borderId="0" xfId="0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C7" sqref="C7"/>
    </sheetView>
  </sheetViews>
  <sheetFormatPr baseColWidth="10" defaultRowHeight="16"/>
  <cols>
    <col min="1" max="1" width="13.1640625" style="2" customWidth="1"/>
    <col min="2" max="2" width="10.83203125" style="1"/>
    <col min="3" max="3" width="27.6640625" bestFit="1" customWidth="1"/>
    <col min="4" max="4" width="23.6640625" bestFit="1" customWidth="1"/>
  </cols>
  <sheetData>
    <row r="1" spans="1:5">
      <c r="A1" s="2" t="s">
        <v>0</v>
      </c>
      <c r="B1" s="1" t="s">
        <v>1</v>
      </c>
      <c r="C1" s="1" t="s">
        <v>59</v>
      </c>
      <c r="D1" s="1" t="s">
        <v>82</v>
      </c>
      <c r="E1" t="s">
        <v>60</v>
      </c>
    </row>
    <row r="2" spans="1:5">
      <c r="A2" s="2">
        <v>42.85</v>
      </c>
      <c r="B2" s="1" t="s">
        <v>2</v>
      </c>
      <c r="C2" s="1" t="s">
        <v>3</v>
      </c>
      <c r="D2" s="1" t="s">
        <v>83</v>
      </c>
    </row>
    <row r="3" spans="1:5">
      <c r="A3" s="2">
        <v>122.15</v>
      </c>
      <c r="B3" s="1" t="s">
        <v>4</v>
      </c>
      <c r="C3" s="1" t="s">
        <v>5</v>
      </c>
      <c r="D3" s="1" t="s">
        <v>83</v>
      </c>
    </row>
    <row r="4" spans="1:5">
      <c r="A4" s="2">
        <v>74.25</v>
      </c>
      <c r="B4" s="1" t="s">
        <v>6</v>
      </c>
      <c r="C4" s="1" t="s">
        <v>9</v>
      </c>
      <c r="D4" s="1" t="s">
        <v>83</v>
      </c>
      <c r="E4" t="s">
        <v>86</v>
      </c>
    </row>
    <row r="5" spans="1:5">
      <c r="A5" s="2">
        <v>148.35</v>
      </c>
      <c r="B5" s="1" t="s">
        <v>8</v>
      </c>
      <c r="C5" s="1" t="s">
        <v>7</v>
      </c>
      <c r="D5" s="1" t="s">
        <v>83</v>
      </c>
      <c r="E5" t="s">
        <v>86</v>
      </c>
    </row>
    <row r="6" spans="1:5">
      <c r="A6" s="2">
        <v>42.3</v>
      </c>
      <c r="B6" s="1" t="s">
        <v>75</v>
      </c>
      <c r="C6" s="1" t="s">
        <v>77</v>
      </c>
      <c r="D6" s="1" t="s">
        <v>83</v>
      </c>
      <c r="E6" t="s">
        <v>86</v>
      </c>
    </row>
    <row r="7" spans="1:5">
      <c r="A7" s="2">
        <v>84.15</v>
      </c>
      <c r="B7" s="1" t="s">
        <v>76</v>
      </c>
      <c r="C7" s="1" t="s">
        <v>78</v>
      </c>
      <c r="D7" s="1" t="s">
        <v>83</v>
      </c>
      <c r="E7" t="s">
        <v>86</v>
      </c>
    </row>
    <row r="8" spans="1:5">
      <c r="A8" s="2">
        <v>345.31</v>
      </c>
      <c r="C8" s="1" t="s">
        <v>10</v>
      </c>
      <c r="D8" s="1"/>
      <c r="E8" t="s">
        <v>90</v>
      </c>
    </row>
    <row r="9" spans="1:5">
      <c r="A9" s="2">
        <v>60.35</v>
      </c>
      <c r="B9" s="1">
        <v>10960</v>
      </c>
      <c r="C9" s="1" t="s">
        <v>74</v>
      </c>
      <c r="D9" s="1" t="s">
        <v>83</v>
      </c>
      <c r="E9" t="s">
        <v>86</v>
      </c>
    </row>
    <row r="10" spans="1:5">
      <c r="A10" s="2">
        <v>20.13</v>
      </c>
      <c r="C10" s="1" t="s">
        <v>11</v>
      </c>
      <c r="D10" s="1"/>
      <c r="E10" s="1" t="s">
        <v>93</v>
      </c>
    </row>
    <row r="11" spans="1:5">
      <c r="A11" s="2">
        <v>18.02</v>
      </c>
      <c r="C11" s="1" t="s">
        <v>12</v>
      </c>
      <c r="D11" s="1"/>
      <c r="E11" s="1" t="s">
        <v>92</v>
      </c>
    </row>
    <row r="12" spans="1:5">
      <c r="A12" s="2">
        <v>21.81</v>
      </c>
      <c r="C12" s="1" t="s">
        <v>13</v>
      </c>
      <c r="D12" s="1"/>
      <c r="E12" s="1" t="s">
        <v>92</v>
      </c>
    </row>
    <row r="13" spans="1:5">
      <c r="A13" s="2">
        <v>16.010000000000002</v>
      </c>
      <c r="C13" s="1" t="s">
        <v>14</v>
      </c>
      <c r="D13" s="1"/>
      <c r="E13" s="1" t="s">
        <v>92</v>
      </c>
    </row>
    <row r="14" spans="1:5">
      <c r="A14" s="2">
        <v>16.39</v>
      </c>
      <c r="C14" s="1" t="s">
        <v>15</v>
      </c>
      <c r="D14" s="1"/>
      <c r="E14" s="1" t="s">
        <v>92</v>
      </c>
    </row>
    <row r="15" spans="1:5">
      <c r="A15" s="2">
        <v>39.24</v>
      </c>
      <c r="C15" s="1" t="s">
        <v>16</v>
      </c>
      <c r="D15" s="1"/>
      <c r="E15" s="1" t="s">
        <v>92</v>
      </c>
    </row>
    <row r="16" spans="1:5">
      <c r="A16" s="2">
        <v>17.39</v>
      </c>
      <c r="C16" s="1" t="s">
        <v>17</v>
      </c>
      <c r="D16" s="1"/>
      <c r="E16" s="1" t="s">
        <v>92</v>
      </c>
    </row>
    <row r="17" spans="1:7">
      <c r="A17" s="2">
        <v>9.32</v>
      </c>
      <c r="C17" s="1" t="s">
        <v>18</v>
      </c>
      <c r="D17" s="1"/>
      <c r="E17" s="1" t="s">
        <v>92</v>
      </c>
    </row>
    <row r="18" spans="1:7">
      <c r="A18" s="2">
        <v>16.89</v>
      </c>
      <c r="C18" s="1" t="s">
        <v>19</v>
      </c>
      <c r="D18" s="1"/>
      <c r="E18" s="1" t="s">
        <v>92</v>
      </c>
    </row>
    <row r="19" spans="1:7">
      <c r="A19" s="2">
        <v>29.62</v>
      </c>
      <c r="C19" s="1" t="s">
        <v>20</v>
      </c>
      <c r="D19" s="1"/>
      <c r="E19" s="1" t="s">
        <v>92</v>
      </c>
    </row>
    <row r="20" spans="1:7">
      <c r="A20" s="2">
        <v>200.08</v>
      </c>
      <c r="C20" s="1" t="s">
        <v>21</v>
      </c>
      <c r="D20" s="1"/>
      <c r="E20" s="1" t="s">
        <v>92</v>
      </c>
    </row>
    <row r="21" spans="1:7">
      <c r="A21" s="2">
        <v>275.27999999999997</v>
      </c>
      <c r="C21" s="1" t="s">
        <v>22</v>
      </c>
      <c r="D21" s="1"/>
      <c r="E21" s="1" t="s">
        <v>92</v>
      </c>
    </row>
    <row r="22" spans="1:7">
      <c r="A22" s="2">
        <v>28.5</v>
      </c>
      <c r="B22" s="5">
        <v>30087</v>
      </c>
      <c r="C22" s="1" t="s">
        <v>23</v>
      </c>
      <c r="D22" s="1" t="s">
        <v>83</v>
      </c>
      <c r="E22" t="s">
        <v>86</v>
      </c>
    </row>
    <row r="23" spans="1:7">
      <c r="A23" s="2">
        <f xml:space="preserve"> 45 * 0.91 + 36.6 * 0.55</f>
        <v>61.080000000000005</v>
      </c>
      <c r="C23" s="1" t="s">
        <v>61</v>
      </c>
      <c r="D23" s="1" t="s">
        <v>83</v>
      </c>
      <c r="E23" t="s">
        <v>81</v>
      </c>
      <c r="F23" s="3"/>
      <c r="G23" s="2"/>
    </row>
    <row r="24" spans="1:7">
      <c r="A24" s="2">
        <v>14.45</v>
      </c>
      <c r="B24" s="1" t="s">
        <v>24</v>
      </c>
      <c r="C24" s="1" t="s">
        <v>25</v>
      </c>
      <c r="D24" s="1" t="s">
        <v>83</v>
      </c>
      <c r="E24" t="s">
        <v>86</v>
      </c>
    </row>
    <row r="25" spans="1:7">
      <c r="A25" s="2">
        <v>6.7</v>
      </c>
      <c r="B25" s="1" t="s">
        <v>26</v>
      </c>
      <c r="C25" s="1" t="s">
        <v>27</v>
      </c>
      <c r="D25" s="1" t="s">
        <v>83</v>
      </c>
      <c r="E25" t="s">
        <v>86</v>
      </c>
    </row>
    <row r="26" spans="1:7">
      <c r="A26" s="2">
        <v>15.05</v>
      </c>
      <c r="B26" s="1" t="s">
        <v>28</v>
      </c>
      <c r="C26" s="1" t="s">
        <v>29</v>
      </c>
      <c r="D26" s="1" t="s">
        <v>83</v>
      </c>
      <c r="E26" t="s">
        <v>86</v>
      </c>
    </row>
    <row r="27" spans="1:7">
      <c r="A27" s="2">
        <v>8.25</v>
      </c>
      <c r="B27" s="1" t="s">
        <v>30</v>
      </c>
      <c r="C27" s="1" t="s">
        <v>31</v>
      </c>
      <c r="D27" s="1" t="s">
        <v>83</v>
      </c>
      <c r="E27" t="s">
        <v>86</v>
      </c>
    </row>
    <row r="28" spans="1:7">
      <c r="A28" s="2">
        <v>21.05</v>
      </c>
      <c r="B28" s="1" t="s">
        <v>32</v>
      </c>
      <c r="C28" s="1" t="s">
        <v>33</v>
      </c>
      <c r="D28" s="1" t="s">
        <v>83</v>
      </c>
      <c r="E28" t="s">
        <v>86</v>
      </c>
    </row>
    <row r="29" spans="1:7">
      <c r="A29" s="2">
        <v>34.1</v>
      </c>
      <c r="B29" s="1" t="s">
        <v>34</v>
      </c>
      <c r="C29" s="1" t="s">
        <v>35</v>
      </c>
      <c r="D29" s="1" t="s">
        <v>83</v>
      </c>
      <c r="E29" t="s">
        <v>86</v>
      </c>
    </row>
    <row r="30" spans="1:7">
      <c r="A30" s="2">
        <v>106</v>
      </c>
      <c r="B30" s="1" t="s">
        <v>36</v>
      </c>
      <c r="C30" s="1" t="s">
        <v>37</v>
      </c>
      <c r="D30" s="1" t="s">
        <v>83</v>
      </c>
      <c r="E30" t="s">
        <v>86</v>
      </c>
    </row>
    <row r="31" spans="1:7">
      <c r="A31" s="2">
        <v>339.2</v>
      </c>
      <c r="C31" s="1" t="s">
        <v>38</v>
      </c>
      <c r="D31" s="1" t="s">
        <v>83</v>
      </c>
      <c r="E31" s="4" t="s">
        <v>87</v>
      </c>
    </row>
    <row r="32" spans="1:7">
      <c r="A32" s="2">
        <v>26.35</v>
      </c>
      <c r="B32" s="1" t="s">
        <v>39</v>
      </c>
      <c r="C32" s="1" t="s">
        <v>40</v>
      </c>
      <c r="D32" s="1" t="s">
        <v>83</v>
      </c>
      <c r="E32" t="s">
        <v>86</v>
      </c>
    </row>
    <row r="33" spans="1:5">
      <c r="A33" s="2">
        <v>17.5</v>
      </c>
      <c r="B33" s="1" t="s">
        <v>41</v>
      </c>
      <c r="C33" s="1" t="s">
        <v>42</v>
      </c>
      <c r="D33" s="1" t="s">
        <v>83</v>
      </c>
      <c r="E33" t="s">
        <v>86</v>
      </c>
    </row>
    <row r="34" spans="1:5">
      <c r="A34" s="2">
        <v>9.9499999999999993</v>
      </c>
      <c r="B34" s="1" t="s">
        <v>43</v>
      </c>
      <c r="C34" s="1" t="s">
        <v>44</v>
      </c>
      <c r="D34" s="1" t="s">
        <v>83</v>
      </c>
      <c r="E34" t="s">
        <v>86</v>
      </c>
    </row>
    <row r="35" spans="1:5">
      <c r="A35" s="2">
        <v>9.65</v>
      </c>
      <c r="B35" s="1" t="s">
        <v>45</v>
      </c>
      <c r="C35" s="1" t="s">
        <v>46</v>
      </c>
      <c r="D35" s="1" t="s">
        <v>83</v>
      </c>
      <c r="E35" t="s">
        <v>86</v>
      </c>
    </row>
    <row r="36" spans="1:5">
      <c r="A36" s="2">
        <v>82.25</v>
      </c>
      <c r="B36" s="1" t="s">
        <v>47</v>
      </c>
      <c r="C36" s="1" t="s">
        <v>48</v>
      </c>
      <c r="D36" s="1" t="s">
        <v>83</v>
      </c>
      <c r="E36" t="s">
        <v>89</v>
      </c>
    </row>
    <row r="37" spans="1:5">
      <c r="A37" s="2">
        <v>34.5</v>
      </c>
      <c r="B37" s="1" t="s">
        <v>49</v>
      </c>
      <c r="C37" s="1" t="s">
        <v>50</v>
      </c>
      <c r="D37" s="1" t="s">
        <v>83</v>
      </c>
      <c r="E37" t="s">
        <v>86</v>
      </c>
    </row>
    <row r="38" spans="1:5">
      <c r="A38" s="2">
        <v>73.400000000000006</v>
      </c>
      <c r="B38" s="1" t="s">
        <v>51</v>
      </c>
      <c r="C38" s="1" t="s">
        <v>52</v>
      </c>
      <c r="D38" s="1" t="s">
        <v>83</v>
      </c>
      <c r="E38" t="s">
        <v>86</v>
      </c>
    </row>
    <row r="39" spans="1:5">
      <c r="A39" s="2">
        <v>104.05</v>
      </c>
      <c r="B39" s="1" t="s">
        <v>80</v>
      </c>
      <c r="C39" s="1" t="s">
        <v>53</v>
      </c>
      <c r="D39" s="1" t="s">
        <v>83</v>
      </c>
      <c r="E39" s="4" t="s">
        <v>88</v>
      </c>
    </row>
    <row r="40" spans="1:5">
      <c r="A40" s="2">
        <v>375.25</v>
      </c>
      <c r="B40" s="1" t="s">
        <v>54</v>
      </c>
      <c r="C40" s="1" t="s">
        <v>55</v>
      </c>
      <c r="D40" s="1" t="s">
        <v>83</v>
      </c>
      <c r="E40" t="s">
        <v>86</v>
      </c>
    </row>
    <row r="41" spans="1:5">
      <c r="A41" s="2">
        <v>6155</v>
      </c>
      <c r="B41" s="1" t="s">
        <v>56</v>
      </c>
      <c r="C41" s="1" t="s">
        <v>56</v>
      </c>
      <c r="D41" s="1" t="s">
        <v>84</v>
      </c>
      <c r="E41" s="4" t="s">
        <v>64</v>
      </c>
    </row>
    <row r="42" spans="1:5">
      <c r="A42" s="2">
        <v>1961</v>
      </c>
      <c r="B42" s="1" t="s">
        <v>57</v>
      </c>
      <c r="C42" s="1" t="s">
        <v>57</v>
      </c>
      <c r="D42" s="1" t="s">
        <v>84</v>
      </c>
      <c r="E42" s="4" t="s">
        <v>64</v>
      </c>
    </row>
    <row r="43" spans="1:5">
      <c r="A43" s="2">
        <v>6364</v>
      </c>
      <c r="B43" s="1" t="s">
        <v>58</v>
      </c>
      <c r="C43" s="1" t="s">
        <v>58</v>
      </c>
      <c r="D43" s="1" t="s">
        <v>84</v>
      </c>
      <c r="E43" s="4" t="s">
        <v>64</v>
      </c>
    </row>
    <row r="44" spans="1:5">
      <c r="A44" s="2">
        <v>28927</v>
      </c>
      <c r="B44" s="1" t="s">
        <v>62</v>
      </c>
      <c r="C44" t="s">
        <v>62</v>
      </c>
      <c r="D44" s="1" t="s">
        <v>84</v>
      </c>
      <c r="E44" s="4" t="s">
        <v>64</v>
      </c>
    </row>
    <row r="45" spans="1:5">
      <c r="A45" s="2">
        <v>50828</v>
      </c>
      <c r="B45" s="1" t="s">
        <v>63</v>
      </c>
      <c r="C45" s="1" t="s">
        <v>63</v>
      </c>
      <c r="D45" s="1" t="s">
        <v>84</v>
      </c>
      <c r="E45" s="4" t="s">
        <v>64</v>
      </c>
    </row>
    <row r="46" spans="1:5">
      <c r="A46" s="2">
        <v>18592</v>
      </c>
      <c r="B46" s="1" t="s">
        <v>67</v>
      </c>
      <c r="C46" s="1" t="s">
        <v>67</v>
      </c>
      <c r="D46" s="1" t="s">
        <v>84</v>
      </c>
      <c r="E46" s="4" t="s">
        <v>64</v>
      </c>
    </row>
    <row r="47" spans="1:5">
      <c r="A47" s="2">
        <f>AVERAGE(A45:A46)</f>
        <v>34710</v>
      </c>
      <c r="C47" s="1" t="s">
        <v>65</v>
      </c>
      <c r="D47" s="1" t="s">
        <v>84</v>
      </c>
      <c r="E47" s="4" t="s">
        <v>66</v>
      </c>
    </row>
    <row r="48" spans="1:5">
      <c r="A48" s="2">
        <v>12233</v>
      </c>
      <c r="B48" s="1" t="s">
        <v>70</v>
      </c>
      <c r="C48" s="1" t="s">
        <v>70</v>
      </c>
      <c r="D48" s="1" t="s">
        <v>84</v>
      </c>
    </row>
    <row r="49" spans="1:5">
      <c r="A49" s="2">
        <v>5199</v>
      </c>
      <c r="B49" s="1" t="s">
        <v>71</v>
      </c>
      <c r="C49" s="1" t="s">
        <v>71</v>
      </c>
      <c r="D49" s="1" t="s">
        <v>84</v>
      </c>
    </row>
    <row r="50" spans="1:5">
      <c r="A50" s="2">
        <f>AVERAGE(A48:A49)</f>
        <v>8716</v>
      </c>
      <c r="C50" t="s">
        <v>68</v>
      </c>
      <c r="D50" s="1" t="s">
        <v>84</v>
      </c>
      <c r="E50" s="4" t="s">
        <v>69</v>
      </c>
    </row>
    <row r="51" spans="1:5">
      <c r="A51" s="2">
        <v>21.53</v>
      </c>
      <c r="B51" s="1" t="s">
        <v>73</v>
      </c>
      <c r="C51" t="s">
        <v>72</v>
      </c>
      <c r="D51" t="s">
        <v>85</v>
      </c>
      <c r="E51" s="4" t="s">
        <v>91</v>
      </c>
    </row>
    <row r="52" spans="1:5">
      <c r="A52" s="2">
        <v>6065</v>
      </c>
      <c r="B52" s="1" t="s">
        <v>79</v>
      </c>
      <c r="C52" s="1" t="s">
        <v>79</v>
      </c>
      <c r="D52" s="1" t="s">
        <v>84</v>
      </c>
      <c r="E52" s="4" t="s">
        <v>64</v>
      </c>
    </row>
  </sheetData>
  <pageMargins left="0.75" right="0.75" top="1" bottom="1" header="0.5" footer="0.5"/>
  <ignoredErrors>
    <ignoredError sqref="B33:B38 B24:B30 B39:B40 B2:B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Caitlin Cherryh</cp:lastModifiedBy>
  <dcterms:created xsi:type="dcterms:W3CDTF">2021-06-22T18:06:47Z</dcterms:created>
  <dcterms:modified xsi:type="dcterms:W3CDTF">2025-02-20T05:09:05Z</dcterms:modified>
</cp:coreProperties>
</file>