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us/Documents/Activity/Running/"/>
    </mc:Choice>
  </mc:AlternateContent>
  <xr:revisionPtr revIDLastSave="0" documentId="13_ncr:1_{09EA8117-11BC-BF4B-AF8A-9ECB8B82D968}" xr6:coauthVersionLast="47" xr6:coauthVersionMax="47" xr10:uidLastSave="{00000000-0000-0000-0000-000000000000}"/>
  <bookViews>
    <workbookView xWindow="2400" yWindow="4320" windowWidth="24400" windowHeight="14300" xr2:uid="{32CE1994-9F9A-7042-9932-2F5AE73D4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J65" i="1"/>
  <c r="L65" i="1" s="1"/>
  <c r="J64" i="1"/>
  <c r="L64" i="1" s="1"/>
  <c r="L63" i="1"/>
  <c r="J63" i="1"/>
  <c r="J62" i="1"/>
  <c r="L62" i="1" s="1"/>
  <c r="L61" i="1"/>
  <c r="J61" i="1"/>
  <c r="L60" i="1"/>
  <c r="J60" i="1"/>
  <c r="J48" i="1" l="1"/>
  <c r="L48" i="1" s="1"/>
  <c r="L54" i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L49" i="1"/>
  <c r="J50" i="1"/>
  <c r="L50" i="1" s="1"/>
  <c r="J51" i="1"/>
  <c r="L51" i="1" s="1"/>
  <c r="J52" i="1"/>
  <c r="L52" i="1" s="1"/>
  <c r="J53" i="1"/>
  <c r="L53" i="1" s="1"/>
  <c r="J54" i="1"/>
  <c r="J38" i="1"/>
  <c r="L38" i="1" s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E23" i="1"/>
  <c r="F23" i="1"/>
  <c r="G23" i="1"/>
  <c r="H23" i="1"/>
  <c r="I23" i="1"/>
  <c r="J23" i="1"/>
  <c r="D23" i="1"/>
  <c r="C23" i="1"/>
</calcChain>
</file>

<file path=xl/sharedStrings.xml><?xml version="1.0" encoding="utf-8"?>
<sst xmlns="http://schemas.openxmlformats.org/spreadsheetml/2006/main" count="181" uniqueCount="76">
  <si>
    <t>Week Of</t>
  </si>
  <si>
    <t>Week</t>
  </si>
  <si>
    <t>Mon</t>
  </si>
  <si>
    <t>Tue</t>
  </si>
  <si>
    <t>Wed</t>
  </si>
  <si>
    <t>Thu</t>
  </si>
  <si>
    <t>Fri</t>
  </si>
  <si>
    <t>Sat</t>
  </si>
  <si>
    <t>Sun</t>
  </si>
  <si>
    <t>Miles</t>
  </si>
  <si>
    <t>Kilometres</t>
  </si>
  <si>
    <t>Santa Clarita</t>
  </si>
  <si>
    <t>Going Longer: Ultrarunning</t>
  </si>
  <si>
    <t>45-60min Easy, No core</t>
  </si>
  <si>
    <t>45-60min easy +core</t>
  </si>
  <si>
    <t>50min hilly run</t>
  </si>
  <si>
    <t>45min hilly run</t>
  </si>
  <si>
    <t>Hill repeats 5x600m</t>
  </si>
  <si>
    <t>55min hilly run</t>
  </si>
  <si>
    <t>Hill repeats 7x600m</t>
  </si>
  <si>
    <t>Hill repeats 3x600m</t>
  </si>
  <si>
    <t>60min hilly run</t>
  </si>
  <si>
    <t>Hill repeats 8x600m</t>
  </si>
  <si>
    <t>65min hilly run</t>
  </si>
  <si>
    <t>Hill repeats 9x600m</t>
  </si>
  <si>
    <t>70min hilly run</t>
  </si>
  <si>
    <t>Hill repeats 10x600m</t>
  </si>
  <si>
    <t>60min easy</t>
  </si>
  <si>
    <t>1:15 to 1:30 easy +core</t>
  </si>
  <si>
    <t>30min easy</t>
  </si>
  <si>
    <t>RACE</t>
  </si>
  <si>
    <t>10 miles</t>
  </si>
  <si>
    <t>12 miles</t>
  </si>
  <si>
    <t>14 miles</t>
  </si>
  <si>
    <t>16 miles</t>
  </si>
  <si>
    <t>18 miles</t>
  </si>
  <si>
    <t>20 miles</t>
  </si>
  <si>
    <t>22 miles</t>
  </si>
  <si>
    <t>24 miles</t>
  </si>
  <si>
    <t>26 miles</t>
  </si>
  <si>
    <t>Race controlled 10 mile or half marathon</t>
  </si>
  <si>
    <t>5km race-controlled</t>
  </si>
  <si>
    <t>1-hour medium effort</t>
  </si>
  <si>
    <t>10km race controlled</t>
  </si>
  <si>
    <t>90min run</t>
  </si>
  <si>
    <t>1. All of the distances are in KM</t>
  </si>
  <si>
    <t>2. For the long runs of 28-32km. Try to run for 3 hrs maximum</t>
  </si>
  <si>
    <t>3. Include 10-20 minutes of strength training every day</t>
  </si>
  <si>
    <t>4. Cross training is optional but beneficial</t>
  </si>
  <si>
    <t>5.You can split your interval training into different time periods or complete Fartlek training</t>
  </si>
  <si>
    <t>Monday</t>
  </si>
  <si>
    <t>Tuesday</t>
  </si>
  <si>
    <t>Wednesday</t>
  </si>
  <si>
    <t>Thursday</t>
  </si>
  <si>
    <t>Friday</t>
  </si>
  <si>
    <t>Saturday</t>
  </si>
  <si>
    <t>Sunday</t>
  </si>
  <si>
    <t>Cross</t>
  </si>
  <si>
    <t xml:space="preserve">Weekly km </t>
  </si>
  <si>
    <t>9 - 10k pace</t>
  </si>
  <si>
    <t>7 - 10k pace</t>
  </si>
  <si>
    <t>8 - 10k pace</t>
  </si>
  <si>
    <t>12 - 10k pace</t>
  </si>
  <si>
    <t>5 - intervals</t>
  </si>
  <si>
    <t>3 - intervals</t>
  </si>
  <si>
    <t>8 - intervals</t>
  </si>
  <si>
    <t>6 - intervals</t>
  </si>
  <si>
    <t>Trail runner world</t>
  </si>
  <si>
    <t>Running total</t>
  </si>
  <si>
    <t>Week's km-age</t>
  </si>
  <si>
    <t>Taper pace should be race pace</t>
  </si>
  <si>
    <t>Can have strength/high intensity in taper</t>
  </si>
  <si>
    <t>3-4 wk taper if working upwards in previous training, 2wk if constant</t>
  </si>
  <si>
    <t>Total taper volume should be 40-60pc less than the same number of weeks previously</t>
  </si>
  <si>
    <t>NB Think about dropping to 1 rest day a week, and even doing an easy run on it (cf SOUP)</t>
  </si>
  <si>
    <t>Increase more slowly if getting 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</si>
</sst>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0" fontId="0" fillId="2" borderId="0" xfId="0" applyFill="1"/>
    <xf numFmtId="0" fontId="4" fillId="0" borderId="0" xfId="0" applyFont="1"/>
    <xf numFmtId="17" fontId="4" fillId="0" borderId="0" xfId="0" applyNumberFormat="1" applyFont="1"/>
    <xf numFmtId="0" fontId="3" fillId="0" borderId="0" xfId="0" applyFont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7F63-B024-FC41-ACCA-C3520B363B6E}">
  <dimension ref="A1:AE65"/>
  <sheetViews>
    <sheetView tabSelected="1" topLeftCell="A33" workbookViewId="0">
      <selection activeCell="D45" sqref="D45"/>
    </sheetView>
  </sheetViews>
  <sheetFormatPr baseColWidth="10" defaultRowHeight="16" x14ac:dyDescent="0.2"/>
  <cols>
    <col min="10" max="10" width="13.5" bestFit="1" customWidth="1"/>
    <col min="11" max="11" width="11.83203125" bestFit="1" customWidth="1"/>
    <col min="15" max="15" width="20.6640625" bestFit="1" customWidth="1"/>
    <col min="16" max="16" width="18.6640625" bestFit="1" customWidth="1"/>
    <col min="17" max="17" width="20.1640625" bestFit="1" customWidth="1"/>
    <col min="19" max="19" width="35.5" bestFit="1" customWidth="1"/>
    <col min="20" max="20" width="19.1640625" bestFit="1" customWidth="1"/>
  </cols>
  <sheetData>
    <row r="1" spans="1:31" x14ac:dyDescent="0.2">
      <c r="A1" t="s">
        <v>11</v>
      </c>
      <c r="M1" t="s">
        <v>12</v>
      </c>
      <c r="W1" t="s">
        <v>67</v>
      </c>
    </row>
    <row r="3" spans="1:3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/>
      <c r="L3" s="1"/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</row>
    <row r="4" spans="1:31" x14ac:dyDescent="0.2">
      <c r="A4" s="2">
        <v>44774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31" x14ac:dyDescent="0.2">
      <c r="A5" s="2">
        <v>47331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>
        <v>1</v>
      </c>
      <c r="N5" s="1">
        <v>0</v>
      </c>
      <c r="O5" t="s">
        <v>14</v>
      </c>
      <c r="P5" t="s">
        <v>16</v>
      </c>
      <c r="Q5" t="s">
        <v>28</v>
      </c>
      <c r="R5">
        <v>0</v>
      </c>
      <c r="S5" t="s">
        <v>31</v>
      </c>
      <c r="T5" t="s">
        <v>42</v>
      </c>
      <c r="W5" t="s">
        <v>1</v>
      </c>
      <c r="X5" t="s">
        <v>50</v>
      </c>
      <c r="Y5" t="s">
        <v>51</v>
      </c>
      <c r="Z5" t="s">
        <v>52</v>
      </c>
      <c r="AA5" t="s">
        <v>53</v>
      </c>
      <c r="AB5" t="s">
        <v>54</v>
      </c>
      <c r="AC5" t="s">
        <v>55</v>
      </c>
      <c r="AD5" t="s">
        <v>56</v>
      </c>
      <c r="AE5" t="s">
        <v>58</v>
      </c>
    </row>
    <row r="6" spans="1:31" x14ac:dyDescent="0.2">
      <c r="A6" s="2">
        <v>38596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>
        <v>2</v>
      </c>
      <c r="N6" s="1">
        <v>0</v>
      </c>
      <c r="O6" t="s">
        <v>14</v>
      </c>
      <c r="P6" t="s">
        <v>20</v>
      </c>
      <c r="Q6" t="s">
        <v>28</v>
      </c>
      <c r="R6">
        <v>0</v>
      </c>
      <c r="S6" t="s">
        <v>32</v>
      </c>
      <c r="T6" t="s">
        <v>42</v>
      </c>
      <c r="W6">
        <v>1</v>
      </c>
      <c r="X6">
        <v>0</v>
      </c>
      <c r="Y6">
        <v>5</v>
      </c>
      <c r="Z6" t="s">
        <v>57</v>
      </c>
      <c r="AA6">
        <v>8</v>
      </c>
      <c r="AB6" t="s">
        <v>63</v>
      </c>
      <c r="AC6">
        <v>0</v>
      </c>
      <c r="AD6" t="s">
        <v>59</v>
      </c>
      <c r="AE6">
        <v>27</v>
      </c>
    </row>
    <row r="7" spans="1:31" x14ac:dyDescent="0.2">
      <c r="A7" s="2">
        <v>41153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>
        <v>3</v>
      </c>
      <c r="N7" s="1">
        <v>0</v>
      </c>
      <c r="O7" t="s">
        <v>14</v>
      </c>
      <c r="P7" t="s">
        <v>15</v>
      </c>
      <c r="Q7" t="s">
        <v>28</v>
      </c>
      <c r="R7">
        <v>0</v>
      </c>
      <c r="S7" t="s">
        <v>33</v>
      </c>
      <c r="T7" t="s">
        <v>42</v>
      </c>
      <c r="W7">
        <v>2</v>
      </c>
      <c r="X7">
        <v>0</v>
      </c>
      <c r="Y7">
        <v>7</v>
      </c>
      <c r="Z7">
        <v>5</v>
      </c>
      <c r="AA7">
        <v>0</v>
      </c>
      <c r="AB7">
        <v>5</v>
      </c>
      <c r="AC7" t="s">
        <v>57</v>
      </c>
      <c r="AD7">
        <v>10</v>
      </c>
      <c r="AE7">
        <v>27</v>
      </c>
    </row>
    <row r="8" spans="1:31" x14ac:dyDescent="0.2">
      <c r="A8" s="2">
        <v>43709</v>
      </c>
      <c r="B8" s="1">
        <v>1</v>
      </c>
      <c r="C8" s="1">
        <v>0</v>
      </c>
      <c r="D8" s="1">
        <v>2</v>
      </c>
      <c r="E8" s="1">
        <v>2</v>
      </c>
      <c r="F8" s="1">
        <v>2</v>
      </c>
      <c r="G8" s="1">
        <v>0</v>
      </c>
      <c r="H8" s="1">
        <v>8</v>
      </c>
      <c r="I8" s="1">
        <v>6</v>
      </c>
      <c r="J8" s="1">
        <v>20</v>
      </c>
      <c r="K8" s="1"/>
      <c r="L8" s="1"/>
      <c r="M8">
        <v>4</v>
      </c>
      <c r="N8" s="1">
        <v>0</v>
      </c>
      <c r="O8" t="s">
        <v>14</v>
      </c>
      <c r="P8" t="s">
        <v>17</v>
      </c>
      <c r="Q8" t="s">
        <v>28</v>
      </c>
      <c r="R8">
        <v>0</v>
      </c>
      <c r="S8" t="s">
        <v>34</v>
      </c>
      <c r="T8" t="s">
        <v>42</v>
      </c>
      <c r="W8" t="s">
        <v>64</v>
      </c>
      <c r="X8">
        <v>5</v>
      </c>
      <c r="Y8" t="s">
        <v>57</v>
      </c>
      <c r="Z8">
        <v>9</v>
      </c>
      <c r="AA8">
        <v>5</v>
      </c>
      <c r="AB8">
        <v>0</v>
      </c>
      <c r="AC8">
        <v>7</v>
      </c>
      <c r="AD8">
        <v>12</v>
      </c>
      <c r="AE8">
        <v>38</v>
      </c>
    </row>
    <row r="9" spans="1:31" x14ac:dyDescent="0.2">
      <c r="A9" s="2">
        <v>46266</v>
      </c>
      <c r="B9" s="1">
        <v>2</v>
      </c>
      <c r="C9" s="1">
        <v>0</v>
      </c>
      <c r="D9" s="1">
        <v>2</v>
      </c>
      <c r="E9" s="1">
        <v>2</v>
      </c>
      <c r="F9" s="1">
        <v>4</v>
      </c>
      <c r="G9" s="1">
        <v>0</v>
      </c>
      <c r="H9" s="1">
        <v>10</v>
      </c>
      <c r="I9" s="1">
        <v>6</v>
      </c>
      <c r="J9" s="1">
        <v>24</v>
      </c>
      <c r="K9" s="1"/>
      <c r="L9" s="1"/>
      <c r="M9">
        <v>5</v>
      </c>
      <c r="N9" s="1">
        <v>0</v>
      </c>
      <c r="O9" t="s">
        <v>14</v>
      </c>
      <c r="P9" t="s">
        <v>18</v>
      </c>
      <c r="Q9" t="s">
        <v>28</v>
      </c>
      <c r="R9">
        <v>0</v>
      </c>
      <c r="S9" t="s">
        <v>35</v>
      </c>
      <c r="T9" t="s">
        <v>42</v>
      </c>
      <c r="W9">
        <v>4</v>
      </c>
      <c r="X9">
        <v>0</v>
      </c>
      <c r="Y9" t="s">
        <v>57</v>
      </c>
      <c r="Z9">
        <v>4</v>
      </c>
      <c r="AA9">
        <v>0</v>
      </c>
      <c r="AB9">
        <v>5</v>
      </c>
      <c r="AC9">
        <v>8</v>
      </c>
      <c r="AD9">
        <v>0</v>
      </c>
      <c r="AE9">
        <v>17</v>
      </c>
    </row>
    <row r="10" spans="1:31" x14ac:dyDescent="0.2">
      <c r="A10" s="2">
        <v>37895</v>
      </c>
      <c r="B10" s="1">
        <v>3</v>
      </c>
      <c r="C10" s="1">
        <v>0</v>
      </c>
      <c r="D10" s="1">
        <v>2</v>
      </c>
      <c r="E10" s="1">
        <v>2</v>
      </c>
      <c r="F10" s="1">
        <v>4</v>
      </c>
      <c r="G10" s="1">
        <v>0</v>
      </c>
      <c r="H10" s="1">
        <v>12</v>
      </c>
      <c r="I10" s="1">
        <v>8</v>
      </c>
      <c r="J10" s="1">
        <v>28</v>
      </c>
      <c r="K10" s="1"/>
      <c r="L10" s="1"/>
      <c r="M10">
        <v>6</v>
      </c>
      <c r="N10" s="1">
        <v>0</v>
      </c>
      <c r="O10" t="s">
        <v>14</v>
      </c>
      <c r="P10" t="s">
        <v>19</v>
      </c>
      <c r="Q10" t="s">
        <v>28</v>
      </c>
      <c r="R10">
        <v>0</v>
      </c>
      <c r="S10" t="s">
        <v>36</v>
      </c>
      <c r="T10" t="s">
        <v>42</v>
      </c>
      <c r="W10">
        <v>5</v>
      </c>
      <c r="X10">
        <v>8</v>
      </c>
      <c r="Y10">
        <v>0</v>
      </c>
      <c r="Z10" t="s">
        <v>65</v>
      </c>
      <c r="AA10">
        <v>4</v>
      </c>
      <c r="AB10" t="s">
        <v>57</v>
      </c>
      <c r="AC10" t="s">
        <v>60</v>
      </c>
      <c r="AD10">
        <v>12</v>
      </c>
      <c r="AE10">
        <v>39</v>
      </c>
    </row>
    <row r="11" spans="1:31" x14ac:dyDescent="0.2">
      <c r="A11" s="2">
        <v>40452</v>
      </c>
      <c r="B11" s="1">
        <v>4</v>
      </c>
      <c r="C11" s="1">
        <v>0</v>
      </c>
      <c r="D11" s="1">
        <v>2</v>
      </c>
      <c r="E11" s="1">
        <v>4</v>
      </c>
      <c r="F11" s="1">
        <v>6</v>
      </c>
      <c r="G11" s="1">
        <v>0</v>
      </c>
      <c r="H11" s="1">
        <v>14</v>
      </c>
      <c r="I11" s="1">
        <v>8</v>
      </c>
      <c r="J11" s="1">
        <v>34</v>
      </c>
      <c r="K11" s="1"/>
      <c r="L11" s="1"/>
      <c r="M11">
        <v>7</v>
      </c>
      <c r="N11" s="1">
        <v>0</v>
      </c>
      <c r="O11" t="s">
        <v>14</v>
      </c>
      <c r="P11" t="s">
        <v>21</v>
      </c>
      <c r="Q11" t="s">
        <v>28</v>
      </c>
      <c r="R11">
        <v>0</v>
      </c>
      <c r="S11" t="s">
        <v>34</v>
      </c>
      <c r="T11" t="s">
        <v>42</v>
      </c>
      <c r="W11">
        <v>6</v>
      </c>
      <c r="X11">
        <v>0</v>
      </c>
      <c r="Y11">
        <v>8</v>
      </c>
      <c r="Z11">
        <v>5</v>
      </c>
      <c r="AA11" t="s">
        <v>57</v>
      </c>
      <c r="AB11">
        <v>8</v>
      </c>
      <c r="AC11" t="s">
        <v>65</v>
      </c>
      <c r="AD11">
        <v>14</v>
      </c>
      <c r="AE11">
        <v>43</v>
      </c>
    </row>
    <row r="12" spans="1:31" x14ac:dyDescent="0.2">
      <c r="A12" s="2">
        <v>43009</v>
      </c>
      <c r="B12" s="1">
        <v>5</v>
      </c>
      <c r="C12" s="1">
        <v>0</v>
      </c>
      <c r="D12" s="1">
        <v>4</v>
      </c>
      <c r="E12" s="1">
        <v>4</v>
      </c>
      <c r="F12" s="1">
        <v>6</v>
      </c>
      <c r="G12" s="1">
        <v>0</v>
      </c>
      <c r="H12" s="1">
        <v>16</v>
      </c>
      <c r="I12" s="1">
        <v>10</v>
      </c>
      <c r="J12" s="1">
        <v>40</v>
      </c>
      <c r="K12" s="1"/>
      <c r="L12" s="1"/>
      <c r="M12">
        <v>8</v>
      </c>
      <c r="N12" s="1">
        <v>0</v>
      </c>
      <c r="O12" t="s">
        <v>14</v>
      </c>
      <c r="P12" t="s">
        <v>22</v>
      </c>
      <c r="Q12" t="s">
        <v>28</v>
      </c>
      <c r="R12">
        <v>0</v>
      </c>
      <c r="S12" t="s">
        <v>37</v>
      </c>
      <c r="T12" t="s">
        <v>42</v>
      </c>
      <c r="W12">
        <v>7</v>
      </c>
      <c r="X12">
        <v>5</v>
      </c>
      <c r="Y12" t="s">
        <v>57</v>
      </c>
      <c r="Z12">
        <v>8</v>
      </c>
      <c r="AA12">
        <v>8</v>
      </c>
      <c r="AB12">
        <v>5</v>
      </c>
      <c r="AC12">
        <v>8</v>
      </c>
      <c r="AD12">
        <v>14</v>
      </c>
      <c r="AE12">
        <v>48</v>
      </c>
    </row>
    <row r="13" spans="1:31" x14ac:dyDescent="0.2">
      <c r="A13" s="2">
        <v>45566</v>
      </c>
      <c r="B13" s="1">
        <v>6</v>
      </c>
      <c r="C13" s="1">
        <v>0</v>
      </c>
      <c r="D13" s="1">
        <v>4</v>
      </c>
      <c r="E13" s="1">
        <v>6</v>
      </c>
      <c r="F13" s="1">
        <v>6</v>
      </c>
      <c r="G13" s="1">
        <v>0</v>
      </c>
      <c r="H13" s="1">
        <v>18</v>
      </c>
      <c r="I13" s="1">
        <v>10</v>
      </c>
      <c r="J13" s="1">
        <v>44</v>
      </c>
      <c r="K13" s="1"/>
      <c r="L13" s="1"/>
      <c r="M13">
        <v>9</v>
      </c>
      <c r="N13" s="1">
        <v>0</v>
      </c>
      <c r="O13" t="s">
        <v>14</v>
      </c>
      <c r="P13" t="s">
        <v>23</v>
      </c>
      <c r="Q13" t="s">
        <v>28</v>
      </c>
      <c r="R13">
        <v>0</v>
      </c>
      <c r="S13" t="s">
        <v>34</v>
      </c>
      <c r="T13" t="s">
        <v>42</v>
      </c>
      <c r="W13">
        <v>8</v>
      </c>
      <c r="X13">
        <v>0</v>
      </c>
      <c r="Y13">
        <v>0</v>
      </c>
      <c r="Z13">
        <v>5</v>
      </c>
      <c r="AA13" t="s">
        <v>61</v>
      </c>
      <c r="AB13" t="s">
        <v>57</v>
      </c>
      <c r="AC13">
        <v>7</v>
      </c>
      <c r="AD13">
        <v>0</v>
      </c>
      <c r="AE13">
        <v>20</v>
      </c>
    </row>
    <row r="14" spans="1:31" x14ac:dyDescent="0.2">
      <c r="A14" s="2">
        <v>11597</v>
      </c>
      <c r="B14" s="1">
        <v>7</v>
      </c>
      <c r="C14" s="1">
        <v>0</v>
      </c>
      <c r="D14" s="1">
        <v>4</v>
      </c>
      <c r="E14" s="1">
        <v>6</v>
      </c>
      <c r="F14" s="1">
        <v>8</v>
      </c>
      <c r="G14" s="1">
        <v>0</v>
      </c>
      <c r="H14" s="1">
        <v>20</v>
      </c>
      <c r="I14" s="1">
        <v>10</v>
      </c>
      <c r="J14" s="1">
        <v>48</v>
      </c>
      <c r="K14" s="1"/>
      <c r="L14" s="1"/>
      <c r="M14">
        <v>10</v>
      </c>
      <c r="N14" s="1">
        <v>0</v>
      </c>
      <c r="O14" t="s">
        <v>14</v>
      </c>
      <c r="P14" t="s">
        <v>24</v>
      </c>
      <c r="Q14" t="s">
        <v>28</v>
      </c>
      <c r="R14">
        <v>0</v>
      </c>
      <c r="S14" t="s">
        <v>38</v>
      </c>
      <c r="T14" t="s">
        <v>42</v>
      </c>
      <c r="W14">
        <v>9</v>
      </c>
      <c r="X14" t="s">
        <v>66</v>
      </c>
      <c r="Y14">
        <v>0</v>
      </c>
      <c r="Z14">
        <v>8</v>
      </c>
      <c r="AA14">
        <v>12</v>
      </c>
      <c r="AB14">
        <v>5</v>
      </c>
      <c r="AC14" t="s">
        <v>57</v>
      </c>
      <c r="AD14">
        <v>18</v>
      </c>
      <c r="AE14">
        <v>49</v>
      </c>
    </row>
    <row r="15" spans="1:31" x14ac:dyDescent="0.2">
      <c r="A15" s="2">
        <v>39387</v>
      </c>
      <c r="B15" s="1">
        <v>8</v>
      </c>
      <c r="C15" s="1">
        <v>0</v>
      </c>
      <c r="D15" s="1">
        <v>4</v>
      </c>
      <c r="E15" s="1">
        <v>8</v>
      </c>
      <c r="F15" s="1">
        <v>6</v>
      </c>
      <c r="G15" s="1">
        <v>0</v>
      </c>
      <c r="H15" s="1">
        <v>10</v>
      </c>
      <c r="I15" s="1">
        <v>8</v>
      </c>
      <c r="J15" s="1">
        <v>36</v>
      </c>
      <c r="K15" s="1"/>
      <c r="L15" s="1"/>
      <c r="M15">
        <v>11</v>
      </c>
      <c r="N15" s="1">
        <v>0</v>
      </c>
      <c r="O15" t="s">
        <v>14</v>
      </c>
      <c r="P15" t="s">
        <v>25</v>
      </c>
      <c r="Q15" t="s">
        <v>28</v>
      </c>
      <c r="R15">
        <v>0</v>
      </c>
      <c r="S15" t="s">
        <v>34</v>
      </c>
      <c r="T15" t="s">
        <v>42</v>
      </c>
      <c r="W15">
        <v>10</v>
      </c>
      <c r="X15">
        <v>7</v>
      </c>
      <c r="Y15">
        <v>8</v>
      </c>
      <c r="Z15">
        <v>8</v>
      </c>
      <c r="AA15" t="s">
        <v>57</v>
      </c>
      <c r="AB15" t="s">
        <v>63</v>
      </c>
      <c r="AC15">
        <v>8</v>
      </c>
      <c r="AD15">
        <v>16</v>
      </c>
      <c r="AE15">
        <v>52</v>
      </c>
    </row>
    <row r="16" spans="1:31" x14ac:dyDescent="0.2">
      <c r="A16" s="2">
        <v>41944</v>
      </c>
      <c r="B16" s="1">
        <v>9</v>
      </c>
      <c r="C16" s="1">
        <v>0</v>
      </c>
      <c r="D16" s="1">
        <v>4</v>
      </c>
      <c r="E16" s="1">
        <v>8</v>
      </c>
      <c r="F16" s="1">
        <v>8</v>
      </c>
      <c r="G16" s="1">
        <v>0</v>
      </c>
      <c r="H16" s="1">
        <v>22</v>
      </c>
      <c r="I16" s="1">
        <v>10</v>
      </c>
      <c r="J16" s="1">
        <v>52</v>
      </c>
      <c r="K16" s="1"/>
      <c r="L16" s="1"/>
      <c r="M16">
        <v>12</v>
      </c>
      <c r="N16" s="1">
        <v>0</v>
      </c>
      <c r="O16" t="s">
        <v>14</v>
      </c>
      <c r="P16" t="s">
        <v>26</v>
      </c>
      <c r="Q16" t="s">
        <v>28</v>
      </c>
      <c r="R16">
        <v>0</v>
      </c>
      <c r="S16" t="s">
        <v>39</v>
      </c>
      <c r="T16" t="s">
        <v>42</v>
      </c>
      <c r="W16">
        <v>11</v>
      </c>
      <c r="X16" t="s">
        <v>57</v>
      </c>
      <c r="Y16">
        <v>8</v>
      </c>
      <c r="Z16">
        <v>12</v>
      </c>
      <c r="AA16">
        <v>0</v>
      </c>
      <c r="AB16">
        <v>0</v>
      </c>
      <c r="AC16">
        <v>10</v>
      </c>
      <c r="AD16">
        <v>21</v>
      </c>
      <c r="AE16">
        <v>51</v>
      </c>
    </row>
    <row r="17" spans="1:31" x14ac:dyDescent="0.2">
      <c r="A17" s="2">
        <v>44501</v>
      </c>
      <c r="B17" s="1">
        <v>10</v>
      </c>
      <c r="C17" s="1">
        <v>0</v>
      </c>
      <c r="D17" s="1">
        <v>4</v>
      </c>
      <c r="E17" s="1">
        <v>10</v>
      </c>
      <c r="F17" s="1">
        <v>8</v>
      </c>
      <c r="G17" s="1">
        <v>0</v>
      </c>
      <c r="H17" s="1">
        <v>22</v>
      </c>
      <c r="I17" s="1">
        <v>10</v>
      </c>
      <c r="J17" s="1">
        <v>54</v>
      </c>
      <c r="K17" s="1"/>
      <c r="L17" s="1"/>
      <c r="M17">
        <v>13</v>
      </c>
      <c r="N17" s="1">
        <v>0</v>
      </c>
      <c r="O17" t="s">
        <v>14</v>
      </c>
      <c r="P17" t="s">
        <v>25</v>
      </c>
      <c r="Q17" t="s">
        <v>28</v>
      </c>
      <c r="R17">
        <v>0</v>
      </c>
      <c r="S17" t="s">
        <v>40</v>
      </c>
      <c r="T17" t="s">
        <v>42</v>
      </c>
      <c r="W17">
        <v>12</v>
      </c>
      <c r="X17">
        <v>0</v>
      </c>
      <c r="Y17">
        <v>0</v>
      </c>
      <c r="Z17">
        <v>5</v>
      </c>
      <c r="AA17" t="s">
        <v>57</v>
      </c>
      <c r="AB17">
        <v>6</v>
      </c>
      <c r="AC17">
        <v>8</v>
      </c>
      <c r="AD17">
        <v>0</v>
      </c>
      <c r="AE17">
        <v>19</v>
      </c>
    </row>
    <row r="18" spans="1:31" x14ac:dyDescent="0.2">
      <c r="A18" s="2">
        <v>47058</v>
      </c>
      <c r="B18" s="1">
        <v>11</v>
      </c>
      <c r="C18" s="1">
        <v>0</v>
      </c>
      <c r="D18" s="1">
        <v>4</v>
      </c>
      <c r="E18" s="1">
        <v>10</v>
      </c>
      <c r="F18" s="1">
        <v>8</v>
      </c>
      <c r="G18" s="1">
        <v>0</v>
      </c>
      <c r="H18" s="1">
        <v>24</v>
      </c>
      <c r="I18" s="1">
        <v>10</v>
      </c>
      <c r="J18" s="1">
        <v>56</v>
      </c>
      <c r="K18" s="1"/>
      <c r="L18" s="1"/>
      <c r="M18">
        <v>14</v>
      </c>
      <c r="N18" s="1">
        <v>0</v>
      </c>
      <c r="O18" t="s">
        <v>14</v>
      </c>
      <c r="P18" t="s">
        <v>22</v>
      </c>
      <c r="Q18" t="s">
        <v>28</v>
      </c>
      <c r="R18">
        <v>0</v>
      </c>
      <c r="S18" t="s">
        <v>29</v>
      </c>
      <c r="T18" t="s">
        <v>43</v>
      </c>
      <c r="W18">
        <v>13</v>
      </c>
      <c r="X18" t="s">
        <v>65</v>
      </c>
      <c r="Y18">
        <v>12</v>
      </c>
      <c r="Z18" t="s">
        <v>57</v>
      </c>
      <c r="AA18">
        <v>5</v>
      </c>
      <c r="AB18">
        <v>12</v>
      </c>
      <c r="AC18">
        <v>12</v>
      </c>
      <c r="AD18">
        <v>18</v>
      </c>
      <c r="AE18">
        <v>67</v>
      </c>
    </row>
    <row r="19" spans="1:31" x14ac:dyDescent="0.2">
      <c r="A19" s="2">
        <v>38687</v>
      </c>
      <c r="B19" s="1">
        <v>12</v>
      </c>
      <c r="C19" s="1">
        <v>0</v>
      </c>
      <c r="D19" s="1">
        <v>4</v>
      </c>
      <c r="E19" s="1">
        <v>10</v>
      </c>
      <c r="F19" s="1">
        <v>6</v>
      </c>
      <c r="G19" s="1">
        <v>0</v>
      </c>
      <c r="H19" s="1">
        <v>10</v>
      </c>
      <c r="I19" s="1">
        <v>8</v>
      </c>
      <c r="J19" s="1">
        <v>38</v>
      </c>
      <c r="K19" s="1"/>
      <c r="L19" s="1"/>
      <c r="M19">
        <v>15</v>
      </c>
      <c r="N19" s="1">
        <v>0</v>
      </c>
      <c r="O19" t="s">
        <v>14</v>
      </c>
      <c r="P19" t="s">
        <v>17</v>
      </c>
      <c r="Q19" t="s">
        <v>28</v>
      </c>
      <c r="R19">
        <v>0</v>
      </c>
      <c r="S19" t="s">
        <v>41</v>
      </c>
      <c r="T19" t="s">
        <v>44</v>
      </c>
      <c r="W19">
        <v>14</v>
      </c>
      <c r="X19">
        <v>8</v>
      </c>
      <c r="Y19" t="s">
        <v>57</v>
      </c>
      <c r="Z19">
        <v>13</v>
      </c>
      <c r="AA19" t="s">
        <v>65</v>
      </c>
      <c r="AB19">
        <v>5</v>
      </c>
      <c r="AC19">
        <v>14</v>
      </c>
      <c r="AD19">
        <v>21</v>
      </c>
      <c r="AE19">
        <v>69</v>
      </c>
    </row>
    <row r="20" spans="1:31" x14ac:dyDescent="0.2">
      <c r="A20" s="2">
        <v>41244</v>
      </c>
      <c r="B20" s="1">
        <v>13</v>
      </c>
      <c r="C20" s="1">
        <v>4</v>
      </c>
      <c r="D20" s="1">
        <v>3</v>
      </c>
      <c r="E20" s="1">
        <v>2</v>
      </c>
      <c r="F20" s="1">
        <v>0</v>
      </c>
      <c r="G20" s="1">
        <v>0</v>
      </c>
      <c r="H20" s="1">
        <v>0</v>
      </c>
      <c r="I20" s="1">
        <v>32</v>
      </c>
      <c r="J20" s="1">
        <v>41</v>
      </c>
      <c r="K20" s="1"/>
      <c r="L20" s="1"/>
      <c r="M20">
        <v>16</v>
      </c>
      <c r="N20" s="1">
        <v>0</v>
      </c>
      <c r="O20" t="s">
        <v>13</v>
      </c>
      <c r="P20" t="s">
        <v>27</v>
      </c>
      <c r="Q20">
        <v>0</v>
      </c>
      <c r="R20">
        <v>0</v>
      </c>
      <c r="S20" t="s">
        <v>29</v>
      </c>
      <c r="T20" t="s">
        <v>30</v>
      </c>
      <c r="W20">
        <v>15</v>
      </c>
      <c r="X20" t="s">
        <v>57</v>
      </c>
      <c r="Y20">
        <v>14</v>
      </c>
      <c r="Z20">
        <v>8</v>
      </c>
      <c r="AA20">
        <v>12</v>
      </c>
      <c r="AB20" t="s">
        <v>66</v>
      </c>
      <c r="AC20">
        <v>14</v>
      </c>
      <c r="AD20">
        <v>25</v>
      </c>
      <c r="AE20">
        <v>79</v>
      </c>
    </row>
    <row r="21" spans="1:31" x14ac:dyDescent="0.2">
      <c r="W21">
        <v>16</v>
      </c>
      <c r="X21">
        <v>0</v>
      </c>
      <c r="Y21">
        <v>5</v>
      </c>
      <c r="Z21">
        <v>8</v>
      </c>
      <c r="AA21">
        <v>0</v>
      </c>
      <c r="AB21">
        <v>5</v>
      </c>
      <c r="AC21" t="s">
        <v>57</v>
      </c>
      <c r="AD21">
        <v>0</v>
      </c>
      <c r="AE21">
        <v>18</v>
      </c>
    </row>
    <row r="22" spans="1:31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10</v>
      </c>
      <c r="K22" s="1"/>
      <c r="L22" s="1"/>
      <c r="O22" s="3" t="s">
        <v>45</v>
      </c>
      <c r="W22">
        <v>17</v>
      </c>
      <c r="X22">
        <v>8</v>
      </c>
      <c r="Y22">
        <v>12</v>
      </c>
      <c r="Z22" t="s">
        <v>57</v>
      </c>
      <c r="AA22">
        <v>8</v>
      </c>
      <c r="AB22" t="s">
        <v>66</v>
      </c>
      <c r="AC22">
        <v>16</v>
      </c>
      <c r="AD22">
        <v>28</v>
      </c>
      <c r="AE22">
        <v>78</v>
      </c>
    </row>
    <row r="23" spans="1:31" x14ac:dyDescent="0.2">
      <c r="A23" s="2">
        <v>43709</v>
      </c>
      <c r="B23" s="1">
        <v>1</v>
      </c>
      <c r="C23" s="1">
        <f>INT(C8*1.609)</f>
        <v>0</v>
      </c>
      <c r="D23" s="1">
        <f>INT(D8*1.609)</f>
        <v>3</v>
      </c>
      <c r="E23" s="1">
        <f t="shared" ref="E23:J23" si="0">INT(E8*1.609)</f>
        <v>3</v>
      </c>
      <c r="F23" s="1">
        <f t="shared" si="0"/>
        <v>3</v>
      </c>
      <c r="G23" s="1">
        <f t="shared" si="0"/>
        <v>0</v>
      </c>
      <c r="H23" s="1">
        <f t="shared" si="0"/>
        <v>12</v>
      </c>
      <c r="I23" s="1">
        <f t="shared" si="0"/>
        <v>9</v>
      </c>
      <c r="J23" s="1">
        <f t="shared" si="0"/>
        <v>32</v>
      </c>
      <c r="K23" s="1"/>
      <c r="L23" s="1"/>
      <c r="O23" s="3" t="s">
        <v>46</v>
      </c>
      <c r="W23">
        <v>18</v>
      </c>
      <c r="X23">
        <v>8</v>
      </c>
      <c r="Y23">
        <v>0</v>
      </c>
      <c r="Z23" t="s">
        <v>62</v>
      </c>
      <c r="AA23">
        <v>14</v>
      </c>
      <c r="AB23" t="s">
        <v>57</v>
      </c>
      <c r="AC23">
        <v>18</v>
      </c>
      <c r="AD23">
        <v>30</v>
      </c>
      <c r="AE23">
        <v>82</v>
      </c>
    </row>
    <row r="24" spans="1:31" x14ac:dyDescent="0.2">
      <c r="A24" s="2">
        <v>46266</v>
      </c>
      <c r="B24" s="1">
        <v>2</v>
      </c>
      <c r="C24" s="1">
        <f>INT(C9*1.609)</f>
        <v>0</v>
      </c>
      <c r="D24" s="1">
        <f t="shared" ref="D24:J24" si="1">INT(D9*1.609)</f>
        <v>3</v>
      </c>
      <c r="E24" s="1">
        <f t="shared" si="1"/>
        <v>3</v>
      </c>
      <c r="F24" s="1">
        <f t="shared" si="1"/>
        <v>6</v>
      </c>
      <c r="G24" s="1">
        <f t="shared" si="1"/>
        <v>0</v>
      </c>
      <c r="H24" s="1">
        <f t="shared" si="1"/>
        <v>16</v>
      </c>
      <c r="I24" s="1">
        <f t="shared" si="1"/>
        <v>9</v>
      </c>
      <c r="J24" s="1">
        <f t="shared" si="1"/>
        <v>38</v>
      </c>
      <c r="K24" s="1"/>
      <c r="L24" s="1"/>
      <c r="O24" s="3" t="s">
        <v>47</v>
      </c>
      <c r="W24">
        <v>19</v>
      </c>
      <c r="X24">
        <v>0</v>
      </c>
      <c r="Y24">
        <v>8</v>
      </c>
      <c r="Z24">
        <v>13</v>
      </c>
      <c r="AA24">
        <v>5</v>
      </c>
      <c r="AB24" t="s">
        <v>65</v>
      </c>
      <c r="AC24">
        <v>16</v>
      </c>
      <c r="AD24">
        <v>32</v>
      </c>
      <c r="AE24">
        <v>82</v>
      </c>
    </row>
    <row r="25" spans="1:31" x14ac:dyDescent="0.2">
      <c r="A25" s="2">
        <v>37895</v>
      </c>
      <c r="B25" s="1">
        <v>3</v>
      </c>
      <c r="C25" s="1">
        <f t="shared" ref="C25:J25" si="2">INT(C10*1.609)</f>
        <v>0</v>
      </c>
      <c r="D25" s="1">
        <f t="shared" si="2"/>
        <v>3</v>
      </c>
      <c r="E25" s="1">
        <f t="shared" si="2"/>
        <v>3</v>
      </c>
      <c r="F25" s="1">
        <f t="shared" si="2"/>
        <v>6</v>
      </c>
      <c r="G25" s="1">
        <f t="shared" si="2"/>
        <v>0</v>
      </c>
      <c r="H25" s="1">
        <f t="shared" si="2"/>
        <v>19</v>
      </c>
      <c r="I25" s="1">
        <f t="shared" si="2"/>
        <v>12</v>
      </c>
      <c r="J25" s="1">
        <f t="shared" si="2"/>
        <v>45</v>
      </c>
      <c r="K25" s="1"/>
      <c r="L25" s="1"/>
      <c r="O25" s="3" t="s">
        <v>48</v>
      </c>
      <c r="W25">
        <v>20</v>
      </c>
      <c r="X25">
        <v>0</v>
      </c>
      <c r="Y25">
        <v>8</v>
      </c>
      <c r="Z25">
        <v>5</v>
      </c>
      <c r="AA25" t="s">
        <v>57</v>
      </c>
      <c r="AB25" t="s">
        <v>57</v>
      </c>
      <c r="AC25">
        <v>8</v>
      </c>
      <c r="AD25">
        <v>0</v>
      </c>
      <c r="AE25">
        <v>21</v>
      </c>
    </row>
    <row r="26" spans="1:31" x14ac:dyDescent="0.2">
      <c r="A26" s="2">
        <v>40452</v>
      </c>
      <c r="B26" s="1">
        <v>4</v>
      </c>
      <c r="C26" s="1">
        <f t="shared" ref="C26:J26" si="3">INT(C11*1.609)</f>
        <v>0</v>
      </c>
      <c r="D26" s="1">
        <f t="shared" si="3"/>
        <v>3</v>
      </c>
      <c r="E26" s="1">
        <f t="shared" si="3"/>
        <v>6</v>
      </c>
      <c r="F26" s="1">
        <f t="shared" si="3"/>
        <v>9</v>
      </c>
      <c r="G26" s="1">
        <f t="shared" si="3"/>
        <v>0</v>
      </c>
      <c r="H26" s="1">
        <f t="shared" si="3"/>
        <v>22</v>
      </c>
      <c r="I26" s="1">
        <f t="shared" si="3"/>
        <v>12</v>
      </c>
      <c r="J26" s="1">
        <f t="shared" si="3"/>
        <v>54</v>
      </c>
      <c r="K26" s="1"/>
      <c r="L26" s="1"/>
      <c r="O26" s="3" t="s">
        <v>49</v>
      </c>
      <c r="W26">
        <v>21</v>
      </c>
      <c r="X26" t="s">
        <v>57</v>
      </c>
      <c r="Y26">
        <v>16</v>
      </c>
      <c r="Z26" t="s">
        <v>63</v>
      </c>
      <c r="AA26">
        <v>12</v>
      </c>
      <c r="AB26">
        <v>5</v>
      </c>
      <c r="AC26">
        <v>16</v>
      </c>
      <c r="AD26">
        <v>32</v>
      </c>
      <c r="AE26">
        <v>86</v>
      </c>
    </row>
    <row r="27" spans="1:31" x14ac:dyDescent="0.2">
      <c r="A27" s="2">
        <v>43009</v>
      </c>
      <c r="B27" s="1">
        <v>5</v>
      </c>
      <c r="C27" s="1">
        <f t="shared" ref="C27:J27" si="4">INT(C12*1.609)</f>
        <v>0</v>
      </c>
      <c r="D27" s="1">
        <f t="shared" si="4"/>
        <v>6</v>
      </c>
      <c r="E27" s="1">
        <f t="shared" si="4"/>
        <v>6</v>
      </c>
      <c r="F27" s="1">
        <f t="shared" si="4"/>
        <v>9</v>
      </c>
      <c r="G27" s="1">
        <f t="shared" si="4"/>
        <v>0</v>
      </c>
      <c r="H27" s="1">
        <f t="shared" si="4"/>
        <v>25</v>
      </c>
      <c r="I27" s="1">
        <f t="shared" si="4"/>
        <v>16</v>
      </c>
      <c r="J27" s="1">
        <f t="shared" si="4"/>
        <v>64</v>
      </c>
      <c r="K27" s="1"/>
      <c r="L27" s="1"/>
      <c r="W27">
        <v>22</v>
      </c>
      <c r="X27">
        <v>0</v>
      </c>
      <c r="Y27">
        <v>13</v>
      </c>
      <c r="Z27">
        <v>5</v>
      </c>
      <c r="AA27" t="s">
        <v>57</v>
      </c>
      <c r="AB27" t="s">
        <v>62</v>
      </c>
      <c r="AC27">
        <v>8</v>
      </c>
      <c r="AD27">
        <v>21</v>
      </c>
      <c r="AE27">
        <v>59</v>
      </c>
    </row>
    <row r="28" spans="1:31" x14ac:dyDescent="0.2">
      <c r="A28" s="2">
        <v>45566</v>
      </c>
      <c r="B28" s="1">
        <v>6</v>
      </c>
      <c r="C28" s="1">
        <f t="shared" ref="C28:J28" si="5">INT(C13*1.609)</f>
        <v>0</v>
      </c>
      <c r="D28" s="1">
        <f t="shared" si="5"/>
        <v>6</v>
      </c>
      <c r="E28" s="1">
        <f t="shared" si="5"/>
        <v>9</v>
      </c>
      <c r="F28" s="1">
        <f t="shared" si="5"/>
        <v>9</v>
      </c>
      <c r="G28" s="1">
        <f t="shared" si="5"/>
        <v>0</v>
      </c>
      <c r="H28" s="1">
        <f t="shared" si="5"/>
        <v>28</v>
      </c>
      <c r="I28" s="1">
        <f t="shared" si="5"/>
        <v>16</v>
      </c>
      <c r="J28" s="1">
        <f t="shared" si="5"/>
        <v>70</v>
      </c>
      <c r="K28" s="1"/>
      <c r="L28" s="1"/>
      <c r="W28">
        <v>23</v>
      </c>
      <c r="X28" t="s">
        <v>57</v>
      </c>
      <c r="Y28">
        <v>8</v>
      </c>
      <c r="Z28">
        <v>5</v>
      </c>
      <c r="AA28">
        <v>0</v>
      </c>
      <c r="AB28">
        <v>5</v>
      </c>
      <c r="AC28">
        <v>8</v>
      </c>
      <c r="AD28">
        <v>14</v>
      </c>
      <c r="AE28">
        <v>40</v>
      </c>
    </row>
    <row r="29" spans="1:31" x14ac:dyDescent="0.2">
      <c r="A29" s="2">
        <v>11597</v>
      </c>
      <c r="B29" s="1">
        <v>7</v>
      </c>
      <c r="C29" s="1">
        <f t="shared" ref="C29:J29" si="6">INT(C14*1.609)</f>
        <v>0</v>
      </c>
      <c r="D29" s="1">
        <f t="shared" si="6"/>
        <v>6</v>
      </c>
      <c r="E29" s="1">
        <f t="shared" si="6"/>
        <v>9</v>
      </c>
      <c r="F29" s="1">
        <f t="shared" si="6"/>
        <v>12</v>
      </c>
      <c r="G29" s="1">
        <f t="shared" si="6"/>
        <v>0</v>
      </c>
      <c r="H29" s="1">
        <f t="shared" si="6"/>
        <v>32</v>
      </c>
      <c r="I29" s="1">
        <f t="shared" si="6"/>
        <v>16</v>
      </c>
      <c r="J29" s="1">
        <f t="shared" si="6"/>
        <v>77</v>
      </c>
      <c r="K29" s="1"/>
      <c r="L29" s="1"/>
      <c r="W29">
        <v>24</v>
      </c>
      <c r="X29">
        <v>0</v>
      </c>
      <c r="Y29">
        <v>0</v>
      </c>
      <c r="Z29">
        <v>5</v>
      </c>
      <c r="AA29">
        <v>0</v>
      </c>
      <c r="AB29">
        <v>5</v>
      </c>
      <c r="AC29">
        <v>50</v>
      </c>
      <c r="AE29">
        <v>60</v>
      </c>
    </row>
    <row r="30" spans="1:31" x14ac:dyDescent="0.2">
      <c r="A30" s="2">
        <v>39387</v>
      </c>
      <c r="B30" s="1">
        <v>8</v>
      </c>
      <c r="C30" s="1">
        <f t="shared" ref="C30:J30" si="7">INT(C15*1.609)</f>
        <v>0</v>
      </c>
      <c r="D30" s="1">
        <f t="shared" si="7"/>
        <v>6</v>
      </c>
      <c r="E30" s="1">
        <f t="shared" si="7"/>
        <v>12</v>
      </c>
      <c r="F30" s="1">
        <f t="shared" si="7"/>
        <v>9</v>
      </c>
      <c r="G30" s="1">
        <f t="shared" si="7"/>
        <v>0</v>
      </c>
      <c r="H30" s="1">
        <f t="shared" si="7"/>
        <v>16</v>
      </c>
      <c r="I30" s="1">
        <f t="shared" si="7"/>
        <v>12</v>
      </c>
      <c r="J30" s="1">
        <f t="shared" si="7"/>
        <v>57</v>
      </c>
      <c r="K30" s="1"/>
      <c r="L30" s="1"/>
    </row>
    <row r="31" spans="1:31" x14ac:dyDescent="0.2">
      <c r="A31" s="2">
        <v>41944</v>
      </c>
      <c r="B31" s="1">
        <v>9</v>
      </c>
      <c r="C31" s="1">
        <f t="shared" ref="C31:J31" si="8">INT(C16*1.609)</f>
        <v>0</v>
      </c>
      <c r="D31" s="1">
        <f t="shared" si="8"/>
        <v>6</v>
      </c>
      <c r="E31" s="1">
        <f t="shared" si="8"/>
        <v>12</v>
      </c>
      <c r="F31" s="1">
        <f t="shared" si="8"/>
        <v>12</v>
      </c>
      <c r="G31" s="1">
        <f t="shared" si="8"/>
        <v>0</v>
      </c>
      <c r="H31" s="1">
        <f t="shared" si="8"/>
        <v>35</v>
      </c>
      <c r="I31" s="1">
        <f t="shared" si="8"/>
        <v>16</v>
      </c>
      <c r="J31" s="1">
        <f t="shared" si="8"/>
        <v>83</v>
      </c>
      <c r="K31" s="1"/>
      <c r="L31" s="1"/>
    </row>
    <row r="32" spans="1:31" x14ac:dyDescent="0.2">
      <c r="A32" s="2">
        <v>44501</v>
      </c>
      <c r="B32" s="1">
        <v>10</v>
      </c>
      <c r="C32" s="1">
        <f t="shared" ref="C32:J32" si="9">INT(C17*1.609)</f>
        <v>0</v>
      </c>
      <c r="D32" s="1">
        <f t="shared" si="9"/>
        <v>6</v>
      </c>
      <c r="E32" s="1">
        <f t="shared" si="9"/>
        <v>16</v>
      </c>
      <c r="F32" s="1">
        <f t="shared" si="9"/>
        <v>12</v>
      </c>
      <c r="G32" s="1">
        <f t="shared" si="9"/>
        <v>0</v>
      </c>
      <c r="H32" s="1">
        <f t="shared" si="9"/>
        <v>35</v>
      </c>
      <c r="I32" s="1">
        <f t="shared" si="9"/>
        <v>16</v>
      </c>
      <c r="J32" s="1">
        <f t="shared" si="9"/>
        <v>86</v>
      </c>
      <c r="K32" s="1"/>
      <c r="L32" s="1"/>
    </row>
    <row r="33" spans="1:17" x14ac:dyDescent="0.2">
      <c r="A33" s="2">
        <v>47058</v>
      </c>
      <c r="B33" s="1">
        <v>11</v>
      </c>
      <c r="C33" s="1">
        <f t="shared" ref="C33:J33" si="10">INT(C18*1.609)</f>
        <v>0</v>
      </c>
      <c r="D33" s="1">
        <f t="shared" si="10"/>
        <v>6</v>
      </c>
      <c r="E33" s="1">
        <f t="shared" si="10"/>
        <v>16</v>
      </c>
      <c r="F33" s="1">
        <f t="shared" si="10"/>
        <v>12</v>
      </c>
      <c r="G33" s="1">
        <f t="shared" si="10"/>
        <v>0</v>
      </c>
      <c r="H33" s="1">
        <f t="shared" si="10"/>
        <v>38</v>
      </c>
      <c r="I33" s="1">
        <f t="shared" si="10"/>
        <v>16</v>
      </c>
      <c r="J33" s="1">
        <f t="shared" si="10"/>
        <v>90</v>
      </c>
      <c r="K33" s="1"/>
      <c r="L33" s="1"/>
    </row>
    <row r="34" spans="1:17" x14ac:dyDescent="0.2">
      <c r="A34" s="2">
        <v>38687</v>
      </c>
      <c r="B34" s="1">
        <v>12</v>
      </c>
      <c r="C34" s="1">
        <f t="shared" ref="C34:J34" si="11">INT(C19*1.609)</f>
        <v>0</v>
      </c>
      <c r="D34" s="1">
        <f t="shared" si="11"/>
        <v>6</v>
      </c>
      <c r="E34" s="1">
        <f t="shared" si="11"/>
        <v>16</v>
      </c>
      <c r="F34" s="1">
        <f t="shared" si="11"/>
        <v>9</v>
      </c>
      <c r="G34" s="1">
        <f t="shared" si="11"/>
        <v>0</v>
      </c>
      <c r="H34" s="1">
        <f t="shared" si="11"/>
        <v>16</v>
      </c>
      <c r="I34" s="1">
        <f t="shared" si="11"/>
        <v>12</v>
      </c>
      <c r="J34" s="1">
        <f t="shared" si="11"/>
        <v>61</v>
      </c>
      <c r="K34" s="1"/>
      <c r="L34" s="1"/>
    </row>
    <row r="35" spans="1:17" x14ac:dyDescent="0.2">
      <c r="A35" s="2">
        <v>41244</v>
      </c>
      <c r="B35" s="1">
        <v>13</v>
      </c>
      <c r="C35" s="1">
        <f t="shared" ref="C35:J35" si="12">INT(C20*1.609)</f>
        <v>6</v>
      </c>
      <c r="D35" s="1">
        <f t="shared" si="12"/>
        <v>4</v>
      </c>
      <c r="E35" s="1">
        <f t="shared" si="12"/>
        <v>3</v>
      </c>
      <c r="F35" s="1">
        <f t="shared" si="12"/>
        <v>0</v>
      </c>
      <c r="G35" s="1">
        <f t="shared" si="12"/>
        <v>0</v>
      </c>
      <c r="H35" s="1">
        <f t="shared" si="12"/>
        <v>0</v>
      </c>
      <c r="I35" s="1">
        <f t="shared" si="12"/>
        <v>51</v>
      </c>
      <c r="J35" s="1">
        <f t="shared" si="12"/>
        <v>65</v>
      </c>
      <c r="K35" s="1"/>
      <c r="L35" s="1"/>
    </row>
    <row r="37" spans="1:17" x14ac:dyDescent="0.2">
      <c r="B37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69</v>
      </c>
      <c r="K37" s="5" t="s">
        <v>68</v>
      </c>
      <c r="L37" s="7" t="s">
        <v>9</v>
      </c>
    </row>
    <row r="38" spans="1:17" x14ac:dyDescent="0.2">
      <c r="A38" s="6">
        <v>44774</v>
      </c>
      <c r="B38" s="1">
        <v>1</v>
      </c>
      <c r="C38" s="4">
        <v>3</v>
      </c>
      <c r="D38" s="4">
        <v>3</v>
      </c>
      <c r="E38" s="4">
        <v>3</v>
      </c>
      <c r="F38" s="4">
        <v>3</v>
      </c>
      <c r="G38" s="11">
        <v>0</v>
      </c>
      <c r="H38" s="10">
        <v>12</v>
      </c>
      <c r="I38" s="12">
        <v>0</v>
      </c>
      <c r="J38" s="1">
        <f>SUM(C38:I38)</f>
        <v>24</v>
      </c>
      <c r="L38">
        <f>J38/1.6</f>
        <v>15</v>
      </c>
      <c r="O38">
        <v>24</v>
      </c>
      <c r="Q38" t="s">
        <v>70</v>
      </c>
    </row>
    <row r="39" spans="1:17" x14ac:dyDescent="0.2">
      <c r="A39" s="6">
        <v>47331</v>
      </c>
      <c r="B39" s="1">
        <v>2</v>
      </c>
      <c r="C39" s="10">
        <v>6</v>
      </c>
      <c r="D39" s="10">
        <v>3</v>
      </c>
      <c r="E39" s="10">
        <v>3</v>
      </c>
      <c r="F39" s="10">
        <v>6</v>
      </c>
      <c r="G39" s="12">
        <v>0</v>
      </c>
      <c r="H39" s="10">
        <v>9</v>
      </c>
      <c r="I39" s="10">
        <v>4</v>
      </c>
      <c r="J39" s="1">
        <f t="shared" ref="J39:J54" si="13">SUM(C39:I39)</f>
        <v>31</v>
      </c>
      <c r="L39">
        <f t="shared" ref="L39:L54" si="14">J39/1.6</f>
        <v>19.375</v>
      </c>
      <c r="M39">
        <v>36</v>
      </c>
      <c r="O39">
        <v>26</v>
      </c>
      <c r="Q39" t="s">
        <v>71</v>
      </c>
    </row>
    <row r="40" spans="1:17" x14ac:dyDescent="0.2">
      <c r="A40" s="6">
        <v>38596</v>
      </c>
      <c r="B40" s="1">
        <v>3</v>
      </c>
      <c r="C40" s="12">
        <v>0</v>
      </c>
      <c r="D40" s="10">
        <v>3</v>
      </c>
      <c r="E40" s="10">
        <v>3</v>
      </c>
      <c r="F40" s="12">
        <v>0</v>
      </c>
      <c r="G40" s="12">
        <v>0</v>
      </c>
      <c r="H40" s="12">
        <v>0</v>
      </c>
      <c r="I40" s="12">
        <v>0</v>
      </c>
      <c r="J40" s="1">
        <f t="shared" si="13"/>
        <v>6</v>
      </c>
      <c r="L40">
        <f t="shared" si="14"/>
        <v>3.75</v>
      </c>
      <c r="M40">
        <v>40</v>
      </c>
      <c r="O40">
        <v>29</v>
      </c>
      <c r="Q40" t="s">
        <v>72</v>
      </c>
    </row>
    <row r="41" spans="1:17" x14ac:dyDescent="0.2">
      <c r="A41" s="6">
        <v>41153</v>
      </c>
      <c r="B41" s="1">
        <v>4</v>
      </c>
      <c r="C41" s="12">
        <v>0</v>
      </c>
      <c r="D41" s="10">
        <v>3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">
        <f t="shared" si="13"/>
        <v>3</v>
      </c>
      <c r="L41">
        <f t="shared" si="14"/>
        <v>1.875</v>
      </c>
      <c r="M41">
        <v>44</v>
      </c>
      <c r="O41">
        <v>32</v>
      </c>
      <c r="Q41" t="s">
        <v>73</v>
      </c>
    </row>
    <row r="42" spans="1:17" x14ac:dyDescent="0.2">
      <c r="A42" s="6">
        <v>43709</v>
      </c>
      <c r="B42" s="1">
        <v>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">
        <f t="shared" si="13"/>
        <v>0</v>
      </c>
      <c r="L42">
        <f t="shared" si="14"/>
        <v>0</v>
      </c>
      <c r="M42">
        <v>48</v>
      </c>
      <c r="O42">
        <v>35</v>
      </c>
    </row>
    <row r="43" spans="1:17" x14ac:dyDescent="0.2">
      <c r="A43" s="6">
        <v>46266</v>
      </c>
      <c r="B43" s="1">
        <v>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">
        <f t="shared" si="13"/>
        <v>0</v>
      </c>
      <c r="L43">
        <f t="shared" si="14"/>
        <v>0</v>
      </c>
      <c r="M43">
        <v>53</v>
      </c>
      <c r="O43">
        <v>39</v>
      </c>
      <c r="Q43" t="s">
        <v>74</v>
      </c>
    </row>
    <row r="44" spans="1:17" x14ac:dyDescent="0.2">
      <c r="A44" s="6">
        <v>37895</v>
      </c>
      <c r="B44" s="1">
        <v>7</v>
      </c>
      <c r="C44" s="12">
        <v>0</v>
      </c>
      <c r="D44" s="12">
        <v>0</v>
      </c>
      <c r="E44" s="10">
        <v>6</v>
      </c>
      <c r="F44" s="10">
        <v>3</v>
      </c>
      <c r="G44" s="10">
        <v>6</v>
      </c>
      <c r="H44" s="10">
        <v>3</v>
      </c>
      <c r="I44" s="1">
        <v>0</v>
      </c>
      <c r="J44" s="1">
        <f t="shared" si="13"/>
        <v>18</v>
      </c>
      <c r="L44">
        <f t="shared" si="14"/>
        <v>11.25</v>
      </c>
      <c r="M44">
        <v>58</v>
      </c>
      <c r="O44">
        <v>43</v>
      </c>
      <c r="Q44" t="s">
        <v>75</v>
      </c>
    </row>
    <row r="45" spans="1:17" x14ac:dyDescent="0.2">
      <c r="A45" s="6">
        <v>40452</v>
      </c>
      <c r="B45" s="1">
        <v>8</v>
      </c>
      <c r="C45" s="13">
        <v>0</v>
      </c>
      <c r="D45" s="10">
        <v>6</v>
      </c>
      <c r="E45" s="1">
        <v>6</v>
      </c>
      <c r="F45" s="1">
        <v>3</v>
      </c>
      <c r="G45" s="1">
        <v>6</v>
      </c>
      <c r="H45" s="1">
        <v>12</v>
      </c>
      <c r="I45" s="1">
        <v>6</v>
      </c>
      <c r="J45" s="1">
        <f t="shared" si="13"/>
        <v>39</v>
      </c>
      <c r="L45">
        <f t="shared" si="14"/>
        <v>24.375</v>
      </c>
      <c r="M45">
        <v>64</v>
      </c>
      <c r="O45">
        <v>47</v>
      </c>
    </row>
    <row r="46" spans="1:17" x14ac:dyDescent="0.2">
      <c r="A46" s="6">
        <v>43009</v>
      </c>
      <c r="B46" s="1">
        <v>9</v>
      </c>
      <c r="C46" s="13">
        <v>0</v>
      </c>
      <c r="D46" s="1">
        <v>6</v>
      </c>
      <c r="E46" s="1">
        <v>9</v>
      </c>
      <c r="F46" s="1">
        <v>5</v>
      </c>
      <c r="G46" s="1">
        <v>5</v>
      </c>
      <c r="H46" s="1">
        <v>12</v>
      </c>
      <c r="I46" s="1">
        <v>6</v>
      </c>
      <c r="J46" s="1">
        <f t="shared" si="13"/>
        <v>43</v>
      </c>
      <c r="L46">
        <f t="shared" si="14"/>
        <v>26.875</v>
      </c>
      <c r="M46">
        <v>70</v>
      </c>
      <c r="O46">
        <v>52</v>
      </c>
    </row>
    <row r="47" spans="1:17" x14ac:dyDescent="0.2">
      <c r="A47" s="6">
        <v>45566</v>
      </c>
      <c r="B47" s="1">
        <v>10</v>
      </c>
      <c r="C47" s="13">
        <v>0</v>
      </c>
      <c r="D47" s="1">
        <v>6</v>
      </c>
      <c r="E47" s="1">
        <v>10</v>
      </c>
      <c r="F47" s="1">
        <v>5</v>
      </c>
      <c r="G47" s="1">
        <v>5</v>
      </c>
      <c r="H47" s="1">
        <v>15</v>
      </c>
      <c r="I47" s="1">
        <v>6</v>
      </c>
      <c r="J47" s="1">
        <f t="shared" si="13"/>
        <v>47</v>
      </c>
      <c r="L47">
        <f t="shared" si="14"/>
        <v>29.375</v>
      </c>
      <c r="M47">
        <v>77</v>
      </c>
      <c r="O47">
        <v>57</v>
      </c>
    </row>
    <row r="48" spans="1:17" x14ac:dyDescent="0.2">
      <c r="A48" s="6">
        <v>11597</v>
      </c>
      <c r="B48" s="1">
        <v>11</v>
      </c>
      <c r="C48" s="13">
        <v>0</v>
      </c>
      <c r="D48" s="1">
        <v>6</v>
      </c>
      <c r="E48" s="1">
        <v>12</v>
      </c>
      <c r="F48" s="1">
        <v>5</v>
      </c>
      <c r="G48" s="1">
        <v>6</v>
      </c>
      <c r="H48" s="1">
        <v>15</v>
      </c>
      <c r="I48" s="1">
        <v>8</v>
      </c>
      <c r="J48" s="1">
        <f t="shared" si="13"/>
        <v>52</v>
      </c>
      <c r="L48">
        <f t="shared" si="14"/>
        <v>32.5</v>
      </c>
      <c r="M48">
        <v>85</v>
      </c>
      <c r="O48">
        <v>63</v>
      </c>
    </row>
    <row r="49" spans="1:15" x14ac:dyDescent="0.2">
      <c r="A49" s="6">
        <v>39387</v>
      </c>
      <c r="B49" s="1">
        <v>12</v>
      </c>
      <c r="C49" s="13">
        <v>0</v>
      </c>
      <c r="D49" s="1">
        <v>6</v>
      </c>
      <c r="E49" s="1">
        <v>12</v>
      </c>
      <c r="F49" s="1">
        <v>5</v>
      </c>
      <c r="G49" s="1">
        <v>6</v>
      </c>
      <c r="H49" s="1">
        <v>20</v>
      </c>
      <c r="I49" s="1">
        <v>8</v>
      </c>
      <c r="J49" s="1">
        <f t="shared" ref="J49" si="15">SUM(C49:I49)</f>
        <v>57</v>
      </c>
      <c r="L49">
        <f t="shared" si="14"/>
        <v>35.625</v>
      </c>
      <c r="M49">
        <v>94</v>
      </c>
      <c r="O49">
        <v>69</v>
      </c>
    </row>
    <row r="50" spans="1:15" x14ac:dyDescent="0.2">
      <c r="A50" s="6">
        <v>41944</v>
      </c>
      <c r="B50" s="1">
        <v>13</v>
      </c>
      <c r="C50" s="13">
        <v>0</v>
      </c>
      <c r="D50" s="1">
        <v>9</v>
      </c>
      <c r="E50" s="1">
        <v>12</v>
      </c>
      <c r="F50" s="1">
        <v>6</v>
      </c>
      <c r="G50" s="1">
        <v>6</v>
      </c>
      <c r="H50" s="1">
        <v>21</v>
      </c>
      <c r="I50" s="1">
        <v>9</v>
      </c>
      <c r="J50" s="1">
        <f>SUM(C50:I50)</f>
        <v>63</v>
      </c>
      <c r="L50">
        <f t="shared" si="14"/>
        <v>39.375</v>
      </c>
      <c r="M50" s="8">
        <v>103</v>
      </c>
      <c r="O50">
        <v>76</v>
      </c>
    </row>
    <row r="51" spans="1:15" x14ac:dyDescent="0.2">
      <c r="A51" s="6">
        <v>44501</v>
      </c>
      <c r="B51" s="1">
        <v>14</v>
      </c>
      <c r="C51" s="13">
        <v>0</v>
      </c>
      <c r="D51" s="1">
        <v>9</v>
      </c>
      <c r="E51" s="1">
        <v>15</v>
      </c>
      <c r="F51" s="1">
        <v>9</v>
      </c>
      <c r="G51" s="1">
        <v>6</v>
      </c>
      <c r="H51" s="1">
        <v>21</v>
      </c>
      <c r="I51" s="1">
        <v>9</v>
      </c>
      <c r="J51" s="1">
        <f t="shared" si="13"/>
        <v>69</v>
      </c>
      <c r="L51">
        <f t="shared" si="14"/>
        <v>43.125</v>
      </c>
      <c r="O51">
        <v>84</v>
      </c>
    </row>
    <row r="52" spans="1:15" x14ac:dyDescent="0.2">
      <c r="A52" s="6">
        <v>47058</v>
      </c>
      <c r="B52" s="1">
        <v>15</v>
      </c>
      <c r="C52" s="13">
        <v>0</v>
      </c>
      <c r="D52" s="1">
        <v>9</v>
      </c>
      <c r="E52" s="1">
        <v>15</v>
      </c>
      <c r="F52" s="1">
        <v>9</v>
      </c>
      <c r="G52" s="1">
        <v>6</v>
      </c>
      <c r="H52" s="1">
        <v>21</v>
      </c>
      <c r="I52" s="1">
        <v>9</v>
      </c>
      <c r="J52" s="1">
        <f t="shared" si="13"/>
        <v>69</v>
      </c>
      <c r="L52">
        <f t="shared" si="14"/>
        <v>43.125</v>
      </c>
    </row>
    <row r="53" spans="1:15" x14ac:dyDescent="0.2">
      <c r="A53" s="6">
        <v>38687</v>
      </c>
      <c r="B53" s="1">
        <v>16</v>
      </c>
      <c r="C53" s="13">
        <v>0</v>
      </c>
      <c r="D53" s="9">
        <v>6</v>
      </c>
      <c r="E53" s="9">
        <v>12</v>
      </c>
      <c r="F53" s="9">
        <v>9</v>
      </c>
      <c r="G53" s="9">
        <v>6</v>
      </c>
      <c r="H53" s="9">
        <v>16</v>
      </c>
      <c r="I53" s="9">
        <v>12</v>
      </c>
      <c r="J53" s="1">
        <f t="shared" si="13"/>
        <v>61</v>
      </c>
      <c r="L53">
        <f t="shared" si="14"/>
        <v>38.125</v>
      </c>
    </row>
    <row r="54" spans="1:15" x14ac:dyDescent="0.2">
      <c r="A54" s="6">
        <v>41244</v>
      </c>
      <c r="B54" s="1">
        <v>17</v>
      </c>
      <c r="C54" s="9">
        <v>6</v>
      </c>
      <c r="D54" s="9">
        <v>4</v>
      </c>
      <c r="E54" s="9">
        <v>3</v>
      </c>
      <c r="F54" s="9">
        <v>3</v>
      </c>
      <c r="G54" s="9">
        <v>0</v>
      </c>
      <c r="H54" s="9">
        <v>3</v>
      </c>
      <c r="I54" s="7">
        <v>55</v>
      </c>
      <c r="J54" s="1">
        <f t="shared" si="13"/>
        <v>74</v>
      </c>
      <c r="L54">
        <f t="shared" si="14"/>
        <v>46.25</v>
      </c>
    </row>
    <row r="60" spans="1:15" x14ac:dyDescent="0.2">
      <c r="C60" s="8">
        <v>0</v>
      </c>
      <c r="D60" s="8">
        <v>6</v>
      </c>
      <c r="E60" s="8">
        <v>16</v>
      </c>
      <c r="F60" s="8">
        <v>12</v>
      </c>
      <c r="G60" s="8">
        <v>9</v>
      </c>
      <c r="H60" s="8">
        <v>35</v>
      </c>
      <c r="I60" s="1">
        <v>16</v>
      </c>
      <c r="J60" s="1">
        <f t="shared" ref="J60:J65" si="16">SUM(C60:I60)</f>
        <v>94</v>
      </c>
      <c r="L60">
        <f t="shared" ref="L60:L65" si="17">J60/1.6</f>
        <v>58.75</v>
      </c>
    </row>
    <row r="61" spans="1:15" x14ac:dyDescent="0.2">
      <c r="C61" s="8">
        <v>0</v>
      </c>
      <c r="D61" s="8">
        <v>6</v>
      </c>
      <c r="E61" s="8">
        <v>16</v>
      </c>
      <c r="F61" s="8">
        <v>12</v>
      </c>
      <c r="G61" s="8">
        <v>9</v>
      </c>
      <c r="H61" s="8">
        <v>42</v>
      </c>
      <c r="I61" s="8">
        <v>16</v>
      </c>
      <c r="J61" s="1">
        <f>SUM(C61:I61)</f>
        <v>101</v>
      </c>
      <c r="L61">
        <f t="shared" si="17"/>
        <v>63.125</v>
      </c>
    </row>
    <row r="62" spans="1:15" x14ac:dyDescent="0.2">
      <c r="C62" s="9">
        <v>0</v>
      </c>
      <c r="D62" s="9">
        <v>6</v>
      </c>
      <c r="E62" s="9">
        <v>16</v>
      </c>
      <c r="F62" s="9">
        <v>12</v>
      </c>
      <c r="G62" s="9">
        <v>9</v>
      </c>
      <c r="H62" s="9">
        <v>45</v>
      </c>
      <c r="I62" s="9">
        <v>16</v>
      </c>
      <c r="J62" s="1">
        <f t="shared" ref="J62:J65" si="18">SUM(C62:I62)</f>
        <v>104</v>
      </c>
      <c r="L62">
        <f t="shared" si="17"/>
        <v>65</v>
      </c>
    </row>
    <row r="63" spans="1:15" x14ac:dyDescent="0.2">
      <c r="C63" s="9">
        <v>0</v>
      </c>
      <c r="D63" s="9">
        <v>6</v>
      </c>
      <c r="E63" s="9">
        <v>16</v>
      </c>
      <c r="F63" s="9">
        <v>12</v>
      </c>
      <c r="G63" s="9">
        <v>6</v>
      </c>
      <c r="H63" s="9">
        <v>30</v>
      </c>
      <c r="I63" s="9">
        <v>16</v>
      </c>
      <c r="J63" s="1">
        <f t="shared" si="18"/>
        <v>86</v>
      </c>
      <c r="L63">
        <f t="shared" si="17"/>
        <v>53.75</v>
      </c>
    </row>
    <row r="64" spans="1:15" x14ac:dyDescent="0.2">
      <c r="C64" s="9">
        <v>0</v>
      </c>
      <c r="D64" s="9">
        <v>6</v>
      </c>
      <c r="E64" s="9">
        <v>12</v>
      </c>
      <c r="F64" s="9">
        <v>9</v>
      </c>
      <c r="G64" s="9">
        <v>6</v>
      </c>
      <c r="H64" s="9">
        <v>16</v>
      </c>
      <c r="I64" s="9">
        <v>12</v>
      </c>
      <c r="J64" s="1">
        <f t="shared" si="18"/>
        <v>61</v>
      </c>
      <c r="L64">
        <f t="shared" si="17"/>
        <v>38.125</v>
      </c>
    </row>
    <row r="65" spans="3:12" x14ac:dyDescent="0.2">
      <c r="C65" s="9">
        <v>6</v>
      </c>
      <c r="D65" s="9">
        <v>4</v>
      </c>
      <c r="E65" s="9">
        <v>3</v>
      </c>
      <c r="F65" s="9">
        <v>3</v>
      </c>
      <c r="G65" s="9">
        <v>0</v>
      </c>
      <c r="H65" s="9">
        <v>3</v>
      </c>
      <c r="I65" s="7">
        <v>55</v>
      </c>
      <c r="J65" s="1">
        <f t="shared" si="18"/>
        <v>74</v>
      </c>
      <c r="L65">
        <f t="shared" si="17"/>
        <v>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Robinson</dc:creator>
  <cp:lastModifiedBy>Angus Robinson</cp:lastModifiedBy>
  <dcterms:created xsi:type="dcterms:W3CDTF">2022-08-16T16:40:56Z</dcterms:created>
  <dcterms:modified xsi:type="dcterms:W3CDTF">2022-10-14T22:00:59Z</dcterms:modified>
</cp:coreProperties>
</file>