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1" i="1" l="1"/>
  <c r="H21" i="1"/>
  <c r="G21" i="1"/>
  <c r="I20" i="1"/>
  <c r="H20" i="1"/>
  <c r="G20" i="1"/>
  <c r="H12" i="1"/>
  <c r="H4" i="1"/>
  <c r="H5" i="1"/>
  <c r="H6" i="1"/>
  <c r="H7" i="1"/>
  <c r="H8" i="1"/>
  <c r="H9" i="1"/>
  <c r="H10" i="1"/>
  <c r="H11" i="1"/>
  <c r="H3" i="1"/>
  <c r="B4" i="1" l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<sst xmlns="http://schemas.openxmlformats.org/spreadsheetml/2006/main" count="55" uniqueCount="42">
  <si>
    <t>Nguyễn Thọ Trường</t>
  </si>
  <si>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</si>
  <si>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</si>
  <si>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</si>
  <si>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</si>
  <si>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</si>
  <si>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</si>
  <si>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</si>
  <si>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</si>
  <si>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</si>
  <si>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</si>
  <si>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Mặt hàng</t>
  </si>
  <si>
    <t>Loại</t>
  </si>
  <si>
    <t>Ngày bán</t>
  </si>
  <si>
    <t>Số HĐ</t>
  </si>
  <si>
    <t>Số lượng</t>
  </si>
  <si>
    <t>Đơn giá</t>
  </si>
  <si>
    <t>Thành tiền</t>
  </si>
  <si>
    <t>L</t>
  </si>
  <si>
    <t>C</t>
  </si>
  <si>
    <t>02F</t>
  </si>
  <si>
    <t>03P</t>
  </si>
  <si>
    <t>01P</t>
  </si>
  <si>
    <t>04C</t>
  </si>
  <si>
    <t>05C</t>
  </si>
  <si>
    <t>06P</t>
  </si>
  <si>
    <t>07C</t>
  </si>
  <si>
    <t>08F</t>
  </si>
  <si>
    <t>09F</t>
  </si>
  <si>
    <t>BẢNG GIÁ NƯỚC NGỌT</t>
  </si>
  <si>
    <t>P</t>
  </si>
  <si>
    <t>F</t>
  </si>
  <si>
    <t>Mã số</t>
  </si>
  <si>
    <t>Chai</t>
  </si>
  <si>
    <t>Lon</t>
  </si>
  <si>
    <t>Cocacola</t>
  </si>
  <si>
    <t>Pepsi</t>
  </si>
  <si>
    <t>Fanta</t>
  </si>
  <si>
    <t>BẢNG THỐNG KÊ</t>
  </si>
  <si>
    <t>Tổng SL</t>
  </si>
  <si>
    <t>Tổng tiền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</si>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</sst>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20" sqref="G20:I21"/>
    </sheetView>
  </sheetViews>
  <sheetFormatPr defaultRowHeight="18.75" x14ac:dyDescent="0.3"/>
  <cols>
    <col min="1" max="1" width="9.140625" style="1"/>
    <col min="2" max="2" width="13.7109375" style="1" customWidth="1"/>
    <col min="3" max="3" width="9.140625" style="1"/>
    <col min="4" max="4" width="14.42578125" style="1" customWidth="1"/>
    <col min="5" max="5" width="9.140625" style="1"/>
    <col min="6" max="6" width="11.42578125" style="1" customWidth="1"/>
    <col min="7" max="7" width="12" style="1" customWidth="1"/>
    <col min="8" max="8" width="12.85546875" style="1" customWidth="1"/>
    <col min="9" max="9" width="14" style="1" customWidth="1"/>
    <col min="10" max="16384" width="9.140625" style="1"/>
  </cols>
  <sheetData>
    <row r="1" spans="1:8" x14ac:dyDescent="0.3">
      <c r="A1" s="1" t="s">
        <v>0</v>
      </c>
    </row>
    <row r="2" spans="1:8" x14ac:dyDescent="0.3">
      <c r="A2" s="2" t="s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8" x14ac:dyDescent="0.3">
      <c r="A3" s="3" t="s">
        <v>2</v>
      </c>
      <c r="B3" s="8" t="str">
        <f t="shared" ref="B3:B11" si="0">VLOOKUP(RIGHT(E3,1),$A$19:$D$22,2,0)</f>
        <v>Pepsi</v>
      </c>
      <c r="C3" s="2" t="s">
        <v>18</v>
      </c>
      <c r="D3" s="4">
        <v>42599</v>
      </c>
      <c r="E3" s="2" t="s">
        <v>22</v>
      </c>
      <c r="F3" s="2">
        <v>150</v>
      </c>
      <c r="G3" s="8">
        <v>6900</v>
      </c>
      <c r="H3" s="8">
        <f>IF(F3&gt;400,F3*G3-F3*G3*5%,F3*G3)</f>
        <v>1035000</v>
      </c>
    </row>
    <row r="4" spans="1:8" x14ac:dyDescent="0.3">
      <c r="A4" s="3" t="s">
        <v>3</v>
      </c>
      <c r="B4" s="8" t="str">
        <f t="shared" si="0"/>
        <v>Fanta</v>
      </c>
      <c r="C4" s="2" t="s">
        <v>18</v>
      </c>
      <c r="D4" s="4">
        <v>42603</v>
      </c>
      <c r="E4" s="2" t="s">
        <v>20</v>
      </c>
      <c r="F4" s="2">
        <v>200</v>
      </c>
      <c r="G4" s="8">
        <v>6800</v>
      </c>
      <c r="H4" s="8">
        <f t="shared" ref="H4:H11" si="1">IF(F4&gt;400,F4*G4-F4*G4*5%,F4*G4)</f>
        <v>1360000</v>
      </c>
    </row>
    <row r="5" spans="1:8" x14ac:dyDescent="0.3">
      <c r="A5" s="3" t="s">
        <v>4</v>
      </c>
      <c r="B5" s="8" t="str">
        <f t="shared" si="0"/>
        <v>Pepsi</v>
      </c>
      <c r="C5" s="2" t="s">
        <v>19</v>
      </c>
      <c r="D5" s="4">
        <v>42626</v>
      </c>
      <c r="E5" s="2" t="s">
        <v>21</v>
      </c>
      <c r="F5" s="2">
        <v>400</v>
      </c>
      <c r="G5" s="8">
        <v>5200</v>
      </c>
      <c r="H5" s="8">
        <f t="shared" si="1"/>
        <v>2080000</v>
      </c>
    </row>
    <row r="6" spans="1:8" x14ac:dyDescent="0.3">
      <c r="A6" s="3" t="s">
        <v>5</v>
      </c>
      <c r="B6" s="8" t="str">
        <f t="shared" si="0"/>
        <v>Cocacola</v>
      </c>
      <c r="C6" s="2" t="s">
        <v>18</v>
      </c>
      <c r="D6" s="4">
        <v>42632</v>
      </c>
      <c r="E6" s="2" t="s">
        <v>23</v>
      </c>
      <c r="F6" s="2">
        <v>100</v>
      </c>
      <c r="G6" s="8">
        <v>7600</v>
      </c>
      <c r="H6" s="8">
        <f t="shared" si="1"/>
        <v>760000</v>
      </c>
    </row>
    <row r="7" spans="1:8" x14ac:dyDescent="0.3">
      <c r="A7" s="3" t="s">
        <v>6</v>
      </c>
      <c r="B7" s="8" t="str">
        <f t="shared" si="0"/>
        <v>Cocacola</v>
      </c>
      <c r="C7" s="2" t="s">
        <v>19</v>
      </c>
      <c r="D7" s="4">
        <v>42638</v>
      </c>
      <c r="E7" s="2" t="s">
        <v>24</v>
      </c>
      <c r="F7" s="2">
        <v>120</v>
      </c>
      <c r="G7" s="8">
        <v>5600</v>
      </c>
      <c r="H7" s="8">
        <f t="shared" si="1"/>
        <v>672000</v>
      </c>
    </row>
    <row r="8" spans="1:8" x14ac:dyDescent="0.3">
      <c r="A8" s="3" t="s">
        <v>7</v>
      </c>
      <c r="B8" s="8" t="str">
        <f t="shared" si="0"/>
        <v>Pepsi</v>
      </c>
      <c r="C8" s="2" t="s">
        <v>19</v>
      </c>
      <c r="D8" s="4">
        <v>42643</v>
      </c>
      <c r="E8" s="2" t="s">
        <v>25</v>
      </c>
      <c r="F8" s="2">
        <v>300</v>
      </c>
      <c r="G8" s="8">
        <v>5200</v>
      </c>
      <c r="H8" s="8">
        <f t="shared" si="1"/>
        <v>1560000</v>
      </c>
    </row>
    <row r="9" spans="1:8" x14ac:dyDescent="0.3">
      <c r="A9" s="3" t="s">
        <v>8</v>
      </c>
      <c r="B9" s="8" t="str">
        <f t="shared" si="0"/>
        <v>Cocacola</v>
      </c>
      <c r="C9" s="2" t="s">
        <v>19</v>
      </c>
      <c r="D9" s="4">
        <v>42657</v>
      </c>
      <c r="E9" s="2" t="s">
        <v>26</v>
      </c>
      <c r="F9" s="2">
        <v>450</v>
      </c>
      <c r="G9" s="8">
        <v>5600</v>
      </c>
      <c r="H9" s="8">
        <f t="shared" si="1"/>
        <v>2394000</v>
      </c>
    </row>
    <row r="10" spans="1:8" x14ac:dyDescent="0.3">
      <c r="A10" s="3" t="s">
        <v>9</v>
      </c>
      <c r="B10" s="8" t="str">
        <f t="shared" si="0"/>
        <v>Fanta</v>
      </c>
      <c r="C10" s="2" t="s">
        <v>18</v>
      </c>
      <c r="D10" s="4">
        <v>42662</v>
      </c>
      <c r="E10" s="2" t="s">
        <v>27</v>
      </c>
      <c r="F10" s="2">
        <v>240</v>
      </c>
      <c r="G10" s="8">
        <v>6800</v>
      </c>
      <c r="H10" s="8">
        <f t="shared" si="1"/>
        <v>1632000</v>
      </c>
    </row>
    <row r="11" spans="1:8" x14ac:dyDescent="0.3">
      <c r="A11" s="3" t="s">
        <v>10</v>
      </c>
      <c r="B11" s="8" t="str">
        <f t="shared" si="0"/>
        <v>Fanta</v>
      </c>
      <c r="C11" s="2" t="s">
        <v>19</v>
      </c>
      <c r="D11" s="4">
        <v>42675</v>
      </c>
      <c r="E11" s="2" t="s">
        <v>28</v>
      </c>
      <c r="F11" s="2">
        <v>200</v>
      </c>
      <c r="G11" s="8">
        <v>5100</v>
      </c>
      <c r="H11" s="8">
        <f t="shared" si="1"/>
        <v>1020000</v>
      </c>
    </row>
    <row r="12" spans="1:8" x14ac:dyDescent="0.3">
      <c r="A12" s="5" t="s">
        <v>41</v>
      </c>
      <c r="B12" s="6"/>
      <c r="C12" s="6"/>
      <c r="D12" s="6"/>
      <c r="E12" s="6"/>
      <c r="F12" s="6"/>
      <c r="G12" s="7"/>
      <c r="H12" s="8">
        <f>SUM(H3:H11)</f>
        <v>12513000</v>
      </c>
    </row>
    <row r="18" spans="1:9" x14ac:dyDescent="0.3">
      <c r="A18" s="5" t="s">
        <v>29</v>
      </c>
      <c r="B18" s="6"/>
      <c r="C18" s="6"/>
      <c r="D18" s="7"/>
      <c r="F18" s="5" t="s">
        <v>38</v>
      </c>
      <c r="G18" s="6"/>
      <c r="H18" s="6"/>
      <c r="I18" s="7"/>
    </row>
    <row r="19" spans="1:9" x14ac:dyDescent="0.3">
      <c r="A19" s="2" t="s">
        <v>32</v>
      </c>
      <c r="B19" s="2" t="s">
        <v>11</v>
      </c>
      <c r="C19" s="2" t="s">
        <v>33</v>
      </c>
      <c r="D19" s="2" t="s">
        <v>34</v>
      </c>
      <c r="F19" s="2" t="s">
        <v>11</v>
      </c>
      <c r="G19" s="2" t="s">
        <v>36</v>
      </c>
      <c r="H19" s="2" t="s">
        <v>35</v>
      </c>
      <c r="I19" s="2" t="s">
        <v>37</v>
      </c>
    </row>
    <row r="20" spans="1:9" x14ac:dyDescent="0.3">
      <c r="A20" s="2" t="s">
        <v>30</v>
      </c>
      <c r="B20" s="2" t="s">
        <v>36</v>
      </c>
      <c r="C20" s="2">
        <v>5200</v>
      </c>
      <c r="D20" s="2">
        <v>6900</v>
      </c>
      <c r="F20" s="2" t="s">
        <v>39</v>
      </c>
      <c r="G20" s="8">
        <f>F3+F5+F8</f>
        <v>850</v>
      </c>
      <c r="H20" s="8">
        <f>F6+F7+F9</f>
        <v>670</v>
      </c>
      <c r="I20" s="8">
        <f>F4+F10+F11</f>
        <v>640</v>
      </c>
    </row>
    <row r="21" spans="1:9" x14ac:dyDescent="0.3">
      <c r="A21" s="2" t="s">
        <v>19</v>
      </c>
      <c r="B21" s="2" t="s">
        <v>35</v>
      </c>
      <c r="C21" s="2">
        <v>5600</v>
      </c>
      <c r="D21" s="2">
        <v>7600</v>
      </c>
      <c r="F21" s="2" t="s">
        <v>40</v>
      </c>
      <c r="G21" s="8">
        <f>H3+H5+H8</f>
        <v>4675000</v>
      </c>
      <c r="H21" s="8">
        <f>H6+H7+H9</f>
        <v>3826000</v>
      </c>
      <c r="I21" s="8">
        <f>H4+H10+H11</f>
        <v>4012000</v>
      </c>
    </row>
    <row r="22" spans="1:9" x14ac:dyDescent="0.3">
      <c r="A22" s="2" t="s">
        <v>31</v>
      </c>
      <c r="B22" s="2" t="s">
        <v>37</v>
      </c>
      <c r="C22" s="2">
        <v>5100</v>
      </c>
      <c r="D22" s="2">
        <v>6800</v>
      </c>
    </row>
  </sheetData>
  <mergeCells count="3">
    <mergeCell ref="A18:D18"/>
    <mergeCell ref="F18:I18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2019-08-30T12:37:51Z</dcterms:modified>
</cp:coreProperties>
</file>