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ính trọng số từng tiêu chí" sheetId="1" state="visible" r:id="rId1"/>
    <sheet name="Tính trọng số từng phương án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color rgb="00FFFFFF"/>
      <sz val="11"/>
    </font>
    <font>
      <color rgb="00000000"/>
      <sz val="11"/>
    </font>
    <font>
      <color rgb="005dade2"/>
      <sz val="11"/>
    </font>
    <font>
      <b val="1"/>
      <color rgb="00000000"/>
      <sz val="11"/>
    </font>
  </fonts>
  <fills count="6">
    <fill>
      <patternFill/>
    </fill>
    <fill>
      <patternFill patternType="gray125"/>
    </fill>
    <fill>
      <patternFill patternType="solid">
        <fgColor rgb="004F81BD"/>
      </patternFill>
    </fill>
    <fill>
      <patternFill patternType="solid">
        <fgColor rgb="005dade2"/>
      </patternFill>
    </fill>
    <fill>
      <patternFill patternType="solid">
        <fgColor rgb="00f0b27a"/>
      </patternFill>
    </fill>
    <fill>
      <patternFill patternType="solid">
        <fgColor rgb="00f4d03f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3" fillId="3" borderId="1" pivotButton="0" quotePrefix="0" xfId="0"/>
    <xf numFmtId="0" fontId="2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5" borderId="1" pivotButton="0" quotePrefix="0" xfId="0"/>
    <xf numFmtId="0" fontId="2" fillId="5" borderId="1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Xây dựng ma trận so sánh cặp cho từng tiêu chí</t>
        </is>
      </c>
    </row>
    <row r="3">
      <c r="A3" s="2" t="inlineStr">
        <is>
          <t>*</t>
        </is>
      </c>
      <c r="B3" s="3" t="inlineStr">
        <is>
          <t>Địa điểm</t>
        </is>
      </c>
      <c r="C3" s="3" t="inlineStr">
        <is>
          <t>Điểm đầu vào</t>
        </is>
      </c>
      <c r="D3" s="3" t="inlineStr">
        <is>
          <t>Học phí</t>
        </is>
      </c>
      <c r="E3" s="3" t="inlineStr">
        <is>
          <t>Chất lượng đào tạo</t>
        </is>
      </c>
      <c r="F3" s="3" t="inlineStr">
        <is>
          <t>Cơ sở vật chất</t>
        </is>
      </c>
    </row>
    <row r="4">
      <c r="A4" s="3" t="inlineStr">
        <is>
          <t>Địa điểm</t>
        </is>
      </c>
      <c r="B4" s="4" t="n">
        <v>1</v>
      </c>
      <c r="C4" s="4" t="n">
        <v>2</v>
      </c>
      <c r="D4" s="4" t="n">
        <v>4</v>
      </c>
      <c r="E4" s="4" t="n">
        <v>5</v>
      </c>
      <c r="F4" s="4" t="n">
        <v>1</v>
      </c>
    </row>
    <row r="5">
      <c r="A5" s="3" t="inlineStr">
        <is>
          <t>Điểm đầu vào</t>
        </is>
      </c>
      <c r="B5" s="4">
        <f>1/C4</f>
        <v/>
      </c>
      <c r="C5" s="4" t="n">
        <v>1</v>
      </c>
      <c r="D5" s="4" t="n">
        <v>2</v>
      </c>
      <c r="E5" s="4" t="n">
        <v>3</v>
      </c>
      <c r="F5" s="4" t="n">
        <v>2</v>
      </c>
    </row>
    <row r="6">
      <c r="A6" s="3" t="inlineStr">
        <is>
          <t>Học phí</t>
        </is>
      </c>
      <c r="B6" s="4">
        <f>1/D4</f>
        <v/>
      </c>
      <c r="C6" s="4">
        <f>1/D5</f>
        <v/>
      </c>
      <c r="D6" s="4" t="n">
        <v>1</v>
      </c>
      <c r="E6" s="4" t="n">
        <v>0.3333333333333333</v>
      </c>
      <c r="F6" s="4" t="n">
        <v>3</v>
      </c>
    </row>
    <row r="7">
      <c r="A7" s="3" t="inlineStr">
        <is>
          <t>Chất lượng đào tạo</t>
        </is>
      </c>
      <c r="B7" s="4">
        <f>1/E4</f>
        <v/>
      </c>
      <c r="C7" s="4">
        <f>1/E5</f>
        <v/>
      </c>
      <c r="D7" s="4">
        <f>1/E6</f>
        <v/>
      </c>
      <c r="E7" s="4" t="n">
        <v>1</v>
      </c>
      <c r="F7" s="4" t="n">
        <v>0.2</v>
      </c>
    </row>
    <row r="8">
      <c r="A8" s="3" t="inlineStr">
        <is>
          <t>Cơ sở vật chất</t>
        </is>
      </c>
      <c r="B8" s="4">
        <f>1/F4</f>
        <v/>
      </c>
      <c r="C8" s="4">
        <f>1/F5</f>
        <v/>
      </c>
      <c r="D8" s="4">
        <f>1/F6</f>
        <v/>
      </c>
      <c r="E8" s="4">
        <f>1/F7</f>
        <v/>
      </c>
      <c r="F8" s="4" t="n">
        <v>1</v>
      </c>
    </row>
    <row r="9">
      <c r="G9" s="5" t="inlineStr">
        <is>
          <t>*</t>
        </is>
      </c>
    </row>
    <row r="10">
      <c r="A10" s="1" t="inlineStr">
        <is>
          <t>Tính sum cho từng cột</t>
        </is>
      </c>
    </row>
    <row r="12">
      <c r="A12" s="3" t="inlineStr"/>
      <c r="B12" s="3">
        <f>B3</f>
        <v/>
      </c>
      <c r="C12" s="3">
        <f>C3</f>
        <v/>
      </c>
      <c r="D12" s="3">
        <f>D3</f>
        <v/>
      </c>
      <c r="E12" s="3">
        <f>E3</f>
        <v/>
      </c>
      <c r="F12" s="3">
        <f>F3</f>
        <v/>
      </c>
    </row>
    <row r="13">
      <c r="A13" s="3">
        <f>A4</f>
        <v/>
      </c>
      <c r="B13" s="6">
        <f>B4</f>
        <v/>
      </c>
      <c r="C13" s="6">
        <f>C4</f>
        <v/>
      </c>
      <c r="D13" s="6">
        <f>D4</f>
        <v/>
      </c>
      <c r="E13" s="6">
        <f>E4</f>
        <v/>
      </c>
      <c r="F13" s="6">
        <f>F4</f>
        <v/>
      </c>
    </row>
    <row r="14">
      <c r="A14" s="3">
        <f>A5</f>
        <v/>
      </c>
      <c r="B14" s="6">
        <f>B5</f>
        <v/>
      </c>
      <c r="C14" s="6">
        <f>C5</f>
        <v/>
      </c>
      <c r="D14" s="6">
        <f>D5</f>
        <v/>
      </c>
      <c r="E14" s="6">
        <f>E5</f>
        <v/>
      </c>
      <c r="F14" s="6">
        <f>F5</f>
        <v/>
      </c>
    </row>
    <row r="15">
      <c r="A15" s="3">
        <f>A6</f>
        <v/>
      </c>
      <c r="B15" s="6">
        <f>B6</f>
        <v/>
      </c>
      <c r="C15" s="6">
        <f>C6</f>
        <v/>
      </c>
      <c r="D15" s="6">
        <f>D6</f>
        <v/>
      </c>
      <c r="E15" s="6">
        <f>E6</f>
        <v/>
      </c>
      <c r="F15" s="6">
        <f>F6</f>
        <v/>
      </c>
    </row>
    <row r="16">
      <c r="A16" s="3">
        <f>A7</f>
        <v/>
      </c>
      <c r="B16" s="6">
        <f>B7</f>
        <v/>
      </c>
      <c r="C16" s="6">
        <f>C7</f>
        <v/>
      </c>
      <c r="D16" s="6">
        <f>D7</f>
        <v/>
      </c>
      <c r="E16" s="6">
        <f>E7</f>
        <v/>
      </c>
      <c r="F16" s="6">
        <f>F7</f>
        <v/>
      </c>
    </row>
    <row r="17">
      <c r="A17" s="3">
        <f>A8</f>
        <v/>
      </c>
      <c r="B17" s="6">
        <f>B8</f>
        <v/>
      </c>
      <c r="C17" s="6">
        <f>C8</f>
        <v/>
      </c>
      <c r="D17" s="6">
        <f>D8</f>
        <v/>
      </c>
      <c r="E17" s="6">
        <f>E8</f>
        <v/>
      </c>
      <c r="F17" s="6">
        <f>F8</f>
        <v/>
      </c>
    </row>
    <row r="18">
      <c r="A18" s="7" t="inlineStr">
        <is>
          <t>SUM</t>
        </is>
      </c>
      <c r="B18" s="7">
        <f>SUM(B4:B9)</f>
        <v/>
      </c>
      <c r="C18" s="7">
        <f>SUM(C4:C9)</f>
        <v/>
      </c>
      <c r="D18" s="7">
        <f>SUM(D4:D9)</f>
        <v/>
      </c>
      <c r="E18" s="7">
        <f>SUM(E4:E9)</f>
        <v/>
      </c>
      <c r="F18" s="7">
        <f>SUM(F4:F9)</f>
        <v/>
      </c>
    </row>
    <row r="20">
      <c r="A20" s="1" t="inlineStr">
        <is>
          <t>Chuẩn hóa ma trận so sánh cặp</t>
        </is>
      </c>
    </row>
    <row r="22">
      <c r="A22" s="8" t="n"/>
      <c r="B22" s="3" t="inlineStr">
        <is>
          <t>Địa điểm</t>
        </is>
      </c>
      <c r="C22" s="3" t="inlineStr">
        <is>
          <t>Điểm đầu vào</t>
        </is>
      </c>
      <c r="D22" s="3" t="inlineStr">
        <is>
          <t>Học phí</t>
        </is>
      </c>
      <c r="E22" s="3" t="inlineStr">
        <is>
          <t>Chất lượng đào tạo</t>
        </is>
      </c>
      <c r="F22" s="3" t="inlineStr">
        <is>
          <t>Cơ sở vật chất</t>
        </is>
      </c>
    </row>
    <row r="23">
      <c r="A23" s="3" t="inlineStr">
        <is>
          <t>Địa điểm</t>
        </is>
      </c>
      <c r="B23" s="6">
        <f>B13/B18</f>
        <v/>
      </c>
      <c r="C23" s="6">
        <f>C13/C18</f>
        <v/>
      </c>
      <c r="D23" s="6">
        <f>D13/D18</f>
        <v/>
      </c>
      <c r="E23" s="6">
        <f>E13/E18</f>
        <v/>
      </c>
      <c r="F23" s="6">
        <f>F13/F18</f>
        <v/>
      </c>
    </row>
    <row r="24">
      <c r="A24" s="3" t="inlineStr">
        <is>
          <t>Điểm đầu vào</t>
        </is>
      </c>
      <c r="B24" s="6">
        <f>B14/B18</f>
        <v/>
      </c>
      <c r="C24" s="6">
        <f>C14/C18</f>
        <v/>
      </c>
      <c r="D24" s="6">
        <f>D14/D18</f>
        <v/>
      </c>
      <c r="E24" s="6">
        <f>E14/E18</f>
        <v/>
      </c>
      <c r="F24" s="6">
        <f>F14/F18</f>
        <v/>
      </c>
    </row>
    <row r="25">
      <c r="A25" s="3" t="inlineStr">
        <is>
          <t>Học phí</t>
        </is>
      </c>
      <c r="B25" s="6">
        <f>B15/B18</f>
        <v/>
      </c>
      <c r="C25" s="6">
        <f>C15/C18</f>
        <v/>
      </c>
      <c r="D25" s="6">
        <f>D15/D18</f>
        <v/>
      </c>
      <c r="E25" s="6">
        <f>E15/E18</f>
        <v/>
      </c>
      <c r="F25" s="6">
        <f>F15/F18</f>
        <v/>
      </c>
    </row>
    <row r="26">
      <c r="A26" s="3" t="inlineStr">
        <is>
          <t>Chất lượng đào tạo</t>
        </is>
      </c>
      <c r="B26" s="6">
        <f>B16/B18</f>
        <v/>
      </c>
      <c r="C26" s="6">
        <f>C16/C18</f>
        <v/>
      </c>
      <c r="D26" s="6">
        <f>D16/D18</f>
        <v/>
      </c>
      <c r="E26" s="6">
        <f>E16/E18</f>
        <v/>
      </c>
      <c r="F26" s="6">
        <f>F16/F18</f>
        <v/>
      </c>
    </row>
    <row r="27">
      <c r="A27" s="3" t="inlineStr">
        <is>
          <t>Cơ sở vật chất</t>
        </is>
      </c>
      <c r="B27" s="6">
        <f>B17/B18</f>
        <v/>
      </c>
      <c r="C27" s="6">
        <f>C17/C18</f>
        <v/>
      </c>
      <c r="D27" s="6">
        <f>D17/D18</f>
        <v/>
      </c>
      <c r="E27" s="6">
        <f>E17/E18</f>
        <v/>
      </c>
      <c r="F27" s="6">
        <f>F17/F18</f>
        <v/>
      </c>
    </row>
    <row r="29">
      <c r="A29" s="1" t="inlineStr">
        <is>
          <t>Tính trọng số cho các tiêu chí tính theo từng hàng</t>
        </is>
      </c>
    </row>
    <row r="31">
      <c r="A31" s="3" t="inlineStr"/>
      <c r="B31" s="3">
        <f>B22</f>
        <v/>
      </c>
      <c r="C31" s="3">
        <f>C22</f>
        <v/>
      </c>
      <c r="D31" s="3">
        <f>D22</f>
        <v/>
      </c>
      <c r="E31" s="3">
        <f>E22</f>
        <v/>
      </c>
      <c r="F31" s="3">
        <f>F22</f>
        <v/>
      </c>
      <c r="G31" s="9" t="inlineStr">
        <is>
          <t>Criteria Weight</t>
        </is>
      </c>
    </row>
    <row r="32">
      <c r="A32" s="3">
        <f>A23</f>
        <v/>
      </c>
      <c r="B32" s="6">
        <f>B23</f>
        <v/>
      </c>
      <c r="C32" s="6">
        <f>C23</f>
        <v/>
      </c>
      <c r="D32" s="6">
        <f>D23</f>
        <v/>
      </c>
      <c r="E32" s="6">
        <f>E23</f>
        <v/>
      </c>
      <c r="F32" s="6">
        <f>F23</f>
        <v/>
      </c>
      <c r="G32" s="10">
        <f>AVERAGE(B32:F32)</f>
        <v/>
      </c>
    </row>
    <row r="33">
      <c r="A33" s="3">
        <f>A24</f>
        <v/>
      </c>
      <c r="B33" s="6">
        <f>B24</f>
        <v/>
      </c>
      <c r="C33" s="6">
        <f>C24</f>
        <v/>
      </c>
      <c r="D33" s="6">
        <f>D24</f>
        <v/>
      </c>
      <c r="E33" s="6">
        <f>E24</f>
        <v/>
      </c>
      <c r="F33" s="6">
        <f>F24</f>
        <v/>
      </c>
      <c r="G33" s="10">
        <f>AVERAGE(B33:F33)</f>
        <v/>
      </c>
    </row>
    <row r="34">
      <c r="A34" s="3">
        <f>A25</f>
        <v/>
      </c>
      <c r="B34" s="6">
        <f>B25</f>
        <v/>
      </c>
      <c r="C34" s="6">
        <f>C25</f>
        <v/>
      </c>
      <c r="D34" s="6">
        <f>D25</f>
        <v/>
      </c>
      <c r="E34" s="6">
        <f>E25</f>
        <v/>
      </c>
      <c r="F34" s="6">
        <f>F25</f>
        <v/>
      </c>
      <c r="G34" s="10">
        <f>AVERAGE(B34:F34)</f>
        <v/>
      </c>
    </row>
    <row r="35">
      <c r="A35" s="3">
        <f>A26</f>
        <v/>
      </c>
      <c r="B35" s="6">
        <f>B26</f>
        <v/>
      </c>
      <c r="C35" s="6">
        <f>C26</f>
        <v/>
      </c>
      <c r="D35" s="6">
        <f>D26</f>
        <v/>
      </c>
      <c r="E35" s="6">
        <f>E26</f>
        <v/>
      </c>
      <c r="F35" s="6">
        <f>F26</f>
        <v/>
      </c>
      <c r="G35" s="10">
        <f>AVERAGE(B35:F35)</f>
        <v/>
      </c>
    </row>
    <row r="36">
      <c r="A36" s="3">
        <f>A27</f>
        <v/>
      </c>
      <c r="B36" s="6">
        <f>B27</f>
        <v/>
      </c>
      <c r="C36" s="6">
        <f>C27</f>
        <v/>
      </c>
      <c r="D36" s="6">
        <f>D27</f>
        <v/>
      </c>
      <c r="E36" s="6">
        <f>E27</f>
        <v/>
      </c>
      <c r="F36" s="6">
        <f>F27</f>
        <v/>
      </c>
      <c r="G36" s="10">
        <f>AVERAGE(B36:F36)</f>
        <v/>
      </c>
    </row>
    <row r="38">
      <c r="A38" s="1" t="inlineStr">
        <is>
          <t>Sử dụng trọng số của các tiêu chí và ma trận so sánh cặp để tính tỷ số nhất quán CR</t>
        </is>
      </c>
    </row>
    <row r="40">
      <c r="A40" s="8" t="n"/>
      <c r="B40" s="3" t="inlineStr">
        <is>
          <t>Địa điểm</t>
        </is>
      </c>
      <c r="C40" s="3" t="inlineStr">
        <is>
          <t>Điểm đầu vào</t>
        </is>
      </c>
      <c r="D40" s="3" t="inlineStr">
        <is>
          <t>Học phí</t>
        </is>
      </c>
      <c r="E40" s="3" t="inlineStr">
        <is>
          <t>Chất lượng đào tạo</t>
        </is>
      </c>
      <c r="F40" s="3" t="inlineStr">
        <is>
          <t>Cơ sở vật chất</t>
        </is>
      </c>
      <c r="G40" s="9" t="inlineStr">
        <is>
          <t>Weighted Sum Value</t>
        </is>
      </c>
      <c r="H40" s="9" t="inlineStr">
        <is>
          <t>Criteria Weight</t>
        </is>
      </c>
      <c r="I40" s="9" t="inlineStr">
        <is>
          <t>Consistery Vector</t>
        </is>
      </c>
    </row>
    <row r="41">
      <c r="A41" s="3" t="inlineStr">
        <is>
          <t>Địa điểm</t>
        </is>
      </c>
      <c r="B41" s="4">
        <f>B4 * G32</f>
        <v/>
      </c>
      <c r="C41" s="4">
        <f>C4 * G33</f>
        <v/>
      </c>
      <c r="D41" s="4">
        <f>D4 * G34</f>
        <v/>
      </c>
      <c r="E41" s="4">
        <f>E4 * G35</f>
        <v/>
      </c>
      <c r="F41" s="4">
        <f>F4 * G36</f>
        <v/>
      </c>
      <c r="G41" s="10">
        <f>SUM(B41:F41)</f>
        <v/>
      </c>
      <c r="H41" s="10">
        <f>AVERAGE(B32:F32)</f>
        <v/>
      </c>
      <c r="I41" s="10">
        <f>G41/H41</f>
        <v/>
      </c>
    </row>
    <row r="42">
      <c r="A42" s="3" t="inlineStr">
        <is>
          <t>Điểm đầu vào</t>
        </is>
      </c>
      <c r="B42" s="4">
        <f>B5 * G32</f>
        <v/>
      </c>
      <c r="C42" s="4">
        <f>C5 * G33</f>
        <v/>
      </c>
      <c r="D42" s="4">
        <f>D5 * G34</f>
        <v/>
      </c>
      <c r="E42" s="4">
        <f>E5 * G35</f>
        <v/>
      </c>
      <c r="F42" s="4">
        <f>F5 * G36</f>
        <v/>
      </c>
      <c r="G42" s="10">
        <f>SUM(B42:F42)</f>
        <v/>
      </c>
      <c r="H42" s="10">
        <f>AVERAGE(B33:F33)</f>
        <v/>
      </c>
      <c r="I42" s="10">
        <f>G42/H42</f>
        <v/>
      </c>
    </row>
    <row r="43">
      <c r="A43" s="3" t="inlineStr">
        <is>
          <t>Học phí</t>
        </is>
      </c>
      <c r="B43" s="4">
        <f>B6 * G32</f>
        <v/>
      </c>
      <c r="C43" s="4">
        <f>C6 * G33</f>
        <v/>
      </c>
      <c r="D43" s="4">
        <f>D6 * G34</f>
        <v/>
      </c>
      <c r="E43" s="4">
        <f>E6 * G35</f>
        <v/>
      </c>
      <c r="F43" s="4">
        <f>F6 * G36</f>
        <v/>
      </c>
      <c r="G43" s="10">
        <f>SUM(B43:F43)</f>
        <v/>
      </c>
      <c r="H43" s="10">
        <f>AVERAGE(B34:F34)</f>
        <v/>
      </c>
      <c r="I43" s="10">
        <f>G43/H43</f>
        <v/>
      </c>
    </row>
    <row r="44">
      <c r="A44" s="3" t="inlineStr">
        <is>
          <t>Chất lượng đào tạo</t>
        </is>
      </c>
      <c r="B44" s="4">
        <f>B7 * G32</f>
        <v/>
      </c>
      <c r="C44" s="4">
        <f>C7 * G33</f>
        <v/>
      </c>
      <c r="D44" s="4">
        <f>D7 * G34</f>
        <v/>
      </c>
      <c r="E44" s="4">
        <f>E7 * G35</f>
        <v/>
      </c>
      <c r="F44" s="4">
        <f>F7 * G36</f>
        <v/>
      </c>
      <c r="G44" s="10">
        <f>SUM(B44:F44)</f>
        <v/>
      </c>
      <c r="H44" s="10">
        <f>AVERAGE(B35:F35)</f>
        <v/>
      </c>
      <c r="I44" s="10">
        <f>G44/H44</f>
        <v/>
      </c>
    </row>
    <row r="45">
      <c r="A45" s="3" t="inlineStr">
        <is>
          <t>Cơ sở vật chất</t>
        </is>
      </c>
      <c r="B45" s="4">
        <f>B8 * G32</f>
        <v/>
      </c>
      <c r="C45" s="4">
        <f>C8 * G33</f>
        <v/>
      </c>
      <c r="D45" s="4">
        <f>D8 * G34</f>
        <v/>
      </c>
      <c r="E45" s="4">
        <f>E8 * G35</f>
        <v/>
      </c>
      <c r="F45" s="4">
        <f>F8 * G36</f>
        <v/>
      </c>
      <c r="G45" s="10">
        <f>SUM(B45:F45)</f>
        <v/>
      </c>
      <c r="H45" s="10">
        <f>AVERAGE(B36:F36)</f>
        <v/>
      </c>
      <c r="I45" s="10">
        <f>G45/H45</f>
        <v/>
      </c>
    </row>
    <row r="47">
      <c r="H47" s="11" t="inlineStr">
        <is>
          <t>Lamda max</t>
        </is>
      </c>
      <c r="I47" s="6">
        <f>AVERAGE(I41:I45)</f>
        <v/>
      </c>
    </row>
    <row r="48">
      <c r="H48" s="11" t="inlineStr">
        <is>
          <t>CI</t>
        </is>
      </c>
      <c r="I48" s="6">
        <f>(I47-5)/(5-1)</f>
        <v/>
      </c>
    </row>
    <row r="49">
      <c r="H49" s="11" t="inlineStr">
        <is>
          <t>CR</t>
        </is>
      </c>
      <c r="I49" s="6">
        <f>I48/1.12</f>
        <v/>
      </c>
    </row>
  </sheetData>
  <mergeCells count="5">
    <mergeCell ref="A38:F38"/>
    <mergeCell ref="A10:F10"/>
    <mergeCell ref="A1:F1"/>
    <mergeCell ref="A20:F20"/>
    <mergeCell ref="A29:F29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2025-06-03T19:33:28Z</dcterms:created>
  <dcterms:modified xsi:type="dcterms:W3CDTF">2025-06-03T19:33:28Z</dcterms:modified>
</cp:coreProperties>
</file>