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ính trọng số từng tiêu chí" sheetId="1" state="visible" r:id="rId1"/>
    <sheet name="Tính trọng số từng phương á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color rgb="00FFFFFF"/>
      <sz val="11"/>
    </font>
    <font>
      <color rgb="00000000"/>
      <sz val="11"/>
    </font>
    <font>
      <color rgb="005dade2"/>
      <sz val="11"/>
    </font>
    <font>
      <b val="1"/>
      <color rgb="00000000"/>
      <sz val="11"/>
    </font>
  </fonts>
  <fills count="6">
    <fill>
      <patternFill/>
    </fill>
    <fill>
      <patternFill patternType="gray125"/>
    </fill>
    <fill>
      <patternFill patternType="solid">
        <fgColor rgb="004F81BD"/>
      </patternFill>
    </fill>
    <fill>
      <patternFill patternType="solid">
        <fgColor rgb="005dade2"/>
      </patternFill>
    </fill>
    <fill>
      <patternFill patternType="solid">
        <fgColor rgb="00f0b27a"/>
      </patternFill>
    </fill>
    <fill>
      <patternFill patternType="solid">
        <fgColor rgb="00f4d03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3" fillId="3" borderId="1" pivotButton="0" quotePrefix="0" xfId="0"/>
    <xf numFmtId="0" fontId="2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5" borderId="1" pivotButton="0" quotePrefix="0" xfId="0"/>
    <xf numFmtId="0" fontId="2" fillId="5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Xây dựng ma trận so sánh cặp cho từng tiêu chí</t>
        </is>
      </c>
    </row>
    <row r="3">
      <c r="A3" s="2" t="inlineStr">
        <is>
          <t>*</t>
        </is>
      </c>
      <c r="B3" s="3" t="inlineStr">
        <is>
          <t>Địa điểm</t>
        </is>
      </c>
      <c r="C3" s="3" t="inlineStr">
        <is>
          <t>Điểm đầu vào</t>
        </is>
      </c>
      <c r="D3" s="3" t="inlineStr">
        <is>
          <t>Học phí</t>
        </is>
      </c>
      <c r="E3" s="3" t="inlineStr">
        <is>
          <t>Chất lượng đào tạo</t>
        </is>
      </c>
      <c r="F3" s="3" t="inlineStr">
        <is>
          <t>Cơ sở vật chất</t>
        </is>
      </c>
    </row>
    <row r="4">
      <c r="A4" s="3" t="inlineStr">
        <is>
          <t>Địa điểm</t>
        </is>
      </c>
      <c r="B4" s="4" t="n">
        <v>1</v>
      </c>
      <c r="C4" s="4" t="n">
        <v>2</v>
      </c>
      <c r="D4" s="4" t="n">
        <v>4</v>
      </c>
      <c r="E4" s="4" t="n">
        <v>5</v>
      </c>
      <c r="F4" s="4" t="n">
        <v>1</v>
      </c>
    </row>
    <row r="5">
      <c r="A5" s="3" t="inlineStr">
        <is>
          <t>Điểm đầu vào</t>
        </is>
      </c>
      <c r="B5" s="4">
        <f>1/C4</f>
        <v/>
      </c>
      <c r="C5" s="4" t="n">
        <v>1</v>
      </c>
      <c r="D5" s="4" t="n">
        <v>2</v>
      </c>
      <c r="E5" s="4" t="n">
        <v>3</v>
      </c>
      <c r="F5" s="4" t="n">
        <v>2</v>
      </c>
    </row>
    <row r="6">
      <c r="A6" s="3" t="inlineStr">
        <is>
          <t>Học phí</t>
        </is>
      </c>
      <c r="B6" s="4">
        <f>1/D4</f>
        <v/>
      </c>
      <c r="C6" s="4">
        <f>1/D5</f>
        <v/>
      </c>
      <c r="D6" s="4" t="n">
        <v>1</v>
      </c>
      <c r="E6" s="4" t="n">
        <v>0.3333333333333333</v>
      </c>
      <c r="F6" s="4" t="n">
        <v>3</v>
      </c>
    </row>
    <row r="7">
      <c r="A7" s="3" t="inlineStr">
        <is>
          <t>Chất lượng đào tạo</t>
        </is>
      </c>
      <c r="B7" s="4">
        <f>1/E4</f>
        <v/>
      </c>
      <c r="C7" s="4">
        <f>1/E5</f>
        <v/>
      </c>
      <c r="D7" s="4">
        <f>1/E6</f>
        <v/>
      </c>
      <c r="E7" s="4" t="n">
        <v>1</v>
      </c>
      <c r="F7" s="4" t="n">
        <v>0.2</v>
      </c>
    </row>
    <row r="8">
      <c r="A8" s="3" t="inlineStr">
        <is>
          <t>Cơ sở vật chất</t>
        </is>
      </c>
      <c r="B8" s="4">
        <f>1/F4</f>
        <v/>
      </c>
      <c r="C8" s="4">
        <f>1/F5</f>
        <v/>
      </c>
      <c r="D8" s="4">
        <f>1/F6</f>
        <v/>
      </c>
      <c r="E8" s="4">
        <f>1/F7</f>
        <v/>
      </c>
      <c r="F8" s="4" t="n">
        <v>1</v>
      </c>
    </row>
    <row r="9">
      <c r="G9" s="5" t="inlineStr">
        <is>
          <t>*</t>
        </is>
      </c>
    </row>
    <row r="10">
      <c r="A10" s="1" t="inlineStr">
        <is>
          <t>Tính sum cho từng cột</t>
        </is>
      </c>
    </row>
    <row r="12">
      <c r="A12" s="3" t="inlineStr"/>
      <c r="B12" s="3">
        <f>B3</f>
        <v/>
      </c>
      <c r="C12" s="3">
        <f>C3</f>
        <v/>
      </c>
      <c r="D12" s="3">
        <f>D3</f>
        <v/>
      </c>
      <c r="E12" s="3">
        <f>E3</f>
        <v/>
      </c>
      <c r="F12" s="3">
        <f>F3</f>
        <v/>
      </c>
    </row>
    <row r="13">
      <c r="A13" s="3">
        <f>A4</f>
        <v/>
      </c>
      <c r="B13" s="6">
        <f>B4</f>
        <v/>
      </c>
      <c r="C13" s="6">
        <f>C4</f>
        <v/>
      </c>
      <c r="D13" s="6">
        <f>D4</f>
        <v/>
      </c>
      <c r="E13" s="6">
        <f>E4</f>
        <v/>
      </c>
      <c r="F13" s="6">
        <f>F4</f>
        <v/>
      </c>
    </row>
    <row r="14">
      <c r="A14" s="3">
        <f>A5</f>
        <v/>
      </c>
      <c r="B14" s="6">
        <f>B5</f>
        <v/>
      </c>
      <c r="C14" s="6">
        <f>C5</f>
        <v/>
      </c>
      <c r="D14" s="6">
        <f>D5</f>
        <v/>
      </c>
      <c r="E14" s="6">
        <f>E5</f>
        <v/>
      </c>
      <c r="F14" s="6">
        <f>F5</f>
        <v/>
      </c>
    </row>
    <row r="15">
      <c r="A15" s="3">
        <f>A6</f>
        <v/>
      </c>
      <c r="B15" s="6">
        <f>B6</f>
        <v/>
      </c>
      <c r="C15" s="6">
        <f>C6</f>
        <v/>
      </c>
      <c r="D15" s="6">
        <f>D6</f>
        <v/>
      </c>
      <c r="E15" s="6">
        <f>E6</f>
        <v/>
      </c>
      <c r="F15" s="6">
        <f>F6</f>
        <v/>
      </c>
    </row>
    <row r="16">
      <c r="A16" s="3">
        <f>A7</f>
        <v/>
      </c>
      <c r="B16" s="6">
        <f>B7</f>
        <v/>
      </c>
      <c r="C16" s="6">
        <f>C7</f>
        <v/>
      </c>
      <c r="D16" s="6">
        <f>D7</f>
        <v/>
      </c>
      <c r="E16" s="6">
        <f>E7</f>
        <v/>
      </c>
      <c r="F16" s="6">
        <f>F7</f>
        <v/>
      </c>
    </row>
    <row r="17">
      <c r="A17" s="3">
        <f>A8</f>
        <v/>
      </c>
      <c r="B17" s="6">
        <f>B8</f>
        <v/>
      </c>
      <c r="C17" s="6">
        <f>C8</f>
        <v/>
      </c>
      <c r="D17" s="6">
        <f>D8</f>
        <v/>
      </c>
      <c r="E17" s="6">
        <f>E8</f>
        <v/>
      </c>
      <c r="F17" s="6">
        <f>F8</f>
        <v/>
      </c>
    </row>
    <row r="18">
      <c r="A18" s="7" t="inlineStr">
        <is>
          <t>SUM</t>
        </is>
      </c>
      <c r="B18" s="7">
        <f>SUM(B4:B9)</f>
        <v/>
      </c>
      <c r="C18" s="7">
        <f>SUM(C4:C9)</f>
        <v/>
      </c>
      <c r="D18" s="7">
        <f>SUM(D4:D9)</f>
        <v/>
      </c>
      <c r="E18" s="7">
        <f>SUM(E4:E9)</f>
        <v/>
      </c>
      <c r="F18" s="7">
        <f>SUM(F4:F9)</f>
        <v/>
      </c>
    </row>
    <row r="20">
      <c r="A20" s="1" t="inlineStr">
        <is>
          <t>Chuẩn hóa ma trận so sánh cặp</t>
        </is>
      </c>
    </row>
    <row r="22">
      <c r="A22" s="8" t="n"/>
      <c r="B22" s="3" t="inlineStr">
        <is>
          <t>Địa điểm</t>
        </is>
      </c>
      <c r="C22" s="3" t="inlineStr">
        <is>
          <t>Điểm đầu vào</t>
        </is>
      </c>
      <c r="D22" s="3" t="inlineStr">
        <is>
          <t>Học phí</t>
        </is>
      </c>
      <c r="E22" s="3" t="inlineStr">
        <is>
          <t>Chất lượng đào tạo</t>
        </is>
      </c>
      <c r="F22" s="3" t="inlineStr">
        <is>
          <t>Cơ sở vật chất</t>
        </is>
      </c>
    </row>
    <row r="23">
      <c r="A23" s="3" t="inlineStr">
        <is>
          <t>Địa điểm</t>
        </is>
      </c>
      <c r="B23" s="6">
        <f>B13/B18</f>
        <v/>
      </c>
      <c r="C23" s="6">
        <f>C13/C18</f>
        <v/>
      </c>
      <c r="D23" s="6">
        <f>D13/D18</f>
        <v/>
      </c>
      <c r="E23" s="6">
        <f>E13/E18</f>
        <v/>
      </c>
      <c r="F23" s="6">
        <f>F13/F18</f>
        <v/>
      </c>
    </row>
    <row r="24">
      <c r="A24" s="3" t="inlineStr">
        <is>
          <t>Điểm đầu vào</t>
        </is>
      </c>
      <c r="B24" s="6">
        <f>B14/B18</f>
        <v/>
      </c>
      <c r="C24" s="6">
        <f>C14/C18</f>
        <v/>
      </c>
      <c r="D24" s="6">
        <f>D14/D18</f>
        <v/>
      </c>
      <c r="E24" s="6">
        <f>E14/E18</f>
        <v/>
      </c>
      <c r="F24" s="6">
        <f>F14/F18</f>
        <v/>
      </c>
    </row>
    <row r="25">
      <c r="A25" s="3" t="inlineStr">
        <is>
          <t>Học phí</t>
        </is>
      </c>
      <c r="B25" s="6">
        <f>B15/B18</f>
        <v/>
      </c>
      <c r="C25" s="6">
        <f>C15/C18</f>
        <v/>
      </c>
      <c r="D25" s="6">
        <f>D15/D18</f>
        <v/>
      </c>
      <c r="E25" s="6">
        <f>E15/E18</f>
        <v/>
      </c>
      <c r="F25" s="6">
        <f>F15/F18</f>
        <v/>
      </c>
    </row>
    <row r="26">
      <c r="A26" s="3" t="inlineStr">
        <is>
          <t>Chất lượng đào tạo</t>
        </is>
      </c>
      <c r="B26" s="6">
        <f>B16/B18</f>
        <v/>
      </c>
      <c r="C26" s="6">
        <f>C16/C18</f>
        <v/>
      </c>
      <c r="D26" s="6">
        <f>D16/D18</f>
        <v/>
      </c>
      <c r="E26" s="6">
        <f>E16/E18</f>
        <v/>
      </c>
      <c r="F26" s="6">
        <f>F16/F18</f>
        <v/>
      </c>
    </row>
    <row r="27">
      <c r="A27" s="3" t="inlineStr">
        <is>
          <t>Cơ sở vật chất</t>
        </is>
      </c>
      <c r="B27" s="6">
        <f>B17/B18</f>
        <v/>
      </c>
      <c r="C27" s="6">
        <f>C17/C18</f>
        <v/>
      </c>
      <c r="D27" s="6">
        <f>D17/D18</f>
        <v/>
      </c>
      <c r="E27" s="6">
        <f>E17/E18</f>
        <v/>
      </c>
      <c r="F27" s="6">
        <f>F17/F18</f>
        <v/>
      </c>
    </row>
    <row r="29">
      <c r="A29" s="1" t="inlineStr">
        <is>
          <t>Tính trọng số cho các tiêu chí tính theo từng hàng</t>
        </is>
      </c>
    </row>
    <row r="31">
      <c r="A31" s="3" t="inlineStr"/>
      <c r="B31" s="3">
        <f>B22</f>
        <v/>
      </c>
      <c r="C31" s="3">
        <f>C22</f>
        <v/>
      </c>
      <c r="D31" s="3">
        <f>D22</f>
        <v/>
      </c>
      <c r="E31" s="3">
        <f>E22</f>
        <v/>
      </c>
      <c r="F31" s="3">
        <f>F22</f>
        <v/>
      </c>
      <c r="G31" s="9" t="inlineStr">
        <is>
          <t>Criteria Weight</t>
        </is>
      </c>
    </row>
    <row r="32">
      <c r="A32" s="3">
        <f>A23</f>
        <v/>
      </c>
      <c r="B32" s="6">
        <f>B23</f>
        <v/>
      </c>
      <c r="C32" s="6">
        <f>C23</f>
        <v/>
      </c>
      <c r="D32" s="6">
        <f>D23</f>
        <v/>
      </c>
      <c r="E32" s="6">
        <f>E23</f>
        <v/>
      </c>
      <c r="F32" s="6">
        <f>F23</f>
        <v/>
      </c>
      <c r="G32" s="10">
        <f>AVERAGE(B32:F32)</f>
        <v/>
      </c>
    </row>
    <row r="33">
      <c r="A33" s="3">
        <f>A24</f>
        <v/>
      </c>
      <c r="B33" s="6">
        <f>B24</f>
        <v/>
      </c>
      <c r="C33" s="6">
        <f>C24</f>
        <v/>
      </c>
      <c r="D33" s="6">
        <f>D24</f>
        <v/>
      </c>
      <c r="E33" s="6">
        <f>E24</f>
        <v/>
      </c>
      <c r="F33" s="6">
        <f>F24</f>
        <v/>
      </c>
      <c r="G33" s="10">
        <f>AVERAGE(B33:F33)</f>
        <v/>
      </c>
    </row>
    <row r="34">
      <c r="A34" s="3">
        <f>A25</f>
        <v/>
      </c>
      <c r="B34" s="6">
        <f>B25</f>
        <v/>
      </c>
      <c r="C34" s="6">
        <f>C25</f>
        <v/>
      </c>
      <c r="D34" s="6">
        <f>D25</f>
        <v/>
      </c>
      <c r="E34" s="6">
        <f>E25</f>
        <v/>
      </c>
      <c r="F34" s="6">
        <f>F25</f>
        <v/>
      </c>
      <c r="G34" s="10">
        <f>AVERAGE(B34:F34)</f>
        <v/>
      </c>
    </row>
    <row r="35">
      <c r="A35" s="3">
        <f>A26</f>
        <v/>
      </c>
      <c r="B35" s="6">
        <f>B26</f>
        <v/>
      </c>
      <c r="C35" s="6">
        <f>C26</f>
        <v/>
      </c>
      <c r="D35" s="6">
        <f>D26</f>
        <v/>
      </c>
      <c r="E35" s="6">
        <f>E26</f>
        <v/>
      </c>
      <c r="F35" s="6">
        <f>F26</f>
        <v/>
      </c>
      <c r="G35" s="10">
        <f>AVERAGE(B35:F35)</f>
        <v/>
      </c>
    </row>
    <row r="36">
      <c r="A36" s="3">
        <f>A27</f>
        <v/>
      </c>
      <c r="B36" s="6">
        <f>B27</f>
        <v/>
      </c>
      <c r="C36" s="6">
        <f>C27</f>
        <v/>
      </c>
      <c r="D36" s="6">
        <f>D27</f>
        <v/>
      </c>
      <c r="E36" s="6">
        <f>E27</f>
        <v/>
      </c>
      <c r="F36" s="6">
        <f>F27</f>
        <v/>
      </c>
      <c r="G36" s="10">
        <f>AVERAGE(B36:F36)</f>
        <v/>
      </c>
    </row>
    <row r="38">
      <c r="A38" s="1" t="inlineStr">
        <is>
          <t>Sử dụng trọng số của các tiêu chí và ma trận so sánh cặp để tính tỷ số nhất quán CR</t>
        </is>
      </c>
    </row>
    <row r="40">
      <c r="A40" s="8" t="n"/>
      <c r="B40" s="3" t="inlineStr">
        <is>
          <t>Địa điểm</t>
        </is>
      </c>
      <c r="C40" s="3" t="inlineStr">
        <is>
          <t>Điểm đầu vào</t>
        </is>
      </c>
      <c r="D40" s="3" t="inlineStr">
        <is>
          <t>Học phí</t>
        </is>
      </c>
      <c r="E40" s="3" t="inlineStr">
        <is>
          <t>Chất lượng đào tạo</t>
        </is>
      </c>
      <c r="F40" s="3" t="inlineStr">
        <is>
          <t>Cơ sở vật chất</t>
        </is>
      </c>
      <c r="G40" s="9" t="inlineStr">
        <is>
          <t>Weighted Sum Value</t>
        </is>
      </c>
      <c r="H40" s="9" t="inlineStr">
        <is>
          <t>Criteria Weight</t>
        </is>
      </c>
      <c r="I40" s="9" t="inlineStr">
        <is>
          <t>Consistery Vector</t>
        </is>
      </c>
    </row>
    <row r="41">
      <c r="A41" s="3" t="inlineStr">
        <is>
          <t>Địa điểm</t>
        </is>
      </c>
      <c r="B41" s="4">
        <f>B4*G32</f>
        <v/>
      </c>
      <c r="C41" s="4">
        <f>C4*G32</f>
        <v/>
      </c>
      <c r="D41" s="4">
        <f>D4*G32</f>
        <v/>
      </c>
      <c r="E41" s="4">
        <f>E4*G32</f>
        <v/>
      </c>
      <c r="F41" s="4">
        <f>F4*G32</f>
        <v/>
      </c>
      <c r="G41" s="10">
        <f>SUM(B41:F41)</f>
        <v/>
      </c>
      <c r="H41" s="10">
        <f>AVERAGE(B32:F32)</f>
        <v/>
      </c>
      <c r="I41" s="10">
        <f>G41/H41</f>
        <v/>
      </c>
    </row>
    <row r="42">
      <c r="A42" s="3" t="inlineStr">
        <is>
          <t>Điểm đầu vào</t>
        </is>
      </c>
      <c r="B42" s="4">
        <f>B5*G32</f>
        <v/>
      </c>
      <c r="C42" s="4">
        <f>C5*G32</f>
        <v/>
      </c>
      <c r="D42" s="4">
        <f>D5*G32</f>
        <v/>
      </c>
      <c r="E42" s="4">
        <f>E5*G32</f>
        <v/>
      </c>
      <c r="F42" s="4">
        <f>F5*G32</f>
        <v/>
      </c>
      <c r="G42" s="10">
        <f>SUM(B42:F42)</f>
        <v/>
      </c>
      <c r="H42" s="10">
        <f>AVERAGE(B33:F33)</f>
        <v/>
      </c>
      <c r="I42" s="10">
        <f>G42/H42</f>
        <v/>
      </c>
    </row>
    <row r="43">
      <c r="A43" s="3" t="inlineStr">
        <is>
          <t>Học phí</t>
        </is>
      </c>
      <c r="B43" s="4">
        <f>B6*G32</f>
        <v/>
      </c>
      <c r="C43" s="4">
        <f>C6*G32</f>
        <v/>
      </c>
      <c r="D43" s="4">
        <f>D6*G32</f>
        <v/>
      </c>
      <c r="E43" s="4">
        <f>E6*G32</f>
        <v/>
      </c>
      <c r="F43" s="4">
        <f>F6*G32</f>
        <v/>
      </c>
      <c r="G43" s="10">
        <f>SUM(B43:F43)</f>
        <v/>
      </c>
      <c r="H43" s="10">
        <f>AVERAGE(B34:F34)</f>
        <v/>
      </c>
      <c r="I43" s="10">
        <f>G43/H43</f>
        <v/>
      </c>
    </row>
    <row r="44">
      <c r="A44" s="3" t="inlineStr">
        <is>
          <t>Chất lượng đào tạo</t>
        </is>
      </c>
      <c r="B44" s="4">
        <f>B7*G32</f>
        <v/>
      </c>
      <c r="C44" s="4">
        <f>C7*G32</f>
        <v/>
      </c>
      <c r="D44" s="4">
        <f>D7*G32</f>
        <v/>
      </c>
      <c r="E44" s="4">
        <f>E7*G32</f>
        <v/>
      </c>
      <c r="F44" s="4">
        <f>F7*G32</f>
        <v/>
      </c>
      <c r="G44" s="10">
        <f>SUM(B44:F44)</f>
        <v/>
      </c>
      <c r="H44" s="10">
        <f>AVERAGE(B35:F35)</f>
        <v/>
      </c>
      <c r="I44" s="10">
        <f>G44/H44</f>
        <v/>
      </c>
    </row>
    <row r="45">
      <c r="A45" s="3" t="inlineStr">
        <is>
          <t>Cơ sở vật chất</t>
        </is>
      </c>
      <c r="B45" s="4">
        <f>B8*G32</f>
        <v/>
      </c>
      <c r="C45" s="4">
        <f>C8*G32</f>
        <v/>
      </c>
      <c r="D45" s="4">
        <f>D8*G32</f>
        <v/>
      </c>
      <c r="E45" s="4">
        <f>E8*G32</f>
        <v/>
      </c>
      <c r="F45" s="4">
        <f>F8*G32</f>
        <v/>
      </c>
      <c r="G45" s="10">
        <f>SUM(B45:F45)</f>
        <v/>
      </c>
      <c r="H45" s="10">
        <f>AVERAGE(B36:F36)</f>
        <v/>
      </c>
      <c r="I45" s="10">
        <f>G45/H45</f>
        <v/>
      </c>
    </row>
    <row r="47">
      <c r="H47" s="11" t="inlineStr">
        <is>
          <t>Lamda max</t>
        </is>
      </c>
      <c r="I47" s="6">
        <f>AVERAGE(I41:I45)</f>
        <v/>
      </c>
    </row>
    <row r="48">
      <c r="H48" s="11" t="inlineStr">
        <is>
          <t>CI</t>
        </is>
      </c>
      <c r="I48" s="6">
        <f>(I47-5)/(5-1)</f>
        <v/>
      </c>
    </row>
    <row r="49">
      <c r="H49" s="11" t="inlineStr">
        <is>
          <t>CR</t>
        </is>
      </c>
      <c r="I49" s="6">
        <f>I48/1.12</f>
        <v/>
      </c>
    </row>
  </sheetData>
  <mergeCells count="5">
    <mergeCell ref="A38:F38"/>
    <mergeCell ref="A10:F10"/>
    <mergeCell ref="A1:F1"/>
    <mergeCell ref="A20:F20"/>
    <mergeCell ref="A29:F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 trận so sánh phương án theo tiêu chí: Địa điểm</t>
        </is>
      </c>
    </row>
    <row r="3">
      <c r="A3" s="2" t="inlineStr">
        <is>
          <t>*</t>
        </is>
      </c>
      <c r="B3" s="3" t="inlineStr">
        <is>
          <t>QHI-CNTT</t>
        </is>
      </c>
      <c r="C3" s="3" t="inlineStr">
        <is>
          <t>DTC-CNTT</t>
        </is>
      </c>
      <c r="D3" s="3" t="inlineStr">
        <is>
          <t>DTU-CNTT</t>
        </is>
      </c>
      <c r="E3" s="3" t="inlineStr">
        <is>
          <t>BVH-CNTT</t>
        </is>
      </c>
    </row>
    <row r="4">
      <c r="A4" s="3" t="inlineStr">
        <is>
          <t>QHI-CNTT</t>
        </is>
      </c>
      <c r="B4" s="4" t="n">
        <v>1</v>
      </c>
      <c r="C4" s="4" t="n">
        <v>3</v>
      </c>
      <c r="D4" s="4" t="n">
        <v>5</v>
      </c>
      <c r="E4" s="4" t="n">
        <v>7</v>
      </c>
    </row>
    <row r="5">
      <c r="A5" s="3" t="inlineStr">
        <is>
          <t>DTC-CNTT</t>
        </is>
      </c>
      <c r="B5" s="4">
        <f>1/C4</f>
        <v/>
      </c>
      <c r="C5" s="4" t="n">
        <v>1</v>
      </c>
      <c r="D5" s="4" t="n">
        <v>2</v>
      </c>
      <c r="E5" s="4" t="n">
        <v>4</v>
      </c>
    </row>
    <row r="6">
      <c r="A6" s="3" t="inlineStr">
        <is>
          <t>DTU-CNTT</t>
        </is>
      </c>
      <c r="B6" s="4">
        <f>1/D4</f>
        <v/>
      </c>
      <c r="C6" s="4">
        <f>1/D5</f>
        <v/>
      </c>
      <c r="D6" s="4" t="n">
        <v>1</v>
      </c>
      <c r="E6" s="4" t="n">
        <v>3</v>
      </c>
    </row>
    <row r="7">
      <c r="A7" s="3" t="inlineStr">
        <is>
          <t>BVH-CNTT</t>
        </is>
      </c>
      <c r="B7" s="4">
        <f>1/E4</f>
        <v/>
      </c>
      <c r="C7" s="4">
        <f>1/E5</f>
        <v/>
      </c>
      <c r="D7" s="4">
        <f>1/E6</f>
        <v/>
      </c>
      <c r="E7" s="4" t="n">
        <v>1</v>
      </c>
    </row>
    <row r="8">
      <c r="F8" s="5" t="inlineStr">
        <is>
          <t>*</t>
        </is>
      </c>
    </row>
    <row r="9">
      <c r="A9" s="1" t="inlineStr">
        <is>
          <t>Tính tổng cột</t>
        </is>
      </c>
    </row>
    <row r="11">
      <c r="A11" s="3" t="inlineStr"/>
      <c r="B11" s="3">
        <f>B3</f>
        <v/>
      </c>
      <c r="C11" s="3">
        <f>C3</f>
        <v/>
      </c>
      <c r="D11" s="3">
        <f>D3</f>
        <v/>
      </c>
      <c r="E11" s="3">
        <f>E3</f>
        <v/>
      </c>
    </row>
    <row r="12">
      <c r="A12" s="3">
        <f>A4</f>
        <v/>
      </c>
      <c r="B12" s="6">
        <f>B4</f>
        <v/>
      </c>
      <c r="C12" s="6">
        <f>C4</f>
        <v/>
      </c>
      <c r="D12" s="6">
        <f>D4</f>
        <v/>
      </c>
      <c r="E12" s="6">
        <f>E4</f>
        <v/>
      </c>
    </row>
    <row r="13">
      <c r="A13" s="3">
        <f>A5</f>
        <v/>
      </c>
      <c r="B13" s="6">
        <f>B5</f>
        <v/>
      </c>
      <c r="C13" s="6">
        <f>C5</f>
        <v/>
      </c>
      <c r="D13" s="6">
        <f>D5</f>
        <v/>
      </c>
      <c r="E13" s="6">
        <f>E5</f>
        <v/>
      </c>
    </row>
    <row r="14">
      <c r="A14" s="3">
        <f>A6</f>
        <v/>
      </c>
      <c r="B14" s="6">
        <f>B6</f>
        <v/>
      </c>
      <c r="C14" s="6">
        <f>C6</f>
        <v/>
      </c>
      <c r="D14" s="6">
        <f>D6</f>
        <v/>
      </c>
      <c r="E14" s="6">
        <f>E6</f>
        <v/>
      </c>
    </row>
    <row r="15">
      <c r="A15" s="3">
        <f>A7</f>
        <v/>
      </c>
      <c r="B15" s="6">
        <f>B7</f>
        <v/>
      </c>
      <c r="C15" s="6">
        <f>C7</f>
        <v/>
      </c>
      <c r="D15" s="6">
        <f>D7</f>
        <v/>
      </c>
      <c r="E15" s="6">
        <f>E7</f>
        <v/>
      </c>
    </row>
    <row r="16">
      <c r="A16" s="7" t="inlineStr">
        <is>
          <t>SUM</t>
        </is>
      </c>
      <c r="B16" s="7">
        <f>SUM(B4:B8)</f>
        <v/>
      </c>
      <c r="C16" s="7">
        <f>SUM(C4:C8)</f>
        <v/>
      </c>
      <c r="D16" s="7">
        <f>SUM(D4:D8)</f>
        <v/>
      </c>
      <c r="E16" s="7">
        <f>SUM(E4:E8)</f>
        <v/>
      </c>
    </row>
    <row r="18">
      <c r="A18" s="1" t="inlineStr">
        <is>
          <t>Chuẩn hóa ma trận</t>
        </is>
      </c>
    </row>
    <row r="20">
      <c r="A20" s="8" t="n"/>
      <c r="B20" s="3" t="inlineStr">
        <is>
          <t>QHI-CNTT</t>
        </is>
      </c>
      <c r="C20" s="3" t="inlineStr">
        <is>
          <t>DTC-CNTT</t>
        </is>
      </c>
      <c r="D20" s="3" t="inlineStr">
        <is>
          <t>DTU-CNTT</t>
        </is>
      </c>
      <c r="E20" s="3" t="inlineStr">
        <is>
          <t>BVH-CNTT</t>
        </is>
      </c>
    </row>
    <row r="21">
      <c r="A21" s="3" t="inlineStr">
        <is>
          <t>QHI-CNTT</t>
        </is>
      </c>
      <c r="B21" s="6">
        <f>B12/B16</f>
        <v/>
      </c>
      <c r="C21" s="6">
        <f>C12/C16</f>
        <v/>
      </c>
      <c r="D21" s="6">
        <f>D12/D16</f>
        <v/>
      </c>
      <c r="E21" s="6">
        <f>E12/E16</f>
        <v/>
      </c>
    </row>
    <row r="22">
      <c r="A22" s="3" t="inlineStr">
        <is>
          <t>DTC-CNTT</t>
        </is>
      </c>
      <c r="B22" s="6">
        <f>B13/B16</f>
        <v/>
      </c>
      <c r="C22" s="6">
        <f>C13/C16</f>
        <v/>
      </c>
      <c r="D22" s="6">
        <f>D13/D16</f>
        <v/>
      </c>
      <c r="E22" s="6">
        <f>E13/E16</f>
        <v/>
      </c>
    </row>
    <row r="23">
      <c r="A23" s="3" t="inlineStr">
        <is>
          <t>DTU-CNTT</t>
        </is>
      </c>
      <c r="B23" s="6">
        <f>B14/B16</f>
        <v/>
      </c>
      <c r="C23" s="6">
        <f>C14/C16</f>
        <v/>
      </c>
      <c r="D23" s="6">
        <f>D14/D16</f>
        <v/>
      </c>
      <c r="E23" s="6">
        <f>E14/E16</f>
        <v/>
      </c>
    </row>
    <row r="24">
      <c r="A24" s="3" t="inlineStr">
        <is>
          <t>BVH-CNTT</t>
        </is>
      </c>
      <c r="B24" s="6">
        <f>B15/B16</f>
        <v/>
      </c>
      <c r="C24" s="6">
        <f>C15/C16</f>
        <v/>
      </c>
      <c r="D24" s="6">
        <f>D15/D16</f>
        <v/>
      </c>
      <c r="E24" s="6">
        <f>E15/E16</f>
        <v/>
      </c>
    </row>
    <row r="27">
      <c r="A27" s="1" t="inlineStr">
        <is>
          <t>Tính trọng số phương án</t>
        </is>
      </c>
    </row>
    <row r="29">
      <c r="A29" s="3" t="inlineStr"/>
      <c r="B29" s="3">
        <f>B20</f>
        <v/>
      </c>
      <c r="C29" s="3">
        <f>C20</f>
        <v/>
      </c>
      <c r="D29" s="3">
        <f>D20</f>
        <v/>
      </c>
      <c r="E29" s="3">
        <f>E20</f>
        <v/>
      </c>
      <c r="F29" s="9" t="inlineStr">
        <is>
          <t>Criteria Weight</t>
        </is>
      </c>
    </row>
    <row r="30">
      <c r="A30" s="3">
        <f>A21</f>
        <v/>
      </c>
      <c r="B30" s="6">
        <f>B21</f>
        <v/>
      </c>
      <c r="C30" s="6">
        <f>C21</f>
        <v/>
      </c>
      <c r="D30" s="6">
        <f>D21</f>
        <v/>
      </c>
      <c r="E30" s="6">
        <f>E21</f>
        <v/>
      </c>
      <c r="F30" s="10">
        <f>AVERAGE(B30:E30)</f>
        <v/>
      </c>
    </row>
    <row r="31">
      <c r="A31" s="3">
        <f>A22</f>
        <v/>
      </c>
      <c r="B31" s="6">
        <f>B22</f>
        <v/>
      </c>
      <c r="C31" s="6">
        <f>C22</f>
        <v/>
      </c>
      <c r="D31" s="6">
        <f>D22</f>
        <v/>
      </c>
      <c r="E31" s="6">
        <f>E22</f>
        <v/>
      </c>
      <c r="F31" s="10">
        <f>AVERAGE(B31:E31)</f>
        <v/>
      </c>
    </row>
    <row r="32">
      <c r="A32" s="3">
        <f>A23</f>
        <v/>
      </c>
      <c r="B32" s="6">
        <f>B23</f>
        <v/>
      </c>
      <c r="C32" s="6">
        <f>C23</f>
        <v/>
      </c>
      <c r="D32" s="6">
        <f>D23</f>
        <v/>
      </c>
      <c r="E32" s="6">
        <f>E23</f>
        <v/>
      </c>
      <c r="F32" s="10">
        <f>AVERAGE(B32:E32)</f>
        <v/>
      </c>
    </row>
    <row r="33">
      <c r="A33" s="3">
        <f>A24</f>
        <v/>
      </c>
      <c r="B33" s="6">
        <f>B24</f>
        <v/>
      </c>
      <c r="C33" s="6">
        <f>C24</f>
        <v/>
      </c>
      <c r="D33" s="6">
        <f>D24</f>
        <v/>
      </c>
      <c r="E33" s="6">
        <f>E24</f>
        <v/>
      </c>
      <c r="F33" s="10">
        <f>AVERAGE(B33:E33)</f>
        <v/>
      </c>
    </row>
    <row r="35">
      <c r="A35" s="1" t="inlineStr">
        <is>
          <t>Sử dụng trọng số của các tiêu chí và ma trận so sánh cặp để tính tỷ số nhất quán CR</t>
        </is>
      </c>
    </row>
    <row r="37">
      <c r="A37" s="8" t="n"/>
      <c r="B37" s="3" t="inlineStr">
        <is>
          <t>QHI-CNTT</t>
        </is>
      </c>
      <c r="C37" s="3" t="inlineStr">
        <is>
          <t>DTC-CNTT</t>
        </is>
      </c>
      <c r="D37" s="3" t="inlineStr">
        <is>
          <t>DTU-CNTT</t>
        </is>
      </c>
      <c r="E37" s="3" t="inlineStr">
        <is>
          <t>BVH-CNTT</t>
        </is>
      </c>
      <c r="F37" s="9" t="inlineStr">
        <is>
          <t>Weighted Sum Value</t>
        </is>
      </c>
      <c r="G37" s="9" t="inlineStr">
        <is>
          <t>Criteria Weight</t>
        </is>
      </c>
      <c r="H37" s="9" t="inlineStr">
        <is>
          <t>Consistery Vector</t>
        </is>
      </c>
    </row>
    <row r="38">
      <c r="A38" s="3" t="inlineStr">
        <is>
          <t>QHI-CNTT</t>
        </is>
      </c>
      <c r="B38" s="4">
        <f>B4*F30</f>
        <v/>
      </c>
      <c r="C38" s="4">
        <f>C4*F30</f>
        <v/>
      </c>
      <c r="D38" s="4">
        <f>D4*F30</f>
        <v/>
      </c>
      <c r="E38" s="4">
        <f>E4*F30</f>
        <v/>
      </c>
      <c r="F38" s="10">
        <f>SUM(B38:E38)</f>
        <v/>
      </c>
      <c r="G38" s="10">
        <f>AVERAGE(B30:E30)</f>
        <v/>
      </c>
      <c r="H38" s="10">
        <f>F38/G38</f>
        <v/>
      </c>
    </row>
    <row r="39">
      <c r="A39" s="3" t="inlineStr">
        <is>
          <t>DTC-CNTT</t>
        </is>
      </c>
      <c r="B39" s="4">
        <f>B5*F30</f>
        <v/>
      </c>
      <c r="C39" s="4">
        <f>C5*F30</f>
        <v/>
      </c>
      <c r="D39" s="4">
        <f>D5*F30</f>
        <v/>
      </c>
      <c r="E39" s="4">
        <f>E5*F30</f>
        <v/>
      </c>
      <c r="F39" s="10">
        <f>SUM(B39:E39)</f>
        <v/>
      </c>
      <c r="G39" s="10">
        <f>AVERAGE(B31:E31)</f>
        <v/>
      </c>
      <c r="H39" s="10">
        <f>F39/G39</f>
        <v/>
      </c>
    </row>
    <row r="40">
      <c r="A40" s="3" t="inlineStr">
        <is>
          <t>DTU-CNTT</t>
        </is>
      </c>
      <c r="B40" s="4">
        <f>B6*F30</f>
        <v/>
      </c>
      <c r="C40" s="4">
        <f>C6*F30</f>
        <v/>
      </c>
      <c r="D40" s="4">
        <f>D6*F30</f>
        <v/>
      </c>
      <c r="E40" s="4">
        <f>E6*F30</f>
        <v/>
      </c>
      <c r="F40" s="10">
        <f>SUM(B40:E40)</f>
        <v/>
      </c>
      <c r="G40" s="10">
        <f>AVERAGE(B32:E32)</f>
        <v/>
      </c>
      <c r="H40" s="10">
        <f>F40/G40</f>
        <v/>
      </c>
    </row>
    <row r="41">
      <c r="A41" s="3" t="inlineStr">
        <is>
          <t>BVH-CNTT</t>
        </is>
      </c>
      <c r="B41" s="4">
        <f>B7*F30</f>
        <v/>
      </c>
      <c r="C41" s="4">
        <f>C7*F30</f>
        <v/>
      </c>
      <c r="D41" s="4">
        <f>D7*F30</f>
        <v/>
      </c>
      <c r="E41" s="4">
        <f>E7*F30</f>
        <v/>
      </c>
      <c r="F41" s="10">
        <f>SUM(B41:E41)</f>
        <v/>
      </c>
      <c r="G41" s="10">
        <f>AVERAGE(B33:E33)</f>
        <v/>
      </c>
      <c r="H41" s="10">
        <f>F41/G41</f>
        <v/>
      </c>
    </row>
    <row r="43">
      <c r="G43" s="11" t="inlineStr">
        <is>
          <t>Lamda max</t>
        </is>
      </c>
      <c r="H43" s="6">
        <f>AVERAGE(H38:H41)</f>
        <v/>
      </c>
    </row>
    <row r="44">
      <c r="G44" s="11" t="inlineStr">
        <is>
          <t>CI</t>
        </is>
      </c>
      <c r="H44" s="6">
        <f>(H43-4)/(4-1)</f>
        <v/>
      </c>
    </row>
    <row r="45">
      <c r="G45" s="11" t="inlineStr">
        <is>
          <t>CR</t>
        </is>
      </c>
      <c r="H45" s="6">
        <f>H44/0.9</f>
        <v/>
      </c>
    </row>
    <row r="47">
      <c r="A47" s="1" t="inlineStr">
        <is>
          <t>Ma trận so sánh phương án theo tiêu chí: Điểm đầu vào</t>
        </is>
      </c>
    </row>
    <row r="49">
      <c r="A49" s="2" t="inlineStr">
        <is>
          <t>*</t>
        </is>
      </c>
      <c r="B49" s="3" t="inlineStr">
        <is>
          <t>QHI-CNTT</t>
        </is>
      </c>
      <c r="C49" s="3" t="inlineStr">
        <is>
          <t>DTC-CNTT</t>
        </is>
      </c>
      <c r="D49" s="3" t="inlineStr">
        <is>
          <t>DTU-CNTT</t>
        </is>
      </c>
      <c r="E49" s="3" t="inlineStr">
        <is>
          <t>BVH-CNTT</t>
        </is>
      </c>
    </row>
    <row r="50">
      <c r="A50" s="3" t="inlineStr">
        <is>
          <t>QHI-CNTT</t>
        </is>
      </c>
      <c r="B50" s="4" t="n">
        <v>1</v>
      </c>
      <c r="C50" s="4" t="n">
        <v>2</v>
      </c>
      <c r="D50" s="4" t="n">
        <v>4</v>
      </c>
      <c r="E50" s="4" t="n">
        <v>6</v>
      </c>
    </row>
    <row r="51">
      <c r="A51" s="3" t="inlineStr">
        <is>
          <t>DTC-CNTT</t>
        </is>
      </c>
      <c r="B51" s="4">
        <f>1/C50</f>
        <v/>
      </c>
      <c r="C51" s="4" t="n">
        <v>1</v>
      </c>
      <c r="D51" s="4" t="n">
        <v>2</v>
      </c>
      <c r="E51" s="4" t="n">
        <v>3</v>
      </c>
    </row>
    <row r="52">
      <c r="A52" s="3" t="inlineStr">
        <is>
          <t>DTU-CNTT</t>
        </is>
      </c>
      <c r="B52" s="4">
        <f>1/D50</f>
        <v/>
      </c>
      <c r="C52" s="4">
        <f>1/D51</f>
        <v/>
      </c>
      <c r="D52" s="4" t="n">
        <v>1</v>
      </c>
      <c r="E52" s="4" t="n">
        <v>2</v>
      </c>
    </row>
    <row r="53">
      <c r="A53" s="3" t="inlineStr">
        <is>
          <t>BVH-CNTT</t>
        </is>
      </c>
      <c r="B53" s="4">
        <f>1/E50</f>
        <v/>
      </c>
      <c r="C53" s="4">
        <f>1/E51</f>
        <v/>
      </c>
      <c r="D53" s="4">
        <f>1/E52</f>
        <v/>
      </c>
      <c r="E53" s="4" t="n">
        <v>1</v>
      </c>
    </row>
    <row r="54">
      <c r="F54" s="5" t="inlineStr">
        <is>
          <t>*</t>
        </is>
      </c>
    </row>
    <row r="55">
      <c r="A55" s="1" t="inlineStr">
        <is>
          <t>Tính tổng cột</t>
        </is>
      </c>
    </row>
    <row r="57">
      <c r="A57" s="3" t="inlineStr"/>
      <c r="B57" s="3">
        <f>B49</f>
        <v/>
      </c>
      <c r="C57" s="3">
        <f>C49</f>
        <v/>
      </c>
      <c r="D57" s="3">
        <f>D49</f>
        <v/>
      </c>
      <c r="E57" s="3">
        <f>E49</f>
        <v/>
      </c>
    </row>
    <row r="58">
      <c r="A58" s="3">
        <f>A50</f>
        <v/>
      </c>
      <c r="B58" s="6">
        <f>B50</f>
        <v/>
      </c>
      <c r="C58" s="6">
        <f>C50</f>
        <v/>
      </c>
      <c r="D58" s="6">
        <f>D50</f>
        <v/>
      </c>
      <c r="E58" s="6">
        <f>E50</f>
        <v/>
      </c>
    </row>
    <row r="59">
      <c r="A59" s="3">
        <f>A51</f>
        <v/>
      </c>
      <c r="B59" s="6">
        <f>B51</f>
        <v/>
      </c>
      <c r="C59" s="6">
        <f>C51</f>
        <v/>
      </c>
      <c r="D59" s="6">
        <f>D51</f>
        <v/>
      </c>
      <c r="E59" s="6">
        <f>E51</f>
        <v/>
      </c>
    </row>
    <row r="60">
      <c r="A60" s="3">
        <f>A52</f>
        <v/>
      </c>
      <c r="B60" s="6">
        <f>B52</f>
        <v/>
      </c>
      <c r="C60" s="6">
        <f>C52</f>
        <v/>
      </c>
      <c r="D60" s="6">
        <f>D52</f>
        <v/>
      </c>
      <c r="E60" s="6">
        <f>E52</f>
        <v/>
      </c>
    </row>
    <row r="61">
      <c r="A61" s="3">
        <f>A53</f>
        <v/>
      </c>
      <c r="B61" s="6">
        <f>B53</f>
        <v/>
      </c>
      <c r="C61" s="6">
        <f>C53</f>
        <v/>
      </c>
      <c r="D61" s="6">
        <f>D53</f>
        <v/>
      </c>
      <c r="E61" s="6">
        <f>E53</f>
        <v/>
      </c>
    </row>
    <row r="62">
      <c r="A62" s="7" t="inlineStr">
        <is>
          <t>SUM</t>
        </is>
      </c>
      <c r="B62" s="7">
        <f>SUM(B50:B54)</f>
        <v/>
      </c>
      <c r="C62" s="7">
        <f>SUM(C50:C54)</f>
        <v/>
      </c>
      <c r="D62" s="7">
        <f>SUM(D50:D54)</f>
        <v/>
      </c>
      <c r="E62" s="7">
        <f>SUM(E50:E54)</f>
        <v/>
      </c>
    </row>
    <row r="64">
      <c r="A64" s="1" t="inlineStr">
        <is>
          <t>Chuẩn hóa ma trận</t>
        </is>
      </c>
    </row>
    <row r="66">
      <c r="A66" s="8" t="n"/>
      <c r="B66" s="3" t="inlineStr">
        <is>
          <t>QHI-CNTT</t>
        </is>
      </c>
      <c r="C66" s="3" t="inlineStr">
        <is>
          <t>DTC-CNTT</t>
        </is>
      </c>
      <c r="D66" s="3" t="inlineStr">
        <is>
          <t>DTU-CNTT</t>
        </is>
      </c>
      <c r="E66" s="3" t="inlineStr">
        <is>
          <t>BVH-CNTT</t>
        </is>
      </c>
    </row>
    <row r="67">
      <c r="A67" s="3" t="inlineStr">
        <is>
          <t>QHI-CNTT</t>
        </is>
      </c>
      <c r="B67" s="6">
        <f>B58/B62</f>
        <v/>
      </c>
      <c r="C67" s="6">
        <f>C58/C62</f>
        <v/>
      </c>
      <c r="D67" s="6">
        <f>D58/D62</f>
        <v/>
      </c>
      <c r="E67" s="6">
        <f>E58/E62</f>
        <v/>
      </c>
    </row>
    <row r="68">
      <c r="A68" s="3" t="inlineStr">
        <is>
          <t>DTC-CNTT</t>
        </is>
      </c>
      <c r="B68" s="6">
        <f>B59/B62</f>
        <v/>
      </c>
      <c r="C68" s="6">
        <f>C59/C62</f>
        <v/>
      </c>
      <c r="D68" s="6">
        <f>D59/D62</f>
        <v/>
      </c>
      <c r="E68" s="6">
        <f>E59/E62</f>
        <v/>
      </c>
    </row>
    <row r="69">
      <c r="A69" s="3" t="inlineStr">
        <is>
          <t>DTU-CNTT</t>
        </is>
      </c>
      <c r="B69" s="6">
        <f>B60/B62</f>
        <v/>
      </c>
      <c r="C69" s="6">
        <f>C60/C62</f>
        <v/>
      </c>
      <c r="D69" s="6">
        <f>D60/D62</f>
        <v/>
      </c>
      <c r="E69" s="6">
        <f>E60/E62</f>
        <v/>
      </c>
    </row>
    <row r="70">
      <c r="A70" s="3" t="inlineStr">
        <is>
          <t>BVH-CNTT</t>
        </is>
      </c>
      <c r="B70" s="6">
        <f>B61/B62</f>
        <v/>
      </c>
      <c r="C70" s="6">
        <f>C61/C62</f>
        <v/>
      </c>
      <c r="D70" s="6">
        <f>D61/D62</f>
        <v/>
      </c>
      <c r="E70" s="6">
        <f>E61/E62</f>
        <v/>
      </c>
    </row>
    <row r="73">
      <c r="A73" s="1" t="inlineStr">
        <is>
          <t>Tính trọng số phương án</t>
        </is>
      </c>
    </row>
    <row r="75">
      <c r="A75" s="3" t="inlineStr"/>
      <c r="B75" s="3">
        <f>B66</f>
        <v/>
      </c>
      <c r="C75" s="3">
        <f>C66</f>
        <v/>
      </c>
      <c r="D75" s="3">
        <f>D66</f>
        <v/>
      </c>
      <c r="E75" s="3">
        <f>E66</f>
        <v/>
      </c>
      <c r="F75" s="9" t="inlineStr">
        <is>
          <t>Criteria Weight</t>
        </is>
      </c>
    </row>
    <row r="76">
      <c r="A76" s="3">
        <f>A67</f>
        <v/>
      </c>
      <c r="B76" s="6">
        <f>B67</f>
        <v/>
      </c>
      <c r="C76" s="6">
        <f>C67</f>
        <v/>
      </c>
      <c r="D76" s="6">
        <f>D67</f>
        <v/>
      </c>
      <c r="E76" s="6">
        <f>E67</f>
        <v/>
      </c>
      <c r="F76" s="10">
        <f>AVERAGE(B76:E76)</f>
        <v/>
      </c>
    </row>
    <row r="77">
      <c r="A77" s="3">
        <f>A68</f>
        <v/>
      </c>
      <c r="B77" s="6">
        <f>B68</f>
        <v/>
      </c>
      <c r="C77" s="6">
        <f>C68</f>
        <v/>
      </c>
      <c r="D77" s="6">
        <f>D68</f>
        <v/>
      </c>
      <c r="E77" s="6">
        <f>E68</f>
        <v/>
      </c>
      <c r="F77" s="10">
        <f>AVERAGE(B77:E77)</f>
        <v/>
      </c>
    </row>
    <row r="78">
      <c r="A78" s="3">
        <f>A69</f>
        <v/>
      </c>
      <c r="B78" s="6">
        <f>B69</f>
        <v/>
      </c>
      <c r="C78" s="6">
        <f>C69</f>
        <v/>
      </c>
      <c r="D78" s="6">
        <f>D69</f>
        <v/>
      </c>
      <c r="E78" s="6">
        <f>E69</f>
        <v/>
      </c>
      <c r="F78" s="10">
        <f>AVERAGE(B78:E78)</f>
        <v/>
      </c>
    </row>
    <row r="79">
      <c r="A79" s="3">
        <f>A70</f>
        <v/>
      </c>
      <c r="B79" s="6">
        <f>B70</f>
        <v/>
      </c>
      <c r="C79" s="6">
        <f>C70</f>
        <v/>
      </c>
      <c r="D79" s="6">
        <f>D70</f>
        <v/>
      </c>
      <c r="E79" s="6">
        <f>E70</f>
        <v/>
      </c>
      <c r="F79" s="10">
        <f>AVERAGE(B79:E79)</f>
        <v/>
      </c>
    </row>
    <row r="81">
      <c r="A81" s="1" t="inlineStr">
        <is>
          <t>Sử dụng trọng số của các tiêu chí và ma trận so sánh cặp để tính tỷ số nhất quán CR</t>
        </is>
      </c>
    </row>
    <row r="83">
      <c r="A83" s="8" t="n"/>
      <c r="B83" s="3" t="inlineStr">
        <is>
          <t>QHI-CNTT</t>
        </is>
      </c>
      <c r="C83" s="3" t="inlineStr">
        <is>
          <t>DTC-CNTT</t>
        </is>
      </c>
      <c r="D83" s="3" t="inlineStr">
        <is>
          <t>DTU-CNTT</t>
        </is>
      </c>
      <c r="E83" s="3" t="inlineStr">
        <is>
          <t>BVH-CNTT</t>
        </is>
      </c>
      <c r="F83" s="9" t="inlineStr">
        <is>
          <t>Weighted Sum Value</t>
        </is>
      </c>
      <c r="G83" s="9" t="inlineStr">
        <is>
          <t>Criteria Weight</t>
        </is>
      </c>
      <c r="H83" s="9" t="inlineStr">
        <is>
          <t>Consistery Vector</t>
        </is>
      </c>
    </row>
    <row r="84">
      <c r="A84" s="3" t="inlineStr">
        <is>
          <t>QHI-CNTT</t>
        </is>
      </c>
      <c r="B84" s="4">
        <f>B50*F76</f>
        <v/>
      </c>
      <c r="C84" s="4">
        <f>C50*F76</f>
        <v/>
      </c>
      <c r="D84" s="4">
        <f>D50*F76</f>
        <v/>
      </c>
      <c r="E84" s="4">
        <f>E50*F76</f>
        <v/>
      </c>
      <c r="F84" s="10">
        <f>SUM(B84:E84)</f>
        <v/>
      </c>
      <c r="G84" s="10">
        <f>AVERAGE(B76:E76)</f>
        <v/>
      </c>
      <c r="H84" s="10">
        <f>F84/G84</f>
        <v/>
      </c>
    </row>
    <row r="85">
      <c r="A85" s="3" t="inlineStr">
        <is>
          <t>DTC-CNTT</t>
        </is>
      </c>
      <c r="B85" s="4">
        <f>B51*F76</f>
        <v/>
      </c>
      <c r="C85" s="4">
        <f>C51*F76</f>
        <v/>
      </c>
      <c r="D85" s="4">
        <f>D51*F76</f>
        <v/>
      </c>
      <c r="E85" s="4">
        <f>E51*F76</f>
        <v/>
      </c>
      <c r="F85" s="10">
        <f>SUM(B85:E85)</f>
        <v/>
      </c>
      <c r="G85" s="10">
        <f>AVERAGE(B77:E77)</f>
        <v/>
      </c>
      <c r="H85" s="10">
        <f>F85/G85</f>
        <v/>
      </c>
    </row>
    <row r="86">
      <c r="A86" s="3" t="inlineStr">
        <is>
          <t>DTU-CNTT</t>
        </is>
      </c>
      <c r="B86" s="4">
        <f>B52*F76</f>
        <v/>
      </c>
      <c r="C86" s="4">
        <f>C52*F76</f>
        <v/>
      </c>
      <c r="D86" s="4">
        <f>D52*F76</f>
        <v/>
      </c>
      <c r="E86" s="4">
        <f>E52*F76</f>
        <v/>
      </c>
      <c r="F86" s="10">
        <f>SUM(B86:E86)</f>
        <v/>
      </c>
      <c r="G86" s="10">
        <f>AVERAGE(B78:E78)</f>
        <v/>
      </c>
      <c r="H86" s="10">
        <f>F86/G86</f>
        <v/>
      </c>
    </row>
    <row r="87">
      <c r="A87" s="3" t="inlineStr">
        <is>
          <t>BVH-CNTT</t>
        </is>
      </c>
      <c r="B87" s="4">
        <f>B53*F76</f>
        <v/>
      </c>
      <c r="C87" s="4">
        <f>C53*F76</f>
        <v/>
      </c>
      <c r="D87" s="4">
        <f>D53*F76</f>
        <v/>
      </c>
      <c r="E87" s="4">
        <f>E53*F76</f>
        <v/>
      </c>
      <c r="F87" s="10">
        <f>SUM(B87:E87)</f>
        <v/>
      </c>
      <c r="G87" s="10">
        <f>AVERAGE(B79:E79)</f>
        <v/>
      </c>
      <c r="H87" s="10">
        <f>F87/G87</f>
        <v/>
      </c>
    </row>
    <row r="89">
      <c r="G89" s="11" t="inlineStr">
        <is>
          <t>Lamda max</t>
        </is>
      </c>
      <c r="H89" s="6">
        <f>AVERAGE(H84:H87)</f>
        <v/>
      </c>
    </row>
    <row r="90">
      <c r="G90" s="11" t="inlineStr">
        <is>
          <t>CI</t>
        </is>
      </c>
      <c r="H90" s="6">
        <f>(H89-4)/(4-1)</f>
        <v/>
      </c>
    </row>
    <row r="91">
      <c r="G91" s="11" t="inlineStr">
        <is>
          <t>CR</t>
        </is>
      </c>
      <c r="H91" s="6">
        <f>H90/0.9</f>
        <v/>
      </c>
    </row>
    <row r="93">
      <c r="A93" s="1" t="inlineStr">
        <is>
          <t>Ma trận so sánh phương án theo tiêu chí: Học phí</t>
        </is>
      </c>
    </row>
    <row r="95">
      <c r="A95" s="2" t="inlineStr">
        <is>
          <t>*</t>
        </is>
      </c>
      <c r="B95" s="3" t="inlineStr">
        <is>
          <t>QHI-CNTT</t>
        </is>
      </c>
      <c r="C95" s="3" t="inlineStr">
        <is>
          <t>DTC-CNTT</t>
        </is>
      </c>
      <c r="D95" s="3" t="inlineStr">
        <is>
          <t>DTU-CNTT</t>
        </is>
      </c>
      <c r="E95" s="3" t="inlineStr">
        <is>
          <t>BVH-CNTT</t>
        </is>
      </c>
    </row>
    <row r="96">
      <c r="A96" s="3" t="inlineStr">
        <is>
          <t>QHI-CNTT</t>
        </is>
      </c>
      <c r="B96" s="4" t="n">
        <v>1</v>
      </c>
      <c r="C96" s="4" t="n">
        <v>0.5</v>
      </c>
      <c r="D96" s="4" t="n">
        <v>0.3333333333333333</v>
      </c>
      <c r="E96" s="4" t="n">
        <v>0.25</v>
      </c>
    </row>
    <row r="97">
      <c r="A97" s="3" t="inlineStr">
        <is>
          <t>DTC-CNTT</t>
        </is>
      </c>
      <c r="B97" s="4">
        <f>1/C96</f>
        <v/>
      </c>
      <c r="C97" s="4" t="n">
        <v>1</v>
      </c>
      <c r="D97" s="4" t="n">
        <v>0.5</v>
      </c>
      <c r="E97" s="4" t="n">
        <v>0.3333333333333333</v>
      </c>
    </row>
    <row r="98">
      <c r="A98" s="3" t="inlineStr">
        <is>
          <t>DTU-CNTT</t>
        </is>
      </c>
      <c r="B98" s="4">
        <f>1/D96</f>
        <v/>
      </c>
      <c r="C98" s="4">
        <f>1/D97</f>
        <v/>
      </c>
      <c r="D98" s="4" t="n">
        <v>1</v>
      </c>
      <c r="E98" s="4" t="n">
        <v>0.5</v>
      </c>
    </row>
    <row r="99">
      <c r="A99" s="3" t="inlineStr">
        <is>
          <t>BVH-CNTT</t>
        </is>
      </c>
      <c r="B99" s="4">
        <f>1/E96</f>
        <v/>
      </c>
      <c r="C99" s="4">
        <f>1/E97</f>
        <v/>
      </c>
      <c r="D99" s="4">
        <f>1/E98</f>
        <v/>
      </c>
      <c r="E99" s="4" t="n">
        <v>1</v>
      </c>
    </row>
    <row r="100">
      <c r="F100" s="5" t="inlineStr">
        <is>
          <t>*</t>
        </is>
      </c>
    </row>
    <row r="101">
      <c r="A101" s="1" t="inlineStr">
        <is>
          <t>Tính tổng cột</t>
        </is>
      </c>
    </row>
    <row r="103">
      <c r="A103" s="3" t="inlineStr"/>
      <c r="B103" s="3">
        <f>B95</f>
        <v/>
      </c>
      <c r="C103" s="3">
        <f>C95</f>
        <v/>
      </c>
      <c r="D103" s="3">
        <f>D95</f>
        <v/>
      </c>
      <c r="E103" s="3">
        <f>E95</f>
        <v/>
      </c>
    </row>
    <row r="104">
      <c r="A104" s="3">
        <f>A96</f>
        <v/>
      </c>
      <c r="B104" s="6">
        <f>B96</f>
        <v/>
      </c>
      <c r="C104" s="6">
        <f>C96</f>
        <v/>
      </c>
      <c r="D104" s="6">
        <f>D96</f>
        <v/>
      </c>
      <c r="E104" s="6">
        <f>E96</f>
        <v/>
      </c>
    </row>
    <row r="105">
      <c r="A105" s="3">
        <f>A97</f>
        <v/>
      </c>
      <c r="B105" s="6">
        <f>B97</f>
        <v/>
      </c>
      <c r="C105" s="6">
        <f>C97</f>
        <v/>
      </c>
      <c r="D105" s="6">
        <f>D97</f>
        <v/>
      </c>
      <c r="E105" s="6">
        <f>E97</f>
        <v/>
      </c>
    </row>
    <row r="106">
      <c r="A106" s="3">
        <f>A98</f>
        <v/>
      </c>
      <c r="B106" s="6">
        <f>B98</f>
        <v/>
      </c>
      <c r="C106" s="6">
        <f>C98</f>
        <v/>
      </c>
      <c r="D106" s="6">
        <f>D98</f>
        <v/>
      </c>
      <c r="E106" s="6">
        <f>E98</f>
        <v/>
      </c>
    </row>
    <row r="107">
      <c r="A107" s="3">
        <f>A99</f>
        <v/>
      </c>
      <c r="B107" s="6">
        <f>B99</f>
        <v/>
      </c>
      <c r="C107" s="6">
        <f>C99</f>
        <v/>
      </c>
      <c r="D107" s="6">
        <f>D99</f>
        <v/>
      </c>
      <c r="E107" s="6">
        <f>E99</f>
        <v/>
      </c>
    </row>
    <row r="108">
      <c r="A108" s="7" t="inlineStr">
        <is>
          <t>SUM</t>
        </is>
      </c>
      <c r="B108" s="7">
        <f>SUM(B96:B100)</f>
        <v/>
      </c>
      <c r="C108" s="7">
        <f>SUM(C96:C100)</f>
        <v/>
      </c>
      <c r="D108" s="7">
        <f>SUM(D96:D100)</f>
        <v/>
      </c>
      <c r="E108" s="7">
        <f>SUM(E96:E100)</f>
        <v/>
      </c>
    </row>
    <row r="110">
      <c r="A110" s="1" t="inlineStr">
        <is>
          <t>Chuẩn hóa ma trận</t>
        </is>
      </c>
    </row>
    <row r="112">
      <c r="A112" s="8" t="n"/>
      <c r="B112" s="3" t="inlineStr">
        <is>
          <t>QHI-CNTT</t>
        </is>
      </c>
      <c r="C112" s="3" t="inlineStr">
        <is>
          <t>DTC-CNTT</t>
        </is>
      </c>
      <c r="D112" s="3" t="inlineStr">
        <is>
          <t>DTU-CNTT</t>
        </is>
      </c>
      <c r="E112" s="3" t="inlineStr">
        <is>
          <t>BVH-CNTT</t>
        </is>
      </c>
    </row>
    <row r="113">
      <c r="A113" s="3" t="inlineStr">
        <is>
          <t>QHI-CNTT</t>
        </is>
      </c>
      <c r="B113" s="6">
        <f>B104/B108</f>
        <v/>
      </c>
      <c r="C113" s="6">
        <f>C104/C108</f>
        <v/>
      </c>
      <c r="D113" s="6">
        <f>D104/D108</f>
        <v/>
      </c>
      <c r="E113" s="6">
        <f>E104/E108</f>
        <v/>
      </c>
    </row>
    <row r="114">
      <c r="A114" s="3" t="inlineStr">
        <is>
          <t>DTC-CNTT</t>
        </is>
      </c>
      <c r="B114" s="6">
        <f>B105/B108</f>
        <v/>
      </c>
      <c r="C114" s="6">
        <f>C105/C108</f>
        <v/>
      </c>
      <c r="D114" s="6">
        <f>D105/D108</f>
        <v/>
      </c>
      <c r="E114" s="6">
        <f>E105/E108</f>
        <v/>
      </c>
    </row>
    <row r="115">
      <c r="A115" s="3" t="inlineStr">
        <is>
          <t>DTU-CNTT</t>
        </is>
      </c>
      <c r="B115" s="6">
        <f>B106/B108</f>
        <v/>
      </c>
      <c r="C115" s="6">
        <f>C106/C108</f>
        <v/>
      </c>
      <c r="D115" s="6">
        <f>D106/D108</f>
        <v/>
      </c>
      <c r="E115" s="6">
        <f>E106/E108</f>
        <v/>
      </c>
    </row>
    <row r="116">
      <c r="A116" s="3" t="inlineStr">
        <is>
          <t>BVH-CNTT</t>
        </is>
      </c>
      <c r="B116" s="6">
        <f>B107/B108</f>
        <v/>
      </c>
      <c r="C116" s="6">
        <f>C107/C108</f>
        <v/>
      </c>
      <c r="D116" s="6">
        <f>D107/D108</f>
        <v/>
      </c>
      <c r="E116" s="6">
        <f>E107/E108</f>
        <v/>
      </c>
    </row>
    <row r="119">
      <c r="A119" s="1" t="inlineStr">
        <is>
          <t>Tính trọng số phương án</t>
        </is>
      </c>
    </row>
    <row r="121">
      <c r="A121" s="3" t="inlineStr"/>
      <c r="B121" s="3">
        <f>B112</f>
        <v/>
      </c>
      <c r="C121" s="3">
        <f>C112</f>
        <v/>
      </c>
      <c r="D121" s="3">
        <f>D112</f>
        <v/>
      </c>
      <c r="E121" s="3">
        <f>E112</f>
        <v/>
      </c>
      <c r="F121" s="9" t="inlineStr">
        <is>
          <t>Criteria Weight</t>
        </is>
      </c>
    </row>
    <row r="122">
      <c r="A122" s="3">
        <f>A113</f>
        <v/>
      </c>
      <c r="B122" s="6">
        <f>B113</f>
        <v/>
      </c>
      <c r="C122" s="6">
        <f>C113</f>
        <v/>
      </c>
      <c r="D122" s="6">
        <f>D113</f>
        <v/>
      </c>
      <c r="E122" s="6">
        <f>E113</f>
        <v/>
      </c>
      <c r="F122" s="10">
        <f>AVERAGE(B122:E122)</f>
        <v/>
      </c>
    </row>
    <row r="123">
      <c r="A123" s="3">
        <f>A114</f>
        <v/>
      </c>
      <c r="B123" s="6">
        <f>B114</f>
        <v/>
      </c>
      <c r="C123" s="6">
        <f>C114</f>
        <v/>
      </c>
      <c r="D123" s="6">
        <f>D114</f>
        <v/>
      </c>
      <c r="E123" s="6">
        <f>E114</f>
        <v/>
      </c>
      <c r="F123" s="10">
        <f>AVERAGE(B123:E123)</f>
        <v/>
      </c>
    </row>
    <row r="124">
      <c r="A124" s="3">
        <f>A115</f>
        <v/>
      </c>
      <c r="B124" s="6">
        <f>B115</f>
        <v/>
      </c>
      <c r="C124" s="6">
        <f>C115</f>
        <v/>
      </c>
      <c r="D124" s="6">
        <f>D115</f>
        <v/>
      </c>
      <c r="E124" s="6">
        <f>E115</f>
        <v/>
      </c>
      <c r="F124" s="10">
        <f>AVERAGE(B124:E124)</f>
        <v/>
      </c>
    </row>
    <row r="125">
      <c r="A125" s="3">
        <f>A116</f>
        <v/>
      </c>
      <c r="B125" s="6">
        <f>B116</f>
        <v/>
      </c>
      <c r="C125" s="6">
        <f>C116</f>
        <v/>
      </c>
      <c r="D125" s="6">
        <f>D116</f>
        <v/>
      </c>
      <c r="E125" s="6">
        <f>E116</f>
        <v/>
      </c>
      <c r="F125" s="10">
        <f>AVERAGE(B125:E125)</f>
        <v/>
      </c>
    </row>
    <row r="127">
      <c r="A127" s="1" t="inlineStr">
        <is>
          <t>Sử dụng trọng số của các tiêu chí và ma trận so sánh cặp để tính tỷ số nhất quán CR</t>
        </is>
      </c>
    </row>
    <row r="129">
      <c r="A129" s="8" t="n"/>
      <c r="B129" s="3" t="inlineStr">
        <is>
          <t>QHI-CNTT</t>
        </is>
      </c>
      <c r="C129" s="3" t="inlineStr">
        <is>
          <t>DTC-CNTT</t>
        </is>
      </c>
      <c r="D129" s="3" t="inlineStr">
        <is>
          <t>DTU-CNTT</t>
        </is>
      </c>
      <c r="E129" s="3" t="inlineStr">
        <is>
          <t>BVH-CNTT</t>
        </is>
      </c>
      <c r="F129" s="9" t="inlineStr">
        <is>
          <t>Weighted Sum Value</t>
        </is>
      </c>
      <c r="G129" s="9" t="inlineStr">
        <is>
          <t>Criteria Weight</t>
        </is>
      </c>
      <c r="H129" s="9" t="inlineStr">
        <is>
          <t>Consistery Vector</t>
        </is>
      </c>
    </row>
    <row r="130">
      <c r="A130" s="3" t="inlineStr">
        <is>
          <t>QHI-CNTT</t>
        </is>
      </c>
      <c r="B130" s="4">
        <f>B96*F122</f>
        <v/>
      </c>
      <c r="C130" s="4">
        <f>C96*F122</f>
        <v/>
      </c>
      <c r="D130" s="4">
        <f>D96*F122</f>
        <v/>
      </c>
      <c r="E130" s="4">
        <f>E96*F122</f>
        <v/>
      </c>
      <c r="F130" s="10">
        <f>SUM(B130:E130)</f>
        <v/>
      </c>
      <c r="G130" s="10">
        <f>AVERAGE(B122:E122)</f>
        <v/>
      </c>
      <c r="H130" s="10">
        <f>F130/G130</f>
        <v/>
      </c>
    </row>
    <row r="131">
      <c r="A131" s="3" t="inlineStr">
        <is>
          <t>DTC-CNTT</t>
        </is>
      </c>
      <c r="B131" s="4">
        <f>B97*F122</f>
        <v/>
      </c>
      <c r="C131" s="4">
        <f>C97*F122</f>
        <v/>
      </c>
      <c r="D131" s="4">
        <f>D97*F122</f>
        <v/>
      </c>
      <c r="E131" s="4">
        <f>E97*F122</f>
        <v/>
      </c>
      <c r="F131" s="10">
        <f>SUM(B131:E131)</f>
        <v/>
      </c>
      <c r="G131" s="10">
        <f>AVERAGE(B123:E123)</f>
        <v/>
      </c>
      <c r="H131" s="10">
        <f>F131/G131</f>
        <v/>
      </c>
    </row>
    <row r="132">
      <c r="A132" s="3" t="inlineStr">
        <is>
          <t>DTU-CNTT</t>
        </is>
      </c>
      <c r="B132" s="4">
        <f>B98*F122</f>
        <v/>
      </c>
      <c r="C132" s="4">
        <f>C98*F122</f>
        <v/>
      </c>
      <c r="D132" s="4">
        <f>D98*F122</f>
        <v/>
      </c>
      <c r="E132" s="4">
        <f>E98*F122</f>
        <v/>
      </c>
      <c r="F132" s="10">
        <f>SUM(B132:E132)</f>
        <v/>
      </c>
      <c r="G132" s="10">
        <f>AVERAGE(B124:E124)</f>
        <v/>
      </c>
      <c r="H132" s="10">
        <f>F132/G132</f>
        <v/>
      </c>
    </row>
    <row r="133">
      <c r="A133" s="3" t="inlineStr">
        <is>
          <t>BVH-CNTT</t>
        </is>
      </c>
      <c r="B133" s="4">
        <f>B99*F122</f>
        <v/>
      </c>
      <c r="C133" s="4">
        <f>C99*F122</f>
        <v/>
      </c>
      <c r="D133" s="4">
        <f>D99*F122</f>
        <v/>
      </c>
      <c r="E133" s="4">
        <f>E99*F122</f>
        <v/>
      </c>
      <c r="F133" s="10">
        <f>SUM(B133:E133)</f>
        <v/>
      </c>
      <c r="G133" s="10">
        <f>AVERAGE(B125:E125)</f>
        <v/>
      </c>
      <c r="H133" s="10">
        <f>F133/G133</f>
        <v/>
      </c>
    </row>
    <row r="135">
      <c r="G135" s="11" t="inlineStr">
        <is>
          <t>Lamda max</t>
        </is>
      </c>
      <c r="H135" s="6">
        <f>AVERAGE(H130:H133)</f>
        <v/>
      </c>
    </row>
    <row r="136">
      <c r="G136" s="11" t="inlineStr">
        <is>
          <t>CI</t>
        </is>
      </c>
      <c r="H136" s="6">
        <f>(H135-4)/(4-1)</f>
        <v/>
      </c>
    </row>
    <row r="137">
      <c r="G137" s="11" t="inlineStr">
        <is>
          <t>CR</t>
        </is>
      </c>
      <c r="H137" s="6">
        <f>H136/0.9</f>
        <v/>
      </c>
    </row>
    <row r="139">
      <c r="A139" s="1" t="inlineStr">
        <is>
          <t>Ma trận so sánh phương án theo tiêu chí: Chất lượng đào tạo</t>
        </is>
      </c>
    </row>
    <row r="141">
      <c r="A141" s="2" t="inlineStr">
        <is>
          <t>*</t>
        </is>
      </c>
      <c r="B141" s="3" t="inlineStr">
        <is>
          <t>QHI-CNTT</t>
        </is>
      </c>
      <c r="C141" s="3" t="inlineStr">
        <is>
          <t>DTC-CNTT</t>
        </is>
      </c>
      <c r="D141" s="3" t="inlineStr">
        <is>
          <t>DTU-CNTT</t>
        </is>
      </c>
      <c r="E141" s="3" t="inlineStr">
        <is>
          <t>BVH-CNTT</t>
        </is>
      </c>
    </row>
    <row r="142">
      <c r="A142" s="3" t="inlineStr">
        <is>
          <t>QHI-CNTT</t>
        </is>
      </c>
      <c r="B142" s="4" t="n">
        <v>1</v>
      </c>
      <c r="C142" s="4" t="n">
        <v>1</v>
      </c>
      <c r="D142" s="4" t="n">
        <v>2</v>
      </c>
      <c r="E142" s="4" t="n">
        <v>2</v>
      </c>
    </row>
    <row r="143">
      <c r="A143" s="3" t="inlineStr">
        <is>
          <t>DTC-CNTT</t>
        </is>
      </c>
      <c r="B143" s="4">
        <f>1/C142</f>
        <v/>
      </c>
      <c r="C143" s="4" t="n">
        <v>1</v>
      </c>
      <c r="D143" s="4" t="n">
        <v>2</v>
      </c>
      <c r="E143" s="4" t="n">
        <v>2</v>
      </c>
    </row>
    <row r="144">
      <c r="A144" s="3" t="inlineStr">
        <is>
          <t>DTU-CNTT</t>
        </is>
      </c>
      <c r="B144" s="4">
        <f>1/D142</f>
        <v/>
      </c>
      <c r="C144" s="4">
        <f>1/D143</f>
        <v/>
      </c>
      <c r="D144" s="4" t="n">
        <v>1</v>
      </c>
      <c r="E144" s="4" t="n">
        <v>1</v>
      </c>
    </row>
    <row r="145">
      <c r="A145" s="3" t="inlineStr">
        <is>
          <t>BVH-CNTT</t>
        </is>
      </c>
      <c r="B145" s="4">
        <f>1/E142</f>
        <v/>
      </c>
      <c r="C145" s="4">
        <f>1/E143</f>
        <v/>
      </c>
      <c r="D145" s="4">
        <f>1/E144</f>
        <v/>
      </c>
      <c r="E145" s="4" t="n">
        <v>1</v>
      </c>
    </row>
    <row r="146">
      <c r="F146" s="5" t="inlineStr">
        <is>
          <t>*</t>
        </is>
      </c>
    </row>
    <row r="147">
      <c r="A147" s="1" t="inlineStr">
        <is>
          <t>Tính tổng cột</t>
        </is>
      </c>
    </row>
    <row r="149">
      <c r="A149" s="3" t="inlineStr"/>
      <c r="B149" s="3">
        <f>B141</f>
        <v/>
      </c>
      <c r="C149" s="3">
        <f>C141</f>
        <v/>
      </c>
      <c r="D149" s="3">
        <f>D141</f>
        <v/>
      </c>
      <c r="E149" s="3">
        <f>E141</f>
        <v/>
      </c>
    </row>
    <row r="150">
      <c r="A150" s="3">
        <f>A142</f>
        <v/>
      </c>
      <c r="B150" s="6">
        <f>B142</f>
        <v/>
      </c>
      <c r="C150" s="6">
        <f>C142</f>
        <v/>
      </c>
      <c r="D150" s="6">
        <f>D142</f>
        <v/>
      </c>
      <c r="E150" s="6">
        <f>E142</f>
        <v/>
      </c>
    </row>
    <row r="151">
      <c r="A151" s="3">
        <f>A143</f>
        <v/>
      </c>
      <c r="B151" s="6">
        <f>B143</f>
        <v/>
      </c>
      <c r="C151" s="6">
        <f>C143</f>
        <v/>
      </c>
      <c r="D151" s="6">
        <f>D143</f>
        <v/>
      </c>
      <c r="E151" s="6">
        <f>E143</f>
        <v/>
      </c>
    </row>
    <row r="152">
      <c r="A152" s="3">
        <f>A144</f>
        <v/>
      </c>
      <c r="B152" s="6">
        <f>B144</f>
        <v/>
      </c>
      <c r="C152" s="6">
        <f>C144</f>
        <v/>
      </c>
      <c r="D152" s="6">
        <f>D144</f>
        <v/>
      </c>
      <c r="E152" s="6">
        <f>E144</f>
        <v/>
      </c>
    </row>
    <row r="153">
      <c r="A153" s="3">
        <f>A145</f>
        <v/>
      </c>
      <c r="B153" s="6">
        <f>B145</f>
        <v/>
      </c>
      <c r="C153" s="6">
        <f>C145</f>
        <v/>
      </c>
      <c r="D153" s="6">
        <f>D145</f>
        <v/>
      </c>
      <c r="E153" s="6">
        <f>E145</f>
        <v/>
      </c>
    </row>
    <row r="154">
      <c r="A154" s="7" t="inlineStr">
        <is>
          <t>SUM</t>
        </is>
      </c>
      <c r="B154" s="7">
        <f>SUM(B142:B146)</f>
        <v/>
      </c>
      <c r="C154" s="7">
        <f>SUM(C142:C146)</f>
        <v/>
      </c>
      <c r="D154" s="7">
        <f>SUM(D142:D146)</f>
        <v/>
      </c>
      <c r="E154" s="7">
        <f>SUM(E142:E146)</f>
        <v/>
      </c>
    </row>
    <row r="156">
      <c r="A156" s="1" t="inlineStr">
        <is>
          <t>Chuẩn hóa ma trận</t>
        </is>
      </c>
    </row>
    <row r="158">
      <c r="A158" s="8" t="n"/>
      <c r="B158" s="3" t="inlineStr">
        <is>
          <t>QHI-CNTT</t>
        </is>
      </c>
      <c r="C158" s="3" t="inlineStr">
        <is>
          <t>DTC-CNTT</t>
        </is>
      </c>
      <c r="D158" s="3" t="inlineStr">
        <is>
          <t>DTU-CNTT</t>
        </is>
      </c>
      <c r="E158" s="3" t="inlineStr">
        <is>
          <t>BVH-CNTT</t>
        </is>
      </c>
    </row>
    <row r="159">
      <c r="A159" s="3" t="inlineStr">
        <is>
          <t>QHI-CNTT</t>
        </is>
      </c>
      <c r="B159" s="6">
        <f>B150/B154</f>
        <v/>
      </c>
      <c r="C159" s="6">
        <f>C150/C154</f>
        <v/>
      </c>
      <c r="D159" s="6">
        <f>D150/D154</f>
        <v/>
      </c>
      <c r="E159" s="6">
        <f>E150/E154</f>
        <v/>
      </c>
    </row>
    <row r="160">
      <c r="A160" s="3" t="inlineStr">
        <is>
          <t>DTC-CNTT</t>
        </is>
      </c>
      <c r="B160" s="6">
        <f>B151/B154</f>
        <v/>
      </c>
      <c r="C160" s="6">
        <f>C151/C154</f>
        <v/>
      </c>
      <c r="D160" s="6">
        <f>D151/D154</f>
        <v/>
      </c>
      <c r="E160" s="6">
        <f>E151/E154</f>
        <v/>
      </c>
    </row>
    <row r="161">
      <c r="A161" s="3" t="inlineStr">
        <is>
          <t>DTU-CNTT</t>
        </is>
      </c>
      <c r="B161" s="6">
        <f>B152/B154</f>
        <v/>
      </c>
      <c r="C161" s="6">
        <f>C152/C154</f>
        <v/>
      </c>
      <c r="D161" s="6">
        <f>D152/D154</f>
        <v/>
      </c>
      <c r="E161" s="6">
        <f>E152/E154</f>
        <v/>
      </c>
    </row>
    <row r="162">
      <c r="A162" s="3" t="inlineStr">
        <is>
          <t>BVH-CNTT</t>
        </is>
      </c>
      <c r="B162" s="6">
        <f>B153/B154</f>
        <v/>
      </c>
      <c r="C162" s="6">
        <f>C153/C154</f>
        <v/>
      </c>
      <c r="D162" s="6">
        <f>D153/D154</f>
        <v/>
      </c>
      <c r="E162" s="6">
        <f>E153/E154</f>
        <v/>
      </c>
    </row>
    <row r="165">
      <c r="A165" s="1" t="inlineStr">
        <is>
          <t>Tính trọng số phương án</t>
        </is>
      </c>
    </row>
    <row r="167">
      <c r="A167" s="3" t="inlineStr"/>
      <c r="B167" s="3">
        <f>B158</f>
        <v/>
      </c>
      <c r="C167" s="3">
        <f>C158</f>
        <v/>
      </c>
      <c r="D167" s="3">
        <f>D158</f>
        <v/>
      </c>
      <c r="E167" s="3">
        <f>E158</f>
        <v/>
      </c>
      <c r="F167" s="9" t="inlineStr">
        <is>
          <t>Criteria Weight</t>
        </is>
      </c>
    </row>
    <row r="168">
      <c r="A168" s="3">
        <f>A159</f>
        <v/>
      </c>
      <c r="B168" s="6">
        <f>B159</f>
        <v/>
      </c>
      <c r="C168" s="6">
        <f>C159</f>
        <v/>
      </c>
      <c r="D168" s="6">
        <f>D159</f>
        <v/>
      </c>
      <c r="E168" s="6">
        <f>E159</f>
        <v/>
      </c>
      <c r="F168" s="10">
        <f>AVERAGE(B168:E168)</f>
        <v/>
      </c>
    </row>
    <row r="169">
      <c r="A169" s="3">
        <f>A160</f>
        <v/>
      </c>
      <c r="B169" s="6">
        <f>B160</f>
        <v/>
      </c>
      <c r="C169" s="6">
        <f>C160</f>
        <v/>
      </c>
      <c r="D169" s="6">
        <f>D160</f>
        <v/>
      </c>
      <c r="E169" s="6">
        <f>E160</f>
        <v/>
      </c>
      <c r="F169" s="10">
        <f>AVERAGE(B169:E169)</f>
        <v/>
      </c>
    </row>
    <row r="170">
      <c r="A170" s="3">
        <f>A161</f>
        <v/>
      </c>
      <c r="B170" s="6">
        <f>B161</f>
        <v/>
      </c>
      <c r="C170" s="6">
        <f>C161</f>
        <v/>
      </c>
      <c r="D170" s="6">
        <f>D161</f>
        <v/>
      </c>
      <c r="E170" s="6">
        <f>E161</f>
        <v/>
      </c>
      <c r="F170" s="10">
        <f>AVERAGE(B170:E170)</f>
        <v/>
      </c>
    </row>
    <row r="171">
      <c r="A171" s="3">
        <f>A162</f>
        <v/>
      </c>
      <c r="B171" s="6">
        <f>B162</f>
        <v/>
      </c>
      <c r="C171" s="6">
        <f>C162</f>
        <v/>
      </c>
      <c r="D171" s="6">
        <f>D162</f>
        <v/>
      </c>
      <c r="E171" s="6">
        <f>E162</f>
        <v/>
      </c>
      <c r="F171" s="10">
        <f>AVERAGE(B171:E171)</f>
        <v/>
      </c>
    </row>
    <row r="173">
      <c r="A173" s="1" t="inlineStr">
        <is>
          <t>Sử dụng trọng số của các tiêu chí và ma trận so sánh cặp để tính tỷ số nhất quán CR</t>
        </is>
      </c>
    </row>
    <row r="175">
      <c r="A175" s="8" t="n"/>
      <c r="B175" s="3" t="inlineStr">
        <is>
          <t>QHI-CNTT</t>
        </is>
      </c>
      <c r="C175" s="3" t="inlineStr">
        <is>
          <t>DTC-CNTT</t>
        </is>
      </c>
      <c r="D175" s="3" t="inlineStr">
        <is>
          <t>DTU-CNTT</t>
        </is>
      </c>
      <c r="E175" s="3" t="inlineStr">
        <is>
          <t>BVH-CNTT</t>
        </is>
      </c>
      <c r="F175" s="9" t="inlineStr">
        <is>
          <t>Weighted Sum Value</t>
        </is>
      </c>
      <c r="G175" s="9" t="inlineStr">
        <is>
          <t>Criteria Weight</t>
        </is>
      </c>
      <c r="H175" s="9" t="inlineStr">
        <is>
          <t>Consistery Vector</t>
        </is>
      </c>
    </row>
    <row r="176">
      <c r="A176" s="3" t="inlineStr">
        <is>
          <t>QHI-CNTT</t>
        </is>
      </c>
      <c r="B176" s="4">
        <f>B142*F168</f>
        <v/>
      </c>
      <c r="C176" s="4">
        <f>C142*F168</f>
        <v/>
      </c>
      <c r="D176" s="4">
        <f>D142*F168</f>
        <v/>
      </c>
      <c r="E176" s="4">
        <f>E142*F168</f>
        <v/>
      </c>
      <c r="F176" s="10">
        <f>SUM(B176:E176)</f>
        <v/>
      </c>
      <c r="G176" s="10">
        <f>AVERAGE(B168:E168)</f>
        <v/>
      </c>
      <c r="H176" s="10">
        <f>F176/G176</f>
        <v/>
      </c>
    </row>
    <row r="177">
      <c r="A177" s="3" t="inlineStr">
        <is>
          <t>DTC-CNTT</t>
        </is>
      </c>
      <c r="B177" s="4">
        <f>B143*F168</f>
        <v/>
      </c>
      <c r="C177" s="4">
        <f>C143*F168</f>
        <v/>
      </c>
      <c r="D177" s="4">
        <f>D143*F168</f>
        <v/>
      </c>
      <c r="E177" s="4">
        <f>E143*F168</f>
        <v/>
      </c>
      <c r="F177" s="10">
        <f>SUM(B177:E177)</f>
        <v/>
      </c>
      <c r="G177" s="10">
        <f>AVERAGE(B169:E169)</f>
        <v/>
      </c>
      <c r="H177" s="10">
        <f>F177/G177</f>
        <v/>
      </c>
    </row>
    <row r="178">
      <c r="A178" s="3" t="inlineStr">
        <is>
          <t>DTU-CNTT</t>
        </is>
      </c>
      <c r="B178" s="4">
        <f>B144*F168</f>
        <v/>
      </c>
      <c r="C178" s="4">
        <f>C144*F168</f>
        <v/>
      </c>
      <c r="D178" s="4">
        <f>D144*F168</f>
        <v/>
      </c>
      <c r="E178" s="4">
        <f>E144*F168</f>
        <v/>
      </c>
      <c r="F178" s="10">
        <f>SUM(B178:E178)</f>
        <v/>
      </c>
      <c r="G178" s="10">
        <f>AVERAGE(B170:E170)</f>
        <v/>
      </c>
      <c r="H178" s="10">
        <f>F178/G178</f>
        <v/>
      </c>
    </row>
    <row r="179">
      <c r="A179" s="3" t="inlineStr">
        <is>
          <t>BVH-CNTT</t>
        </is>
      </c>
      <c r="B179" s="4">
        <f>B145*F168</f>
        <v/>
      </c>
      <c r="C179" s="4">
        <f>C145*F168</f>
        <v/>
      </c>
      <c r="D179" s="4">
        <f>D145*F168</f>
        <v/>
      </c>
      <c r="E179" s="4">
        <f>E145*F168</f>
        <v/>
      </c>
      <c r="F179" s="10">
        <f>SUM(B179:E179)</f>
        <v/>
      </c>
      <c r="G179" s="10">
        <f>AVERAGE(B171:E171)</f>
        <v/>
      </c>
      <c r="H179" s="10">
        <f>F179/G179</f>
        <v/>
      </c>
    </row>
    <row r="181">
      <c r="G181" s="11" t="inlineStr">
        <is>
          <t>Lamda max</t>
        </is>
      </c>
      <c r="H181" s="6">
        <f>AVERAGE(H176:H179)</f>
        <v/>
      </c>
    </row>
    <row r="182">
      <c r="G182" s="11" t="inlineStr">
        <is>
          <t>CI</t>
        </is>
      </c>
      <c r="H182" s="6">
        <f>(H181-4)/(4-1)</f>
        <v/>
      </c>
    </row>
    <row r="183">
      <c r="G183" s="11" t="inlineStr">
        <is>
          <t>CR</t>
        </is>
      </c>
      <c r="H183" s="6">
        <f>H182/0.9</f>
        <v/>
      </c>
    </row>
    <row r="185">
      <c r="A185" s="1" t="inlineStr">
        <is>
          <t>Ma trận so sánh phương án theo tiêu chí: Cơ sở vật chất</t>
        </is>
      </c>
    </row>
    <row r="187">
      <c r="A187" s="2" t="inlineStr">
        <is>
          <t>*</t>
        </is>
      </c>
      <c r="B187" s="3" t="inlineStr">
        <is>
          <t>QHI-CNTT</t>
        </is>
      </c>
      <c r="C187" s="3" t="inlineStr">
        <is>
          <t>DTC-CNTT</t>
        </is>
      </c>
      <c r="D187" s="3" t="inlineStr">
        <is>
          <t>DTU-CNTT</t>
        </is>
      </c>
      <c r="E187" s="3" t="inlineStr">
        <is>
          <t>BVH-CNTT</t>
        </is>
      </c>
    </row>
    <row r="188">
      <c r="A188" s="3" t="inlineStr">
        <is>
          <t>QHI-CNTT</t>
        </is>
      </c>
      <c r="B188" s="4" t="n">
        <v>1</v>
      </c>
      <c r="C188" s="4" t="n">
        <v>3</v>
      </c>
      <c r="D188" s="4" t="n">
        <v>1</v>
      </c>
      <c r="E188" s="4" t="n">
        <v>5</v>
      </c>
    </row>
    <row r="189">
      <c r="A189" s="3" t="inlineStr">
        <is>
          <t>DTC-CNTT</t>
        </is>
      </c>
      <c r="B189" s="4">
        <f>1/C188</f>
        <v/>
      </c>
      <c r="C189" s="4" t="n">
        <v>1</v>
      </c>
      <c r="D189" s="4" t="n">
        <v>0.5</v>
      </c>
      <c r="E189" s="4" t="n">
        <v>3</v>
      </c>
    </row>
    <row r="190">
      <c r="A190" s="3" t="inlineStr">
        <is>
          <t>DTU-CNTT</t>
        </is>
      </c>
      <c r="B190" s="4">
        <f>1/D188</f>
        <v/>
      </c>
      <c r="C190" s="4">
        <f>1/D189</f>
        <v/>
      </c>
      <c r="D190" s="4" t="n">
        <v>1</v>
      </c>
      <c r="E190" s="4" t="n">
        <v>4</v>
      </c>
    </row>
    <row r="191">
      <c r="A191" s="3" t="inlineStr">
        <is>
          <t>BVH-CNTT</t>
        </is>
      </c>
      <c r="B191" s="4">
        <f>1/E188</f>
        <v/>
      </c>
      <c r="C191" s="4">
        <f>1/E189</f>
        <v/>
      </c>
      <c r="D191" s="4">
        <f>1/E190</f>
        <v/>
      </c>
      <c r="E191" s="4" t="n">
        <v>1</v>
      </c>
    </row>
    <row r="192">
      <c r="F192" s="5" t="inlineStr">
        <is>
          <t>*</t>
        </is>
      </c>
    </row>
    <row r="193">
      <c r="A193" s="1" t="inlineStr">
        <is>
          <t>Tính tổng cột</t>
        </is>
      </c>
    </row>
    <row r="195">
      <c r="A195" s="3" t="inlineStr"/>
      <c r="B195" s="3">
        <f>B187</f>
        <v/>
      </c>
      <c r="C195" s="3">
        <f>C187</f>
        <v/>
      </c>
      <c r="D195" s="3">
        <f>D187</f>
        <v/>
      </c>
      <c r="E195" s="3">
        <f>E187</f>
        <v/>
      </c>
    </row>
    <row r="196">
      <c r="A196" s="3">
        <f>A188</f>
        <v/>
      </c>
      <c r="B196" s="6">
        <f>B188</f>
        <v/>
      </c>
      <c r="C196" s="6">
        <f>C188</f>
        <v/>
      </c>
      <c r="D196" s="6">
        <f>D188</f>
        <v/>
      </c>
      <c r="E196" s="6">
        <f>E188</f>
        <v/>
      </c>
    </row>
    <row r="197">
      <c r="A197" s="3">
        <f>A189</f>
        <v/>
      </c>
      <c r="B197" s="6">
        <f>B189</f>
        <v/>
      </c>
      <c r="C197" s="6">
        <f>C189</f>
        <v/>
      </c>
      <c r="D197" s="6">
        <f>D189</f>
        <v/>
      </c>
      <c r="E197" s="6">
        <f>E189</f>
        <v/>
      </c>
    </row>
    <row r="198">
      <c r="A198" s="3">
        <f>A190</f>
        <v/>
      </c>
      <c r="B198" s="6">
        <f>B190</f>
        <v/>
      </c>
      <c r="C198" s="6">
        <f>C190</f>
        <v/>
      </c>
      <c r="D198" s="6">
        <f>D190</f>
        <v/>
      </c>
      <c r="E198" s="6">
        <f>E190</f>
        <v/>
      </c>
    </row>
    <row r="199">
      <c r="A199" s="3">
        <f>A191</f>
        <v/>
      </c>
      <c r="B199" s="6">
        <f>B191</f>
        <v/>
      </c>
      <c r="C199" s="6">
        <f>C191</f>
        <v/>
      </c>
      <c r="D199" s="6">
        <f>D191</f>
        <v/>
      </c>
      <c r="E199" s="6">
        <f>E191</f>
        <v/>
      </c>
    </row>
    <row r="200">
      <c r="A200" s="7" t="inlineStr">
        <is>
          <t>SUM</t>
        </is>
      </c>
      <c r="B200" s="7">
        <f>SUM(B188:B192)</f>
        <v/>
      </c>
      <c r="C200" s="7">
        <f>SUM(C188:C192)</f>
        <v/>
      </c>
      <c r="D200" s="7">
        <f>SUM(D188:D192)</f>
        <v/>
      </c>
      <c r="E200" s="7">
        <f>SUM(E188:E192)</f>
        <v/>
      </c>
    </row>
    <row r="202">
      <c r="A202" s="1" t="inlineStr">
        <is>
          <t>Chuẩn hóa ma trận</t>
        </is>
      </c>
    </row>
    <row r="204">
      <c r="A204" s="8" t="n"/>
      <c r="B204" s="3" t="inlineStr">
        <is>
          <t>QHI-CNTT</t>
        </is>
      </c>
      <c r="C204" s="3" t="inlineStr">
        <is>
          <t>DTC-CNTT</t>
        </is>
      </c>
      <c r="D204" s="3" t="inlineStr">
        <is>
          <t>DTU-CNTT</t>
        </is>
      </c>
      <c r="E204" s="3" t="inlineStr">
        <is>
          <t>BVH-CNTT</t>
        </is>
      </c>
    </row>
    <row r="205">
      <c r="A205" s="3" t="inlineStr">
        <is>
          <t>QHI-CNTT</t>
        </is>
      </c>
      <c r="B205" s="6">
        <f>B196/B200</f>
        <v/>
      </c>
      <c r="C205" s="6">
        <f>C196/C200</f>
        <v/>
      </c>
      <c r="D205" s="6">
        <f>D196/D200</f>
        <v/>
      </c>
      <c r="E205" s="6">
        <f>E196/E200</f>
        <v/>
      </c>
    </row>
    <row r="206">
      <c r="A206" s="3" t="inlineStr">
        <is>
          <t>DTC-CNTT</t>
        </is>
      </c>
      <c r="B206" s="6">
        <f>B197/B200</f>
        <v/>
      </c>
      <c r="C206" s="6">
        <f>C197/C200</f>
        <v/>
      </c>
      <c r="D206" s="6">
        <f>D197/D200</f>
        <v/>
      </c>
      <c r="E206" s="6">
        <f>E197/E200</f>
        <v/>
      </c>
    </row>
    <row r="207">
      <c r="A207" s="3" t="inlineStr">
        <is>
          <t>DTU-CNTT</t>
        </is>
      </c>
      <c r="B207" s="6">
        <f>B198/B200</f>
        <v/>
      </c>
      <c r="C207" s="6">
        <f>C198/C200</f>
        <v/>
      </c>
      <c r="D207" s="6">
        <f>D198/D200</f>
        <v/>
      </c>
      <c r="E207" s="6">
        <f>E198/E200</f>
        <v/>
      </c>
    </row>
    <row r="208">
      <c r="A208" s="3" t="inlineStr">
        <is>
          <t>BVH-CNTT</t>
        </is>
      </c>
      <c r="B208" s="6">
        <f>B199/B200</f>
        <v/>
      </c>
      <c r="C208" s="6">
        <f>C199/C200</f>
        <v/>
      </c>
      <c r="D208" s="6">
        <f>D199/D200</f>
        <v/>
      </c>
      <c r="E208" s="6">
        <f>E199/E200</f>
        <v/>
      </c>
    </row>
    <row r="211">
      <c r="A211" s="1" t="inlineStr">
        <is>
          <t>Tính trọng số phương án</t>
        </is>
      </c>
    </row>
    <row r="213">
      <c r="A213" s="3" t="inlineStr"/>
      <c r="B213" s="3">
        <f>B204</f>
        <v/>
      </c>
      <c r="C213" s="3">
        <f>C204</f>
        <v/>
      </c>
      <c r="D213" s="3">
        <f>D204</f>
        <v/>
      </c>
      <c r="E213" s="3">
        <f>E204</f>
        <v/>
      </c>
      <c r="F213" s="9" t="inlineStr">
        <is>
          <t>Criteria Weight</t>
        </is>
      </c>
    </row>
    <row r="214">
      <c r="A214" s="3">
        <f>A205</f>
        <v/>
      </c>
      <c r="B214" s="6">
        <f>B205</f>
        <v/>
      </c>
      <c r="C214" s="6">
        <f>C205</f>
        <v/>
      </c>
      <c r="D214" s="6">
        <f>D205</f>
        <v/>
      </c>
      <c r="E214" s="6">
        <f>E205</f>
        <v/>
      </c>
      <c r="F214" s="10">
        <f>AVERAGE(B214:E214)</f>
        <v/>
      </c>
    </row>
    <row r="215">
      <c r="A215" s="3">
        <f>A206</f>
        <v/>
      </c>
      <c r="B215" s="6">
        <f>B206</f>
        <v/>
      </c>
      <c r="C215" s="6">
        <f>C206</f>
        <v/>
      </c>
      <c r="D215" s="6">
        <f>D206</f>
        <v/>
      </c>
      <c r="E215" s="6">
        <f>E206</f>
        <v/>
      </c>
      <c r="F215" s="10">
        <f>AVERAGE(B215:E215)</f>
        <v/>
      </c>
    </row>
    <row r="216">
      <c r="A216" s="3">
        <f>A207</f>
        <v/>
      </c>
      <c r="B216" s="6">
        <f>B207</f>
        <v/>
      </c>
      <c r="C216" s="6">
        <f>C207</f>
        <v/>
      </c>
      <c r="D216" s="6">
        <f>D207</f>
        <v/>
      </c>
      <c r="E216" s="6">
        <f>E207</f>
        <v/>
      </c>
      <c r="F216" s="10">
        <f>AVERAGE(B216:E216)</f>
        <v/>
      </c>
    </row>
    <row r="217">
      <c r="A217" s="3">
        <f>A208</f>
        <v/>
      </c>
      <c r="B217" s="6">
        <f>B208</f>
        <v/>
      </c>
      <c r="C217" s="6">
        <f>C208</f>
        <v/>
      </c>
      <c r="D217" s="6">
        <f>D208</f>
        <v/>
      </c>
      <c r="E217" s="6">
        <f>E208</f>
        <v/>
      </c>
      <c r="F217" s="10">
        <f>AVERAGE(B217:E217)</f>
        <v/>
      </c>
    </row>
    <row r="219">
      <c r="A219" s="1" t="inlineStr">
        <is>
          <t>Sử dụng trọng số của các tiêu chí và ma trận so sánh cặp để tính tỷ số nhất quán CR</t>
        </is>
      </c>
    </row>
    <row r="221">
      <c r="A221" s="8" t="n"/>
      <c r="B221" s="3" t="inlineStr">
        <is>
          <t>QHI-CNTT</t>
        </is>
      </c>
      <c r="C221" s="3" t="inlineStr">
        <is>
          <t>DTC-CNTT</t>
        </is>
      </c>
      <c r="D221" s="3" t="inlineStr">
        <is>
          <t>DTU-CNTT</t>
        </is>
      </c>
      <c r="E221" s="3" t="inlineStr">
        <is>
          <t>BVH-CNTT</t>
        </is>
      </c>
      <c r="F221" s="9" t="inlineStr">
        <is>
          <t>Weighted Sum Value</t>
        </is>
      </c>
      <c r="G221" s="9" t="inlineStr">
        <is>
          <t>Criteria Weight</t>
        </is>
      </c>
      <c r="H221" s="9" t="inlineStr">
        <is>
          <t>Consistery Vector</t>
        </is>
      </c>
    </row>
    <row r="222">
      <c r="A222" s="3" t="inlineStr">
        <is>
          <t>QHI-CNTT</t>
        </is>
      </c>
      <c r="B222" s="4">
        <f>B188*F214</f>
        <v/>
      </c>
      <c r="C222" s="4">
        <f>C188*F214</f>
        <v/>
      </c>
      <c r="D222" s="4">
        <f>D188*F214</f>
        <v/>
      </c>
      <c r="E222" s="4">
        <f>E188*F214</f>
        <v/>
      </c>
      <c r="F222" s="10">
        <f>SUM(B222:E222)</f>
        <v/>
      </c>
      <c r="G222" s="10">
        <f>AVERAGE(B214:E214)</f>
        <v/>
      </c>
      <c r="H222" s="10">
        <f>F222/G222</f>
        <v/>
      </c>
    </row>
    <row r="223">
      <c r="A223" s="3" t="inlineStr">
        <is>
          <t>DTC-CNTT</t>
        </is>
      </c>
      <c r="B223" s="4">
        <f>B189*F214</f>
        <v/>
      </c>
      <c r="C223" s="4">
        <f>C189*F214</f>
        <v/>
      </c>
      <c r="D223" s="4">
        <f>D189*F214</f>
        <v/>
      </c>
      <c r="E223" s="4">
        <f>E189*F214</f>
        <v/>
      </c>
      <c r="F223" s="10">
        <f>SUM(B223:E223)</f>
        <v/>
      </c>
      <c r="G223" s="10">
        <f>AVERAGE(B215:E215)</f>
        <v/>
      </c>
      <c r="H223" s="10">
        <f>F223/G223</f>
        <v/>
      </c>
    </row>
    <row r="224">
      <c r="A224" s="3" t="inlineStr">
        <is>
          <t>DTU-CNTT</t>
        </is>
      </c>
      <c r="B224" s="4">
        <f>B190*F214</f>
        <v/>
      </c>
      <c r="C224" s="4">
        <f>C190*F214</f>
        <v/>
      </c>
      <c r="D224" s="4">
        <f>D190*F214</f>
        <v/>
      </c>
      <c r="E224" s="4">
        <f>E190*F214</f>
        <v/>
      </c>
      <c r="F224" s="10">
        <f>SUM(B224:E224)</f>
        <v/>
      </c>
      <c r="G224" s="10">
        <f>AVERAGE(B216:E216)</f>
        <v/>
      </c>
      <c r="H224" s="10">
        <f>F224/G224</f>
        <v/>
      </c>
    </row>
    <row r="225">
      <c r="A225" s="3" t="inlineStr">
        <is>
          <t>BVH-CNTT</t>
        </is>
      </c>
      <c r="B225" s="4">
        <f>B191*F214</f>
        <v/>
      </c>
      <c r="C225" s="4">
        <f>C191*F214</f>
        <v/>
      </c>
      <c r="D225" s="4">
        <f>D191*F214</f>
        <v/>
      </c>
      <c r="E225" s="4">
        <f>E191*F214</f>
        <v/>
      </c>
      <c r="F225" s="10">
        <f>SUM(B225:E225)</f>
        <v/>
      </c>
      <c r="G225" s="10">
        <f>AVERAGE(B217:E217)</f>
        <v/>
      </c>
      <c r="H225" s="10">
        <f>F225/G225</f>
        <v/>
      </c>
    </row>
    <row r="227">
      <c r="G227" s="11" t="inlineStr">
        <is>
          <t>Lamda max</t>
        </is>
      </c>
      <c r="H227" s="6">
        <f>AVERAGE(H222:H225)</f>
        <v/>
      </c>
    </row>
    <row r="228">
      <c r="G228" s="11" t="inlineStr">
        <is>
          <t>CI</t>
        </is>
      </c>
      <c r="H228" s="6">
        <f>(H227-4)/(4-1)</f>
        <v/>
      </c>
    </row>
    <row r="229">
      <c r="G229" s="11" t="inlineStr">
        <is>
          <t>CR</t>
        </is>
      </c>
      <c r="H229" s="6">
        <f>H228/0.9</f>
        <v/>
      </c>
    </row>
  </sheetData>
  <mergeCells count="25">
    <mergeCell ref="A73:E73"/>
    <mergeCell ref="A64:E64"/>
    <mergeCell ref="A1:E1"/>
    <mergeCell ref="A119:E119"/>
    <mergeCell ref="A173:E173"/>
    <mergeCell ref="A110:E110"/>
    <mergeCell ref="A193:E193"/>
    <mergeCell ref="A18:E18"/>
    <mergeCell ref="A27:E27"/>
    <mergeCell ref="A55:E55"/>
    <mergeCell ref="A101:E101"/>
    <mergeCell ref="A139:E139"/>
    <mergeCell ref="A185:E185"/>
    <mergeCell ref="A47:E47"/>
    <mergeCell ref="A219:E219"/>
    <mergeCell ref="A35:E35"/>
    <mergeCell ref="A81:E81"/>
    <mergeCell ref="A156:E156"/>
    <mergeCell ref="A147:E147"/>
    <mergeCell ref="A165:E165"/>
    <mergeCell ref="A211:E211"/>
    <mergeCell ref="A93:E93"/>
    <mergeCell ref="A202:E202"/>
    <mergeCell ref="A127:E127"/>
    <mergeCell ref="A9:E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2025-06-03T16:45:37Z</dcterms:created>
  <dcterms:modified xsi:type="dcterms:W3CDTF">2025-06-03T16:45:37Z</dcterms:modified>
</cp:coreProperties>
</file>