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ính trọng số từng tiêu chí" sheetId="1" state="visible" r:id="rId1"/>
    <sheet name="Tính trọng số từng phương á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color rgb="00FFFFFF"/>
      <sz val="11"/>
    </font>
    <font>
      <color rgb="00000000"/>
      <sz val="11"/>
    </font>
    <font>
      <color rgb="005dade2"/>
      <sz val="11"/>
    </font>
    <font>
      <b val="1"/>
      <color rgb="00000000"/>
      <sz val="11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5dade2"/>
      </patternFill>
    </fill>
    <fill>
      <patternFill patternType="solid">
        <fgColor rgb="00f0b27a"/>
      </patternFill>
    </fill>
    <fill>
      <patternFill patternType="solid">
        <fgColor rgb="00f4d03f"/>
      </patternFill>
    </fill>
    <fill>
      <patternFill patternType="solid">
        <fgColor rgb="00D9E1F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3" borderId="1" pivotButton="0" quotePrefix="0" xfId="0"/>
    <xf numFmtId="0" fontId="2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5" borderId="1" pivotButton="0" quotePrefix="0" xfId="0"/>
    <xf numFmtId="0" fontId="2" fillId="5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6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3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Xây dựng ma trận so sánh cặp cho từng tiêu chí</t>
        </is>
      </c>
    </row>
    <row r="3">
      <c r="A3" s="2" t="inlineStr">
        <is>
          <t>*</t>
        </is>
      </c>
      <c r="B3" s="3" t="inlineStr">
        <is>
          <t>Địa điểm</t>
        </is>
      </c>
      <c r="C3" s="3" t="inlineStr">
        <is>
          <t>Điểm đầu vào</t>
        </is>
      </c>
      <c r="D3" s="3" t="inlineStr">
        <is>
          <t>Học phí</t>
        </is>
      </c>
      <c r="E3" s="3" t="inlineStr">
        <is>
          <t>Chất lượng đào tạo</t>
        </is>
      </c>
      <c r="F3" s="3" t="inlineStr">
        <is>
          <t>Cơ sở vật chất</t>
        </is>
      </c>
    </row>
    <row r="4">
      <c r="A4" s="3" t="inlineStr">
        <is>
          <t>Địa điểm</t>
        </is>
      </c>
      <c r="B4" s="4" t="n">
        <v>1</v>
      </c>
      <c r="C4" s="4" t="n">
        <v>0.3333333333333333</v>
      </c>
      <c r="D4" s="4" t="n">
        <v>0.25</v>
      </c>
      <c r="E4" s="4" t="n">
        <v>0.2</v>
      </c>
      <c r="F4" s="4" t="n">
        <v>0.3333333333333333</v>
      </c>
    </row>
    <row r="5">
      <c r="A5" s="3" t="inlineStr">
        <is>
          <t>Điểm đầu vào</t>
        </is>
      </c>
      <c r="B5" s="4">
        <f>1/C4</f>
        <v/>
      </c>
      <c r="C5" s="4" t="n">
        <v>1</v>
      </c>
      <c r="D5" s="4" t="n">
        <v>3</v>
      </c>
      <c r="E5" s="4" t="n">
        <v>3</v>
      </c>
      <c r="F5" s="4" t="n">
        <v>2</v>
      </c>
    </row>
    <row r="6">
      <c r="A6" s="3" t="inlineStr">
        <is>
          <t>Học phí</t>
        </is>
      </c>
      <c r="B6" s="4">
        <f>1/D4</f>
        <v/>
      </c>
      <c r="C6" s="4">
        <f>1/D5</f>
        <v/>
      </c>
      <c r="D6" s="4" t="n">
        <v>1</v>
      </c>
      <c r="E6" s="4" t="n">
        <v>3</v>
      </c>
      <c r="F6" s="4" t="n">
        <v>2</v>
      </c>
    </row>
    <row r="7">
      <c r="A7" s="3" t="inlineStr">
        <is>
          <t>Chất lượng đào tạo</t>
        </is>
      </c>
      <c r="B7" s="4">
        <f>1/E4</f>
        <v/>
      </c>
      <c r="C7" s="4">
        <f>1/E5</f>
        <v/>
      </c>
      <c r="D7" s="4">
        <f>1/E6</f>
        <v/>
      </c>
      <c r="E7" s="4" t="n">
        <v>1</v>
      </c>
      <c r="F7" s="4" t="n">
        <v>1</v>
      </c>
    </row>
    <row r="8">
      <c r="A8" s="3" t="inlineStr">
        <is>
          <t>Cơ sở vật chất</t>
        </is>
      </c>
      <c r="B8" s="4">
        <f>1/F4</f>
        <v/>
      </c>
      <c r="C8" s="4">
        <f>1/F5</f>
        <v/>
      </c>
      <c r="D8" s="4">
        <f>1/F6</f>
        <v/>
      </c>
      <c r="E8" s="4">
        <f>1/F7</f>
        <v/>
      </c>
      <c r="F8" s="4" t="n">
        <v>1</v>
      </c>
    </row>
    <row r="9">
      <c r="G9" s="5" t="inlineStr">
        <is>
          <t>*</t>
        </is>
      </c>
    </row>
    <row r="10">
      <c r="A10" s="1" t="inlineStr">
        <is>
          <t>Tính sum cho từng cột</t>
        </is>
      </c>
    </row>
    <row r="12">
      <c r="A12" s="3" t="inlineStr"/>
      <c r="B12" s="3">
        <f>B3</f>
        <v/>
      </c>
      <c r="C12" s="3">
        <f>C3</f>
        <v/>
      </c>
      <c r="D12" s="3">
        <f>D3</f>
        <v/>
      </c>
      <c r="E12" s="3">
        <f>E3</f>
        <v/>
      </c>
      <c r="F12" s="3">
        <f>F3</f>
        <v/>
      </c>
    </row>
    <row r="13">
      <c r="A13" s="3">
        <f>A4</f>
        <v/>
      </c>
      <c r="B13" s="6">
        <f>B4</f>
        <v/>
      </c>
      <c r="C13" s="6">
        <f>C4</f>
        <v/>
      </c>
      <c r="D13" s="6">
        <f>D4</f>
        <v/>
      </c>
      <c r="E13" s="6">
        <f>E4</f>
        <v/>
      </c>
      <c r="F13" s="6">
        <f>F4</f>
        <v/>
      </c>
    </row>
    <row r="14">
      <c r="A14" s="3">
        <f>A5</f>
        <v/>
      </c>
      <c r="B14" s="6">
        <f>B5</f>
        <v/>
      </c>
      <c r="C14" s="6">
        <f>C5</f>
        <v/>
      </c>
      <c r="D14" s="6">
        <f>D5</f>
        <v/>
      </c>
      <c r="E14" s="6">
        <f>E5</f>
        <v/>
      </c>
      <c r="F14" s="6">
        <f>F5</f>
        <v/>
      </c>
    </row>
    <row r="15">
      <c r="A15" s="3">
        <f>A6</f>
        <v/>
      </c>
      <c r="B15" s="6">
        <f>B6</f>
        <v/>
      </c>
      <c r="C15" s="6">
        <f>C6</f>
        <v/>
      </c>
      <c r="D15" s="6">
        <f>D6</f>
        <v/>
      </c>
      <c r="E15" s="6">
        <f>E6</f>
        <v/>
      </c>
      <c r="F15" s="6">
        <f>F6</f>
        <v/>
      </c>
    </row>
    <row r="16">
      <c r="A16" s="3">
        <f>A7</f>
        <v/>
      </c>
      <c r="B16" s="6">
        <f>B7</f>
        <v/>
      </c>
      <c r="C16" s="6">
        <f>C7</f>
        <v/>
      </c>
      <c r="D16" s="6">
        <f>D7</f>
        <v/>
      </c>
      <c r="E16" s="6">
        <f>E7</f>
        <v/>
      </c>
      <c r="F16" s="6">
        <f>F7</f>
        <v/>
      </c>
    </row>
    <row r="17">
      <c r="A17" s="3">
        <f>A8</f>
        <v/>
      </c>
      <c r="B17" s="6">
        <f>B8</f>
        <v/>
      </c>
      <c r="C17" s="6">
        <f>C8</f>
        <v/>
      </c>
      <c r="D17" s="6">
        <f>D8</f>
        <v/>
      </c>
      <c r="E17" s="6">
        <f>E8</f>
        <v/>
      </c>
      <c r="F17" s="6">
        <f>F8</f>
        <v/>
      </c>
    </row>
    <row r="18">
      <c r="A18" s="7" t="inlineStr">
        <is>
          <t>SUM</t>
        </is>
      </c>
      <c r="B18" s="7">
        <f>SUM(B4:B9)</f>
        <v/>
      </c>
      <c r="C18" s="7">
        <f>SUM(C4:C9)</f>
        <v/>
      </c>
      <c r="D18" s="7">
        <f>SUM(D4:D9)</f>
        <v/>
      </c>
      <c r="E18" s="7">
        <f>SUM(E4:E9)</f>
        <v/>
      </c>
      <c r="F18" s="7">
        <f>SUM(F4:F9)</f>
        <v/>
      </c>
    </row>
    <row r="20">
      <c r="A20" s="1" t="inlineStr">
        <is>
          <t>Chuẩn hóa ma trận so sánh cặp</t>
        </is>
      </c>
    </row>
    <row r="22">
      <c r="A22" s="8" t="n"/>
      <c r="B22" s="3" t="inlineStr">
        <is>
          <t>Địa điểm</t>
        </is>
      </c>
      <c r="C22" s="3" t="inlineStr">
        <is>
          <t>Điểm đầu vào</t>
        </is>
      </c>
      <c r="D22" s="3" t="inlineStr">
        <is>
          <t>Học phí</t>
        </is>
      </c>
      <c r="E22" s="3" t="inlineStr">
        <is>
          <t>Chất lượng đào tạo</t>
        </is>
      </c>
      <c r="F22" s="3" t="inlineStr">
        <is>
          <t>Cơ sở vật chất</t>
        </is>
      </c>
    </row>
    <row r="23">
      <c r="A23" s="3" t="inlineStr">
        <is>
          <t>Địa điểm</t>
        </is>
      </c>
      <c r="B23" s="6">
        <f>B13/B18</f>
        <v/>
      </c>
      <c r="C23" s="6">
        <f>C13/C18</f>
        <v/>
      </c>
      <c r="D23" s="6">
        <f>D13/D18</f>
        <v/>
      </c>
      <c r="E23" s="6">
        <f>E13/E18</f>
        <v/>
      </c>
      <c r="F23" s="6">
        <f>F13/F18</f>
        <v/>
      </c>
    </row>
    <row r="24">
      <c r="A24" s="3" t="inlineStr">
        <is>
          <t>Điểm đầu vào</t>
        </is>
      </c>
      <c r="B24" s="6">
        <f>B14/B18</f>
        <v/>
      </c>
      <c r="C24" s="6">
        <f>C14/C18</f>
        <v/>
      </c>
      <c r="D24" s="6">
        <f>D14/D18</f>
        <v/>
      </c>
      <c r="E24" s="6">
        <f>E14/E18</f>
        <v/>
      </c>
      <c r="F24" s="6">
        <f>F14/F18</f>
        <v/>
      </c>
    </row>
    <row r="25">
      <c r="A25" s="3" t="inlineStr">
        <is>
          <t>Học phí</t>
        </is>
      </c>
      <c r="B25" s="6">
        <f>B15/B18</f>
        <v/>
      </c>
      <c r="C25" s="6">
        <f>C15/C18</f>
        <v/>
      </c>
      <c r="D25" s="6">
        <f>D15/D18</f>
        <v/>
      </c>
      <c r="E25" s="6">
        <f>E15/E18</f>
        <v/>
      </c>
      <c r="F25" s="6">
        <f>F15/F18</f>
        <v/>
      </c>
    </row>
    <row r="26">
      <c r="A26" s="3" t="inlineStr">
        <is>
          <t>Chất lượng đào tạo</t>
        </is>
      </c>
      <c r="B26" s="6">
        <f>B16/B18</f>
        <v/>
      </c>
      <c r="C26" s="6">
        <f>C16/C18</f>
        <v/>
      </c>
      <c r="D26" s="6">
        <f>D16/D18</f>
        <v/>
      </c>
      <c r="E26" s="6">
        <f>E16/E18</f>
        <v/>
      </c>
      <c r="F26" s="6">
        <f>F16/F18</f>
        <v/>
      </c>
    </row>
    <row r="27">
      <c r="A27" s="3" t="inlineStr">
        <is>
          <t>Cơ sở vật chất</t>
        </is>
      </c>
      <c r="B27" s="6">
        <f>B17/B18</f>
        <v/>
      </c>
      <c r="C27" s="6">
        <f>C17/C18</f>
        <v/>
      </c>
      <c r="D27" s="6">
        <f>D17/D18</f>
        <v/>
      </c>
      <c r="E27" s="6">
        <f>E17/E18</f>
        <v/>
      </c>
      <c r="F27" s="6">
        <f>F17/F18</f>
        <v/>
      </c>
    </row>
    <row r="29">
      <c r="A29" s="1" t="inlineStr">
        <is>
          <t>Tính trọng số cho các tiêu chí tính theo từng hàng</t>
        </is>
      </c>
    </row>
    <row r="31">
      <c r="A31" s="3" t="inlineStr"/>
      <c r="B31" s="3">
        <f>B22</f>
        <v/>
      </c>
      <c r="C31" s="3">
        <f>C22</f>
        <v/>
      </c>
      <c r="D31" s="3">
        <f>D22</f>
        <v/>
      </c>
      <c r="E31" s="3">
        <f>E22</f>
        <v/>
      </c>
      <c r="F31" s="3">
        <f>F22</f>
        <v/>
      </c>
      <c r="G31" s="9" t="inlineStr">
        <is>
          <t>Criteria Weight</t>
        </is>
      </c>
    </row>
    <row r="32">
      <c r="A32" s="3">
        <f>A23</f>
        <v/>
      </c>
      <c r="B32" s="6">
        <f>B23</f>
        <v/>
      </c>
      <c r="C32" s="6">
        <f>C23</f>
        <v/>
      </c>
      <c r="D32" s="6">
        <f>D23</f>
        <v/>
      </c>
      <c r="E32" s="6">
        <f>E23</f>
        <v/>
      </c>
      <c r="F32" s="6">
        <f>F23</f>
        <v/>
      </c>
      <c r="G32" s="10">
        <f>AVERAGE(B32:F32)</f>
        <v/>
      </c>
    </row>
    <row r="33">
      <c r="A33" s="3">
        <f>A24</f>
        <v/>
      </c>
      <c r="B33" s="6">
        <f>B24</f>
        <v/>
      </c>
      <c r="C33" s="6">
        <f>C24</f>
        <v/>
      </c>
      <c r="D33" s="6">
        <f>D24</f>
        <v/>
      </c>
      <c r="E33" s="6">
        <f>E24</f>
        <v/>
      </c>
      <c r="F33" s="6">
        <f>F24</f>
        <v/>
      </c>
      <c r="G33" s="10">
        <f>AVERAGE(B33:F33)</f>
        <v/>
      </c>
    </row>
    <row r="34">
      <c r="A34" s="3">
        <f>A25</f>
        <v/>
      </c>
      <c r="B34" s="6">
        <f>B25</f>
        <v/>
      </c>
      <c r="C34" s="6">
        <f>C25</f>
        <v/>
      </c>
      <c r="D34" s="6">
        <f>D25</f>
        <v/>
      </c>
      <c r="E34" s="6">
        <f>E25</f>
        <v/>
      </c>
      <c r="F34" s="6">
        <f>F25</f>
        <v/>
      </c>
      <c r="G34" s="10">
        <f>AVERAGE(B34:F34)</f>
        <v/>
      </c>
    </row>
    <row r="35">
      <c r="A35" s="3">
        <f>A26</f>
        <v/>
      </c>
      <c r="B35" s="6">
        <f>B26</f>
        <v/>
      </c>
      <c r="C35" s="6">
        <f>C26</f>
        <v/>
      </c>
      <c r="D35" s="6">
        <f>D26</f>
        <v/>
      </c>
      <c r="E35" s="6">
        <f>E26</f>
        <v/>
      </c>
      <c r="F35" s="6">
        <f>F26</f>
        <v/>
      </c>
      <c r="G35" s="10">
        <f>AVERAGE(B35:F35)</f>
        <v/>
      </c>
    </row>
    <row r="36">
      <c r="A36" s="3">
        <f>A27</f>
        <v/>
      </c>
      <c r="B36" s="6">
        <f>B27</f>
        <v/>
      </c>
      <c r="C36" s="6">
        <f>C27</f>
        <v/>
      </c>
      <c r="D36" s="6">
        <f>D27</f>
        <v/>
      </c>
      <c r="E36" s="6">
        <f>E27</f>
        <v/>
      </c>
      <c r="F36" s="6">
        <f>F27</f>
        <v/>
      </c>
      <c r="G36" s="10">
        <f>AVERAGE(B36:F36)</f>
        <v/>
      </c>
    </row>
    <row r="38">
      <c r="A38" s="1" t="inlineStr">
        <is>
          <t>Sử dụng trọng số của các tiêu chí và ma trận so sánh cặp để tính tỷ số nhất quán CR</t>
        </is>
      </c>
    </row>
    <row r="40">
      <c r="A40" s="8" t="n"/>
      <c r="B40" s="3" t="inlineStr">
        <is>
          <t>Địa điểm</t>
        </is>
      </c>
      <c r="C40" s="3" t="inlineStr">
        <is>
          <t>Điểm đầu vào</t>
        </is>
      </c>
      <c r="D40" s="3" t="inlineStr">
        <is>
          <t>Học phí</t>
        </is>
      </c>
      <c r="E40" s="3" t="inlineStr">
        <is>
          <t>Chất lượng đào tạo</t>
        </is>
      </c>
      <c r="F40" s="3" t="inlineStr">
        <is>
          <t>Cơ sở vật chất</t>
        </is>
      </c>
      <c r="G40" s="9" t="inlineStr">
        <is>
          <t>Weighted Sum Value</t>
        </is>
      </c>
      <c r="H40" s="9" t="inlineStr">
        <is>
          <t>Criteria Weight</t>
        </is>
      </c>
      <c r="I40" s="9" t="inlineStr">
        <is>
          <t>Consistery Vector</t>
        </is>
      </c>
    </row>
    <row r="41">
      <c r="A41" s="3" t="inlineStr">
        <is>
          <t>Địa điểm</t>
        </is>
      </c>
      <c r="B41" s="4">
        <f>B4 * G32</f>
        <v/>
      </c>
      <c r="C41" s="4">
        <f>C4 * G33</f>
        <v/>
      </c>
      <c r="D41" s="4">
        <f>D4 * G34</f>
        <v/>
      </c>
      <c r="E41" s="4">
        <f>E4 * G35</f>
        <v/>
      </c>
      <c r="F41" s="4">
        <f>F4 * G36</f>
        <v/>
      </c>
      <c r="G41" s="10">
        <f>SUM(B41:F41)</f>
        <v/>
      </c>
      <c r="H41" s="10">
        <f>AVERAGE(B32:F32)</f>
        <v/>
      </c>
      <c r="I41" s="10">
        <f>G41/H41</f>
        <v/>
      </c>
    </row>
    <row r="42">
      <c r="A42" s="3" t="inlineStr">
        <is>
          <t>Điểm đầu vào</t>
        </is>
      </c>
      <c r="B42" s="4">
        <f>B5 * G32</f>
        <v/>
      </c>
      <c r="C42" s="4">
        <f>C5 * G33</f>
        <v/>
      </c>
      <c r="D42" s="4">
        <f>D5 * G34</f>
        <v/>
      </c>
      <c r="E42" s="4">
        <f>E5 * G35</f>
        <v/>
      </c>
      <c r="F42" s="4">
        <f>F5 * G36</f>
        <v/>
      </c>
      <c r="G42" s="10">
        <f>SUM(B42:F42)</f>
        <v/>
      </c>
      <c r="H42" s="10">
        <f>AVERAGE(B33:F33)</f>
        <v/>
      </c>
      <c r="I42" s="10">
        <f>G42/H42</f>
        <v/>
      </c>
    </row>
    <row r="43">
      <c r="A43" s="3" t="inlineStr">
        <is>
          <t>Học phí</t>
        </is>
      </c>
      <c r="B43" s="4">
        <f>B6 * G32</f>
        <v/>
      </c>
      <c r="C43" s="4">
        <f>C6 * G33</f>
        <v/>
      </c>
      <c r="D43" s="4">
        <f>D6 * G34</f>
        <v/>
      </c>
      <c r="E43" s="4">
        <f>E6 * G35</f>
        <v/>
      </c>
      <c r="F43" s="4">
        <f>F6 * G36</f>
        <v/>
      </c>
      <c r="G43" s="10">
        <f>SUM(B43:F43)</f>
        <v/>
      </c>
      <c r="H43" s="10">
        <f>AVERAGE(B34:F34)</f>
        <v/>
      </c>
      <c r="I43" s="10">
        <f>G43/H43</f>
        <v/>
      </c>
    </row>
    <row r="44">
      <c r="A44" s="3" t="inlineStr">
        <is>
          <t>Chất lượng đào tạo</t>
        </is>
      </c>
      <c r="B44" s="4">
        <f>B7 * G32</f>
        <v/>
      </c>
      <c r="C44" s="4">
        <f>C7 * G33</f>
        <v/>
      </c>
      <c r="D44" s="4">
        <f>D7 * G34</f>
        <v/>
      </c>
      <c r="E44" s="4">
        <f>E7 * G35</f>
        <v/>
      </c>
      <c r="F44" s="4">
        <f>F7 * G36</f>
        <v/>
      </c>
      <c r="G44" s="10">
        <f>SUM(B44:F44)</f>
        <v/>
      </c>
      <c r="H44" s="10">
        <f>AVERAGE(B35:F35)</f>
        <v/>
      </c>
      <c r="I44" s="10">
        <f>G44/H44</f>
        <v/>
      </c>
    </row>
    <row r="45">
      <c r="A45" s="3" t="inlineStr">
        <is>
          <t>Cơ sở vật chất</t>
        </is>
      </c>
      <c r="B45" s="4">
        <f>B8 * G32</f>
        <v/>
      </c>
      <c r="C45" s="4">
        <f>C8 * G33</f>
        <v/>
      </c>
      <c r="D45" s="4">
        <f>D8 * G34</f>
        <v/>
      </c>
      <c r="E45" s="4">
        <f>E8 * G35</f>
        <v/>
      </c>
      <c r="F45" s="4">
        <f>F8 * G36</f>
        <v/>
      </c>
      <c r="G45" s="10">
        <f>SUM(B45:F45)</f>
        <v/>
      </c>
      <c r="H45" s="10">
        <f>AVERAGE(B36:F36)</f>
        <v/>
      </c>
      <c r="I45" s="10">
        <f>G45/H45</f>
        <v/>
      </c>
    </row>
    <row r="47">
      <c r="H47" s="11" t="inlineStr">
        <is>
          <t>Lamda max</t>
        </is>
      </c>
      <c r="I47" s="6">
        <f>AVERAGE(I41:I45)</f>
        <v/>
      </c>
    </row>
    <row r="48">
      <c r="H48" s="11" t="inlineStr">
        <is>
          <t>CI</t>
        </is>
      </c>
      <c r="I48" s="6">
        <f>(I47-5)/(5-1)</f>
        <v/>
      </c>
    </row>
    <row r="49">
      <c r="H49" s="11" t="inlineStr">
        <is>
          <t>CR</t>
        </is>
      </c>
      <c r="I49" s="6">
        <f>I48/1.12</f>
        <v/>
      </c>
    </row>
  </sheetData>
  <mergeCells count="5">
    <mergeCell ref="A38:F38"/>
    <mergeCell ref="A10:F10"/>
    <mergeCell ref="A1:F1"/>
    <mergeCell ref="A20:F20"/>
    <mergeCell ref="A29:F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5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Trường học</t>
        </is>
      </c>
      <c r="B1" s="12" t="inlineStr">
        <is>
          <t>Ngành học</t>
        </is>
      </c>
      <c r="C1" s="12" t="inlineStr">
        <is>
          <t>Ký hiệu</t>
        </is>
      </c>
    </row>
    <row r="2">
      <c r="A2" s="13" t="inlineStr">
        <is>
          <t>Trường Đại học Công nghệ - Đại học Quốc Gia Hà Nội</t>
        </is>
      </c>
      <c r="B2" s="13" t="inlineStr">
        <is>
          <t>QHI-CNTT</t>
        </is>
      </c>
      <c r="C2" s="13" t="inlineStr">
        <is>
          <t>Công nghệ thông tin</t>
        </is>
      </c>
    </row>
    <row r="3">
      <c r="A3" s="13" t="inlineStr">
        <is>
          <t>Trường Cao đẳng Kinh tế - Kỹ thuật - Đại học Thái Nguyên</t>
        </is>
      </c>
      <c r="B3" s="13" t="inlineStr">
        <is>
          <t>DTU-CNTT</t>
        </is>
      </c>
      <c r="C3" s="13" t="inlineStr">
        <is>
          <t>Công nghệ thông tin</t>
        </is>
      </c>
    </row>
    <row r="4">
      <c r="A4" s="13" t="inlineStr">
        <is>
          <t>Trường Đại học Công nghệ thông tin và Truyền thông - Đại học Thái Nguyên</t>
        </is>
      </c>
      <c r="B4" s="13" t="inlineStr">
        <is>
          <t>DTC-CNTT</t>
        </is>
      </c>
      <c r="C4" s="13" t="inlineStr">
        <is>
          <t>Công nghệ thông tin</t>
        </is>
      </c>
    </row>
    <row r="5">
      <c r="A5" s="13" t="inlineStr">
        <is>
          <t>Trường Đại học Bách Khoa - Đại học Đà Nẵng</t>
        </is>
      </c>
      <c r="B5" s="13" t="inlineStr">
        <is>
          <t>DQB-CNTT</t>
        </is>
      </c>
      <c r="C5" s="13" t="inlineStr">
        <is>
          <t>Công nghệ thông tin</t>
        </is>
      </c>
    </row>
    <row r="6">
      <c r="D6" s="5" t="inlineStr">
        <is>
          <t>#</t>
        </is>
      </c>
    </row>
    <row r="8">
      <c r="A8" s="1" t="inlineStr">
        <is>
          <t>Ma trận so sánh phương án theo tiêu chí: Địa điểm</t>
        </is>
      </c>
    </row>
    <row r="10">
      <c r="A10" s="2" t="inlineStr">
        <is>
          <t>*</t>
        </is>
      </c>
      <c r="B10" s="3" t="inlineStr">
        <is>
          <t>Công nghệ thông tin</t>
        </is>
      </c>
      <c r="C10" s="3" t="inlineStr">
        <is>
          <t>Công nghệ thông tin</t>
        </is>
      </c>
      <c r="D10" s="3" t="inlineStr">
        <is>
          <t>Công nghệ thông tin</t>
        </is>
      </c>
      <c r="E10" s="3" t="inlineStr">
        <is>
          <t>Công nghệ thông tin</t>
        </is>
      </c>
    </row>
    <row r="11">
      <c r="A11" s="3" t="inlineStr">
        <is>
          <t>Công nghệ thông tin</t>
        </is>
      </c>
      <c r="B11" s="4" t="n">
        <v>1</v>
      </c>
      <c r="C11" s="4" t="n">
        <v>3</v>
      </c>
      <c r="D11" s="4" t="n">
        <v>5</v>
      </c>
      <c r="E11" s="4" t="n">
        <v>7</v>
      </c>
    </row>
    <row r="12">
      <c r="A12" s="3" t="inlineStr">
        <is>
          <t>Công nghệ thông tin</t>
        </is>
      </c>
      <c r="B12" s="4">
        <f>1/C11</f>
        <v/>
      </c>
      <c r="C12" s="4" t="n">
        <v>1</v>
      </c>
      <c r="D12" s="4" t="n">
        <v>2</v>
      </c>
      <c r="E12" s="4" t="n">
        <v>4</v>
      </c>
    </row>
    <row r="13">
      <c r="A13" s="3" t="inlineStr">
        <is>
          <t>Công nghệ thông tin</t>
        </is>
      </c>
      <c r="B13" s="4">
        <f>1/D11</f>
        <v/>
      </c>
      <c r="C13" s="4">
        <f>1/D12</f>
        <v/>
      </c>
      <c r="D13" s="4" t="n">
        <v>1</v>
      </c>
      <c r="E13" s="4" t="n">
        <v>3</v>
      </c>
    </row>
    <row r="14">
      <c r="A14" s="3" t="inlineStr">
        <is>
          <t>Công nghệ thông tin</t>
        </is>
      </c>
      <c r="B14" s="4">
        <f>1/E11</f>
        <v/>
      </c>
      <c r="C14" s="4">
        <f>1/E12</f>
        <v/>
      </c>
      <c r="D14" s="4">
        <f>1/E13</f>
        <v/>
      </c>
      <c r="E14" s="4" t="n">
        <v>1</v>
      </c>
    </row>
    <row r="15">
      <c r="F15" s="5" t="inlineStr">
        <is>
          <t>*</t>
        </is>
      </c>
    </row>
    <row r="16">
      <c r="A16" s="1" t="inlineStr">
        <is>
          <t>Tính tổng cột</t>
        </is>
      </c>
    </row>
    <row r="18">
      <c r="A18" s="3" t="inlineStr"/>
      <c r="B18" s="3">
        <f>B10</f>
        <v/>
      </c>
      <c r="C18" s="3">
        <f>C10</f>
        <v/>
      </c>
      <c r="D18" s="3">
        <f>D10</f>
        <v/>
      </c>
      <c r="E18" s="3">
        <f>E10</f>
        <v/>
      </c>
    </row>
    <row r="19">
      <c r="A19" s="3">
        <f>A11</f>
        <v/>
      </c>
      <c r="B19" s="6">
        <f>B11</f>
        <v/>
      </c>
      <c r="C19" s="6">
        <f>C11</f>
        <v/>
      </c>
      <c r="D19" s="6">
        <f>D11</f>
        <v/>
      </c>
      <c r="E19" s="6">
        <f>E11</f>
        <v/>
      </c>
    </row>
    <row r="20">
      <c r="A20" s="3">
        <f>A12</f>
        <v/>
      </c>
      <c r="B20" s="6">
        <f>B12</f>
        <v/>
      </c>
      <c r="C20" s="6">
        <f>C12</f>
        <v/>
      </c>
      <c r="D20" s="6">
        <f>D12</f>
        <v/>
      </c>
      <c r="E20" s="6">
        <f>E12</f>
        <v/>
      </c>
    </row>
    <row r="21">
      <c r="A21" s="3">
        <f>A13</f>
        <v/>
      </c>
      <c r="B21" s="6">
        <f>B13</f>
        <v/>
      </c>
      <c r="C21" s="6">
        <f>C13</f>
        <v/>
      </c>
      <c r="D21" s="6">
        <f>D13</f>
        <v/>
      </c>
      <c r="E21" s="6">
        <f>E13</f>
        <v/>
      </c>
    </row>
    <row r="22">
      <c r="A22" s="3">
        <f>A14</f>
        <v/>
      </c>
      <c r="B22" s="6">
        <f>B14</f>
        <v/>
      </c>
      <c r="C22" s="6">
        <f>C14</f>
        <v/>
      </c>
      <c r="D22" s="6">
        <f>D14</f>
        <v/>
      </c>
      <c r="E22" s="6">
        <f>E14</f>
        <v/>
      </c>
    </row>
    <row r="23">
      <c r="A23" s="7" t="inlineStr">
        <is>
          <t>SUM</t>
        </is>
      </c>
      <c r="B23" s="7">
        <f>SUM(B11:B15)</f>
        <v/>
      </c>
      <c r="C23" s="7">
        <f>SUM(C11:C15)</f>
        <v/>
      </c>
      <c r="D23" s="7">
        <f>SUM(D11:D15)</f>
        <v/>
      </c>
      <c r="E23" s="7">
        <f>SUM(E11:E15)</f>
        <v/>
      </c>
    </row>
    <row r="25">
      <c r="A25" s="1" t="inlineStr">
        <is>
          <t>Chuẩn hóa ma trận</t>
        </is>
      </c>
    </row>
    <row r="27">
      <c r="A27" s="8" t="n"/>
      <c r="B27" s="3" t="inlineStr">
        <is>
          <t>Công nghệ thông tin</t>
        </is>
      </c>
      <c r="C27" s="3" t="inlineStr">
        <is>
          <t>Công nghệ thông tin</t>
        </is>
      </c>
      <c r="D27" s="3" t="inlineStr">
        <is>
          <t>Công nghệ thông tin</t>
        </is>
      </c>
      <c r="E27" s="3" t="inlineStr">
        <is>
          <t>Công nghệ thông tin</t>
        </is>
      </c>
    </row>
    <row r="28">
      <c r="A28" s="3" t="inlineStr">
        <is>
          <t>Công nghệ thông tin</t>
        </is>
      </c>
      <c r="B28" s="6">
        <f>B19/B23</f>
        <v/>
      </c>
      <c r="C28" s="6">
        <f>C19/C23</f>
        <v/>
      </c>
      <c r="D28" s="6">
        <f>D19/D23</f>
        <v/>
      </c>
      <c r="E28" s="6">
        <f>E19/E23</f>
        <v/>
      </c>
    </row>
    <row r="29">
      <c r="A29" s="3" t="inlineStr">
        <is>
          <t>Công nghệ thông tin</t>
        </is>
      </c>
      <c r="B29" s="6">
        <f>B20/B23</f>
        <v/>
      </c>
      <c r="C29" s="6">
        <f>C20/C23</f>
        <v/>
      </c>
      <c r="D29" s="6">
        <f>D20/D23</f>
        <v/>
      </c>
      <c r="E29" s="6">
        <f>E20/E23</f>
        <v/>
      </c>
    </row>
    <row r="30">
      <c r="A30" s="3" t="inlineStr">
        <is>
          <t>Công nghệ thông tin</t>
        </is>
      </c>
      <c r="B30" s="6">
        <f>B21/B23</f>
        <v/>
      </c>
      <c r="C30" s="6">
        <f>C21/C23</f>
        <v/>
      </c>
      <c r="D30" s="6">
        <f>D21/D23</f>
        <v/>
      </c>
      <c r="E30" s="6">
        <f>E21/E23</f>
        <v/>
      </c>
    </row>
    <row r="31">
      <c r="A31" s="3" t="inlineStr">
        <is>
          <t>Công nghệ thông tin</t>
        </is>
      </c>
      <c r="B31" s="6">
        <f>B22/B23</f>
        <v/>
      </c>
      <c r="C31" s="6">
        <f>C22/C23</f>
        <v/>
      </c>
      <c r="D31" s="6">
        <f>D22/D23</f>
        <v/>
      </c>
      <c r="E31" s="6">
        <f>E22/E23</f>
        <v/>
      </c>
    </row>
    <row r="34">
      <c r="A34" s="1" t="inlineStr">
        <is>
          <t>Tính trọng số phương án</t>
        </is>
      </c>
    </row>
    <row r="36">
      <c r="A36" s="3" t="inlineStr"/>
      <c r="B36" s="3">
        <f>B27</f>
        <v/>
      </c>
      <c r="C36" s="3">
        <f>C27</f>
        <v/>
      </c>
      <c r="D36" s="3">
        <f>D27</f>
        <v/>
      </c>
      <c r="E36" s="3">
        <f>E27</f>
        <v/>
      </c>
      <c r="F36" s="9" t="inlineStr">
        <is>
          <t>Criteria Weight</t>
        </is>
      </c>
    </row>
    <row r="37">
      <c r="A37" s="3">
        <f>A28</f>
        <v/>
      </c>
      <c r="B37" s="6">
        <f>B28</f>
        <v/>
      </c>
      <c r="C37" s="6">
        <f>C28</f>
        <v/>
      </c>
      <c r="D37" s="6">
        <f>D28</f>
        <v/>
      </c>
      <c r="E37" s="6">
        <f>E28</f>
        <v/>
      </c>
      <c r="F37" s="10">
        <f>AVERAGE(B37:E37)</f>
        <v/>
      </c>
    </row>
    <row r="38">
      <c r="A38" s="3">
        <f>A29</f>
        <v/>
      </c>
      <c r="B38" s="6">
        <f>B29</f>
        <v/>
      </c>
      <c r="C38" s="6">
        <f>C29</f>
        <v/>
      </c>
      <c r="D38" s="6">
        <f>D29</f>
        <v/>
      </c>
      <c r="E38" s="6">
        <f>E29</f>
        <v/>
      </c>
      <c r="F38" s="10">
        <f>AVERAGE(B38:E38)</f>
        <v/>
      </c>
    </row>
    <row r="39">
      <c r="A39" s="3">
        <f>A30</f>
        <v/>
      </c>
      <c r="B39" s="6">
        <f>B30</f>
        <v/>
      </c>
      <c r="C39" s="6">
        <f>C30</f>
        <v/>
      </c>
      <c r="D39" s="6">
        <f>D30</f>
        <v/>
      </c>
      <c r="E39" s="6">
        <f>E30</f>
        <v/>
      </c>
      <c r="F39" s="10">
        <f>AVERAGE(B39:E39)</f>
        <v/>
      </c>
    </row>
    <row r="40">
      <c r="A40" s="3">
        <f>A31</f>
        <v/>
      </c>
      <c r="B40" s="6">
        <f>B31</f>
        <v/>
      </c>
      <c r="C40" s="6">
        <f>C31</f>
        <v/>
      </c>
      <c r="D40" s="6">
        <f>D31</f>
        <v/>
      </c>
      <c r="E40" s="6">
        <f>E31</f>
        <v/>
      </c>
      <c r="F40" s="10">
        <f>AVERAGE(B40:E40)</f>
        <v/>
      </c>
    </row>
    <row r="42">
      <c r="A42" s="1" t="inlineStr">
        <is>
          <t>Sử dụng trọng số của các tiêu chí và ma trận so sánh cặp để tính tỷ số nhất quán CR</t>
        </is>
      </c>
    </row>
    <row r="44">
      <c r="A44" s="8" t="n"/>
      <c r="B44" s="3" t="inlineStr">
        <is>
          <t>Công nghệ thông tin</t>
        </is>
      </c>
      <c r="C44" s="3" t="inlineStr">
        <is>
          <t>Công nghệ thông tin</t>
        </is>
      </c>
      <c r="D44" s="3" t="inlineStr">
        <is>
          <t>Công nghệ thông tin</t>
        </is>
      </c>
      <c r="E44" s="3" t="inlineStr">
        <is>
          <t>Công nghệ thông tin</t>
        </is>
      </c>
      <c r="F44" s="9" t="inlineStr">
        <is>
          <t>Weighted Sum Value</t>
        </is>
      </c>
      <c r="G44" s="9" t="inlineStr">
        <is>
          <t>Criteria Weight</t>
        </is>
      </c>
      <c r="H44" s="9" t="inlineStr">
        <is>
          <t>Consistery Vector</t>
        </is>
      </c>
    </row>
    <row r="45">
      <c r="A45" s="3" t="inlineStr">
        <is>
          <t>Công nghệ thông tin</t>
        </is>
      </c>
      <c r="B45" s="4">
        <f>B11 * F37</f>
        <v/>
      </c>
      <c r="C45" s="4">
        <f>C11 * F38</f>
        <v/>
      </c>
      <c r="D45" s="4">
        <f>D11 * F39</f>
        <v/>
      </c>
      <c r="E45" s="4">
        <f>E11 * F40</f>
        <v/>
      </c>
      <c r="F45" s="10">
        <f>SUM(B45:E45)</f>
        <v/>
      </c>
      <c r="G45" s="10">
        <f>AVERAGE(B37:E37)</f>
        <v/>
      </c>
      <c r="H45" s="10">
        <f>F45/G45</f>
        <v/>
      </c>
    </row>
    <row r="46">
      <c r="A46" s="3" t="inlineStr">
        <is>
          <t>Công nghệ thông tin</t>
        </is>
      </c>
      <c r="B46" s="4">
        <f>B12 * F37</f>
        <v/>
      </c>
      <c r="C46" s="4">
        <f>C12 * F38</f>
        <v/>
      </c>
      <c r="D46" s="4">
        <f>D12 * F39</f>
        <v/>
      </c>
      <c r="E46" s="4">
        <f>E12 * F40</f>
        <v/>
      </c>
      <c r="F46" s="10">
        <f>SUM(B46:E46)</f>
        <v/>
      </c>
      <c r="G46" s="10">
        <f>AVERAGE(B38:E38)</f>
        <v/>
      </c>
      <c r="H46" s="10">
        <f>F46/G46</f>
        <v/>
      </c>
    </row>
    <row r="47">
      <c r="A47" s="3" t="inlineStr">
        <is>
          <t>Công nghệ thông tin</t>
        </is>
      </c>
      <c r="B47" s="4">
        <f>B13 * F37</f>
        <v/>
      </c>
      <c r="C47" s="4">
        <f>C13 * F38</f>
        <v/>
      </c>
      <c r="D47" s="4">
        <f>D13 * F39</f>
        <v/>
      </c>
      <c r="E47" s="4">
        <f>E13 * F40</f>
        <v/>
      </c>
      <c r="F47" s="10">
        <f>SUM(B47:E47)</f>
        <v/>
      </c>
      <c r="G47" s="10">
        <f>AVERAGE(B39:E39)</f>
        <v/>
      </c>
      <c r="H47" s="10">
        <f>F47/G47</f>
        <v/>
      </c>
    </row>
    <row r="48">
      <c r="A48" s="3" t="inlineStr">
        <is>
          <t>Công nghệ thông tin</t>
        </is>
      </c>
      <c r="B48" s="4">
        <f>B14 * F37</f>
        <v/>
      </c>
      <c r="C48" s="4">
        <f>C14 * F38</f>
        <v/>
      </c>
      <c r="D48" s="4">
        <f>D14 * F39</f>
        <v/>
      </c>
      <c r="E48" s="4">
        <f>E14 * F40</f>
        <v/>
      </c>
      <c r="F48" s="10">
        <f>SUM(B48:E48)</f>
        <v/>
      </c>
      <c r="G48" s="10">
        <f>AVERAGE(B40:E40)</f>
        <v/>
      </c>
      <c r="H48" s="10">
        <f>F48/G48</f>
        <v/>
      </c>
    </row>
    <row r="50">
      <c r="G50" s="11" t="inlineStr">
        <is>
          <t>Lamda max</t>
        </is>
      </c>
      <c r="H50" s="6">
        <f>AVERAGE(H45:H48)</f>
        <v/>
      </c>
    </row>
    <row r="51">
      <c r="G51" s="11" t="inlineStr">
        <is>
          <t>CI</t>
        </is>
      </c>
      <c r="H51" s="6">
        <f>(H50-4)/(4-1)</f>
        <v/>
      </c>
    </row>
    <row r="52">
      <c r="G52" s="11" t="inlineStr">
        <is>
          <t>CR</t>
        </is>
      </c>
      <c r="H52" s="6">
        <f>H51/0.9</f>
        <v/>
      </c>
    </row>
    <row r="54">
      <c r="A54" s="1" t="inlineStr">
        <is>
          <t>Ma trận so sánh phương án theo tiêu chí: Điểm đầu vào</t>
        </is>
      </c>
    </row>
    <row r="56">
      <c r="A56" s="14" t="inlineStr">
        <is>
          <t>*</t>
        </is>
      </c>
    </row>
    <row r="57">
      <c r="A57" s="3" t="inlineStr">
        <is>
          <t>Công nghệ thông tin</t>
        </is>
      </c>
      <c r="B57" s="15" t="n">
        <v>1</v>
      </c>
      <c r="C57" s="15" t="n">
        <v>2</v>
      </c>
      <c r="D57" s="15" t="n">
        <v>4</v>
      </c>
      <c r="E57" s="15" t="n">
        <v>6</v>
      </c>
      <c r="F57" s="16" t="inlineStr">
        <is>
          <t>Cơ sở vật chất</t>
        </is>
      </c>
    </row>
    <row r="58">
      <c r="A58" s="3" t="inlineStr">
        <is>
          <t>Công nghệ thông tin</t>
        </is>
      </c>
      <c r="B58" s="4">
        <f>1/C57</f>
        <v/>
      </c>
      <c r="C58" s="4" t="n">
        <v>1</v>
      </c>
      <c r="D58" s="4" t="n">
        <v>2</v>
      </c>
      <c r="E58" s="4" t="n">
        <v>3</v>
      </c>
    </row>
    <row r="59">
      <c r="A59" s="3" t="inlineStr">
        <is>
          <t>Công nghệ thông tin</t>
        </is>
      </c>
      <c r="B59" s="4">
        <f>1/D57</f>
        <v/>
      </c>
      <c r="C59" s="4">
        <f>1/D58</f>
        <v/>
      </c>
      <c r="D59" s="4" t="n">
        <v>1</v>
      </c>
      <c r="E59" s="4" t="n">
        <v>2</v>
      </c>
    </row>
    <row r="60">
      <c r="A60" s="3" t="inlineStr">
        <is>
          <t>Công nghệ thông tin</t>
        </is>
      </c>
      <c r="B60" s="4">
        <f>1/E57</f>
        <v/>
      </c>
      <c r="C60" s="4">
        <f>1/E58</f>
        <v/>
      </c>
      <c r="D60" s="4">
        <f>1/E59</f>
        <v/>
      </c>
      <c r="E60" s="4" t="n">
        <v>1</v>
      </c>
    </row>
    <row r="61">
      <c r="A61" s="17" t="inlineStr">
        <is>
          <t>Công nghệ thông tin</t>
        </is>
      </c>
      <c r="B61" s="17">
        <f>F41</f>
        <v/>
      </c>
      <c r="C61" s="17">
        <f>F81</f>
        <v/>
      </c>
      <c r="D61" s="17">
        <f>F121</f>
        <v/>
      </c>
      <c r="E61" s="17">
        <f>F161</f>
        <v/>
      </c>
      <c r="F61" s="18" t="inlineStr">
        <is>
          <t>*</t>
        </is>
      </c>
    </row>
    <row r="62">
      <c r="A62" s="1" t="inlineStr">
        <is>
          <t>Tính tổng cột</t>
        </is>
      </c>
    </row>
    <row r="64">
      <c r="A64" s="3" t="inlineStr"/>
      <c r="B64" s="3">
        <f>B56</f>
        <v/>
      </c>
      <c r="C64" s="3">
        <f>C56</f>
        <v/>
      </c>
      <c r="D64" s="3">
        <f>D56</f>
        <v/>
      </c>
      <c r="E64" s="3">
        <f>E56</f>
        <v/>
      </c>
    </row>
    <row r="65">
      <c r="A65" s="3">
        <f>A57</f>
        <v/>
      </c>
      <c r="B65" s="6">
        <f>B57</f>
        <v/>
      </c>
      <c r="C65" s="6">
        <f>C57</f>
        <v/>
      </c>
      <c r="D65" s="6">
        <f>D57</f>
        <v/>
      </c>
      <c r="E65" s="6">
        <f>E57</f>
        <v/>
      </c>
    </row>
    <row r="66">
      <c r="A66" s="3">
        <f>A58</f>
        <v/>
      </c>
      <c r="B66" s="6">
        <f>B58</f>
        <v/>
      </c>
      <c r="C66" s="6">
        <f>C58</f>
        <v/>
      </c>
      <c r="D66" s="6">
        <f>D58</f>
        <v/>
      </c>
      <c r="E66" s="6">
        <f>E58</f>
        <v/>
      </c>
    </row>
    <row r="67">
      <c r="A67" s="3">
        <f>A59</f>
        <v/>
      </c>
      <c r="B67" s="6">
        <f>B59</f>
        <v/>
      </c>
      <c r="C67" s="6">
        <f>C59</f>
        <v/>
      </c>
      <c r="D67" s="6">
        <f>D59</f>
        <v/>
      </c>
      <c r="E67" s="6">
        <f>E59</f>
        <v/>
      </c>
    </row>
    <row r="68">
      <c r="A68" s="3">
        <f>A60</f>
        <v/>
      </c>
      <c r="B68" s="6">
        <f>B60</f>
        <v/>
      </c>
      <c r="C68" s="6">
        <f>C60</f>
        <v/>
      </c>
      <c r="D68" s="6">
        <f>D60</f>
        <v/>
      </c>
      <c r="E68" s="6">
        <f>E60</f>
        <v/>
      </c>
    </row>
    <row r="69">
      <c r="A69" s="7" t="inlineStr">
        <is>
          <t>SUM</t>
        </is>
      </c>
      <c r="B69" s="7">
        <f>SUM(B57:B61)</f>
        <v/>
      </c>
      <c r="C69" s="7">
        <f>SUM(C57:C61)</f>
        <v/>
      </c>
      <c r="D69" s="7">
        <f>SUM(D57:D61)</f>
        <v/>
      </c>
      <c r="E69" s="7">
        <f>SUM(E57:E61)</f>
        <v/>
      </c>
    </row>
    <row r="71">
      <c r="A71" s="1" t="inlineStr">
        <is>
          <t>Chuẩn hóa ma trận</t>
        </is>
      </c>
    </row>
    <row r="73">
      <c r="A73" s="8" t="n"/>
      <c r="B73" s="3" t="inlineStr">
        <is>
          <t>Công nghệ thông tin</t>
        </is>
      </c>
      <c r="C73" s="3" t="inlineStr">
        <is>
          <t>Công nghệ thông tin</t>
        </is>
      </c>
      <c r="D73" s="3" t="inlineStr">
        <is>
          <t>Công nghệ thông tin</t>
        </is>
      </c>
      <c r="E73" s="3" t="inlineStr">
        <is>
          <t>Công nghệ thông tin</t>
        </is>
      </c>
    </row>
    <row r="74">
      <c r="A74" s="3" t="inlineStr">
        <is>
          <t>Công nghệ thông tin</t>
        </is>
      </c>
      <c r="B74" s="6">
        <f>B65/B69</f>
        <v/>
      </c>
      <c r="C74" s="6">
        <f>C65/C69</f>
        <v/>
      </c>
      <c r="D74" s="6">
        <f>D65/D69</f>
        <v/>
      </c>
      <c r="E74" s="6">
        <f>E65/E69</f>
        <v/>
      </c>
    </row>
    <row r="75">
      <c r="A75" s="3" t="inlineStr">
        <is>
          <t>Công nghệ thông tin</t>
        </is>
      </c>
      <c r="B75" s="6">
        <f>B66/B69</f>
        <v/>
      </c>
      <c r="C75" s="6">
        <f>C66/C69</f>
        <v/>
      </c>
      <c r="D75" s="6">
        <f>D66/D69</f>
        <v/>
      </c>
      <c r="E75" s="6">
        <f>E66/E69</f>
        <v/>
      </c>
    </row>
    <row r="76">
      <c r="A76" s="3" t="inlineStr">
        <is>
          <t>Công nghệ thông tin</t>
        </is>
      </c>
      <c r="B76" s="6">
        <f>B67/B69</f>
        <v/>
      </c>
      <c r="C76" s="6">
        <f>C67/C69</f>
        <v/>
      </c>
      <c r="D76" s="6">
        <f>D67/D69</f>
        <v/>
      </c>
      <c r="E76" s="6">
        <f>E67/E69</f>
        <v/>
      </c>
    </row>
    <row r="77">
      <c r="A77" s="3" t="inlineStr">
        <is>
          <t>Công nghệ thông tin</t>
        </is>
      </c>
      <c r="B77" s="6">
        <f>B68/B69</f>
        <v/>
      </c>
      <c r="C77" s="6">
        <f>C68/C69</f>
        <v/>
      </c>
      <c r="D77" s="6">
        <f>D68/D69</f>
        <v/>
      </c>
      <c r="E77" s="6">
        <f>E68/E69</f>
        <v/>
      </c>
    </row>
    <row r="80">
      <c r="A80" s="1" t="inlineStr">
        <is>
          <t>Tính trọng số phương án</t>
        </is>
      </c>
    </row>
    <row r="82">
      <c r="A82" s="3" t="inlineStr"/>
      <c r="B82" s="3">
        <f>B73</f>
        <v/>
      </c>
      <c r="C82" s="3">
        <f>C73</f>
        <v/>
      </c>
      <c r="D82" s="3">
        <f>D73</f>
        <v/>
      </c>
      <c r="E82" s="3">
        <f>E73</f>
        <v/>
      </c>
      <c r="F82" s="9" t="inlineStr">
        <is>
          <t>Criteria Weight</t>
        </is>
      </c>
    </row>
    <row r="83">
      <c r="A83" s="3">
        <f>A74</f>
        <v/>
      </c>
      <c r="B83" s="6">
        <f>B74</f>
        <v/>
      </c>
      <c r="C83" s="6">
        <f>C74</f>
        <v/>
      </c>
      <c r="D83" s="6">
        <f>D74</f>
        <v/>
      </c>
      <c r="E83" s="6">
        <f>E74</f>
        <v/>
      </c>
      <c r="F83" s="10">
        <f>AVERAGE(B83:E83)</f>
        <v/>
      </c>
    </row>
    <row r="84">
      <c r="A84" s="3">
        <f>A75</f>
        <v/>
      </c>
      <c r="B84" s="6">
        <f>B75</f>
        <v/>
      </c>
      <c r="C84" s="6">
        <f>C75</f>
        <v/>
      </c>
      <c r="D84" s="6">
        <f>D75</f>
        <v/>
      </c>
      <c r="E84" s="6">
        <f>E75</f>
        <v/>
      </c>
      <c r="F84" s="10">
        <f>AVERAGE(B84:E84)</f>
        <v/>
      </c>
    </row>
    <row r="85">
      <c r="A85" s="3">
        <f>A76</f>
        <v/>
      </c>
      <c r="B85" s="6">
        <f>B76</f>
        <v/>
      </c>
      <c r="C85" s="6">
        <f>C76</f>
        <v/>
      </c>
      <c r="D85" s="6">
        <f>D76</f>
        <v/>
      </c>
      <c r="E85" s="6">
        <f>E76</f>
        <v/>
      </c>
      <c r="F85" s="10">
        <f>AVERAGE(B85:E85)</f>
        <v/>
      </c>
    </row>
    <row r="86">
      <c r="A86" s="3">
        <f>A77</f>
        <v/>
      </c>
      <c r="B86" s="6">
        <f>B77</f>
        <v/>
      </c>
      <c r="C86" s="6">
        <f>C77</f>
        <v/>
      </c>
      <c r="D86" s="6">
        <f>D77</f>
        <v/>
      </c>
      <c r="E86" s="6">
        <f>E77</f>
        <v/>
      </c>
      <c r="F86" s="10">
        <f>AVERAGE(B86:E86)</f>
        <v/>
      </c>
    </row>
    <row r="88">
      <c r="A88" s="1" t="inlineStr">
        <is>
          <t>Sử dụng trọng số của các tiêu chí và ma trận so sánh cặp để tính tỷ số nhất quán CR</t>
        </is>
      </c>
    </row>
    <row r="90">
      <c r="A90" s="8" t="n"/>
      <c r="B90" s="3" t="inlineStr">
        <is>
          <t>Công nghệ thông tin</t>
        </is>
      </c>
      <c r="C90" s="3" t="inlineStr">
        <is>
          <t>Công nghệ thông tin</t>
        </is>
      </c>
      <c r="D90" s="3" t="inlineStr">
        <is>
          <t>Công nghệ thông tin</t>
        </is>
      </c>
      <c r="E90" s="3" t="inlineStr">
        <is>
          <t>Công nghệ thông tin</t>
        </is>
      </c>
      <c r="F90" s="9" t="inlineStr">
        <is>
          <t>Weighted Sum Value</t>
        </is>
      </c>
      <c r="G90" s="9" t="inlineStr">
        <is>
          <t>Criteria Weight</t>
        </is>
      </c>
      <c r="H90" s="9" t="inlineStr">
        <is>
          <t>Consistery Vector</t>
        </is>
      </c>
    </row>
    <row r="91">
      <c r="A91" s="3" t="inlineStr">
        <is>
          <t>Công nghệ thông tin</t>
        </is>
      </c>
      <c r="B91" s="4">
        <f>B57 * F83</f>
        <v/>
      </c>
      <c r="C91" s="4">
        <f>C57 * F84</f>
        <v/>
      </c>
      <c r="D91" s="4">
        <f>D57 * F85</f>
        <v/>
      </c>
      <c r="E91" s="4">
        <f>E57 * F86</f>
        <v/>
      </c>
      <c r="F91" s="10">
        <f>SUM(B91:E91)</f>
        <v/>
      </c>
      <c r="G91" s="10">
        <f>AVERAGE(B83:E83)</f>
        <v/>
      </c>
      <c r="H91" s="10">
        <f>F91/G91</f>
        <v/>
      </c>
    </row>
    <row r="92">
      <c r="A92" s="3" t="inlineStr">
        <is>
          <t>Công nghệ thông tin</t>
        </is>
      </c>
      <c r="B92" s="4">
        <f>B58 * F83</f>
        <v/>
      </c>
      <c r="C92" s="4">
        <f>C58 * F84</f>
        <v/>
      </c>
      <c r="D92" s="4">
        <f>D58 * F85</f>
        <v/>
      </c>
      <c r="E92" s="4">
        <f>E58 * F86</f>
        <v/>
      </c>
      <c r="F92" s="10">
        <f>SUM(B92:E92)</f>
        <v/>
      </c>
      <c r="G92" s="10">
        <f>AVERAGE(B84:E84)</f>
        <v/>
      </c>
      <c r="H92" s="10">
        <f>F92/G92</f>
        <v/>
      </c>
    </row>
    <row r="93">
      <c r="A93" s="3" t="inlineStr">
        <is>
          <t>Công nghệ thông tin</t>
        </is>
      </c>
      <c r="B93" s="4">
        <f>B59 * F83</f>
        <v/>
      </c>
      <c r="C93" s="4">
        <f>C59 * F84</f>
        <v/>
      </c>
      <c r="D93" s="4">
        <f>D59 * F85</f>
        <v/>
      </c>
      <c r="E93" s="4">
        <f>E59 * F86</f>
        <v/>
      </c>
      <c r="F93" s="10">
        <f>SUM(B93:E93)</f>
        <v/>
      </c>
      <c r="G93" s="10">
        <f>AVERAGE(B85:E85)</f>
        <v/>
      </c>
      <c r="H93" s="10">
        <f>F93/G93</f>
        <v/>
      </c>
    </row>
    <row r="94">
      <c r="A94" s="3" t="inlineStr">
        <is>
          <t>Công nghệ thông tin</t>
        </is>
      </c>
      <c r="B94" s="4">
        <f>B60 * F83</f>
        <v/>
      </c>
      <c r="C94" s="4">
        <f>C60 * F84</f>
        <v/>
      </c>
      <c r="D94" s="4">
        <f>D60 * F85</f>
        <v/>
      </c>
      <c r="E94" s="4">
        <f>E60 * F86</f>
        <v/>
      </c>
      <c r="F94" s="10">
        <f>SUM(B94:E94)</f>
        <v/>
      </c>
      <c r="G94" s="10">
        <f>AVERAGE(B86:E86)</f>
        <v/>
      </c>
      <c r="H94" s="10">
        <f>F94/G94</f>
        <v/>
      </c>
    </row>
    <row r="96">
      <c r="G96" s="11" t="inlineStr">
        <is>
          <t>Lamda max</t>
        </is>
      </c>
      <c r="H96" s="6">
        <f>AVERAGE(H91:H94)</f>
        <v/>
      </c>
    </row>
    <row r="97">
      <c r="G97" s="11" t="inlineStr">
        <is>
          <t>CI</t>
        </is>
      </c>
      <c r="H97" s="6">
        <f>(H96-4)/(4-1)</f>
        <v/>
      </c>
    </row>
    <row r="98">
      <c r="G98" s="11" t="inlineStr">
        <is>
          <t>CR</t>
        </is>
      </c>
      <c r="H98" s="6">
        <f>H97/0.9</f>
        <v/>
      </c>
    </row>
    <row r="100">
      <c r="A100" s="1" t="inlineStr">
        <is>
          <t>Ma trận so sánh phương án theo tiêu chí: Học phí</t>
        </is>
      </c>
    </row>
    <row r="102">
      <c r="A102" s="14" t="inlineStr">
        <is>
          <t>*</t>
        </is>
      </c>
    </row>
    <row r="103">
      <c r="A103" s="3" t="inlineStr">
        <is>
          <t>Công nghệ thông tin</t>
        </is>
      </c>
      <c r="B103" s="15" t="n">
        <v>1</v>
      </c>
      <c r="C103" s="15" t="n">
        <v>0.5</v>
      </c>
      <c r="D103" s="15" t="n">
        <v>0.3333333333333333</v>
      </c>
      <c r="E103" s="15" t="n">
        <v>0.25</v>
      </c>
      <c r="F103" s="16" t="inlineStr">
        <is>
          <t>Cơ sở vật chất</t>
        </is>
      </c>
    </row>
    <row r="104">
      <c r="A104" s="3" t="inlineStr">
        <is>
          <t>Công nghệ thông tin</t>
        </is>
      </c>
      <c r="B104" s="4">
        <f>1/C103</f>
        <v/>
      </c>
      <c r="C104" s="4" t="n">
        <v>1</v>
      </c>
      <c r="D104" s="4" t="n">
        <v>0.5</v>
      </c>
      <c r="E104" s="4" t="n">
        <v>0.3333333333333333</v>
      </c>
    </row>
    <row r="105">
      <c r="A105" s="3" t="inlineStr">
        <is>
          <t>Công nghệ thông tin</t>
        </is>
      </c>
      <c r="B105" s="4">
        <f>1/D103</f>
        <v/>
      </c>
      <c r="C105" s="4">
        <f>1/D104</f>
        <v/>
      </c>
      <c r="D105" s="4" t="n">
        <v>1</v>
      </c>
      <c r="E105" s="4" t="n">
        <v>0.5</v>
      </c>
    </row>
    <row r="106">
      <c r="A106" s="3" t="inlineStr">
        <is>
          <t>Công nghệ thông tin</t>
        </is>
      </c>
      <c r="B106" s="4">
        <f>1/E103</f>
        <v/>
      </c>
      <c r="C106" s="4">
        <f>1/E104</f>
        <v/>
      </c>
      <c r="D106" s="4">
        <f>1/E105</f>
        <v/>
      </c>
      <c r="E106" s="4" t="n">
        <v>1</v>
      </c>
    </row>
    <row r="107">
      <c r="A107" s="17" t="inlineStr">
        <is>
          <t>Công nghệ thông tin</t>
        </is>
      </c>
      <c r="B107" s="17">
        <f>F87</f>
        <v/>
      </c>
      <c r="C107" s="17">
        <f>F127</f>
        <v/>
      </c>
      <c r="D107" s="17">
        <f>F167</f>
        <v/>
      </c>
      <c r="E107" s="17">
        <f>F207</f>
        <v/>
      </c>
      <c r="F107" s="18" t="inlineStr">
        <is>
          <t>*</t>
        </is>
      </c>
    </row>
    <row r="108">
      <c r="A108" s="1" t="inlineStr">
        <is>
          <t>Tính tổng cột</t>
        </is>
      </c>
    </row>
    <row r="110">
      <c r="A110" s="3" t="inlineStr"/>
      <c r="B110" s="3">
        <f>B102</f>
        <v/>
      </c>
      <c r="C110" s="3">
        <f>C102</f>
        <v/>
      </c>
      <c r="D110" s="3">
        <f>D102</f>
        <v/>
      </c>
      <c r="E110" s="3">
        <f>E102</f>
        <v/>
      </c>
    </row>
    <row r="111">
      <c r="A111" s="3">
        <f>A103</f>
        <v/>
      </c>
      <c r="B111" s="6">
        <f>B103</f>
        <v/>
      </c>
      <c r="C111" s="6">
        <f>C103</f>
        <v/>
      </c>
      <c r="D111" s="6">
        <f>D103</f>
        <v/>
      </c>
      <c r="E111" s="6">
        <f>E103</f>
        <v/>
      </c>
    </row>
    <row r="112">
      <c r="A112" s="3">
        <f>A104</f>
        <v/>
      </c>
      <c r="B112" s="6">
        <f>B104</f>
        <v/>
      </c>
      <c r="C112" s="6">
        <f>C104</f>
        <v/>
      </c>
      <c r="D112" s="6">
        <f>D104</f>
        <v/>
      </c>
      <c r="E112" s="6">
        <f>E104</f>
        <v/>
      </c>
    </row>
    <row r="113">
      <c r="A113" s="3">
        <f>A105</f>
        <v/>
      </c>
      <c r="B113" s="6">
        <f>B105</f>
        <v/>
      </c>
      <c r="C113" s="6">
        <f>C105</f>
        <v/>
      </c>
      <c r="D113" s="6">
        <f>D105</f>
        <v/>
      </c>
      <c r="E113" s="6">
        <f>E105</f>
        <v/>
      </c>
    </row>
    <row r="114">
      <c r="A114" s="3">
        <f>A106</f>
        <v/>
      </c>
      <c r="B114" s="6">
        <f>B106</f>
        <v/>
      </c>
      <c r="C114" s="6">
        <f>C106</f>
        <v/>
      </c>
      <c r="D114" s="6">
        <f>D106</f>
        <v/>
      </c>
      <c r="E114" s="6">
        <f>E106</f>
        <v/>
      </c>
    </row>
    <row r="115">
      <c r="A115" s="7" t="inlineStr">
        <is>
          <t>SUM</t>
        </is>
      </c>
      <c r="B115" s="7">
        <f>SUM(B103:B107)</f>
        <v/>
      </c>
      <c r="C115" s="7">
        <f>SUM(C103:C107)</f>
        <v/>
      </c>
      <c r="D115" s="7">
        <f>SUM(D103:D107)</f>
        <v/>
      </c>
      <c r="E115" s="7">
        <f>SUM(E103:E107)</f>
        <v/>
      </c>
    </row>
    <row r="117">
      <c r="A117" s="1" t="inlineStr">
        <is>
          <t>Chuẩn hóa ma trận</t>
        </is>
      </c>
    </row>
    <row r="119">
      <c r="A119" s="8" t="n"/>
      <c r="B119" s="3" t="inlineStr">
        <is>
          <t>Công nghệ thông tin</t>
        </is>
      </c>
      <c r="C119" s="3" t="inlineStr">
        <is>
          <t>Công nghệ thông tin</t>
        </is>
      </c>
      <c r="D119" s="3" t="inlineStr">
        <is>
          <t>Công nghệ thông tin</t>
        </is>
      </c>
      <c r="E119" s="3" t="inlineStr">
        <is>
          <t>Công nghệ thông tin</t>
        </is>
      </c>
    </row>
    <row r="120">
      <c r="A120" s="3" t="inlineStr">
        <is>
          <t>Công nghệ thông tin</t>
        </is>
      </c>
      <c r="B120" s="6">
        <f>B111/B115</f>
        <v/>
      </c>
      <c r="C120" s="6">
        <f>C111/C115</f>
        <v/>
      </c>
      <c r="D120" s="6">
        <f>D111/D115</f>
        <v/>
      </c>
      <c r="E120" s="6">
        <f>E111/E115</f>
        <v/>
      </c>
    </row>
    <row r="121">
      <c r="A121" s="3" t="inlineStr">
        <is>
          <t>Công nghệ thông tin</t>
        </is>
      </c>
      <c r="B121" s="6">
        <f>B112/B115</f>
        <v/>
      </c>
      <c r="C121" s="6">
        <f>C112/C115</f>
        <v/>
      </c>
      <c r="D121" s="6">
        <f>D112/D115</f>
        <v/>
      </c>
      <c r="E121" s="6">
        <f>E112/E115</f>
        <v/>
      </c>
    </row>
    <row r="122">
      <c r="A122" s="3" t="inlineStr">
        <is>
          <t>Công nghệ thông tin</t>
        </is>
      </c>
      <c r="B122" s="6">
        <f>B113/B115</f>
        <v/>
      </c>
      <c r="C122" s="6">
        <f>C113/C115</f>
        <v/>
      </c>
      <c r="D122" s="6">
        <f>D113/D115</f>
        <v/>
      </c>
      <c r="E122" s="6">
        <f>E113/E115</f>
        <v/>
      </c>
    </row>
    <row r="123">
      <c r="A123" s="3" t="inlineStr">
        <is>
          <t>Công nghệ thông tin</t>
        </is>
      </c>
      <c r="B123" s="6">
        <f>B114/B115</f>
        <v/>
      </c>
      <c r="C123" s="6">
        <f>C114/C115</f>
        <v/>
      </c>
      <c r="D123" s="6">
        <f>D114/D115</f>
        <v/>
      </c>
      <c r="E123" s="6">
        <f>E114/E115</f>
        <v/>
      </c>
    </row>
    <row r="126">
      <c r="A126" s="1" t="inlineStr">
        <is>
          <t>Tính trọng số phương án</t>
        </is>
      </c>
    </row>
    <row r="128">
      <c r="A128" s="3" t="inlineStr"/>
      <c r="B128" s="3">
        <f>B119</f>
        <v/>
      </c>
      <c r="C128" s="3">
        <f>C119</f>
        <v/>
      </c>
      <c r="D128" s="3">
        <f>D119</f>
        <v/>
      </c>
      <c r="E128" s="3">
        <f>E119</f>
        <v/>
      </c>
      <c r="F128" s="9" t="inlineStr">
        <is>
          <t>Criteria Weight</t>
        </is>
      </c>
    </row>
    <row r="129">
      <c r="A129" s="3">
        <f>A120</f>
        <v/>
      </c>
      <c r="B129" s="6">
        <f>B120</f>
        <v/>
      </c>
      <c r="C129" s="6">
        <f>C120</f>
        <v/>
      </c>
      <c r="D129" s="6">
        <f>D120</f>
        <v/>
      </c>
      <c r="E129" s="6">
        <f>E120</f>
        <v/>
      </c>
      <c r="F129" s="10">
        <f>AVERAGE(B129:E129)</f>
        <v/>
      </c>
    </row>
    <row r="130">
      <c r="A130" s="3">
        <f>A121</f>
        <v/>
      </c>
      <c r="B130" s="6">
        <f>B121</f>
        <v/>
      </c>
      <c r="C130" s="6">
        <f>C121</f>
        <v/>
      </c>
      <c r="D130" s="6">
        <f>D121</f>
        <v/>
      </c>
      <c r="E130" s="6">
        <f>E121</f>
        <v/>
      </c>
      <c r="F130" s="10">
        <f>AVERAGE(B130:E130)</f>
        <v/>
      </c>
    </row>
    <row r="131">
      <c r="A131" s="3">
        <f>A122</f>
        <v/>
      </c>
      <c r="B131" s="6">
        <f>B122</f>
        <v/>
      </c>
      <c r="C131" s="6">
        <f>C122</f>
        <v/>
      </c>
      <c r="D131" s="6">
        <f>D122</f>
        <v/>
      </c>
      <c r="E131" s="6">
        <f>E122</f>
        <v/>
      </c>
      <c r="F131" s="10">
        <f>AVERAGE(B131:E131)</f>
        <v/>
      </c>
    </row>
    <row r="132">
      <c r="A132" s="3">
        <f>A123</f>
        <v/>
      </c>
      <c r="B132" s="6">
        <f>B123</f>
        <v/>
      </c>
      <c r="C132" s="6">
        <f>C123</f>
        <v/>
      </c>
      <c r="D132" s="6">
        <f>D123</f>
        <v/>
      </c>
      <c r="E132" s="6">
        <f>E123</f>
        <v/>
      </c>
      <c r="F132" s="10">
        <f>AVERAGE(B132:E132)</f>
        <v/>
      </c>
    </row>
    <row r="134">
      <c r="A134" s="1" t="inlineStr">
        <is>
          <t>Sử dụng trọng số của các tiêu chí và ma trận so sánh cặp để tính tỷ số nhất quán CR</t>
        </is>
      </c>
    </row>
    <row r="136">
      <c r="A136" s="8" t="n"/>
      <c r="B136" s="3" t="inlineStr">
        <is>
          <t>Công nghệ thông tin</t>
        </is>
      </c>
      <c r="C136" s="3" t="inlineStr">
        <is>
          <t>Công nghệ thông tin</t>
        </is>
      </c>
      <c r="D136" s="3" t="inlineStr">
        <is>
          <t>Công nghệ thông tin</t>
        </is>
      </c>
      <c r="E136" s="3" t="inlineStr">
        <is>
          <t>Công nghệ thông tin</t>
        </is>
      </c>
      <c r="F136" s="9" t="inlineStr">
        <is>
          <t>Weighted Sum Value</t>
        </is>
      </c>
      <c r="G136" s="9" t="inlineStr">
        <is>
          <t>Criteria Weight</t>
        </is>
      </c>
      <c r="H136" s="9" t="inlineStr">
        <is>
          <t>Consistery Vector</t>
        </is>
      </c>
    </row>
    <row r="137">
      <c r="A137" s="3" t="inlineStr">
        <is>
          <t>Công nghệ thông tin</t>
        </is>
      </c>
      <c r="B137" s="4">
        <f>B103 * F129</f>
        <v/>
      </c>
      <c r="C137" s="4">
        <f>C103 * F130</f>
        <v/>
      </c>
      <c r="D137" s="4">
        <f>D103 * F131</f>
        <v/>
      </c>
      <c r="E137" s="4">
        <f>E103 * F132</f>
        <v/>
      </c>
      <c r="F137" s="10">
        <f>SUM(B137:E137)</f>
        <v/>
      </c>
      <c r="G137" s="10">
        <f>AVERAGE(B129:E129)</f>
        <v/>
      </c>
      <c r="H137" s="10">
        <f>F137/G137</f>
        <v/>
      </c>
    </row>
    <row r="138">
      <c r="A138" s="3" t="inlineStr">
        <is>
          <t>Công nghệ thông tin</t>
        </is>
      </c>
      <c r="B138" s="4">
        <f>B104 * F129</f>
        <v/>
      </c>
      <c r="C138" s="4">
        <f>C104 * F130</f>
        <v/>
      </c>
      <c r="D138" s="4">
        <f>D104 * F131</f>
        <v/>
      </c>
      <c r="E138" s="4">
        <f>E104 * F132</f>
        <v/>
      </c>
      <c r="F138" s="10">
        <f>SUM(B138:E138)</f>
        <v/>
      </c>
      <c r="G138" s="10">
        <f>AVERAGE(B130:E130)</f>
        <v/>
      </c>
      <c r="H138" s="10">
        <f>F138/G138</f>
        <v/>
      </c>
    </row>
    <row r="139">
      <c r="A139" s="3" t="inlineStr">
        <is>
          <t>Công nghệ thông tin</t>
        </is>
      </c>
      <c r="B139" s="4">
        <f>B105 * F129</f>
        <v/>
      </c>
      <c r="C139" s="4">
        <f>C105 * F130</f>
        <v/>
      </c>
      <c r="D139" s="4">
        <f>D105 * F131</f>
        <v/>
      </c>
      <c r="E139" s="4">
        <f>E105 * F132</f>
        <v/>
      </c>
      <c r="F139" s="10">
        <f>SUM(B139:E139)</f>
        <v/>
      </c>
      <c r="G139" s="10">
        <f>AVERAGE(B131:E131)</f>
        <v/>
      </c>
      <c r="H139" s="10">
        <f>F139/G139</f>
        <v/>
      </c>
    </row>
    <row r="140">
      <c r="A140" s="3" t="inlineStr">
        <is>
          <t>Công nghệ thông tin</t>
        </is>
      </c>
      <c r="B140" s="4">
        <f>B106 * F129</f>
        <v/>
      </c>
      <c r="C140" s="4">
        <f>C106 * F130</f>
        <v/>
      </c>
      <c r="D140" s="4">
        <f>D106 * F131</f>
        <v/>
      </c>
      <c r="E140" s="4">
        <f>E106 * F132</f>
        <v/>
      </c>
      <c r="F140" s="10">
        <f>SUM(B140:E140)</f>
        <v/>
      </c>
      <c r="G140" s="10">
        <f>AVERAGE(B132:E132)</f>
        <v/>
      </c>
      <c r="H140" s="10">
        <f>F140/G140</f>
        <v/>
      </c>
    </row>
    <row r="142">
      <c r="G142" s="11" t="inlineStr">
        <is>
          <t>Lamda max</t>
        </is>
      </c>
      <c r="H142" s="6">
        <f>AVERAGE(H137:H140)</f>
        <v/>
      </c>
    </row>
    <row r="143">
      <c r="G143" s="11" t="inlineStr">
        <is>
          <t>CI</t>
        </is>
      </c>
      <c r="H143" s="6">
        <f>(H142-4)/(4-1)</f>
        <v/>
      </c>
    </row>
    <row r="144">
      <c r="G144" s="11" t="inlineStr">
        <is>
          <t>CR</t>
        </is>
      </c>
      <c r="H144" s="6">
        <f>H143/0.9</f>
        <v/>
      </c>
    </row>
    <row r="146">
      <c r="A146" s="1" t="inlineStr">
        <is>
          <t>Ma trận so sánh phương án theo tiêu chí: Chất lượng đào tạo</t>
        </is>
      </c>
    </row>
    <row r="148">
      <c r="A148" s="14" t="inlineStr">
        <is>
          <t>*</t>
        </is>
      </c>
    </row>
    <row r="149">
      <c r="A149" s="3" t="inlineStr">
        <is>
          <t>Công nghệ thông tin</t>
        </is>
      </c>
      <c r="B149" s="15" t="n">
        <v>1</v>
      </c>
      <c r="C149" s="15" t="n">
        <v>3</v>
      </c>
      <c r="D149" s="15" t="n">
        <v>0.5</v>
      </c>
      <c r="E149" s="15" t="n">
        <v>0.5</v>
      </c>
      <c r="F149" s="16" t="inlineStr">
        <is>
          <t>Cơ sở vật chất</t>
        </is>
      </c>
    </row>
    <row r="150">
      <c r="A150" s="3" t="inlineStr">
        <is>
          <t>Công nghệ thông tin</t>
        </is>
      </c>
      <c r="B150" s="4">
        <f>1/C149</f>
        <v/>
      </c>
      <c r="C150" s="4" t="n">
        <v>1</v>
      </c>
      <c r="D150" s="4" t="n">
        <v>4</v>
      </c>
      <c r="E150" s="4" t="n">
        <v>5</v>
      </c>
    </row>
    <row r="151">
      <c r="A151" s="3" t="inlineStr">
        <is>
          <t>Công nghệ thông tin</t>
        </is>
      </c>
      <c r="B151" s="4">
        <f>1/D149</f>
        <v/>
      </c>
      <c r="C151" s="4">
        <f>1/D150</f>
        <v/>
      </c>
      <c r="D151" s="4" t="n">
        <v>1</v>
      </c>
      <c r="E151" s="4" t="n">
        <v>3</v>
      </c>
    </row>
    <row r="152">
      <c r="A152" s="3" t="inlineStr">
        <is>
          <t>Công nghệ thông tin</t>
        </is>
      </c>
      <c r="B152" s="4">
        <f>1/E149</f>
        <v/>
      </c>
      <c r="C152" s="4">
        <f>1/E150</f>
        <v/>
      </c>
      <c r="D152" s="4">
        <f>1/E151</f>
        <v/>
      </c>
      <c r="E152" s="4" t="n">
        <v>1</v>
      </c>
    </row>
    <row r="153">
      <c r="A153" s="17" t="inlineStr">
        <is>
          <t>Công nghệ thông tin</t>
        </is>
      </c>
      <c r="B153" s="17">
        <f>F133</f>
        <v/>
      </c>
      <c r="C153" s="17">
        <f>F173</f>
        <v/>
      </c>
      <c r="D153" s="17">
        <f>F213</f>
        <v/>
      </c>
      <c r="E153" s="17">
        <f>F253</f>
        <v/>
      </c>
      <c r="F153" s="18" t="inlineStr">
        <is>
          <t>*</t>
        </is>
      </c>
    </row>
    <row r="154">
      <c r="A154" s="1" t="inlineStr">
        <is>
          <t>Tính tổng cột</t>
        </is>
      </c>
    </row>
    <row r="156">
      <c r="A156" s="3" t="inlineStr"/>
      <c r="B156" s="3">
        <f>B148</f>
        <v/>
      </c>
      <c r="C156" s="3">
        <f>C148</f>
        <v/>
      </c>
      <c r="D156" s="3">
        <f>D148</f>
        <v/>
      </c>
      <c r="E156" s="3">
        <f>E148</f>
        <v/>
      </c>
    </row>
    <row r="157">
      <c r="A157" s="3">
        <f>A149</f>
        <v/>
      </c>
      <c r="B157" s="6">
        <f>B149</f>
        <v/>
      </c>
      <c r="C157" s="6">
        <f>C149</f>
        <v/>
      </c>
      <c r="D157" s="6">
        <f>D149</f>
        <v/>
      </c>
      <c r="E157" s="6">
        <f>E149</f>
        <v/>
      </c>
    </row>
    <row r="158">
      <c r="A158" s="3">
        <f>A150</f>
        <v/>
      </c>
      <c r="B158" s="6">
        <f>B150</f>
        <v/>
      </c>
      <c r="C158" s="6">
        <f>C150</f>
        <v/>
      </c>
      <c r="D158" s="6">
        <f>D150</f>
        <v/>
      </c>
      <c r="E158" s="6">
        <f>E150</f>
        <v/>
      </c>
    </row>
    <row r="159">
      <c r="A159" s="3">
        <f>A151</f>
        <v/>
      </c>
      <c r="B159" s="6">
        <f>B151</f>
        <v/>
      </c>
      <c r="C159" s="6">
        <f>C151</f>
        <v/>
      </c>
      <c r="D159" s="6">
        <f>D151</f>
        <v/>
      </c>
      <c r="E159" s="6">
        <f>E151</f>
        <v/>
      </c>
    </row>
    <row r="160">
      <c r="A160" s="3">
        <f>A152</f>
        <v/>
      </c>
      <c r="B160" s="6">
        <f>B152</f>
        <v/>
      </c>
      <c r="C160" s="6">
        <f>C152</f>
        <v/>
      </c>
      <c r="D160" s="6">
        <f>D152</f>
        <v/>
      </c>
      <c r="E160" s="6">
        <f>E152</f>
        <v/>
      </c>
    </row>
    <row r="161">
      <c r="A161" s="7" t="inlineStr">
        <is>
          <t>SUM</t>
        </is>
      </c>
      <c r="B161" s="7">
        <f>SUM(B149:B153)</f>
        <v/>
      </c>
      <c r="C161" s="7">
        <f>SUM(C149:C153)</f>
        <v/>
      </c>
      <c r="D161" s="7">
        <f>SUM(D149:D153)</f>
        <v/>
      </c>
      <c r="E161" s="7">
        <f>SUM(E149:E153)</f>
        <v/>
      </c>
    </row>
    <row r="163">
      <c r="A163" s="1" t="inlineStr">
        <is>
          <t>Chuẩn hóa ma trận</t>
        </is>
      </c>
    </row>
    <row r="165">
      <c r="A165" s="8" t="n"/>
      <c r="B165" s="3" t="inlineStr">
        <is>
          <t>Công nghệ thông tin</t>
        </is>
      </c>
      <c r="C165" s="3" t="inlineStr">
        <is>
          <t>Công nghệ thông tin</t>
        </is>
      </c>
      <c r="D165" s="3" t="inlineStr">
        <is>
          <t>Công nghệ thông tin</t>
        </is>
      </c>
      <c r="E165" s="3" t="inlineStr">
        <is>
          <t>Công nghệ thông tin</t>
        </is>
      </c>
    </row>
    <row r="166">
      <c r="A166" s="3" t="inlineStr">
        <is>
          <t>Công nghệ thông tin</t>
        </is>
      </c>
      <c r="B166" s="6">
        <f>B157/B161</f>
        <v/>
      </c>
      <c r="C166" s="6">
        <f>C157/C161</f>
        <v/>
      </c>
      <c r="D166" s="6">
        <f>D157/D161</f>
        <v/>
      </c>
      <c r="E166" s="6">
        <f>E157/E161</f>
        <v/>
      </c>
    </row>
    <row r="167">
      <c r="A167" s="3" t="inlineStr">
        <is>
          <t>Công nghệ thông tin</t>
        </is>
      </c>
      <c r="B167" s="6">
        <f>B158/B161</f>
        <v/>
      </c>
      <c r="C167" s="6">
        <f>C158/C161</f>
        <v/>
      </c>
      <c r="D167" s="6">
        <f>D158/D161</f>
        <v/>
      </c>
      <c r="E167" s="6">
        <f>E158/E161</f>
        <v/>
      </c>
    </row>
    <row r="168">
      <c r="A168" s="3" t="inlineStr">
        <is>
          <t>Công nghệ thông tin</t>
        </is>
      </c>
      <c r="B168" s="6">
        <f>B159/B161</f>
        <v/>
      </c>
      <c r="C168" s="6">
        <f>C159/C161</f>
        <v/>
      </c>
      <c r="D168" s="6">
        <f>D159/D161</f>
        <v/>
      </c>
      <c r="E168" s="6">
        <f>E159/E161</f>
        <v/>
      </c>
    </row>
    <row r="169">
      <c r="A169" s="3" t="inlineStr">
        <is>
          <t>Công nghệ thông tin</t>
        </is>
      </c>
      <c r="B169" s="6">
        <f>B160/B161</f>
        <v/>
      </c>
      <c r="C169" s="6">
        <f>C160/C161</f>
        <v/>
      </c>
      <c r="D169" s="6">
        <f>D160/D161</f>
        <v/>
      </c>
      <c r="E169" s="6">
        <f>E160/E161</f>
        <v/>
      </c>
    </row>
    <row r="172">
      <c r="A172" s="1" t="inlineStr">
        <is>
          <t>Tính trọng số phương án</t>
        </is>
      </c>
    </row>
    <row r="174">
      <c r="A174" s="3" t="inlineStr"/>
      <c r="B174" s="3">
        <f>B165</f>
        <v/>
      </c>
      <c r="C174" s="3">
        <f>C165</f>
        <v/>
      </c>
      <c r="D174" s="3">
        <f>D165</f>
        <v/>
      </c>
      <c r="E174" s="3">
        <f>E165</f>
        <v/>
      </c>
      <c r="F174" s="9" t="inlineStr">
        <is>
          <t>Criteria Weight</t>
        </is>
      </c>
    </row>
    <row r="175">
      <c r="A175" s="3">
        <f>A166</f>
        <v/>
      </c>
      <c r="B175" s="6">
        <f>B166</f>
        <v/>
      </c>
      <c r="C175" s="6">
        <f>C166</f>
        <v/>
      </c>
      <c r="D175" s="6">
        <f>D166</f>
        <v/>
      </c>
      <c r="E175" s="6">
        <f>E166</f>
        <v/>
      </c>
      <c r="F175" s="10">
        <f>AVERAGE(B175:E175)</f>
        <v/>
      </c>
    </row>
    <row r="176">
      <c r="A176" s="3">
        <f>A167</f>
        <v/>
      </c>
      <c r="B176" s="6">
        <f>B167</f>
        <v/>
      </c>
      <c r="C176" s="6">
        <f>C167</f>
        <v/>
      </c>
      <c r="D176" s="6">
        <f>D167</f>
        <v/>
      </c>
      <c r="E176" s="6">
        <f>E167</f>
        <v/>
      </c>
      <c r="F176" s="10">
        <f>AVERAGE(B176:E176)</f>
        <v/>
      </c>
    </row>
    <row r="177">
      <c r="A177" s="3">
        <f>A168</f>
        <v/>
      </c>
      <c r="B177" s="6">
        <f>B168</f>
        <v/>
      </c>
      <c r="C177" s="6">
        <f>C168</f>
        <v/>
      </c>
      <c r="D177" s="6">
        <f>D168</f>
        <v/>
      </c>
      <c r="E177" s="6">
        <f>E168</f>
        <v/>
      </c>
      <c r="F177" s="10">
        <f>AVERAGE(B177:E177)</f>
        <v/>
      </c>
    </row>
    <row r="178">
      <c r="A178" s="3">
        <f>A169</f>
        <v/>
      </c>
      <c r="B178" s="6">
        <f>B169</f>
        <v/>
      </c>
      <c r="C178" s="6">
        <f>C169</f>
        <v/>
      </c>
      <c r="D178" s="6">
        <f>D169</f>
        <v/>
      </c>
      <c r="E178" s="6">
        <f>E169</f>
        <v/>
      </c>
      <c r="F178" s="10">
        <f>AVERAGE(B178:E178)</f>
        <v/>
      </c>
    </row>
    <row r="180">
      <c r="A180" s="1" t="inlineStr">
        <is>
          <t>Sử dụng trọng số của các tiêu chí và ma trận so sánh cặp để tính tỷ số nhất quán CR</t>
        </is>
      </c>
    </row>
    <row r="182">
      <c r="A182" s="8" t="n"/>
      <c r="B182" s="3" t="inlineStr">
        <is>
          <t>Công nghệ thông tin</t>
        </is>
      </c>
      <c r="C182" s="3" t="inlineStr">
        <is>
          <t>Công nghệ thông tin</t>
        </is>
      </c>
      <c r="D182" s="3" t="inlineStr">
        <is>
          <t>Công nghệ thông tin</t>
        </is>
      </c>
      <c r="E182" s="3" t="inlineStr">
        <is>
          <t>Công nghệ thông tin</t>
        </is>
      </c>
      <c r="F182" s="9" t="inlineStr">
        <is>
          <t>Weighted Sum Value</t>
        </is>
      </c>
      <c r="G182" s="9" t="inlineStr">
        <is>
          <t>Criteria Weight</t>
        </is>
      </c>
      <c r="H182" s="9" t="inlineStr">
        <is>
          <t>Consistery Vector</t>
        </is>
      </c>
    </row>
    <row r="183">
      <c r="A183" s="3" t="inlineStr">
        <is>
          <t>Công nghệ thông tin</t>
        </is>
      </c>
      <c r="B183" s="4">
        <f>B149 * F175</f>
        <v/>
      </c>
      <c r="C183" s="4">
        <f>C149 * F176</f>
        <v/>
      </c>
      <c r="D183" s="4">
        <f>D149 * F177</f>
        <v/>
      </c>
      <c r="E183" s="4">
        <f>E149 * F178</f>
        <v/>
      </c>
      <c r="F183" s="10">
        <f>SUM(B183:E183)</f>
        <v/>
      </c>
      <c r="G183" s="10">
        <f>AVERAGE(B175:E175)</f>
        <v/>
      </c>
      <c r="H183" s="10">
        <f>F183/G183</f>
        <v/>
      </c>
    </row>
    <row r="184">
      <c r="A184" s="3" t="inlineStr">
        <is>
          <t>Công nghệ thông tin</t>
        </is>
      </c>
      <c r="B184" s="4">
        <f>B150 * F175</f>
        <v/>
      </c>
      <c r="C184" s="4">
        <f>C150 * F176</f>
        <v/>
      </c>
      <c r="D184" s="4">
        <f>D150 * F177</f>
        <v/>
      </c>
      <c r="E184" s="4">
        <f>E150 * F178</f>
        <v/>
      </c>
      <c r="F184" s="10">
        <f>SUM(B184:E184)</f>
        <v/>
      </c>
      <c r="G184" s="10">
        <f>AVERAGE(B176:E176)</f>
        <v/>
      </c>
      <c r="H184" s="10">
        <f>F184/G184</f>
        <v/>
      </c>
    </row>
    <row r="185">
      <c r="A185" s="3" t="inlineStr">
        <is>
          <t>Công nghệ thông tin</t>
        </is>
      </c>
      <c r="B185" s="4">
        <f>B151 * F175</f>
        <v/>
      </c>
      <c r="C185" s="4">
        <f>C151 * F176</f>
        <v/>
      </c>
      <c r="D185" s="4">
        <f>D151 * F177</f>
        <v/>
      </c>
      <c r="E185" s="4">
        <f>E151 * F178</f>
        <v/>
      </c>
      <c r="F185" s="10">
        <f>SUM(B185:E185)</f>
        <v/>
      </c>
      <c r="G185" s="10">
        <f>AVERAGE(B177:E177)</f>
        <v/>
      </c>
      <c r="H185" s="10">
        <f>F185/G185</f>
        <v/>
      </c>
    </row>
    <row r="186">
      <c r="A186" s="3" t="inlineStr">
        <is>
          <t>Công nghệ thông tin</t>
        </is>
      </c>
      <c r="B186" s="4">
        <f>B152 * F175</f>
        <v/>
      </c>
      <c r="C186" s="4">
        <f>C152 * F176</f>
        <v/>
      </c>
      <c r="D186" s="4">
        <f>D152 * F177</f>
        <v/>
      </c>
      <c r="E186" s="4">
        <f>E152 * F178</f>
        <v/>
      </c>
      <c r="F186" s="10">
        <f>SUM(B186:E186)</f>
        <v/>
      </c>
      <c r="G186" s="10">
        <f>AVERAGE(B178:E178)</f>
        <v/>
      </c>
      <c r="H186" s="10">
        <f>F186/G186</f>
        <v/>
      </c>
    </row>
    <row r="188">
      <c r="G188" s="11" t="inlineStr">
        <is>
          <t>Lamda max</t>
        </is>
      </c>
      <c r="H188" s="6">
        <f>AVERAGE(H183:H186)</f>
        <v/>
      </c>
    </row>
    <row r="189">
      <c r="G189" s="11" t="inlineStr">
        <is>
          <t>CI</t>
        </is>
      </c>
      <c r="H189" s="6">
        <f>(H188-4)/(4-1)</f>
        <v/>
      </c>
    </row>
    <row r="190">
      <c r="G190" s="11" t="inlineStr">
        <is>
          <t>CR</t>
        </is>
      </c>
      <c r="H190" s="6">
        <f>H189/0.9</f>
        <v/>
      </c>
    </row>
    <row r="192">
      <c r="A192" s="1" t="inlineStr">
        <is>
          <t>Ma trận so sánh phương án theo tiêu chí: Cơ sở vật chất</t>
        </is>
      </c>
    </row>
    <row r="194">
      <c r="A194" s="14" t="inlineStr">
        <is>
          <t>*</t>
        </is>
      </c>
    </row>
    <row r="195">
      <c r="A195" s="3" t="inlineStr">
        <is>
          <t>Công nghệ thông tin</t>
        </is>
      </c>
      <c r="B195" s="15" t="n">
        <v>1</v>
      </c>
      <c r="C195" s="15" t="n">
        <v>3</v>
      </c>
      <c r="D195" s="15" t="n">
        <v>1</v>
      </c>
      <c r="E195" s="15" t="n">
        <v>5</v>
      </c>
      <c r="F195" s="16" t="inlineStr">
        <is>
          <t>Cơ sở vật chất</t>
        </is>
      </c>
    </row>
    <row r="196">
      <c r="A196" s="3" t="inlineStr">
        <is>
          <t>Công nghệ thông tin</t>
        </is>
      </c>
      <c r="B196" s="4">
        <f>1/C195</f>
        <v/>
      </c>
      <c r="C196" s="4" t="n">
        <v>1</v>
      </c>
      <c r="D196" s="4" t="n">
        <v>0.5</v>
      </c>
      <c r="E196" s="4" t="n">
        <v>3</v>
      </c>
    </row>
    <row r="197">
      <c r="A197" s="3" t="inlineStr">
        <is>
          <t>Công nghệ thông tin</t>
        </is>
      </c>
      <c r="B197" s="4">
        <f>1/D195</f>
        <v/>
      </c>
      <c r="C197" s="4">
        <f>1/D196</f>
        <v/>
      </c>
      <c r="D197" s="4" t="n">
        <v>1</v>
      </c>
      <c r="E197" s="4" t="n">
        <v>4</v>
      </c>
    </row>
    <row r="198">
      <c r="A198" s="3" t="inlineStr">
        <is>
          <t>Công nghệ thông tin</t>
        </is>
      </c>
      <c r="B198" s="4">
        <f>1/E195</f>
        <v/>
      </c>
      <c r="C198" s="4">
        <f>1/E196</f>
        <v/>
      </c>
      <c r="D198" s="4">
        <f>1/E197</f>
        <v/>
      </c>
      <c r="E198" s="4" t="n">
        <v>1</v>
      </c>
    </row>
    <row r="199">
      <c r="A199" s="17" t="inlineStr">
        <is>
          <t>Công nghệ thông tin</t>
        </is>
      </c>
      <c r="B199" s="17">
        <f>F179</f>
        <v/>
      </c>
      <c r="C199" s="17">
        <f>F219</f>
        <v/>
      </c>
      <c r="D199" s="17">
        <f>F259</f>
        <v/>
      </c>
      <c r="E199" s="17">
        <f>F299</f>
        <v/>
      </c>
      <c r="F199" s="18" t="inlineStr">
        <is>
          <t>*</t>
        </is>
      </c>
    </row>
    <row r="200">
      <c r="A200" s="1" t="inlineStr">
        <is>
          <t>Tính tổng cột</t>
        </is>
      </c>
    </row>
    <row r="202">
      <c r="A202" s="3" t="inlineStr"/>
      <c r="B202" s="3">
        <f>B194</f>
        <v/>
      </c>
      <c r="C202" s="3">
        <f>C194</f>
        <v/>
      </c>
      <c r="D202" s="3">
        <f>D194</f>
        <v/>
      </c>
      <c r="E202" s="3">
        <f>E194</f>
        <v/>
      </c>
    </row>
    <row r="203">
      <c r="A203" s="3">
        <f>A195</f>
        <v/>
      </c>
      <c r="B203" s="6">
        <f>B195</f>
        <v/>
      </c>
      <c r="C203" s="6">
        <f>C195</f>
        <v/>
      </c>
      <c r="D203" s="6">
        <f>D195</f>
        <v/>
      </c>
      <c r="E203" s="6">
        <f>E195</f>
        <v/>
      </c>
    </row>
    <row r="204">
      <c r="A204" s="3">
        <f>A196</f>
        <v/>
      </c>
      <c r="B204" s="6">
        <f>B196</f>
        <v/>
      </c>
      <c r="C204" s="6">
        <f>C196</f>
        <v/>
      </c>
      <c r="D204" s="6">
        <f>D196</f>
        <v/>
      </c>
      <c r="E204" s="6">
        <f>E196</f>
        <v/>
      </c>
    </row>
    <row r="205">
      <c r="A205" s="3">
        <f>A197</f>
        <v/>
      </c>
      <c r="B205" s="6">
        <f>B197</f>
        <v/>
      </c>
      <c r="C205" s="6">
        <f>C197</f>
        <v/>
      </c>
      <c r="D205" s="6">
        <f>D197</f>
        <v/>
      </c>
      <c r="E205" s="6">
        <f>E197</f>
        <v/>
      </c>
    </row>
    <row r="206">
      <c r="A206" s="3">
        <f>A198</f>
        <v/>
      </c>
      <c r="B206" s="6">
        <f>B198</f>
        <v/>
      </c>
      <c r="C206" s="6">
        <f>C198</f>
        <v/>
      </c>
      <c r="D206" s="6">
        <f>D198</f>
        <v/>
      </c>
      <c r="E206" s="6">
        <f>E198</f>
        <v/>
      </c>
    </row>
    <row r="207">
      <c r="A207" s="7" t="inlineStr">
        <is>
          <t>SUM</t>
        </is>
      </c>
      <c r="B207" s="7">
        <f>SUM(B195:B199)</f>
        <v/>
      </c>
      <c r="C207" s="7">
        <f>SUM(C195:C199)</f>
        <v/>
      </c>
      <c r="D207" s="7">
        <f>SUM(D195:D199)</f>
        <v/>
      </c>
      <c r="E207" s="7">
        <f>SUM(E195:E199)</f>
        <v/>
      </c>
    </row>
    <row r="209">
      <c r="A209" s="1" t="inlineStr">
        <is>
          <t>Chuẩn hóa ma trận</t>
        </is>
      </c>
    </row>
    <row r="211">
      <c r="A211" s="8" t="n"/>
      <c r="B211" s="3" t="inlineStr">
        <is>
          <t>Công nghệ thông tin</t>
        </is>
      </c>
      <c r="C211" s="3" t="inlineStr">
        <is>
          <t>Công nghệ thông tin</t>
        </is>
      </c>
      <c r="D211" s="3" t="inlineStr">
        <is>
          <t>Công nghệ thông tin</t>
        </is>
      </c>
      <c r="E211" s="3" t="inlineStr">
        <is>
          <t>Công nghệ thông tin</t>
        </is>
      </c>
    </row>
    <row r="212">
      <c r="A212" s="3" t="inlineStr">
        <is>
          <t>Công nghệ thông tin</t>
        </is>
      </c>
      <c r="B212" s="6">
        <f>B203/B207</f>
        <v/>
      </c>
      <c r="C212" s="6">
        <f>C203/C207</f>
        <v/>
      </c>
      <c r="D212" s="6">
        <f>D203/D207</f>
        <v/>
      </c>
      <c r="E212" s="6">
        <f>E203/E207</f>
        <v/>
      </c>
    </row>
    <row r="213">
      <c r="A213" s="3" t="inlineStr">
        <is>
          <t>Công nghệ thông tin</t>
        </is>
      </c>
      <c r="B213" s="6">
        <f>B204/B207</f>
        <v/>
      </c>
      <c r="C213" s="6">
        <f>C204/C207</f>
        <v/>
      </c>
      <c r="D213" s="6">
        <f>D204/D207</f>
        <v/>
      </c>
      <c r="E213" s="6">
        <f>E204/E207</f>
        <v/>
      </c>
    </row>
    <row r="214">
      <c r="A214" s="3" t="inlineStr">
        <is>
          <t>Công nghệ thông tin</t>
        </is>
      </c>
      <c r="B214" s="6">
        <f>B205/B207</f>
        <v/>
      </c>
      <c r="C214" s="6">
        <f>C205/C207</f>
        <v/>
      </c>
      <c r="D214" s="6">
        <f>D205/D207</f>
        <v/>
      </c>
      <c r="E214" s="6">
        <f>E205/E207</f>
        <v/>
      </c>
    </row>
    <row r="215">
      <c r="A215" s="3" t="inlineStr">
        <is>
          <t>Công nghệ thông tin</t>
        </is>
      </c>
      <c r="B215" s="6">
        <f>B206/B207</f>
        <v/>
      </c>
      <c r="C215" s="6">
        <f>C206/C207</f>
        <v/>
      </c>
      <c r="D215" s="6">
        <f>D206/D207</f>
        <v/>
      </c>
      <c r="E215" s="6">
        <f>E206/E207</f>
        <v/>
      </c>
    </row>
    <row r="218">
      <c r="A218" s="1" t="inlineStr">
        <is>
          <t>Tính trọng số phương án</t>
        </is>
      </c>
    </row>
    <row r="220">
      <c r="A220" s="3" t="inlineStr"/>
      <c r="B220" s="3">
        <f>B211</f>
        <v/>
      </c>
      <c r="C220" s="3">
        <f>C211</f>
        <v/>
      </c>
      <c r="D220" s="3">
        <f>D211</f>
        <v/>
      </c>
      <c r="E220" s="3">
        <f>E211</f>
        <v/>
      </c>
      <c r="F220" s="9" t="inlineStr">
        <is>
          <t>Criteria Weight</t>
        </is>
      </c>
    </row>
    <row r="221">
      <c r="A221" s="3">
        <f>A212</f>
        <v/>
      </c>
      <c r="B221" s="6">
        <f>B212</f>
        <v/>
      </c>
      <c r="C221" s="6">
        <f>C212</f>
        <v/>
      </c>
      <c r="D221" s="6">
        <f>D212</f>
        <v/>
      </c>
      <c r="E221" s="6">
        <f>E212</f>
        <v/>
      </c>
      <c r="F221" s="10">
        <f>AVERAGE(B221:E221)</f>
        <v/>
      </c>
    </row>
    <row r="222">
      <c r="A222" s="3">
        <f>A213</f>
        <v/>
      </c>
      <c r="B222" s="6">
        <f>B213</f>
        <v/>
      </c>
      <c r="C222" s="6">
        <f>C213</f>
        <v/>
      </c>
      <c r="D222" s="6">
        <f>D213</f>
        <v/>
      </c>
      <c r="E222" s="6">
        <f>E213</f>
        <v/>
      </c>
      <c r="F222" s="10">
        <f>AVERAGE(B222:E222)</f>
        <v/>
      </c>
    </row>
    <row r="223">
      <c r="A223" s="3">
        <f>A214</f>
        <v/>
      </c>
      <c r="B223" s="6">
        <f>B214</f>
        <v/>
      </c>
      <c r="C223" s="6">
        <f>C214</f>
        <v/>
      </c>
      <c r="D223" s="6">
        <f>D214</f>
        <v/>
      </c>
      <c r="E223" s="6">
        <f>E214</f>
        <v/>
      </c>
      <c r="F223" s="10">
        <f>AVERAGE(B223:E223)</f>
        <v/>
      </c>
    </row>
    <row r="224">
      <c r="A224" s="3">
        <f>A215</f>
        <v/>
      </c>
      <c r="B224" s="6">
        <f>B215</f>
        <v/>
      </c>
      <c r="C224" s="6">
        <f>C215</f>
        <v/>
      </c>
      <c r="D224" s="6">
        <f>D215</f>
        <v/>
      </c>
      <c r="E224" s="6">
        <f>E215</f>
        <v/>
      </c>
      <c r="F224" s="10">
        <f>AVERAGE(B224:E224)</f>
        <v/>
      </c>
    </row>
    <row r="226">
      <c r="A226" s="1" t="inlineStr">
        <is>
          <t>Sử dụng trọng số của các tiêu chí và ma trận so sánh cặp để tính tỷ số nhất quán CR</t>
        </is>
      </c>
    </row>
    <row r="228">
      <c r="A228" s="8" t="n"/>
      <c r="B228" s="3" t="inlineStr">
        <is>
          <t>Công nghệ thông tin</t>
        </is>
      </c>
      <c r="C228" s="3" t="inlineStr">
        <is>
          <t>Công nghệ thông tin</t>
        </is>
      </c>
      <c r="D228" s="3" t="inlineStr">
        <is>
          <t>Công nghệ thông tin</t>
        </is>
      </c>
      <c r="E228" s="3" t="inlineStr">
        <is>
          <t>Công nghệ thông tin</t>
        </is>
      </c>
      <c r="F228" s="9" t="inlineStr">
        <is>
          <t>Weighted Sum Value</t>
        </is>
      </c>
      <c r="G228" s="9" t="inlineStr">
        <is>
          <t>Criteria Weight</t>
        </is>
      </c>
      <c r="H228" s="9" t="inlineStr">
        <is>
          <t>Consistery Vector</t>
        </is>
      </c>
    </row>
    <row r="229">
      <c r="A229" s="3" t="inlineStr">
        <is>
          <t>Công nghệ thông tin</t>
        </is>
      </c>
      <c r="B229" s="4">
        <f>B195 * F221</f>
        <v/>
      </c>
      <c r="C229" s="4">
        <f>C195 * F222</f>
        <v/>
      </c>
      <c r="D229" s="4">
        <f>D195 * F223</f>
        <v/>
      </c>
      <c r="E229" s="4">
        <f>E195 * F224</f>
        <v/>
      </c>
      <c r="F229" s="10">
        <f>SUM(B229:E229)</f>
        <v/>
      </c>
      <c r="G229" s="10">
        <f>AVERAGE(B221:E221)</f>
        <v/>
      </c>
      <c r="H229" s="10">
        <f>F229/G229</f>
        <v/>
      </c>
    </row>
    <row r="230">
      <c r="A230" s="3" t="inlineStr">
        <is>
          <t>Công nghệ thông tin</t>
        </is>
      </c>
      <c r="B230" s="4">
        <f>B196 * F221</f>
        <v/>
      </c>
      <c r="C230" s="4">
        <f>C196 * F222</f>
        <v/>
      </c>
      <c r="D230" s="4">
        <f>D196 * F223</f>
        <v/>
      </c>
      <c r="E230" s="4">
        <f>E196 * F224</f>
        <v/>
      </c>
      <c r="F230" s="10">
        <f>SUM(B230:E230)</f>
        <v/>
      </c>
      <c r="G230" s="10">
        <f>AVERAGE(B222:E222)</f>
        <v/>
      </c>
      <c r="H230" s="10">
        <f>F230/G230</f>
        <v/>
      </c>
    </row>
    <row r="231">
      <c r="A231" s="3" t="inlineStr">
        <is>
          <t>Công nghệ thông tin</t>
        </is>
      </c>
      <c r="B231" s="4">
        <f>B197 * F221</f>
        <v/>
      </c>
      <c r="C231" s="4">
        <f>C197 * F222</f>
        <v/>
      </c>
      <c r="D231" s="4">
        <f>D197 * F223</f>
        <v/>
      </c>
      <c r="E231" s="4">
        <f>E197 * F224</f>
        <v/>
      </c>
      <c r="F231" s="10">
        <f>SUM(B231:E231)</f>
        <v/>
      </c>
      <c r="G231" s="10">
        <f>AVERAGE(B223:E223)</f>
        <v/>
      </c>
      <c r="H231" s="10">
        <f>F231/G231</f>
        <v/>
      </c>
    </row>
    <row r="232">
      <c r="A232" s="3" t="inlineStr">
        <is>
          <t>Công nghệ thông tin</t>
        </is>
      </c>
      <c r="B232" s="4">
        <f>B198 * F221</f>
        <v/>
      </c>
      <c r="C232" s="4">
        <f>C198 * F222</f>
        <v/>
      </c>
      <c r="D232" s="4">
        <f>D198 * F223</f>
        <v/>
      </c>
      <c r="E232" s="4">
        <f>E198 * F224</f>
        <v/>
      </c>
      <c r="F232" s="10">
        <f>SUM(B232:E232)</f>
        <v/>
      </c>
      <c r="G232" s="10">
        <f>AVERAGE(B224:E224)</f>
        <v/>
      </c>
      <c r="H232" s="10">
        <f>F232/G232</f>
        <v/>
      </c>
    </row>
    <row r="234">
      <c r="G234" s="11" t="inlineStr">
        <is>
          <t>Lamda max</t>
        </is>
      </c>
      <c r="H234" s="6">
        <f>AVERAGE(H229:H232)</f>
        <v/>
      </c>
    </row>
    <row r="235">
      <c r="G235" s="11" t="inlineStr">
        <is>
          <t>CI</t>
        </is>
      </c>
      <c r="H235" s="6">
        <f>(H234-4)/(4-1)</f>
        <v/>
      </c>
    </row>
    <row r="236">
      <c r="G236" s="11" t="inlineStr">
        <is>
          <t>CR</t>
        </is>
      </c>
      <c r="H236" s="6">
        <f>H235/0.9</f>
        <v/>
      </c>
    </row>
    <row r="240">
      <c r="A240" s="19" t="inlineStr">
        <is>
          <t>Trọng số PA của phương án theo từng tiêu chí</t>
        </is>
      </c>
    </row>
    <row r="241">
      <c r="A241" s="16" t="inlineStr">
        <is>
          <t>Phương án</t>
        </is>
      </c>
      <c r="B241" s="16" t="inlineStr">
        <is>
          <t>Địa điểm</t>
        </is>
      </c>
      <c r="C241" s="16" t="inlineStr">
        <is>
          <t>Điểm đầu vào</t>
        </is>
      </c>
      <c r="D241" s="16" t="inlineStr">
        <is>
          <t>Học phí</t>
        </is>
      </c>
      <c r="E241" s="16" t="inlineStr">
        <is>
          <t>Chất lượng đào tạo</t>
        </is>
      </c>
      <c r="F241" s="16" t="inlineStr">
        <is>
          <t>Cơ sở vật chất</t>
        </is>
      </c>
    </row>
    <row r="242">
      <c r="A242" s="17" t="inlineStr">
        <is>
          <t>Công nghệ thông tin</t>
        </is>
      </c>
    </row>
    <row r="243">
      <c r="A243" s="17" t="inlineStr">
        <is>
          <t>Công nghệ thông tin</t>
        </is>
      </c>
    </row>
    <row r="244">
      <c r="A244" s="17" t="inlineStr">
        <is>
          <t>Công nghệ thông tin</t>
        </is>
      </c>
    </row>
    <row r="245">
      <c r="A245" s="17" t="inlineStr">
        <is>
          <t>Công nghệ thông tin</t>
        </is>
      </c>
      <c r="B245" s="17">
        <f>F225</f>
        <v/>
      </c>
      <c r="C245" s="17">
        <f>F265</f>
        <v/>
      </c>
      <c r="D245" s="17">
        <f>F305</f>
        <v/>
      </c>
      <c r="E245" s="17">
        <f>F345</f>
        <v/>
      </c>
      <c r="F245" s="17">
        <f>F385</f>
        <v/>
      </c>
    </row>
  </sheetData>
  <mergeCells count="30">
    <mergeCell ref="A34:E34"/>
    <mergeCell ref="A226:E226"/>
    <mergeCell ref="A56:F56"/>
    <mergeCell ref="A88:E88"/>
    <mergeCell ref="A146:E146"/>
    <mergeCell ref="A172:E172"/>
    <mergeCell ref="A16:E16"/>
    <mergeCell ref="A54:E54"/>
    <mergeCell ref="A218:E218"/>
    <mergeCell ref="A25:E25"/>
    <mergeCell ref="A194:F194"/>
    <mergeCell ref="A108:E108"/>
    <mergeCell ref="A240:F240"/>
    <mergeCell ref="A80:E80"/>
    <mergeCell ref="A154:E154"/>
    <mergeCell ref="A192:E192"/>
    <mergeCell ref="A163:E163"/>
    <mergeCell ref="A102:F102"/>
    <mergeCell ref="A42:E42"/>
    <mergeCell ref="A71:E71"/>
    <mergeCell ref="A8:E8"/>
    <mergeCell ref="A148:F148"/>
    <mergeCell ref="A126:E126"/>
    <mergeCell ref="A200:E200"/>
    <mergeCell ref="A180:E180"/>
    <mergeCell ref="A62:E62"/>
    <mergeCell ref="A100:E100"/>
    <mergeCell ref="A209:E209"/>
    <mergeCell ref="A134:E134"/>
    <mergeCell ref="A117:E1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2025-06-03T19:27:34Z</dcterms:created>
  <dcterms:modified xsi:type="dcterms:W3CDTF">2025-06-03T19:27:34Z</dcterms:modified>
</cp:coreProperties>
</file>