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8068DAF1-E95F-4A05-AFEF-D0DA8A1C6A78}" xr6:coauthVersionLast="47" xr6:coauthVersionMax="47" xr10:uidLastSave="{00000000-0000-0000-0000-000000000000}"/>
  <bookViews>
    <workbookView xWindow="-120" yWindow="-120" windowWidth="29040" windowHeight="15720" activeTab="1" xr2:uid="{7EFA0DE9-3E78-407E-BC58-C65CB943AB39}"/>
  </bookViews>
  <sheets>
    <sheet name="Bài1" sheetId="3" r:id="rId1"/>
    <sheet name="Bài 2" sheetId="2" r:id="rId2"/>
    <sheet name="Bài 3" sheetId="1" r:id="rId3"/>
    <sheet name="Bài 4" sheetId="4" r:id="rId4"/>
  </sheets>
  <definedNames>
    <definedName name="bang1">'Bài 2'!$E$11:$G$14</definedName>
    <definedName name="MKH">'Bài 2'!$A$11:$C$15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F4" i="2"/>
  <c r="F5" i="2"/>
  <c r="F6" i="2"/>
  <c r="F7" i="2"/>
  <c r="F8" i="2"/>
  <c r="F3" i="2"/>
  <c r="C4" i="2" a="1"/>
  <c r="C4" i="2"/>
  <c r="C5" i="2" a="1"/>
  <c r="C5" i="2"/>
  <c r="C6" i="2" a="1"/>
  <c r="C6" i="2"/>
  <c r="C7" i="2" a="1"/>
  <c r="C7" i="2" s="1"/>
  <c r="C8" i="2" a="1"/>
  <c r="C8" i="2" s="1"/>
  <c r="C3" i="2" a="1"/>
  <c r="C3" i="2" s="1"/>
  <c r="E3" i="2"/>
  <c r="E4" i="2"/>
  <c r="E5" i="2"/>
  <c r="E6" i="2"/>
  <c r="E7" i="2"/>
  <c r="E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<sst xmlns="http://schemas.openxmlformats.org/spreadsheetml/2006/main" count="169" uniqueCount="141">
  <si>
    <t>Bảng điểm</t>
  </si>
  <si>
    <t>STT</t>
  </si>
  <si>
    <t>Họ tên</t>
  </si>
  <si>
    <t>Giới tính</t>
  </si>
  <si>
    <t>Ngày sinh</t>
  </si>
  <si>
    <t>Tên ngành</t>
  </si>
  <si>
    <t>Môn 1</t>
  </si>
  <si>
    <t>Môn 2</t>
  </si>
  <si>
    <t>Kỹ năng mềm</t>
  </si>
  <si>
    <t>Trung Bình</t>
  </si>
  <si>
    <t>Xếp loại</t>
  </si>
  <si>
    <t>CNTT</t>
  </si>
  <si>
    <t>Kiều Văn Quyết</t>
  </si>
  <si>
    <t>NHKS</t>
  </si>
  <si>
    <t>QTKD</t>
  </si>
  <si>
    <t>Nguyễn Tiến Đạt</t>
  </si>
  <si>
    <t>Vàng Seo Sỹ</t>
  </si>
  <si>
    <t>Nguyễn Hữu Hùng</t>
  </si>
  <si>
    <t>Trịnh Xuân Mai</t>
  </si>
  <si>
    <t>Nguyễn Thanh Tâm</t>
  </si>
  <si>
    <t>Ngô Tiến Thành</t>
  </si>
  <si>
    <t>Phan Đức Hiễu</t>
  </si>
  <si>
    <t>Đỗ văn Huân</t>
  </si>
  <si>
    <t>Ngô Thu Hiền</t>
  </si>
  <si>
    <t>Bảng 1</t>
  </si>
  <si>
    <t>Số SV TB trên 5</t>
  </si>
  <si>
    <t>Số SV TB dưới 5</t>
  </si>
  <si>
    <t>Bảng 2</t>
  </si>
  <si>
    <t>Mã ngành</t>
  </si>
  <si>
    <t>Công nghệ thông tin</t>
  </si>
  <si>
    <t>Quản trị kinh doanh</t>
  </si>
  <si>
    <t>Nhà hàng khách sạn</t>
  </si>
  <si>
    <t>Câu 1: Sắp xếp dữ liệu cột họ và tên theo thứ tự tăng dần</t>
  </si>
  <si>
    <t>Câu 2: Lọc ra những sinh viên có họ Nguyễn và điểm TB&gt;=5</t>
  </si>
  <si>
    <t>Câu 3: Điền cột giới tính, sử dụng Data Validation để điền</t>
  </si>
  <si>
    <t>Câu 4: Tính điểm TB</t>
  </si>
  <si>
    <t>Câu 5: Đánh dấu màu nền đậm cho tất cả các ô có ĐTB&gt;=7</t>
  </si>
  <si>
    <t>Câu 6: Xếp loại cho SV. TB&gt;=8 Giỏi; TB&gt;=7 Khá; TB&gt;=5 Trung Bình; TB&lt;5 Yếu;</t>
  </si>
  <si>
    <t>Câu 7: Sử dụng hàm để hoàn thành bảng phụ 1</t>
  </si>
  <si>
    <t>Câu 8: Dựa vào bảng phụ 2 điền dữ liệu cho cột Ngành.</t>
  </si>
  <si>
    <t>Tên hàng</t>
  </si>
  <si>
    <t>Số lượng</t>
  </si>
  <si>
    <t>Loại hàng</t>
  </si>
  <si>
    <t>tên KH</t>
  </si>
  <si>
    <t>Tuổi</t>
  </si>
  <si>
    <t>Đơn giá</t>
  </si>
  <si>
    <t>Thành tiền</t>
  </si>
  <si>
    <t>GN0123K1</t>
  </si>
  <si>
    <t>DN01234K4</t>
  </si>
  <si>
    <t>DK0225K1</t>
  </si>
  <si>
    <t>GN0126K1</t>
  </si>
  <si>
    <t>GN0232K0</t>
  </si>
  <si>
    <t>DN0135K2</t>
  </si>
  <si>
    <t>Gạo</t>
  </si>
  <si>
    <t>Đường</t>
  </si>
  <si>
    <t>Dừa khô</t>
  </si>
  <si>
    <t>Anh Nam</t>
  </si>
  <si>
    <t>Bà Lan</t>
  </si>
  <si>
    <t>Bà Hằng</t>
  </si>
  <si>
    <t>Bảng khách hàng</t>
  </si>
  <si>
    <t>MKH</t>
  </si>
  <si>
    <t>Tên khách hàng</t>
  </si>
  <si>
    <t>K0</t>
  </si>
  <si>
    <t>K1</t>
  </si>
  <si>
    <t>K2</t>
  </si>
  <si>
    <t>K4</t>
  </si>
  <si>
    <t>Khách không quen</t>
  </si>
  <si>
    <t>bảng tên hàng- đơn giá</t>
  </si>
  <si>
    <t>Đơn giá 1</t>
  </si>
  <si>
    <t>Đơn giá 2</t>
  </si>
  <si>
    <t>Câu 1: Dựa vào ký tự thứ  4 của Mã HD để điền loại hàng</t>
  </si>
  <si>
    <t>Câu 2: Dựa vào 2 ký tự đầu bên trái để điền cột tên hàng:</t>
  </si>
  <si>
    <t>Nếu mã HD là DN thì tên hàng là Đường</t>
  </si>
  <si>
    <t>Nếu mã HD là DK thì tên hàng là dừa khô</t>
  </si>
  <si>
    <t>Nếu mã HD là GN thì tên hàng là Gạo</t>
  </si>
  <si>
    <t>Câu 3: Dựa vào tên hàng, loại hàng và bảng phụ tên hàng- Đơn giá để điền đơn giá</t>
  </si>
  <si>
    <t>Nếu loại 1 điền đơn giá 1. Nếu loại 2 điền đơn giá 2</t>
  </si>
  <si>
    <t>Câu 4: Điền giá tri vào cột Tên khách hàng dựa vào 2 ký tự bên phải và bảng Khách hàng</t>
  </si>
  <si>
    <t>Câu 5: Dựa vào ngày sinh của khách hàng để tính tuổi</t>
  </si>
  <si>
    <t>Câu 6: Sử dụng chức năng PivotChart để thống kê số lượng khách hàng đã mua</t>
  </si>
  <si>
    <t>Câu 7: Thiết lập trang in.</t>
  </si>
  <si>
    <t>Cửa hàng nông sản tháng 5/2023</t>
  </si>
  <si>
    <t>DOANH SỐ THUÊ XE MÁY 2021</t>
  </si>
  <si>
    <t>Mã xe</t>
  </si>
  <si>
    <t>Tên xe</t>
  </si>
  <si>
    <t>Ngày thuê</t>
  </si>
  <si>
    <t>Số ngày thuê</t>
  </si>
  <si>
    <t>DR-12-02</t>
  </si>
  <si>
    <t>AB-04-01</t>
  </si>
  <si>
    <t>EX-09-02</t>
  </si>
  <si>
    <t>DR-10-01</t>
  </si>
  <si>
    <t>AB-07-02</t>
  </si>
  <si>
    <t>Bảng tra</t>
  </si>
  <si>
    <t>DR</t>
  </si>
  <si>
    <t>AB</t>
  </si>
  <si>
    <t>EX</t>
  </si>
  <si>
    <t>Dream</t>
  </si>
  <si>
    <t>AirBlack</t>
  </si>
  <si>
    <t>Exciter</t>
  </si>
  <si>
    <t>1-3 ngày</t>
  </si>
  <si>
    <t>4-7 ngày</t>
  </si>
  <si>
    <t>Trên 7 ngày</t>
  </si>
  <si>
    <t>Câu 1: Dựa vào 2 ký tự đầu của mã xe và bảng tra. Hãy điền tên xe tương ứng với mã xe</t>
  </si>
  <si>
    <t>Câu 2: Dựa vào 2 ký tự thứ 4,5 của mã xe. Hãy điền cột số ngày thuê tương ứng với mã xe</t>
  </si>
  <si>
    <t>Câu 3: Từ tên xe, số ngày thuê và bảng tra. Hãy điền đơn giá tương ứng</t>
  </si>
  <si>
    <t>Câu 4: Thành tiền= Số lượng* Đơn giá*Hệ số. Với hệ số được tính giảm 5% nếu mặt hàng là xe loại 2 còn lại không giảm</t>
  </si>
  <si>
    <t>(với loại xe là kí tự cuối cùng của mã xe)</t>
  </si>
  <si>
    <t>Câu 5: Dựa vào 2 ký tự cuối của mã xe. Hãy thống kê số lượng xe cho thuê loại 02.</t>
  </si>
  <si>
    <t>Câu 6: Tính tổng Thành tiền thuê những xe : AirBlack" và "Exciter".</t>
  </si>
  <si>
    <t>Câu 7: Trích lọc sang sheet 2 những hóa đơn không phải xe "Exciter" và số ngày thuê &gt;10.</t>
  </si>
  <si>
    <t>Câu 8: Dùng PivotTable tổng hợp "Số ngày thuê", "Thành tiền" theo tên xe.</t>
  </si>
  <si>
    <t>BẢNG TỔNG HỢP NHẬP KHẨU</t>
  </si>
  <si>
    <t>Mã hàng</t>
  </si>
  <si>
    <t>Ngày nhập</t>
  </si>
  <si>
    <t>Khối lượng (Tấn)</t>
  </si>
  <si>
    <t>GA-01-122</t>
  </si>
  <si>
    <t>CA-02-56</t>
  </si>
  <si>
    <t>DG-03-111</t>
  </si>
  <si>
    <t>GA-03-99</t>
  </si>
  <si>
    <t>DG-01-77</t>
  </si>
  <si>
    <t>BẢNG TRA TÊN HÀNG VÀ ĐƠN GIÁ (USD)</t>
  </si>
  <si>
    <t>GA</t>
  </si>
  <si>
    <t>DG</t>
  </si>
  <si>
    <t>CA</t>
  </si>
  <si>
    <t>Cafe</t>
  </si>
  <si>
    <t>BẢNG TỶ GIÁ</t>
  </si>
  <si>
    <t>Ngày</t>
  </si>
  <si>
    <t>Tỷ giá (VND)</t>
  </si>
  <si>
    <t xml:space="preserve">Câu 3: Điền cột Đơn giá dựa vào 2 ký tự đầu cả Mã hàng, </t>
  </si>
  <si>
    <t>biết Loại hàng là kí tự thứ 5 từ trái qua của mã hàng và bảng tra tên hàng - đơn giá</t>
  </si>
  <si>
    <t>Câu 4: Tính cột Thành tiền= Khối lượng (Tấn)*Đơn giá *Tỷ giá. Với tỷ giá tra trong "Bảng tỷ giá"</t>
  </si>
  <si>
    <t>Câu 5: Dùng hàm thống kê tính số hóa đơn của mặt hàng không phải là "Gạo".</t>
  </si>
  <si>
    <t>Câu 6: Dùng hàm thống kê tính tổng Thành tiền cho mặt hàng " Đường" và Gạo có khối lượng trên 100 (Tấn)</t>
  </si>
  <si>
    <t>Câu 7: Trích lọc sang sheet 2 những hóa đơn nhập khẩu có khối lượng (Tấn) dưới 100 tấn.</t>
  </si>
  <si>
    <t>Câu 8: Dùng PivotTable tổng hợp " Khối lương (tấn)" theo Tên hàng.</t>
  </si>
  <si>
    <t>Câu 1: Điền cột Khối lượng (Tấn) dựa vào các ký tự từ kí tự thứ 7 trở đi về bên phải của mã hàng</t>
  </si>
  <si>
    <t>1</t>
  </si>
  <si>
    <t>2</t>
  </si>
  <si>
    <t>3</t>
  </si>
  <si>
    <t>Câu 2: Điền cột Tên hàng dựa  vào 2 ký tự đầu của Mã hàng và Bảng tra tên hàng- Đơn giá.</t>
  </si>
  <si>
    <t>Mã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</si>
</sst>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0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rgb="FFFF0000"/>
      <name val="Calibri"/>
      <family val="2"/>
      <charset val="163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charset val="163"/>
      <scheme val="minor"/>
    </font>
    <font>
      <b/>
      <sz val="12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1" fillId="0" borderId="1" xfId="0" applyFont="1" applyBorder="1"/>
    <xf numFmtId="14" fontId="1" fillId="0" borderId="1" xfId="0" applyNumberFormat="1" applyFont="1" applyBorder="1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3" borderId="1" xfId="0" applyFont="1" applyFill="1" applyBorder="1"/>
    <xf numFmtId="14" fontId="2" fillId="0" borderId="1" xfId="0" applyNumberFormat="1" applyFont="1" applyBorder="1"/>
    <xf numFmtId="0" fontId="2" fillId="0" borderId="0" xfId="0" applyFont="1"/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0" borderId="7" xfId="0" applyFont="1" applyBorder="1"/>
    <xf numFmtId="0" fontId="1" fillId="0" borderId="9" xfId="0" applyFont="1" applyBorder="1"/>
    <xf numFmtId="14" fontId="1" fillId="0" borderId="9" xfId="0" applyNumberFormat="1" applyFont="1" applyBorder="1"/>
    <xf numFmtId="0" fontId="1" fillId="0" borderId="10" xfId="0" applyFont="1" applyBorder="1"/>
    <xf numFmtId="0" fontId="2" fillId="0" borderId="6" xfId="0" applyFont="1" applyBorder="1" applyAlignment="1">
      <alignment horizontal="center"/>
    </xf>
    <xf numFmtId="0" fontId="2" fillId="3" borderId="7" xfId="0" applyFont="1" applyFill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3" borderId="9" xfId="0" applyFont="1" applyFill="1" applyBorder="1"/>
    <xf numFmtId="14" fontId="2" fillId="0" borderId="9" xfId="0" applyNumberFormat="1" applyFont="1" applyBorder="1"/>
    <xf numFmtId="0" fontId="2" fillId="3" borderId="10" xfId="0" applyFont="1" applyFill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2" fillId="0" borderId="14" xfId="0" applyFont="1" applyBorder="1"/>
    <xf numFmtId="0" fontId="2" fillId="0" borderId="16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1" fillId="0" borderId="6" xfId="0" applyFont="1" applyBorder="1" applyAlignment="1">
      <alignment horizontal="center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14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19" xfId="0" applyFont="1" applyBorder="1"/>
    <xf numFmtId="0" fontId="1" fillId="0" borderId="16" xfId="0" applyFont="1" applyBorder="1" applyAlignment="1">
      <alignment horizontal="center"/>
    </xf>
    <xf numFmtId="0" fontId="1" fillId="0" borderId="20" xfId="0" applyFont="1" applyBorder="1"/>
    <xf numFmtId="164" fontId="1" fillId="0" borderId="20" xfId="0" applyNumberFormat="1" applyFont="1" applyBorder="1"/>
    <xf numFmtId="0" fontId="1" fillId="0" borderId="21" xfId="0" applyFont="1" applyBorder="1"/>
    <xf numFmtId="0" fontId="5" fillId="0" borderId="1" xfId="0" applyFont="1" applyBorder="1"/>
    <xf numFmtId="0" fontId="5" fillId="0" borderId="19" xfId="0" applyFont="1" applyBorder="1"/>
    <xf numFmtId="0" fontId="1" fillId="0" borderId="14" xfId="0" applyFont="1" applyBorder="1"/>
    <xf numFmtId="0" fontId="1" fillId="0" borderId="16" xfId="0" applyFont="1" applyBorder="1"/>
    <xf numFmtId="14" fontId="1" fillId="0" borderId="20" xfId="0" applyNumberFormat="1" applyFont="1" applyBorder="1"/>
    <xf numFmtId="0" fontId="5" fillId="0" borderId="0" xfId="0" applyFont="1"/>
    <xf numFmtId="0" fontId="5" fillId="0" borderId="11" xfId="0" applyFont="1" applyBorder="1"/>
    <xf numFmtId="0" fontId="5" fillId="0" borderId="13" xfId="0" applyFont="1" applyBorder="1"/>
    <xf numFmtId="14" fontId="1" fillId="0" borderId="14" xfId="0" applyNumberFormat="1" applyFont="1" applyBorder="1"/>
    <xf numFmtId="14" fontId="1" fillId="0" borderId="16" xfId="0" applyNumberFormat="1" applyFont="1" applyBorder="1"/>
    <xf numFmtId="0" fontId="1" fillId="0" borderId="1" xfId="0" quotePrefix="1" applyFont="1" applyBorder="1"/>
    <xf numFmtId="0" fontId="8" fillId="0" borderId="11" xfId="0" applyFont="1" applyBorder="1" applyAlignment="1">
      <alignment wrapText="1"/>
    </xf>
    <xf numFmtId="0" fontId="8" fillId="0" borderId="12" xfId="0" applyFont="1" applyBorder="1" applyAlignment="1">
      <alignment wrapText="1"/>
    </xf>
    <xf numFmtId="0" fontId="8" fillId="0" borderId="13" xfId="0" applyFont="1" applyBorder="1" applyAlignment="1">
      <alignment wrapText="1"/>
    </xf>
    <xf numFmtId="0" fontId="8" fillId="0" borderId="0" xfId="0" applyFont="1" applyAlignment="1">
      <alignment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4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30" xfId="0" applyFont="1" applyBorder="1" applyAlignment="1">
      <alignment horizontal="center"/>
    </xf>
    <xf numFmtId="0" fontId="5" fillId="0" borderId="22" xfId="0" applyFont="1" applyBorder="1" applyAlignment="1">
      <alignment horizontal="center" vertical="center"/>
    </xf>
    <xf numFmtId="1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8BCE-C871-47CD-ADB1-638F78382857}">
  <dimension ref="A1:G23"/>
  <sheetViews>
    <sheetView workbookViewId="0">
      <selection activeCell="J10" sqref="J10"/>
    </sheetView>
  </sheetViews>
  <sheetFormatPr defaultColWidth="8.7109375" defaultRowHeight="17.25" x14ac:dyDescent="0.3"/>
  <cols>
    <col min="1" max="1" width="8.7109375" style="1"/>
    <col min="2" max="2" width="12.140625" style="1" customWidth="1"/>
    <col min="3" max="3" width="10.140625" style="1" customWidth="1"/>
    <col min="4" max="4" width="10.28515625" style="1" customWidth="1"/>
    <col min="5" max="5" width="12.85546875" style="1" customWidth="1"/>
    <col min="6" max="16384" width="8.7109375" style="1"/>
  </cols>
  <sheetData>
    <row r="1" spans="1:7" ht="21.75" thickBot="1" x14ac:dyDescent="0.4">
      <c r="A1" s="70" t="s">
        <v>82</v>
      </c>
      <c r="B1" s="70"/>
      <c r="C1" s="70"/>
      <c r="D1" s="70"/>
      <c r="E1" s="70"/>
      <c r="F1" s="70"/>
      <c r="G1" s="70"/>
    </row>
    <row r="2" spans="1:7" s="37" customFormat="1" ht="34.5" x14ac:dyDescent="0.25">
      <c r="A2" s="34" t="s">
        <v>1</v>
      </c>
      <c r="B2" s="35" t="s">
        <v>83</v>
      </c>
      <c r="C2" s="35" t="s">
        <v>84</v>
      </c>
      <c r="D2" s="35" t="s">
        <v>85</v>
      </c>
      <c r="E2" s="35" t="s">
        <v>86</v>
      </c>
      <c r="F2" s="35" t="s">
        <v>45</v>
      </c>
      <c r="G2" s="36" t="s">
        <v>46</v>
      </c>
    </row>
    <row r="3" spans="1:7" x14ac:dyDescent="0.3">
      <c r="A3" s="38">
        <v>1</v>
      </c>
      <c r="B3" s="3" t="s">
        <v>87</v>
      </c>
      <c r="C3" s="3"/>
      <c r="D3" s="39">
        <v>45323</v>
      </c>
      <c r="E3" s="3"/>
      <c r="F3" s="3"/>
      <c r="G3" s="40"/>
    </row>
    <row r="4" spans="1:7" x14ac:dyDescent="0.3">
      <c r="A4" s="38">
        <v>2</v>
      </c>
      <c r="B4" s="3" t="s">
        <v>88</v>
      </c>
      <c r="C4" s="3"/>
      <c r="D4" s="39">
        <v>45368</v>
      </c>
      <c r="E4" s="3"/>
      <c r="F4" s="3"/>
      <c r="G4" s="40"/>
    </row>
    <row r="5" spans="1:7" x14ac:dyDescent="0.3">
      <c r="A5" s="38">
        <v>3</v>
      </c>
      <c r="B5" s="3" t="s">
        <v>89</v>
      </c>
      <c r="C5" s="3"/>
      <c r="D5" s="39">
        <v>45347</v>
      </c>
      <c r="E5" s="3"/>
      <c r="F5" s="3"/>
      <c r="G5" s="40"/>
    </row>
    <row r="6" spans="1:7" x14ac:dyDescent="0.3">
      <c r="A6" s="38">
        <v>4</v>
      </c>
      <c r="B6" s="3" t="s">
        <v>90</v>
      </c>
      <c r="C6" s="3"/>
      <c r="D6" s="39">
        <v>45401</v>
      </c>
      <c r="E6" s="3"/>
      <c r="F6" s="3"/>
      <c r="G6" s="40"/>
    </row>
    <row r="7" spans="1:7" ht="18" thickBot="1" x14ac:dyDescent="0.35">
      <c r="A7" s="41">
        <v>5</v>
      </c>
      <c r="B7" s="42" t="s">
        <v>91</v>
      </c>
      <c r="C7" s="42"/>
      <c r="D7" s="43">
        <v>45409</v>
      </c>
      <c r="E7" s="42"/>
      <c r="F7" s="42"/>
      <c r="G7" s="44"/>
    </row>
    <row r="9" spans="1:7" ht="18" thickBot="1" x14ac:dyDescent="0.35">
      <c r="B9" s="1" t="s">
        <v>92</v>
      </c>
    </row>
    <row r="10" spans="1:7" x14ac:dyDescent="0.3">
      <c r="A10" s="66" t="s">
        <v>83</v>
      </c>
      <c r="B10" s="68" t="s">
        <v>84</v>
      </c>
      <c r="C10" s="63" t="s">
        <v>45</v>
      </c>
      <c r="D10" s="64"/>
      <c r="E10" s="65"/>
    </row>
    <row r="11" spans="1:7" x14ac:dyDescent="0.3">
      <c r="A11" s="67"/>
      <c r="B11" s="69"/>
      <c r="C11" s="45" t="s">
        <v>99</v>
      </c>
      <c r="D11" s="45" t="s">
        <v>100</v>
      </c>
      <c r="E11" s="46" t="s">
        <v>101</v>
      </c>
    </row>
    <row r="12" spans="1:7" x14ac:dyDescent="0.3">
      <c r="A12" s="47" t="s">
        <v>93</v>
      </c>
      <c r="B12" s="3" t="s">
        <v>96</v>
      </c>
      <c r="C12" s="3">
        <v>100000</v>
      </c>
      <c r="D12" s="3">
        <v>80000</v>
      </c>
      <c r="E12" s="40">
        <v>70000</v>
      </c>
    </row>
    <row r="13" spans="1:7" x14ac:dyDescent="0.3">
      <c r="A13" s="47" t="s">
        <v>94</v>
      </c>
      <c r="B13" s="3" t="s">
        <v>97</v>
      </c>
      <c r="C13" s="3">
        <v>150000</v>
      </c>
      <c r="D13" s="3">
        <v>135000</v>
      </c>
      <c r="E13" s="40">
        <v>120000</v>
      </c>
    </row>
    <row r="14" spans="1:7" ht="18" thickBot="1" x14ac:dyDescent="0.35">
      <c r="A14" s="48" t="s">
        <v>95</v>
      </c>
      <c r="B14" s="42" t="s">
        <v>98</v>
      </c>
      <c r="C14" s="42">
        <v>140000</v>
      </c>
      <c r="D14" s="42">
        <v>130000</v>
      </c>
      <c r="E14" s="44">
        <v>110000</v>
      </c>
    </row>
    <row r="15" spans="1:7" x14ac:dyDescent="0.3">
      <c r="A15" s="1" t="s">
        <v>102</v>
      </c>
    </row>
    <row r="16" spans="1:7" x14ac:dyDescent="0.3">
      <c r="A16" s="1" t="s">
        <v>103</v>
      </c>
    </row>
    <row r="17" spans="1:1" x14ac:dyDescent="0.3">
      <c r="A17" s="1" t="s">
        <v>104</v>
      </c>
    </row>
    <row r="18" spans="1:1" x14ac:dyDescent="0.3">
      <c r="A18" s="1" t="s">
        <v>105</v>
      </c>
    </row>
    <row r="19" spans="1:1" x14ac:dyDescent="0.3">
      <c r="A19" s="1" t="s">
        <v>106</v>
      </c>
    </row>
    <row r="20" spans="1:1" x14ac:dyDescent="0.3">
      <c r="A20" s="1" t="s">
        <v>107</v>
      </c>
    </row>
    <row r="21" spans="1:1" x14ac:dyDescent="0.3">
      <c r="A21" s="1" t="s">
        <v>108</v>
      </c>
    </row>
    <row r="22" spans="1:1" x14ac:dyDescent="0.3">
      <c r="A22" s="1" t="s">
        <v>109</v>
      </c>
    </row>
    <row r="23" spans="1:1" x14ac:dyDescent="0.3">
      <c r="A23" s="1" t="s">
        <v>110</v>
      </c>
    </row>
  </sheetData>
  <mergeCells count="4">
    <mergeCell ref="C10:E10"/>
    <mergeCell ref="A10:A11"/>
    <mergeCell ref="B10:B11"/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0597-EACC-4D86-97F6-304DF1CA1550}">
  <dimension ref="A1:J27"/>
  <sheetViews>
    <sheetView tabSelected="1" workbookViewId="0">
      <selection activeCell="I3" sqref="I3"/>
    </sheetView>
  </sheetViews>
  <sheetFormatPr defaultColWidth="8.7109375" defaultRowHeight="15.75" x14ac:dyDescent="0.25"/>
  <cols>
    <col min="1" max="1" width="8.85546875" style="10" bestFit="1" customWidth="1"/>
    <col min="2" max="2" width="11.5703125" style="10" customWidth="1"/>
    <col min="3" max="3" width="8.7109375" style="10"/>
    <col min="4" max="4" width="9.42578125" style="10" customWidth="1"/>
    <col min="5" max="5" width="10.42578125" style="10" customWidth="1"/>
    <col min="6" max="6" width="8.85546875" style="10" bestFit="1" customWidth="1"/>
    <col min="7" max="7" width="10.42578125" style="10" customWidth="1"/>
    <col min="8" max="8" width="9.5703125" style="10" bestFit="1" customWidth="1"/>
    <col min="9" max="9" width="8.7109375" style="10"/>
    <col min="10" max="10" width="11.42578125" style="10" customWidth="1"/>
    <col min="11" max="16384" width="8.7109375" style="10"/>
  </cols>
  <sheetData>
    <row r="1" spans="1:10" ht="21.75" thickBot="1" x14ac:dyDescent="0.4">
      <c r="C1" s="75" t="s">
        <v>81</v>
      </c>
      <c r="D1" s="75"/>
      <c r="E1" s="75"/>
      <c r="F1" s="75"/>
      <c r="G1" s="75"/>
      <c r="H1" s="75"/>
    </row>
    <row r="2" spans="1:10" s="6" customFormat="1" ht="16.5" thickTop="1" x14ac:dyDescent="0.25">
      <c r="A2" s="60" t="s">
        <v>1</v>
      </c>
      <c r="B2" s="61" t="s">
        <v>140</v>
      </c>
      <c r="C2" s="61" t="s">
        <v>40</v>
      </c>
      <c r="D2" s="61" t="s">
        <v>41</v>
      </c>
      <c r="E2" s="61" t="s">
        <v>42</v>
      </c>
      <c r="F2" s="61" t="s">
        <v>43</v>
      </c>
      <c r="G2" s="61" t="s">
        <v>4</v>
      </c>
      <c r="H2" s="61" t="s">
        <v>44</v>
      </c>
      <c r="I2" s="61" t="s">
        <v>45</v>
      </c>
      <c r="J2" s="62" t="s">
        <v>46</v>
      </c>
    </row>
    <row r="3" spans="1:10" x14ac:dyDescent="0.25">
      <c r="A3" s="18">
        <v>1</v>
      </c>
      <c r="B3" s="7" t="s">
        <v>47</v>
      </c>
      <c r="C3" s="8" t="str" cm="1">
        <f t="array" ref="C3">_xlfn.IFS(LEFT(B3,2)="DN","Đường",LEFT(B3,2)="DK","dừa khô",LEFT(B3,2)="GN","Gạo")</f>
        <v>Gạo</v>
      </c>
      <c r="D3" s="7">
        <v>1500</v>
      </c>
      <c r="E3" s="7" t="str">
        <f>RIGHT(B3,1)</f>
        <v>1</v>
      </c>
      <c r="F3" s="8" t="str">
        <f>VLOOKUP(RIGHT(B3,2),MKH,2,0)</f>
        <v>Anh Nam</v>
      </c>
      <c r="G3" s="9">
        <v>31838</v>
      </c>
      <c r="H3" s="80">
        <f ca="1">YEAR(NOW())-YEAR(G3)</f>
        <v>37</v>
      </c>
      <c r="I3" s="8"/>
      <c r="J3" s="19"/>
    </row>
    <row r="4" spans="1:10" x14ac:dyDescent="0.25">
      <c r="A4" s="18">
        <v>2</v>
      </c>
      <c r="B4" s="7" t="s">
        <v>48</v>
      </c>
      <c r="C4" s="8" t="str" cm="1">
        <f t="array" ref="C4">_xlfn.IFS(LEFT(B4,2)="DN","Đường",LEFT(B4,2)="DK","dừa khô",LEFT(B4,2)="GN","Gạo")</f>
        <v>Đường</v>
      </c>
      <c r="D4" s="7">
        <v>150</v>
      </c>
      <c r="E4" s="7" t="str">
        <f t="shared" ref="E4:E8" si="0">RIGHT(B4,1)</f>
        <v>4</v>
      </c>
      <c r="F4" s="8" t="str">
        <f>VLOOKUP(RIGHT(B4,2),MKH,2,0)</f>
        <v>Bà Lan</v>
      </c>
      <c r="G4" s="9">
        <v>32267</v>
      </c>
      <c r="H4" s="80">
        <f t="shared" ref="H4:H8" ca="1" si="1">YEAR(NOW())-YEAR(G4)</f>
        <v>36</v>
      </c>
      <c r="I4" s="8"/>
      <c r="J4" s="19"/>
    </row>
    <row r="5" spans="1:10" x14ac:dyDescent="0.25">
      <c r="A5" s="18">
        <v>3</v>
      </c>
      <c r="B5" s="7" t="s">
        <v>49</v>
      </c>
      <c r="C5" s="8" t="str" cm="1">
        <f t="array" ref="C5">_xlfn.IFS(LEFT(B5,2)="DN","Đường",LEFT(B5,2)="DK","dừa khô",LEFT(B5,2)="GN","Gạo")</f>
        <v>dừa khô</v>
      </c>
      <c r="D5" s="7">
        <v>400</v>
      </c>
      <c r="E5" s="7" t="str">
        <f t="shared" si="0"/>
        <v>1</v>
      </c>
      <c r="F5" s="8" t="str">
        <f>VLOOKUP(RIGHT(B5,2),MKH,2,0)</f>
        <v>Anh Nam</v>
      </c>
      <c r="G5" s="9">
        <v>32697</v>
      </c>
      <c r="H5" s="80">
        <f t="shared" ca="1" si="1"/>
        <v>35</v>
      </c>
      <c r="I5" s="8"/>
      <c r="J5" s="19"/>
    </row>
    <row r="6" spans="1:10" x14ac:dyDescent="0.25">
      <c r="A6" s="18">
        <v>4</v>
      </c>
      <c r="B6" s="7" t="s">
        <v>50</v>
      </c>
      <c r="C6" s="8" t="str" cm="1">
        <f t="array" ref="C6">_xlfn.IFS(LEFT(B6,2)="DN","Đường",LEFT(B6,2)="DK","dừa khô",LEFT(B6,2)="GN","Gạo")</f>
        <v>Gạo</v>
      </c>
      <c r="D6" s="7">
        <v>100</v>
      </c>
      <c r="E6" s="7" t="str">
        <f t="shared" si="0"/>
        <v>1</v>
      </c>
      <c r="F6" s="8" t="str">
        <f>VLOOKUP(RIGHT(B6,2),MKH,2,0)</f>
        <v>Anh Nam</v>
      </c>
      <c r="G6" s="9">
        <v>32182</v>
      </c>
      <c r="H6" s="80">
        <f t="shared" ca="1" si="1"/>
        <v>36</v>
      </c>
      <c r="I6" s="8"/>
      <c r="J6" s="19"/>
    </row>
    <row r="7" spans="1:10" x14ac:dyDescent="0.25">
      <c r="A7" s="18">
        <v>5</v>
      </c>
      <c r="B7" s="7" t="s">
        <v>51</v>
      </c>
      <c r="C7" s="8" t="str" cm="1">
        <f t="array" ref="C7">_xlfn.IFS(LEFT(B7,2)="DN","Đường",LEFT(B7,2)="DK","dừa khô",LEFT(B7,2)="GN","Gạo")</f>
        <v>Gạo</v>
      </c>
      <c r="D7" s="7">
        <v>19000</v>
      </c>
      <c r="E7" s="7" t="str">
        <f t="shared" si="0"/>
        <v>0</v>
      </c>
      <c r="F7" s="8" t="str">
        <f>VLOOKUP(RIGHT(B7,2),MKH,2,0)</f>
        <v>Khách không quen</v>
      </c>
      <c r="G7" s="9">
        <v>32632</v>
      </c>
      <c r="H7" s="80">
        <f t="shared" ca="1" si="1"/>
        <v>35</v>
      </c>
      <c r="I7" s="8"/>
      <c r="J7" s="19"/>
    </row>
    <row r="8" spans="1:10" ht="16.5" thickBot="1" x14ac:dyDescent="0.3">
      <c r="A8" s="20">
        <v>6</v>
      </c>
      <c r="B8" s="21" t="s">
        <v>52</v>
      </c>
      <c r="C8" s="8" t="str" cm="1">
        <f t="array" ref="C8">_xlfn.IFS(LEFT(B8,2)="DN","Đường",LEFT(B8,2)="DK","dừa khô",LEFT(B8,2)="GN","Gạo")</f>
        <v>Đường</v>
      </c>
      <c r="D8" s="21">
        <v>900</v>
      </c>
      <c r="E8" s="7" t="str">
        <f t="shared" si="0"/>
        <v>2</v>
      </c>
      <c r="F8" s="8" t="str">
        <f>VLOOKUP(RIGHT(B8,2),MKH,2,0)</f>
        <v>Bà Hằng</v>
      </c>
      <c r="G8" s="23">
        <v>32393</v>
      </c>
      <c r="H8" s="80">
        <f t="shared" ca="1" si="1"/>
        <v>36</v>
      </c>
      <c r="I8" s="22"/>
      <c r="J8" s="24"/>
    </row>
    <row r="9" spans="1:10" ht="16.5" thickTop="1" x14ac:dyDescent="0.25"/>
    <row r="10" spans="1:10" ht="16.5" thickBot="1" x14ac:dyDescent="0.3">
      <c r="A10" s="10" t="s">
        <v>59</v>
      </c>
      <c r="E10" s="10" t="s">
        <v>67</v>
      </c>
    </row>
    <row r="11" spans="1:10" x14ac:dyDescent="0.25">
      <c r="A11" s="25" t="s">
        <v>60</v>
      </c>
      <c r="B11" s="26" t="s">
        <v>61</v>
      </c>
      <c r="C11" s="27"/>
      <c r="E11" s="25" t="s">
        <v>40</v>
      </c>
      <c r="F11" s="26" t="s">
        <v>68</v>
      </c>
      <c r="G11" s="27" t="s">
        <v>69</v>
      </c>
    </row>
    <row r="12" spans="1:10" x14ac:dyDescent="0.25">
      <c r="A12" s="28" t="s">
        <v>62</v>
      </c>
      <c r="B12" s="71" t="s">
        <v>66</v>
      </c>
      <c r="C12" s="72"/>
      <c r="E12" s="28" t="s">
        <v>54</v>
      </c>
      <c r="F12" s="7">
        <v>200</v>
      </c>
      <c r="G12" s="30">
        <v>220</v>
      </c>
    </row>
    <row r="13" spans="1:10" x14ac:dyDescent="0.25">
      <c r="A13" s="28" t="s">
        <v>63</v>
      </c>
      <c r="B13" s="71" t="s">
        <v>56</v>
      </c>
      <c r="C13" s="72"/>
      <c r="E13" s="28" t="s">
        <v>55</v>
      </c>
      <c r="F13" s="7">
        <v>250</v>
      </c>
      <c r="G13" s="30">
        <v>300</v>
      </c>
    </row>
    <row r="14" spans="1:10" ht="16.5" thickBot="1" x14ac:dyDescent="0.3">
      <c r="A14" s="28" t="s">
        <v>64</v>
      </c>
      <c r="B14" s="71" t="s">
        <v>58</v>
      </c>
      <c r="C14" s="72"/>
      <c r="E14" s="29" t="s">
        <v>53</v>
      </c>
      <c r="F14" s="31">
        <v>500</v>
      </c>
      <c r="G14" s="32">
        <v>5500</v>
      </c>
    </row>
    <row r="15" spans="1:10" ht="16.5" thickBot="1" x14ac:dyDescent="0.3">
      <c r="A15" s="29" t="s">
        <v>65</v>
      </c>
      <c r="B15" s="73" t="s">
        <v>57</v>
      </c>
      <c r="C15" s="74"/>
    </row>
    <row r="17" spans="1:1" x14ac:dyDescent="0.25">
      <c r="A17" s="10" t="s">
        <v>70</v>
      </c>
    </row>
    <row r="18" spans="1:1" x14ac:dyDescent="0.25">
      <c r="A18" s="10" t="s">
        <v>71</v>
      </c>
    </row>
    <row r="19" spans="1:1" x14ac:dyDescent="0.25">
      <c r="A19" s="10" t="s">
        <v>72</v>
      </c>
    </row>
    <row r="20" spans="1:1" x14ac:dyDescent="0.25">
      <c r="A20" s="10" t="s">
        <v>73</v>
      </c>
    </row>
    <row r="21" spans="1:1" x14ac:dyDescent="0.25">
      <c r="A21" s="10" t="s">
        <v>74</v>
      </c>
    </row>
    <row r="22" spans="1:1" x14ac:dyDescent="0.25">
      <c r="A22" s="10" t="s">
        <v>75</v>
      </c>
    </row>
    <row r="23" spans="1:1" x14ac:dyDescent="0.25">
      <c r="A23" s="10" t="s">
        <v>76</v>
      </c>
    </row>
    <row r="24" spans="1:1" x14ac:dyDescent="0.25">
      <c r="A24" s="10" t="s">
        <v>77</v>
      </c>
    </row>
    <row r="25" spans="1:1" x14ac:dyDescent="0.25">
      <c r="A25" s="10" t="s">
        <v>78</v>
      </c>
    </row>
    <row r="26" spans="1:1" x14ac:dyDescent="0.25">
      <c r="A26" s="10" t="s">
        <v>79</v>
      </c>
    </row>
    <row r="27" spans="1:1" x14ac:dyDescent="0.25">
      <c r="A27" s="10" t="s">
        <v>80</v>
      </c>
    </row>
  </sheetData>
  <mergeCells count="5">
    <mergeCell ref="B12:C12"/>
    <mergeCell ref="B13:C13"/>
    <mergeCell ref="B14:C14"/>
    <mergeCell ref="B15:C15"/>
    <mergeCell ref="C1:H1"/>
  </mergeCells>
  <pageMargins left="0.7" right="0.7" top="0.75" bottom="0.75" header="0.3" footer="0.3"/>
  <pageSetup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8C97-059D-4792-A515-649B2C625FB9}">
  <dimension ref="A1:K27"/>
  <sheetViews>
    <sheetView topLeftCell="A4" workbookViewId="0">
      <selection activeCell="M12" sqref="M12"/>
    </sheetView>
  </sheetViews>
  <sheetFormatPr defaultColWidth="8.7109375" defaultRowHeight="17.25" x14ac:dyDescent="0.3"/>
  <cols>
    <col min="1" max="1" width="8.7109375" style="1"/>
    <col min="2" max="2" width="15.85546875" style="1" customWidth="1"/>
    <col min="3" max="3" width="16.140625" style="1" customWidth="1"/>
    <col min="4" max="4" width="8.7109375" style="1"/>
    <col min="5" max="5" width="13.28515625" style="1" bestFit="1" customWidth="1"/>
    <col min="6" max="6" width="10.5703125" style="1" customWidth="1"/>
    <col min="7" max="8" width="8.85546875" style="1" bestFit="1" customWidth="1"/>
    <col min="9" max="16384" width="8.7109375" style="1"/>
  </cols>
  <sheetData>
    <row r="1" spans="1:11" ht="21.75" thickBot="1" x14ac:dyDescent="0.4">
      <c r="D1" s="75" t="s">
        <v>0</v>
      </c>
      <c r="E1" s="75"/>
      <c r="F1" s="75"/>
      <c r="G1" s="75"/>
    </row>
    <row r="2" spans="1:11" s="2" customFormat="1" ht="52.5" thickTop="1" x14ac:dyDescent="0.3">
      <c r="A2" s="11" t="s">
        <v>1</v>
      </c>
      <c r="B2" s="12" t="s">
        <v>28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3" t="s">
        <v>10</v>
      </c>
    </row>
    <row r="3" spans="1:11" x14ac:dyDescent="0.3">
      <c r="A3" s="33">
        <v>1</v>
      </c>
      <c r="B3" s="3" t="s">
        <v>11</v>
      </c>
      <c r="C3" s="3" t="s">
        <v>12</v>
      </c>
      <c r="D3" s="3"/>
      <c r="E3" s="4">
        <v>33208</v>
      </c>
      <c r="F3" s="3"/>
      <c r="G3" s="3">
        <v>9</v>
      </c>
      <c r="H3" s="3">
        <v>8</v>
      </c>
      <c r="I3" s="3"/>
      <c r="J3" s="3"/>
      <c r="K3" s="14"/>
    </row>
    <row r="4" spans="1:11" x14ac:dyDescent="0.3">
      <c r="A4" s="33">
        <v>2</v>
      </c>
      <c r="B4" s="3" t="s">
        <v>11</v>
      </c>
      <c r="C4" s="3" t="s">
        <v>15</v>
      </c>
      <c r="D4" s="3"/>
      <c r="E4" s="4">
        <v>33619</v>
      </c>
      <c r="F4" s="3"/>
      <c r="G4" s="3">
        <v>8</v>
      </c>
      <c r="H4" s="3">
        <v>7</v>
      </c>
      <c r="I4" s="3"/>
      <c r="J4" s="3"/>
      <c r="K4" s="14"/>
    </row>
    <row r="5" spans="1:11" x14ac:dyDescent="0.3">
      <c r="A5" s="33">
        <v>3</v>
      </c>
      <c r="B5" s="3" t="s">
        <v>11</v>
      </c>
      <c r="C5" s="3" t="s">
        <v>16</v>
      </c>
      <c r="D5" s="3"/>
      <c r="E5" s="4">
        <v>34314</v>
      </c>
      <c r="F5" s="3"/>
      <c r="G5" s="3">
        <v>5</v>
      </c>
      <c r="H5" s="3">
        <v>9</v>
      </c>
      <c r="I5" s="3"/>
      <c r="J5" s="3"/>
      <c r="K5" s="14"/>
    </row>
    <row r="6" spans="1:11" x14ac:dyDescent="0.3">
      <c r="A6" s="33">
        <v>4</v>
      </c>
      <c r="B6" s="3" t="s">
        <v>13</v>
      </c>
      <c r="C6" s="3" t="s">
        <v>17</v>
      </c>
      <c r="D6" s="3"/>
      <c r="E6" s="4">
        <v>34316</v>
      </c>
      <c r="F6" s="3"/>
      <c r="G6" s="3">
        <v>4</v>
      </c>
      <c r="H6" s="3">
        <v>10</v>
      </c>
      <c r="I6" s="3"/>
      <c r="J6" s="3"/>
      <c r="K6" s="14"/>
    </row>
    <row r="7" spans="1:11" x14ac:dyDescent="0.3">
      <c r="A7" s="33">
        <v>5</v>
      </c>
      <c r="B7" s="3" t="s">
        <v>14</v>
      </c>
      <c r="C7" s="3" t="s">
        <v>18</v>
      </c>
      <c r="D7" s="3"/>
      <c r="E7" s="4">
        <v>34312</v>
      </c>
      <c r="F7" s="3"/>
      <c r="G7" s="3">
        <v>6</v>
      </c>
      <c r="H7" s="3">
        <v>6</v>
      </c>
      <c r="I7" s="3"/>
      <c r="J7" s="3"/>
      <c r="K7" s="14"/>
    </row>
    <row r="8" spans="1:11" x14ac:dyDescent="0.3">
      <c r="A8" s="33">
        <v>6</v>
      </c>
      <c r="B8" s="3" t="s">
        <v>13</v>
      </c>
      <c r="C8" s="3" t="s">
        <v>19</v>
      </c>
      <c r="D8" s="3"/>
      <c r="E8" s="4">
        <v>33947</v>
      </c>
      <c r="F8" s="3"/>
      <c r="G8" s="3">
        <v>7</v>
      </c>
      <c r="H8" s="3">
        <v>5</v>
      </c>
      <c r="I8" s="3"/>
      <c r="J8" s="3"/>
      <c r="K8" s="14"/>
    </row>
    <row r="9" spans="1:11" x14ac:dyDescent="0.3">
      <c r="A9" s="33">
        <v>7</v>
      </c>
      <c r="B9" s="3" t="s">
        <v>14</v>
      </c>
      <c r="C9" s="3" t="s">
        <v>20</v>
      </c>
      <c r="D9" s="3"/>
      <c r="E9" s="4">
        <v>34495</v>
      </c>
      <c r="F9" s="3"/>
      <c r="G9" s="3">
        <v>8</v>
      </c>
      <c r="H9" s="3">
        <v>4</v>
      </c>
      <c r="I9" s="3"/>
      <c r="J9" s="3"/>
      <c r="K9" s="14"/>
    </row>
    <row r="10" spans="1:11" x14ac:dyDescent="0.3">
      <c r="A10" s="33">
        <v>8</v>
      </c>
      <c r="B10" s="3" t="s">
        <v>11</v>
      </c>
      <c r="C10" s="3" t="s">
        <v>21</v>
      </c>
      <c r="D10" s="3"/>
      <c r="E10" s="4">
        <v>33231</v>
      </c>
      <c r="F10" s="3"/>
      <c r="G10" s="3">
        <v>9</v>
      </c>
      <c r="H10" s="3">
        <v>7</v>
      </c>
      <c r="I10" s="3"/>
      <c r="J10" s="3"/>
      <c r="K10" s="14"/>
    </row>
    <row r="11" spans="1:11" x14ac:dyDescent="0.3">
      <c r="A11" s="33">
        <v>9</v>
      </c>
      <c r="B11" s="3" t="s">
        <v>14</v>
      </c>
      <c r="C11" s="3" t="s">
        <v>22</v>
      </c>
      <c r="D11" s="3"/>
      <c r="E11" s="4">
        <v>34320</v>
      </c>
      <c r="F11" s="3"/>
      <c r="G11" s="3">
        <v>7</v>
      </c>
      <c r="H11" s="3">
        <v>9</v>
      </c>
      <c r="I11" s="3"/>
      <c r="J11" s="3"/>
      <c r="K11" s="14"/>
    </row>
    <row r="12" spans="1:11" ht="18" thickBot="1" x14ac:dyDescent="0.35">
      <c r="A12" s="33">
        <v>10</v>
      </c>
      <c r="B12" s="15" t="s">
        <v>11</v>
      </c>
      <c r="C12" s="15" t="s">
        <v>23</v>
      </c>
      <c r="D12" s="15"/>
      <c r="E12" s="16">
        <v>34311</v>
      </c>
      <c r="F12" s="15"/>
      <c r="G12" s="15">
        <v>9</v>
      </c>
      <c r="H12" s="15">
        <v>8</v>
      </c>
      <c r="I12" s="15"/>
      <c r="J12" s="15"/>
      <c r="K12" s="17"/>
    </row>
    <row r="13" spans="1:11" ht="18" thickTop="1" x14ac:dyDescent="0.3"/>
    <row r="14" spans="1:11" x14ac:dyDescent="0.3">
      <c r="B14" s="5" t="s">
        <v>24</v>
      </c>
      <c r="C14" s="5"/>
      <c r="F14" s="1" t="s">
        <v>27</v>
      </c>
    </row>
    <row r="15" spans="1:11" x14ac:dyDescent="0.3">
      <c r="B15" s="3" t="s">
        <v>25</v>
      </c>
      <c r="C15" s="3"/>
      <c r="F15" s="5" t="s">
        <v>28</v>
      </c>
      <c r="G15" s="76" t="s">
        <v>5</v>
      </c>
      <c r="H15" s="76"/>
      <c r="I15" s="76"/>
    </row>
    <row r="16" spans="1:11" x14ac:dyDescent="0.3">
      <c r="B16" s="3" t="s">
        <v>26</v>
      </c>
      <c r="C16" s="3"/>
      <c r="F16" s="3" t="s">
        <v>11</v>
      </c>
      <c r="G16" s="77" t="s">
        <v>29</v>
      </c>
      <c r="H16" s="77"/>
      <c r="I16" s="77"/>
    </row>
    <row r="17" spans="1:9" x14ac:dyDescent="0.3">
      <c r="F17" s="3" t="s">
        <v>14</v>
      </c>
      <c r="G17" s="77" t="s">
        <v>30</v>
      </c>
      <c r="H17" s="77"/>
      <c r="I17" s="77"/>
    </row>
    <row r="18" spans="1:9" x14ac:dyDescent="0.3">
      <c r="F18" s="3" t="s">
        <v>13</v>
      </c>
      <c r="G18" s="3" t="s">
        <v>31</v>
      </c>
      <c r="H18" s="3"/>
      <c r="I18" s="3"/>
    </row>
    <row r="20" spans="1:9" x14ac:dyDescent="0.3">
      <c r="A20" s="1" t="s">
        <v>32</v>
      </c>
    </row>
    <row r="21" spans="1:9" x14ac:dyDescent="0.3">
      <c r="A21" s="1" t="s">
        <v>33</v>
      </c>
    </row>
    <row r="22" spans="1:9" x14ac:dyDescent="0.3">
      <c r="A22" s="1" t="s">
        <v>34</v>
      </c>
    </row>
    <row r="23" spans="1:9" x14ac:dyDescent="0.3">
      <c r="A23" s="1" t="s">
        <v>35</v>
      </c>
    </row>
    <row r="24" spans="1:9" x14ac:dyDescent="0.3">
      <c r="A24" s="1" t="s">
        <v>36</v>
      </c>
    </row>
    <row r="25" spans="1:9" x14ac:dyDescent="0.3">
      <c r="A25" s="1" t="s">
        <v>37</v>
      </c>
    </row>
    <row r="26" spans="1:9" x14ac:dyDescent="0.3">
      <c r="A26" s="1" t="s">
        <v>38</v>
      </c>
    </row>
    <row r="27" spans="1:9" x14ac:dyDescent="0.3">
      <c r="A27" s="1" t="s">
        <v>39</v>
      </c>
    </row>
  </sheetData>
  <mergeCells count="4">
    <mergeCell ref="G15:I15"/>
    <mergeCell ref="G16:I16"/>
    <mergeCell ref="G17:I17"/>
    <mergeCell ref="D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46D1-6A58-451D-A48D-D1BE39B95E5E}">
  <dimension ref="A1:H22"/>
  <sheetViews>
    <sheetView workbookViewId="0">
      <selection activeCell="F11" sqref="F11"/>
    </sheetView>
  </sheetViews>
  <sheetFormatPr defaultColWidth="14.42578125" defaultRowHeight="17.25" x14ac:dyDescent="0.3"/>
  <cols>
    <col min="1" max="1" width="11.140625" style="1" customWidth="1"/>
    <col min="2" max="16384" width="14.42578125" style="1"/>
  </cols>
  <sheetData>
    <row r="1" spans="1:8" ht="18" thickBot="1" x14ac:dyDescent="0.35">
      <c r="A1" s="78" t="s">
        <v>111</v>
      </c>
      <c r="B1" s="78"/>
      <c r="C1" s="78"/>
      <c r="D1" s="78"/>
      <c r="E1" s="78"/>
      <c r="F1" s="78"/>
      <c r="G1" s="78"/>
    </row>
    <row r="2" spans="1:8" s="59" customFormat="1" ht="34.5" x14ac:dyDescent="0.3">
      <c r="A2" s="56" t="s">
        <v>1</v>
      </c>
      <c r="B2" s="57" t="s">
        <v>112</v>
      </c>
      <c r="C2" s="57" t="s">
        <v>113</v>
      </c>
      <c r="D2" s="57" t="s">
        <v>114</v>
      </c>
      <c r="E2" s="57" t="s">
        <v>40</v>
      </c>
      <c r="F2" s="57" t="s">
        <v>45</v>
      </c>
      <c r="G2" s="58" t="s">
        <v>46</v>
      </c>
    </row>
    <row r="3" spans="1:8" x14ac:dyDescent="0.3">
      <c r="A3" s="38">
        <v>1</v>
      </c>
      <c r="B3" s="3" t="s">
        <v>115</v>
      </c>
      <c r="C3" s="4">
        <v>44228</v>
      </c>
      <c r="D3" s="3"/>
      <c r="E3" s="3"/>
      <c r="F3" s="3"/>
      <c r="G3" s="40"/>
    </row>
    <row r="4" spans="1:8" x14ac:dyDescent="0.3">
      <c r="A4" s="38">
        <v>2</v>
      </c>
      <c r="B4" s="3" t="s">
        <v>116</v>
      </c>
      <c r="C4" s="4">
        <v>44272</v>
      </c>
      <c r="D4" s="3"/>
      <c r="E4" s="3"/>
      <c r="F4" s="3"/>
      <c r="G4" s="40"/>
    </row>
    <row r="5" spans="1:8" x14ac:dyDescent="0.3">
      <c r="A5" s="38">
        <v>3</v>
      </c>
      <c r="B5" s="3" t="s">
        <v>117</v>
      </c>
      <c r="C5" s="4">
        <v>44252</v>
      </c>
      <c r="D5" s="3"/>
      <c r="E5" s="3"/>
      <c r="F5" s="3"/>
      <c r="G5" s="40"/>
    </row>
    <row r="6" spans="1:8" x14ac:dyDescent="0.3">
      <c r="A6" s="38">
        <v>4</v>
      </c>
      <c r="B6" s="3" t="s">
        <v>118</v>
      </c>
      <c r="C6" s="4">
        <v>44215</v>
      </c>
      <c r="D6" s="3"/>
      <c r="E6" s="3"/>
      <c r="F6" s="3"/>
      <c r="G6" s="40"/>
    </row>
    <row r="7" spans="1:8" ht="18" thickBot="1" x14ac:dyDescent="0.35">
      <c r="A7" s="38">
        <v>5</v>
      </c>
      <c r="B7" s="42" t="s">
        <v>119</v>
      </c>
      <c r="C7" s="49">
        <v>44223</v>
      </c>
      <c r="D7" s="42"/>
      <c r="E7" s="42"/>
      <c r="F7" s="42"/>
      <c r="G7" s="44"/>
    </row>
    <row r="8" spans="1:8" ht="18" thickBot="1" x14ac:dyDescent="0.35">
      <c r="B8" s="50" t="s">
        <v>120</v>
      </c>
      <c r="C8" s="50"/>
      <c r="D8" s="50"/>
      <c r="E8" s="50"/>
      <c r="F8" s="50"/>
      <c r="G8" s="50" t="s">
        <v>125</v>
      </c>
      <c r="H8" s="50"/>
    </row>
    <row r="9" spans="1:8" x14ac:dyDescent="0.3">
      <c r="A9" s="79" t="s">
        <v>112</v>
      </c>
      <c r="B9" s="45" t="s">
        <v>121</v>
      </c>
      <c r="C9" s="45" t="s">
        <v>122</v>
      </c>
      <c r="D9" s="45" t="s">
        <v>123</v>
      </c>
      <c r="G9" s="51" t="s">
        <v>126</v>
      </c>
      <c r="H9" s="52" t="s">
        <v>127</v>
      </c>
    </row>
    <row r="10" spans="1:8" x14ac:dyDescent="0.3">
      <c r="A10" s="69"/>
      <c r="B10" s="45" t="s">
        <v>53</v>
      </c>
      <c r="C10" s="45" t="s">
        <v>54</v>
      </c>
      <c r="D10" s="45" t="s">
        <v>124</v>
      </c>
      <c r="G10" s="53">
        <v>44197</v>
      </c>
      <c r="H10" s="40">
        <v>22000</v>
      </c>
    </row>
    <row r="11" spans="1:8" x14ac:dyDescent="0.3">
      <c r="A11" s="55" t="s">
        <v>136</v>
      </c>
      <c r="B11" s="3">
        <v>370</v>
      </c>
      <c r="C11" s="3">
        <v>315</v>
      </c>
      <c r="D11" s="3">
        <v>165</v>
      </c>
      <c r="G11" s="53">
        <v>44228</v>
      </c>
      <c r="H11" s="40">
        <v>22500</v>
      </c>
    </row>
    <row r="12" spans="1:8" ht="18" thickBot="1" x14ac:dyDescent="0.35">
      <c r="A12" s="55" t="s">
        <v>137</v>
      </c>
      <c r="B12" s="3">
        <v>350</v>
      </c>
      <c r="C12" s="3">
        <v>300</v>
      </c>
      <c r="D12" s="3">
        <v>155</v>
      </c>
      <c r="G12" s="54">
        <v>44256</v>
      </c>
      <c r="H12" s="44">
        <v>23500</v>
      </c>
    </row>
    <row r="13" spans="1:8" x14ac:dyDescent="0.3">
      <c r="A13" s="55" t="s">
        <v>138</v>
      </c>
      <c r="B13" s="3">
        <v>330</v>
      </c>
      <c r="C13" s="3">
        <v>290</v>
      </c>
      <c r="D13" s="3">
        <v>150</v>
      </c>
    </row>
    <row r="14" spans="1:8" x14ac:dyDescent="0.3">
      <c r="A14" s="1" t="s">
        <v>135</v>
      </c>
    </row>
    <row r="15" spans="1:8" x14ac:dyDescent="0.3">
      <c r="A15" s="1" t="s">
        <v>139</v>
      </c>
    </row>
    <row r="16" spans="1:8" x14ac:dyDescent="0.3">
      <c r="A16" s="1" t="s">
        <v>128</v>
      </c>
    </row>
    <row r="17" spans="1:1" x14ac:dyDescent="0.3">
      <c r="A17" s="1" t="s">
        <v>129</v>
      </c>
    </row>
    <row r="18" spans="1:1" x14ac:dyDescent="0.3">
      <c r="A18" s="1" t="s">
        <v>130</v>
      </c>
    </row>
    <row r="19" spans="1:1" x14ac:dyDescent="0.3">
      <c r="A19" s="1" t="s">
        <v>131</v>
      </c>
    </row>
    <row r="20" spans="1:1" x14ac:dyDescent="0.3">
      <c r="A20" s="1" t="s">
        <v>132</v>
      </c>
    </row>
    <row r="21" spans="1:1" x14ac:dyDescent="0.3">
      <c r="A21" s="1" t="s">
        <v>133</v>
      </c>
    </row>
    <row r="22" spans="1:1" x14ac:dyDescent="0.3">
      <c r="A22" s="1" t="s">
        <v>134</v>
      </c>
    </row>
  </sheetData>
  <mergeCells count="2">
    <mergeCell ref="A1:G1"/>
    <mergeCell ref="A9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Bài1</vt:lpstr>
      <vt:lpstr>Bài 2</vt:lpstr>
      <vt:lpstr>Bài 3</vt:lpstr>
      <vt:lpstr>Bài 4</vt:lpstr>
      <vt:lpstr>bang1</vt:lpstr>
      <vt:lpstr>MKH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 Lien</dc:creator>
  <cp:lastModifiedBy>PC</cp:lastModifiedBy>
  <dcterms:created xsi:type="dcterms:W3CDTF">2024-02-06T02:53:49Z</dcterms:created>
  <dcterms:modified xsi:type="dcterms:W3CDTF">2024-02-23T07:04:10Z</dcterms:modified>
</cp:coreProperties>
</file>