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updateLinks="never" defaultThemeVersion="166925"/>
  <mc:AlternateContent xmlns:mc="http://schemas.openxmlformats.org/markup-compatibility/2006">
    <mc:Choice Requires="x15">
      <x15ac:absPath xmlns:x15ac="http://schemas.microsoft.com/office/spreadsheetml/2010/11/ac" url="C:\Project\NNlife\ITS3\NNLife_Automation\sharedata\Anh\ContractVT\A01+A02+A03\"/>
    </mc:Choice>
  </mc:AlternateContent>
  <xr:revisionPtr revIDLastSave="0" documentId="13_ncr:1_{FDB51C20-5C39-4403-8363-07F9815E8EC1}" xr6:coauthVersionLast="47" xr6:coauthVersionMax="47" xr10:uidLastSave="{00000000-0000-0000-0000-000000000000}"/>
  <bookViews>
    <workbookView xWindow="-108" yWindow="-108" windowWidth="23256" windowHeight="12576" activeTab="3" xr2:uid="{00000000-000D-0000-FFFF-FFFF00000000}"/>
  </bookViews>
  <sheets>
    <sheet name="表紙（IT Cases）" sheetId="16" r:id="rId1"/>
    <sheet name="表紙（IT Results）" sheetId="13" r:id="rId2"/>
    <sheet name="更新履歴" sheetId="17" r:id="rId3"/>
    <sheet name="ケース-1" sheetId="2"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１日に登録する契約数">[1]見積もり前提!$C$33</definedName>
    <definedName name="_250byte超のカラム数">#REF!</definedName>
    <definedName name="_56F9DC9755BA473782653E2940F9FormId">"aV7Z_nON_kOv-6fYXt42-2jJdwDhLVVHgCSyZ6u9Db1UNjZPQU1PRFBFQ1dTVlhTR1kzQkNYRTBBTiQlQCN0PWcu"</definedName>
    <definedName name="_56F9DC9755BA473782653E2940F9ResponseSheet">"Form1"</definedName>
    <definedName name="_56F9DC9755BA473782653E2940F9SourceDocId">"{9c4fef4b-723e-4633-8b2b-8198e590e28b}"</definedName>
    <definedName name="_BQ4.1" hidden="1">#REF!</definedName>
    <definedName name="_BQ4.3" hidden="1">#REF!</definedName>
    <definedName name="_xlnm._FilterDatabase" localSheetId="3" hidden="1">'ケース-1'!$A$6:$AB$48</definedName>
    <definedName name="_Sort" hidden="1">[2]ﾃﾚﾊﾞﾝRTGS共用!#REF!</definedName>
    <definedName name="a" hidden="1">{"'給与計算システム'!$B$4:$G$31","'財務管理システム'!$B$4:$G$31","'販売管理システム'!$B$4:$G$31"}</definedName>
    <definedName name="ALL_DATA">#REF!</definedName>
    <definedName name="ALL_Data2">#REF!</definedName>
    <definedName name="AP_ALL">#REF!</definedName>
    <definedName name="AvgIndSize">#REF!</definedName>
    <definedName name="AvgRowSize">#REF!</definedName>
    <definedName name="b">#REF!</definedName>
    <definedName name="Blockあたりいくつindがはいるか">#REF!</definedName>
    <definedName name="Blockあたりいくつrowが入るか">#REF!</definedName>
    <definedName name="BytecountMain">[3]!BytecountMain</definedName>
    <definedName name="Check_Sheet">#REF!</definedName>
    <definedName name="_xlnm.Database">#REF!</definedName>
    <definedName name="EXPORT_QRYMKS002">#REF!</definedName>
    <definedName name="EXPORT_QRYWFXF2">#REF!</definedName>
    <definedName name="EXPORT_QRYWFYDD">#REF!</definedName>
    <definedName name="EXPORT_QRYWFZ0E">#REF!</definedName>
    <definedName name="EXPORT_QRYWFZ39">#REF!</definedName>
    <definedName name="Fixed_Header">[4]基礎データ!$C$2</definedName>
    <definedName name="free">'[5]定員案(小数点有り)'!#REF!</definedName>
    <definedName name="HTML_CodePage" hidden="1">932</definedName>
    <definedName name="HTML_Control" hidden="1">{"'給与計算システム'!$B$4:$G$31","'財務管理システム'!$B$4:$G$31","'販売管理システム'!$B$4:$G$31"}</definedName>
    <definedName name="HTML_Description" hidden="1">""</definedName>
    <definedName name="HTML_Email" hidden="1">""</definedName>
    <definedName name="HTML_Header" hidden="1">"NT-APLIKA/LITE 標準構成"</definedName>
    <definedName name="HTML_LastUpdate" hidden="1">"97/05/13"</definedName>
    <definedName name="HTML_LineAfter" hidden="1">TRUE</definedName>
    <definedName name="HTML_LineBefore" hidden="1">TRUE</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hidden="1">"D:\My Documents\Homepage\HANBAI.htm"</definedName>
    <definedName name="HTML_PathTemplate" hidden="1">"D:\My Documents\Homepage\TEST.HTM"</definedName>
    <definedName name="HTML_Title" hidden="1">"NT-APLIKA/LITE 標準構成"</definedName>
    <definedName name="HTML1_1" hidden="1">"[kokusaiＤＣ1110.xls]企画部!$A$1:$H$61"</definedName>
    <definedName name="HTML1_10" hidden="1">""</definedName>
    <definedName name="HTML1_11" hidden="1">1</definedName>
    <definedName name="HTML1_12" hidden="1">"G:\企画Ｇ\規程集\平成１１年１０月\08syokumu\honbu\kokusai_kikaku.htm"</definedName>
    <definedName name="HTML1_2" hidden="1">1</definedName>
    <definedName name="HTML1_3" hidden="1">"企画部"</definedName>
    <definedName name="HTML1_4" hidden="1">""</definedName>
    <definedName name="HTML1_5" hidden="1">""</definedName>
    <definedName name="HTML1_6" hidden="1">-4146</definedName>
    <definedName name="HTML1_7" hidden="1">-4146</definedName>
    <definedName name="HTML1_8" hidden="1">"99/09/22"</definedName>
    <definedName name="HTML1_9" hidden="1">""</definedName>
    <definedName name="HTML2_1" hidden="1">"[kokusaiＤＣ1110.xls]海外拠点統括部!$A$1:$J$46"</definedName>
    <definedName name="HTML2_10" hidden="1">""</definedName>
    <definedName name="HTML2_11" hidden="1">1</definedName>
    <definedName name="HTML2_12" hidden="1">"G:\企画Ｇ\規程集\平成１１年１０月\08syokumu\honbu\kaigai.htm"</definedName>
    <definedName name="HTML2_2" hidden="1">1</definedName>
    <definedName name="HTML2_3" hidden="1">"海外拠点統括部"</definedName>
    <definedName name="HTML2_4" hidden="1">""</definedName>
    <definedName name="HTML2_5" hidden="1">""</definedName>
    <definedName name="HTML2_6" hidden="1">-4146</definedName>
    <definedName name="HTML2_7" hidden="1">-4146</definedName>
    <definedName name="HTML2_8" hidden="1">"99/09/22"</definedName>
    <definedName name="HTML2_9" hidden="1">""</definedName>
    <definedName name="HTML3_1" hidden="1">"[kokusaiＤＣ1110.xls]金融商品営業部!$A$1:$H$27"</definedName>
    <definedName name="HTML3_10" hidden="1">""</definedName>
    <definedName name="HTML3_11" hidden="1">1</definedName>
    <definedName name="HTML3_12" hidden="1">"G:\企画Ｇ\規程集\平成１１年１０月\08syokumu\honbu\kinnshou.htm"</definedName>
    <definedName name="HTML3_2" hidden="1">1</definedName>
    <definedName name="HTML3_3" hidden="1">"金融商品営業部"</definedName>
    <definedName name="HTML3_4" hidden="1">""</definedName>
    <definedName name="HTML3_5" hidden="1">""</definedName>
    <definedName name="HTML3_6" hidden="1">-4146</definedName>
    <definedName name="HTML3_7" hidden="1">-4146</definedName>
    <definedName name="HTML3_8" hidden="1">"99/09/22"</definedName>
    <definedName name="HTML3_9" hidden="1">""</definedName>
    <definedName name="HTML4_1" hidden="1">"[kokusaiＤＣ1110.xls]審査第二部!$A$1:$H$31"</definedName>
    <definedName name="HTML4_10" hidden="1">""</definedName>
    <definedName name="HTML4_11" hidden="1">1</definedName>
    <definedName name="HTML4_12" hidden="1">"G:\企画Ｇ\規程集\平成１１年１０月\08syokumu\honbu\shinsa2.htm"</definedName>
    <definedName name="HTML4_2" hidden="1">1</definedName>
    <definedName name="HTML4_3" hidden="1">"審査第二部"</definedName>
    <definedName name="HTML4_4" hidden="1">""</definedName>
    <definedName name="HTML4_5" hidden="1">""</definedName>
    <definedName name="HTML4_6" hidden="1">-4146</definedName>
    <definedName name="HTML4_7" hidden="1">-4146</definedName>
    <definedName name="HTML4_8" hidden="1">"99/09/22"</definedName>
    <definedName name="HTML4_9" hidden="1">""</definedName>
    <definedName name="HTML5_1" hidden="1">"[kokusaiＤＣ1110.xls]審査第三部!$A$1:$H$24"</definedName>
    <definedName name="HTML5_10" hidden="1">""</definedName>
    <definedName name="HTML5_11" hidden="1">1</definedName>
    <definedName name="HTML5_12" hidden="1">"G:\企画Ｇ\規程集\平成１１年１０月\08syokumu\honbu\shinsa3.htm"</definedName>
    <definedName name="HTML5_2" hidden="1">1</definedName>
    <definedName name="HTML5_3" hidden="1">"審査第三部"</definedName>
    <definedName name="HTML5_4" hidden="1">""</definedName>
    <definedName name="HTML5_5" hidden="1">""</definedName>
    <definedName name="HTML5_6" hidden="1">-4146</definedName>
    <definedName name="HTML5_7" hidden="1">-4146</definedName>
    <definedName name="HTML5_8" hidden="1">"99/09/22"</definedName>
    <definedName name="HTML5_9" hidden="1">""</definedName>
    <definedName name="HTML6_1" hidden="1">"[kokusaiＤＣ1110.xls]海外拠点統括部!$A$1:$I$46"</definedName>
    <definedName name="HTML6_10" hidden="1">""</definedName>
    <definedName name="HTML6_11" hidden="1">1</definedName>
    <definedName name="HTML6_12" hidden="1">"G:\企画Ｇ\規程集\平成１１年１０月\08syokumu\honbu\kaigai.htm"</definedName>
    <definedName name="HTML6_2" hidden="1">1</definedName>
    <definedName name="HTML6_3" hidden="1">"海外拠点統括部"</definedName>
    <definedName name="HTML6_4" hidden="1">""</definedName>
    <definedName name="HTML6_5" hidden="1">""</definedName>
    <definedName name="HTML6_6" hidden="1">-4146</definedName>
    <definedName name="HTML6_7" hidden="1">-4146</definedName>
    <definedName name="HTML6_8" hidden="1">"99/09/24"</definedName>
    <definedName name="HTML6_9" hidden="1">""</definedName>
    <definedName name="HTMLCount" hidden="1">6</definedName>
    <definedName name="i_Depts">OFFSET([6]items!$A$1,1,,COUNTA([6]items!$A:$A)-1,)</definedName>
    <definedName name="i_StatusA">OFFSET([6]items!$E$1,1,,COUNTA([6]items!$E:$E)-1,)</definedName>
    <definedName name="i_StatusQ">OFFSET([6]items!$D$1,1,,COUNTA([6]items!$D:$D)-1,)</definedName>
    <definedName name="i_StatusRMD">OFFSET([6]items!$F$1,1,,COUNTA([6]items!$F:$F)-1,)</definedName>
    <definedName name="i_TargetSystems">OFFSET([6]items!$C$1,1,,COUNTA([6]items!$C:$C)-1,)</definedName>
    <definedName name="i_Types">OFFSET([6]items!$G$1,1,,COUNTA([6]items!$G:$G)-1,)</definedName>
    <definedName name="i_Vendors">OFFSET([6]items!$B$1,1,,COUNTA([6]items!$B:$B)-1,)</definedName>
    <definedName name="ImJikaToukou">#REF!</definedName>
    <definedName name="imnKaikake">#REF!</definedName>
    <definedName name="imnKeiA">#REF!</definedName>
    <definedName name="imnKeiB">#REF!</definedName>
    <definedName name="imnMaeukekin">#REF!</definedName>
    <definedName name="imnSaikennZaikoBefore">#REF!</definedName>
    <definedName name="imnSaikennZaikoNow">#REF!</definedName>
    <definedName name="imnSeijoountensikinBefore">#REF!</definedName>
    <definedName name="imnSeijoountensikinNow">#REF!</definedName>
    <definedName name="imnShoyooUntensikin">#REF!</definedName>
    <definedName name="imnSite">#REF!</definedName>
    <definedName name="imnTanaorosisisan">#REF!</definedName>
    <definedName name="imnUkete">#REF!</definedName>
    <definedName name="imnUntensikinBefore">#REF!</definedName>
    <definedName name="imnUntensikinNow">#REF!</definedName>
    <definedName name="imnUrikakekin">#REF!</definedName>
    <definedName name="ImTanpoTouKou">#REF!</definedName>
    <definedName name="INITRANS">[1]基礎データ!$C$6</definedName>
    <definedName name="INITRANS_INDEX">#REF!</definedName>
    <definedName name="IX_TOT">[7]INDEXES!#REF!</definedName>
    <definedName name="JAPANESE">[8]Sheet2!$D$2:$E$218</definedName>
    <definedName name="jテーブル定義">[9]Java作成!#REF!</definedName>
    <definedName name="KBN_Export_QRY_WFYDD">#REF!</definedName>
    <definedName name="ORACLE_BLOCK">[1]基礎データ!$C$5</definedName>
    <definedName name="Owner">#REF!</definedName>
    <definedName name="PCTFREE">#REF!</definedName>
    <definedName name="PCTFREE_IND">#REF!</definedName>
    <definedName name="_xlnm.Print_Area">#REF!</definedName>
    <definedName name="_xlnm.Print_Titles">#REF!</definedName>
    <definedName name="Print_Titles2">#REF!</definedName>
    <definedName name="PutVersion">[3]!PutVersion</definedName>
    <definedName name="Q">#REF!</definedName>
    <definedName name="Q_Excel出力">#REF!</definedName>
    <definedName name="receive_remap">#REF!,#REF!</definedName>
    <definedName name="row数">#REF!</definedName>
    <definedName name="row長">#REF!</definedName>
    <definedName name="S32_国債Ｒシステム管理">#REF!</definedName>
    <definedName name="S94_JTSS00100">#REF!</definedName>
    <definedName name="SBK_S01_店頭オプション銘柄マスタ">#REF!</definedName>
    <definedName name="SelectLayOut">[3]!SelectLayOut</definedName>
    <definedName name="send_remap">#REF!,#REF!</definedName>
    <definedName name="spread1">[10]!spread1</definedName>
    <definedName name="spread2">[10]!spread2</definedName>
    <definedName name="SSC09_国債Ｒリコンサイル待ち明細">#REF!</definedName>
    <definedName name="status">[11]Sheet1!$C$1:$C$3</definedName>
    <definedName name="Status1">#REF!</definedName>
    <definedName name="Status2">#REF!</definedName>
    <definedName name="System">#REF!</definedName>
    <definedName name="Table_Dictionary">[1]基礎データ!$C$4</definedName>
    <definedName name="TOT_MD">#REF!</definedName>
    <definedName name="TPCG101">#REF!</definedName>
    <definedName name="TPCG102">#REF!</definedName>
    <definedName name="TPCG103">#REF!</definedName>
    <definedName name="TPCG104">#REF!</definedName>
    <definedName name="TPCG105">#REF!</definedName>
    <definedName name="TPCG106">#REF!</definedName>
    <definedName name="TPCG107">#REF!</definedName>
    <definedName name="TPCG108">#REF!</definedName>
    <definedName name="TPCG109">#REF!</definedName>
    <definedName name="TPCG110">#REF!</definedName>
    <definedName name="TPCG111">#REF!</definedName>
    <definedName name="TPCG112">#REF!</definedName>
    <definedName name="Variable_Header">[1]基礎データ!$C$3</definedName>
    <definedName name="WEB_ALL">#REF!</definedName>
    <definedName name="WEB_TODAY">#REF!</definedName>
    <definedName name="WORK02_債券銘柄マスタ">#REF!</definedName>
    <definedName name="wrn.BaseSystemSmbc." hidden="1">{#N/A,#N/A,TRUE,"改定履歴";#N/A,#N/A,TRUE,"表紙";#N/A,#N/A,TRUE,"目次";#N/A,#N/A,TRUE,"1.1-";#N/A,#N/A,TRUE,"1.2-";#N/A,#N/A,TRUE,"1.3-";#N/A,#N/A,TRUE,"1.4-";#N/A,#N/A,TRUE,"2.2-";#N/A,#N/A,TRUE,"2.1-";#N/A,#N/A,TRUE,"3.a-";#N/A,#N/A,TRUE,"3.b-";#N/A,#N/A,TRUE,"3.c-";#N/A,#N/A,TRUE,"4.-";#N/A,#N/A,TRUE,"5.-";#N/A,#N/A,TRUE,"6.-";#N/A,#N/A,TRUE,"7.-";#N/A,#N/A,TRUE,"8.-";#N/A,#N/A,TRUE,"9.-"}</definedName>
    <definedName name="ZGC03_債券先物">#REF!</definedName>
    <definedName name="ZGC03_債券先物ＯＰ">#REF!</definedName>
    <definedName name="あ" hidden="1">{"'給与計算システム'!$B$4:$G$31","'財務管理システム'!$B$4:$G$31","'販売管理システム'!$B$4:$G$31"}</definedName>
    <definedName name="カラム数">#REF!</definedName>
    <definedName name="クエリー2">#REF!</definedName>
    <definedName name="シート名一覧">#REF!</definedName>
    <definedName name="ジャーナル類保有期間">[1]見積もり前提!$C$34</definedName>
    <definedName name="ジョブ名称">[12]ﾜｰｸ!$F$3:$H$391</definedName>
    <definedName name="スケジュール名称">[12]ﾜｰｸ!#REF!</definedName>
    <definedName name="テスト計画1">[10]!spread1</definedName>
    <definedName name="テスト計画2">[10]!spread2</definedName>
    <definedName name="ユーザデータ">#REF!</definedName>
    <definedName name="ローン仮申込件数_さくら">[1]見積もり前提!$C$26</definedName>
    <definedName name="住所変更件数_さくら">[1]見積もり前提!$C$24</definedName>
    <definedName name="使用想定BLOCK数">#REF!</definedName>
    <definedName name="使用想定BLOCK数_IND">#REF!</definedName>
    <definedName name="保有口座数_平均">[1]見積もり前提!$C$6</definedName>
    <definedName name="各種送付状" hidden="1">{"'給与計算システム'!$B$4:$G$31","'財務管理システム'!$B$4:$G$31","'販売管理システム'!$B$4:$G$31"}</definedName>
    <definedName name="営業店東京">#REF!</definedName>
    <definedName name="完了日">#REF!</definedName>
    <definedName name="定期口座開設預入件数_日">[1]見積もり前提!$C$28</definedName>
    <definedName name="定義">[13]PolisyJ!$A$1:$U$310</definedName>
    <definedName name="宛先名">#REF!</definedName>
    <definedName name="履歴類保有期間">[1]見積もり前提!$C$35</definedName>
    <definedName name="帳票詳細">[12]ﾜｰｸ!$I$3:$L$271</definedName>
    <definedName name="投信取り扱い件数">[1]見積もり前提!$C$30</definedName>
    <definedName name="振替休日">#REF!</definedName>
    <definedName name="振込予約件数">[1]見積もり前提!$C$21</definedName>
    <definedName name="振込登録先数_平均">[1]見積もり前提!$C$7</definedName>
    <definedName name="改造２">#REF!</definedName>
    <definedName name="日締めカウンター保有期間">[1]見積もり前提!$C$36</definedName>
    <definedName name="月間取引件数">[1]見積もり前提!$C$20</definedName>
    <definedName name="月間取引件数_その他">[1]見積もり前提!$C$23</definedName>
    <definedName name="状態１">#REF!</definedName>
    <definedName name="状態２">#REF!</definedName>
    <definedName name="状況1">#REF!</definedName>
    <definedName name="状況2">#REF!</definedName>
    <definedName name="確認結果">#REF!</definedName>
    <definedName name="祝日">#REF!</definedName>
    <definedName name="諸届け件数_日">[1]見積もり前提!$C$27</definedName>
    <definedName name="諸届け系保有期間">[1]見積もり前提!$C$37</definedName>
    <definedName name="講習店東京">#REF!</definedName>
    <definedName name="資料請求件数_さくら">[1]見積もり前提!$C$25</definedName>
    <definedName name="追加外字">#REF!</definedName>
    <definedName name="顧客数">[1]見積もり前提!$C$5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92" i="2" l="1"/>
  <c r="Y192" i="2" s="1"/>
  <c r="AB192" i="2"/>
  <c r="W193" i="2"/>
  <c r="AB193" i="2"/>
  <c r="W194" i="2"/>
  <c r="AB194" i="2"/>
  <c r="W195" i="2"/>
  <c r="AB195" i="2"/>
  <c r="W196" i="2"/>
  <c r="AB196" i="2"/>
  <c r="W197" i="2"/>
  <c r="AB197" i="2"/>
  <c r="W198" i="2"/>
  <c r="AB198" i="2"/>
  <c r="W199" i="2"/>
  <c r="AB199" i="2"/>
  <c r="W200" i="2"/>
  <c r="AB200" i="2"/>
  <c r="W201" i="2"/>
  <c r="AB201" i="2"/>
  <c r="W202" i="2"/>
  <c r="AB202" i="2"/>
  <c r="W203" i="2"/>
  <c r="AB203" i="2"/>
  <c r="W204" i="2"/>
  <c r="AB204" i="2"/>
  <c r="W205" i="2"/>
  <c r="AB205" i="2"/>
  <c r="W206" i="2"/>
  <c r="AB206" i="2"/>
  <c r="W207" i="2"/>
  <c r="AB207" i="2"/>
  <c r="W208" i="2"/>
  <c r="AB208" i="2"/>
  <c r="W209" i="2"/>
  <c r="AB209" i="2"/>
  <c r="W210" i="2"/>
  <c r="AB210" i="2"/>
  <c r="W211" i="2"/>
  <c r="AB211" i="2"/>
  <c r="W212" i="2"/>
  <c r="AB212" i="2"/>
  <c r="W213" i="2"/>
  <c r="AB213" i="2"/>
  <c r="W214" i="2"/>
  <c r="AB214" i="2"/>
  <c r="W215" i="2"/>
  <c r="AB215" i="2"/>
  <c r="W216" i="2"/>
  <c r="AB216" i="2"/>
  <c r="W217" i="2"/>
  <c r="AB217" i="2"/>
  <c r="W218" i="2"/>
  <c r="AB218" i="2"/>
  <c r="W166" i="2"/>
  <c r="Y166" i="2" s="1"/>
  <c r="Y167" i="2" s="1"/>
  <c r="AB166" i="2"/>
  <c r="W167" i="2"/>
  <c r="AB167" i="2"/>
  <c r="W168" i="2"/>
  <c r="AB168" i="2"/>
  <c r="W169" i="2"/>
  <c r="AB169" i="2"/>
  <c r="W170" i="2"/>
  <c r="AB170" i="2"/>
  <c r="W171" i="2"/>
  <c r="AB171" i="2"/>
  <c r="W172" i="2"/>
  <c r="AB172" i="2"/>
  <c r="W173" i="2"/>
  <c r="AB173" i="2"/>
  <c r="W174" i="2"/>
  <c r="AB174" i="2"/>
  <c r="W175" i="2"/>
  <c r="AB175" i="2"/>
  <c r="W176" i="2"/>
  <c r="AB176" i="2"/>
  <c r="W177" i="2"/>
  <c r="AB177" i="2"/>
  <c r="W178" i="2"/>
  <c r="AB178" i="2"/>
  <c r="W179" i="2"/>
  <c r="AB179" i="2"/>
  <c r="W180" i="2"/>
  <c r="AB180" i="2"/>
  <c r="W181" i="2"/>
  <c r="AB181" i="2"/>
  <c r="W182" i="2"/>
  <c r="AB182" i="2"/>
  <c r="W183" i="2"/>
  <c r="AB183" i="2"/>
  <c r="W184" i="2"/>
  <c r="AB184" i="2"/>
  <c r="W185" i="2"/>
  <c r="AB185" i="2"/>
  <c r="W186" i="2"/>
  <c r="AB186" i="2"/>
  <c r="W187" i="2"/>
  <c r="AB187" i="2"/>
  <c r="W188" i="2"/>
  <c r="AB188" i="2"/>
  <c r="W189" i="2"/>
  <c r="AB189" i="2"/>
  <c r="W190" i="2"/>
  <c r="AB190" i="2"/>
  <c r="W191" i="2"/>
  <c r="Y191" i="2"/>
  <c r="AB191" i="2"/>
  <c r="W8" i="2"/>
  <c r="AB8" i="2"/>
  <c r="W9" i="2"/>
  <c r="AB9" i="2"/>
  <c r="W10" i="2"/>
  <c r="AB10" i="2"/>
  <c r="W11" i="2"/>
  <c r="AB11" i="2"/>
  <c r="W12" i="2"/>
  <c r="AB12" i="2"/>
  <c r="W13" i="2"/>
  <c r="AB13" i="2"/>
  <c r="W14" i="2"/>
  <c r="AB14" i="2"/>
  <c r="W15" i="2"/>
  <c r="AB15" i="2"/>
  <c r="W16" i="2"/>
  <c r="AB16" i="2"/>
  <c r="W17" i="2"/>
  <c r="AB17" i="2"/>
  <c r="W18" i="2"/>
  <c r="AB18" i="2"/>
  <c r="W19" i="2"/>
  <c r="AB19" i="2"/>
  <c r="W20" i="2"/>
  <c r="AB20" i="2"/>
  <c r="W21" i="2"/>
  <c r="AB21" i="2"/>
  <c r="W22" i="2"/>
  <c r="AB22" i="2"/>
  <c r="W23" i="2"/>
  <c r="AB23" i="2"/>
  <c r="W24" i="2"/>
  <c r="AB24" i="2"/>
  <c r="W25" i="2"/>
  <c r="AB25" i="2"/>
  <c r="W26" i="2"/>
  <c r="AB26" i="2"/>
  <c r="W27" i="2"/>
  <c r="AB27" i="2"/>
  <c r="W28" i="2"/>
  <c r="AB28" i="2"/>
  <c r="W29" i="2"/>
  <c r="AB29" i="2"/>
  <c r="W30" i="2"/>
  <c r="AB30" i="2"/>
  <c r="W31" i="2"/>
  <c r="AB31" i="2"/>
  <c r="W32" i="2"/>
  <c r="AB32" i="2"/>
  <c r="W33" i="2"/>
  <c r="AB33" i="2"/>
  <c r="W34" i="2"/>
  <c r="AB34" i="2"/>
  <c r="W35" i="2"/>
  <c r="AB35" i="2"/>
  <c r="W36" i="2"/>
  <c r="AB36" i="2"/>
  <c r="W37" i="2"/>
  <c r="AB37" i="2"/>
  <c r="W38" i="2"/>
  <c r="AB38" i="2"/>
  <c r="W39" i="2"/>
  <c r="AB39" i="2"/>
  <c r="W40" i="2"/>
  <c r="AB40" i="2"/>
  <c r="W41" i="2"/>
  <c r="AB41" i="2"/>
  <c r="W42" i="2"/>
  <c r="AB42" i="2"/>
  <c r="W43" i="2"/>
  <c r="AB43" i="2"/>
  <c r="W44" i="2"/>
  <c r="AB44" i="2"/>
  <c r="W45" i="2"/>
  <c r="AB45" i="2"/>
  <c r="W46" i="2"/>
  <c r="AB46" i="2"/>
  <c r="W47" i="2"/>
  <c r="AB47" i="2"/>
  <c r="W48" i="2"/>
  <c r="AB48" i="2"/>
  <c r="W49" i="2"/>
  <c r="AB49" i="2"/>
  <c r="W50" i="2"/>
  <c r="AB50" i="2"/>
  <c r="W51" i="2"/>
  <c r="AB51" i="2"/>
  <c r="W52" i="2"/>
  <c r="AB52" i="2"/>
  <c r="W53" i="2"/>
  <c r="AB53" i="2"/>
  <c r="W54" i="2"/>
  <c r="AB54" i="2"/>
  <c r="W55" i="2"/>
  <c r="AB55" i="2"/>
  <c r="W56" i="2"/>
  <c r="AB56" i="2"/>
  <c r="W57" i="2"/>
  <c r="AB57" i="2"/>
  <c r="W58" i="2"/>
  <c r="AB58" i="2"/>
  <c r="W59" i="2"/>
  <c r="AB59" i="2"/>
  <c r="W60" i="2"/>
  <c r="AB60" i="2"/>
  <c r="W61" i="2"/>
  <c r="AB61" i="2"/>
  <c r="W62" i="2"/>
  <c r="AB62" i="2"/>
  <c r="W63" i="2"/>
  <c r="AB63" i="2"/>
  <c r="W64" i="2"/>
  <c r="AB64" i="2"/>
  <c r="W65" i="2"/>
  <c r="AB65" i="2"/>
  <c r="W66" i="2"/>
  <c r="AB66" i="2"/>
  <c r="W67" i="2"/>
  <c r="AB67" i="2"/>
  <c r="W68" i="2"/>
  <c r="AB68" i="2"/>
  <c r="W69" i="2"/>
  <c r="AB69" i="2"/>
  <c r="W70" i="2"/>
  <c r="AB70" i="2"/>
  <c r="W71" i="2"/>
  <c r="AB71" i="2"/>
  <c r="W72" i="2"/>
  <c r="AB72" i="2"/>
  <c r="W73" i="2"/>
  <c r="AB73" i="2"/>
  <c r="W74" i="2"/>
  <c r="AB74" i="2"/>
  <c r="W75" i="2"/>
  <c r="AB75" i="2"/>
  <c r="W76" i="2"/>
  <c r="AB76" i="2"/>
  <c r="W77" i="2"/>
  <c r="AB77" i="2"/>
  <c r="W78" i="2"/>
  <c r="AB78" i="2"/>
  <c r="W79" i="2"/>
  <c r="AB79" i="2"/>
  <c r="W80" i="2"/>
  <c r="AB80" i="2"/>
  <c r="W81" i="2"/>
  <c r="AB81" i="2"/>
  <c r="W82" i="2"/>
  <c r="AB82" i="2"/>
  <c r="W83" i="2"/>
  <c r="AB83" i="2"/>
  <c r="W84" i="2"/>
  <c r="AB84" i="2"/>
  <c r="W85" i="2"/>
  <c r="AB85" i="2"/>
  <c r="W86" i="2"/>
  <c r="AB86" i="2"/>
  <c r="W87" i="2"/>
  <c r="AB87" i="2"/>
  <c r="W88" i="2"/>
  <c r="AB88" i="2"/>
  <c r="W89" i="2"/>
  <c r="AB89" i="2"/>
  <c r="W90" i="2"/>
  <c r="AB90" i="2"/>
  <c r="W91" i="2"/>
  <c r="AB91" i="2"/>
  <c r="W92" i="2"/>
  <c r="AB92" i="2"/>
  <c r="W93" i="2"/>
  <c r="AB93" i="2"/>
  <c r="W94" i="2"/>
  <c r="AB94" i="2"/>
  <c r="W95" i="2"/>
  <c r="AB95" i="2"/>
  <c r="W96" i="2"/>
  <c r="AB96" i="2"/>
  <c r="W97" i="2"/>
  <c r="AB97" i="2"/>
  <c r="W98" i="2"/>
  <c r="AB98" i="2"/>
  <c r="W99" i="2"/>
  <c r="AB99" i="2"/>
  <c r="W100" i="2"/>
  <c r="AB100" i="2"/>
  <c r="W101" i="2"/>
  <c r="AB101" i="2"/>
  <c r="W102" i="2"/>
  <c r="AB102" i="2"/>
  <c r="W103" i="2"/>
  <c r="AB103" i="2"/>
  <c r="W104" i="2"/>
  <c r="AB104" i="2"/>
  <c r="W105" i="2"/>
  <c r="AB105" i="2"/>
  <c r="W106" i="2"/>
  <c r="AB106" i="2"/>
  <c r="W107" i="2"/>
  <c r="AB107" i="2"/>
  <c r="W108" i="2"/>
  <c r="AB108" i="2"/>
  <c r="W109" i="2"/>
  <c r="AB109" i="2"/>
  <c r="W110" i="2"/>
  <c r="AB110" i="2"/>
  <c r="W111" i="2"/>
  <c r="AB111" i="2"/>
  <c r="W112" i="2"/>
  <c r="AB112" i="2"/>
  <c r="W113" i="2"/>
  <c r="AB113" i="2"/>
  <c r="W114" i="2"/>
  <c r="AB114" i="2"/>
  <c r="W115" i="2"/>
  <c r="AB115" i="2"/>
  <c r="W116" i="2"/>
  <c r="AB116" i="2"/>
  <c r="W117" i="2"/>
  <c r="AB117" i="2"/>
  <c r="W118" i="2"/>
  <c r="AB118" i="2"/>
  <c r="W119" i="2"/>
  <c r="AB119" i="2"/>
  <c r="W120" i="2"/>
  <c r="AB120" i="2"/>
  <c r="W121" i="2"/>
  <c r="AB121" i="2"/>
  <c r="W122" i="2"/>
  <c r="AB122" i="2"/>
  <c r="W123" i="2"/>
  <c r="AB123" i="2"/>
  <c r="W124" i="2"/>
  <c r="AB124" i="2"/>
  <c r="W125" i="2"/>
  <c r="AB125" i="2"/>
  <c r="W126" i="2"/>
  <c r="AB126" i="2"/>
  <c r="W127" i="2"/>
  <c r="AB127" i="2"/>
  <c r="W128" i="2"/>
  <c r="AB128" i="2"/>
  <c r="W129" i="2"/>
  <c r="AB129" i="2"/>
  <c r="W130" i="2"/>
  <c r="AB130" i="2"/>
  <c r="W131" i="2"/>
  <c r="AB131" i="2"/>
  <c r="W132" i="2"/>
  <c r="AB132" i="2"/>
  <c r="W133" i="2"/>
  <c r="AB133" i="2"/>
  <c r="W134" i="2"/>
  <c r="AB134" i="2"/>
  <c r="W135" i="2"/>
  <c r="AB135" i="2"/>
  <c r="W136" i="2"/>
  <c r="AB136" i="2"/>
  <c r="W137" i="2"/>
  <c r="AB137" i="2"/>
  <c r="W138" i="2"/>
  <c r="AB138" i="2"/>
  <c r="W139" i="2"/>
  <c r="AB139" i="2"/>
  <c r="W140" i="2"/>
  <c r="AB140" i="2"/>
  <c r="W141" i="2"/>
  <c r="AB141" i="2"/>
  <c r="W142" i="2"/>
  <c r="AB142" i="2"/>
  <c r="W143" i="2"/>
  <c r="AB143" i="2"/>
  <c r="W144" i="2"/>
  <c r="AB144" i="2"/>
  <c r="W145" i="2"/>
  <c r="AB145" i="2"/>
  <c r="W146" i="2"/>
  <c r="AB146" i="2"/>
  <c r="W147" i="2"/>
  <c r="AB147" i="2"/>
  <c r="W148" i="2"/>
  <c r="AB148" i="2"/>
  <c r="W149" i="2"/>
  <c r="AB149" i="2"/>
  <c r="W150" i="2"/>
  <c r="AB150" i="2"/>
  <c r="W151" i="2"/>
  <c r="AB151" i="2"/>
  <c r="W152" i="2"/>
  <c r="AB152" i="2"/>
  <c r="W153" i="2"/>
  <c r="AB153" i="2"/>
  <c r="W154" i="2"/>
  <c r="AB154" i="2"/>
  <c r="W155" i="2"/>
  <c r="AB155" i="2"/>
  <c r="W156" i="2"/>
  <c r="AB156" i="2"/>
  <c r="W157" i="2"/>
  <c r="AB157" i="2"/>
  <c r="W158" i="2"/>
  <c r="AB158" i="2"/>
  <c r="W159" i="2"/>
  <c r="AB159" i="2"/>
  <c r="W160" i="2"/>
  <c r="AB160" i="2"/>
  <c r="W161" i="2"/>
  <c r="AB161" i="2"/>
  <c r="W162" i="2"/>
  <c r="AB162" i="2"/>
  <c r="W163" i="2"/>
  <c r="AB163" i="2"/>
  <c r="W164" i="2"/>
  <c r="AB164" i="2"/>
  <c r="W165" i="2"/>
  <c r="Y165" i="2" s="1"/>
  <c r="AB165" i="2"/>
  <c r="Y193" i="2" l="1"/>
  <c r="Y194" i="2" s="1"/>
  <c r="Y195" i="2" s="1"/>
  <c r="Y196" i="2" s="1"/>
  <c r="Y197" i="2" s="1"/>
  <c r="Y198" i="2" s="1"/>
  <c r="Y199" i="2" s="1"/>
  <c r="Y200" i="2" s="1"/>
  <c r="Y201" i="2" s="1"/>
  <c r="Y202" i="2" s="1"/>
  <c r="Y203" i="2" s="1"/>
  <c r="Y204" i="2" s="1"/>
  <c r="Y205" i="2" s="1"/>
  <c r="Y206" i="2" s="1"/>
  <c r="Y207" i="2" s="1"/>
  <c r="Y208" i="2" s="1"/>
  <c r="Y209" i="2" s="1"/>
  <c r="Y210" i="2" s="1"/>
  <c r="Y211" i="2" s="1"/>
  <c r="Y212" i="2" s="1"/>
  <c r="Y213" i="2" s="1"/>
  <c r="Y214" i="2" s="1"/>
  <c r="Y215" i="2" s="1"/>
  <c r="Y216" i="2" s="1"/>
  <c r="Y217" i="2" s="1"/>
  <c r="Y218" i="2" s="1"/>
  <c r="Y168" i="2"/>
  <c r="Y169" i="2" s="1"/>
  <c r="Y170" i="2" s="1"/>
  <c r="Y171" i="2" s="1"/>
  <c r="Y172" i="2" s="1"/>
  <c r="Y173" i="2" s="1"/>
  <c r="Y174" i="2" s="1"/>
  <c r="Y175" i="2" s="1"/>
  <c r="Y176" i="2" s="1"/>
  <c r="Y177" i="2" s="1"/>
  <c r="Y178" i="2" s="1"/>
  <c r="Y179" i="2" s="1"/>
  <c r="Y180" i="2" s="1"/>
  <c r="Y181" i="2" s="1"/>
  <c r="Y182" i="2" s="1"/>
  <c r="Y183" i="2" s="1"/>
  <c r="Y184" i="2" s="1"/>
  <c r="Y185" i="2" s="1"/>
  <c r="Y186" i="2" s="1"/>
  <c r="Y187" i="2" s="1"/>
  <c r="Y188" i="2" s="1"/>
  <c r="Y189" i="2" s="1"/>
  <c r="Y190" i="2" s="1"/>
  <c r="Y108" i="2"/>
  <c r="Y109" i="2" s="1"/>
  <c r="Y110" i="2" s="1"/>
  <c r="Y111" i="2" s="1"/>
  <c r="Y112" i="2" s="1"/>
  <c r="Y113" i="2" s="1"/>
  <c r="Y114" i="2" s="1"/>
  <c r="Y115" i="2" s="1"/>
  <c r="Y116" i="2" s="1"/>
  <c r="Y117" i="2" s="1"/>
  <c r="Y118" i="2" s="1"/>
  <c r="Y119" i="2" s="1"/>
  <c r="Y120" i="2" s="1"/>
  <c r="Y121" i="2" s="1"/>
  <c r="Y122" i="2" s="1"/>
  <c r="Y123" i="2" s="1"/>
  <c r="Y124" i="2" s="1"/>
  <c r="Y125" i="2" s="1"/>
  <c r="Y126" i="2" s="1"/>
  <c r="Y127" i="2" s="1"/>
  <c r="Y128" i="2" s="1"/>
  <c r="Y129" i="2" s="1"/>
  <c r="Y130" i="2" s="1"/>
  <c r="Y131" i="2" s="1"/>
  <c r="Y132" i="2" s="1"/>
  <c r="Y133" i="2" s="1"/>
  <c r="Y134" i="2" s="1"/>
  <c r="Y135" i="2" s="1"/>
  <c r="Y136" i="2" s="1"/>
  <c r="Y137" i="2" s="1"/>
  <c r="Y138" i="2" s="1"/>
  <c r="Y139" i="2" s="1"/>
  <c r="Y140" i="2" s="1"/>
  <c r="Y141" i="2" s="1"/>
  <c r="Y142" i="2" s="1"/>
  <c r="Y143" i="2" s="1"/>
  <c r="Y144" i="2" s="1"/>
  <c r="Y145" i="2" s="1"/>
  <c r="Y146" i="2" s="1"/>
  <c r="Y147" i="2" s="1"/>
  <c r="Y148" i="2" s="1"/>
  <c r="Y149" i="2" s="1"/>
  <c r="Y150" i="2" s="1"/>
  <c r="Y151" i="2" s="1"/>
  <c r="Y152" i="2" s="1"/>
  <c r="Y153" i="2" s="1"/>
  <c r="Y154" i="2" s="1"/>
  <c r="Y155" i="2" s="1"/>
  <c r="Y156" i="2" s="1"/>
  <c r="Y157" i="2" s="1"/>
  <c r="Y158" i="2" s="1"/>
  <c r="Y159" i="2" s="1"/>
  <c r="Y160" i="2" s="1"/>
  <c r="Y161" i="2" s="1"/>
  <c r="Y162" i="2" s="1"/>
  <c r="Y163" i="2" s="1"/>
  <c r="Y164" i="2" s="1"/>
  <c r="Y107" i="2"/>
  <c r="Y60" i="2"/>
  <c r="Y61" i="2"/>
  <c r="Y62" i="2" s="1"/>
  <c r="Y63" i="2" s="1"/>
  <c r="Y64" i="2" s="1"/>
  <c r="Y65" i="2" s="1"/>
  <c r="Y66" i="2" s="1"/>
  <c r="Y67" i="2" s="1"/>
  <c r="Y68" i="2" s="1"/>
  <c r="Y69" i="2" s="1"/>
  <c r="Y70" i="2" s="1"/>
  <c r="Y71" i="2" s="1"/>
  <c r="Y72" i="2" s="1"/>
  <c r="Y73" i="2" s="1"/>
  <c r="Y74" i="2" s="1"/>
  <c r="Y75" i="2" s="1"/>
  <c r="Y76" i="2" s="1"/>
  <c r="Y77" i="2" s="1"/>
  <c r="Y78" i="2" s="1"/>
  <c r="Y79" i="2" s="1"/>
  <c r="Y80" i="2" s="1"/>
  <c r="Y81" i="2" s="1"/>
  <c r="Y82" i="2" s="1"/>
  <c r="Y83" i="2" s="1"/>
  <c r="Y84" i="2" s="1"/>
  <c r="Y85" i="2" s="1"/>
  <c r="Y86" i="2" s="1"/>
  <c r="Y87" i="2" s="1"/>
  <c r="Y88" i="2" s="1"/>
  <c r="Y89" i="2" s="1"/>
  <c r="Y90" i="2" s="1"/>
  <c r="Y91" i="2" s="1"/>
  <c r="Y92" i="2" s="1"/>
  <c r="Y93" i="2" s="1"/>
  <c r="Y94" i="2" s="1"/>
  <c r="Y95" i="2" s="1"/>
  <c r="Y96" i="2" s="1"/>
  <c r="Y97" i="2" s="1"/>
  <c r="Y98" i="2" s="1"/>
  <c r="Y99" i="2" s="1"/>
  <c r="Y100" i="2" s="1"/>
  <c r="Y101" i="2" s="1"/>
  <c r="Y102" i="2" s="1"/>
  <c r="Y103" i="2" s="1"/>
  <c r="Y104" i="2" s="1"/>
  <c r="Y105" i="2" s="1"/>
  <c r="Y106" i="2" s="1"/>
  <c r="M222" i="2"/>
  <c r="M221" i="2"/>
  <c r="B220" i="2"/>
  <c r="E2" i="2" l="1"/>
  <c r="W7" i="2" l="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Y52" i="2" s="1"/>
  <c r="Y53" i="2" s="1"/>
  <c r="Y54" i="2" s="1"/>
  <c r="Y55" i="2" s="1"/>
  <c r="Y56" i="2" s="1"/>
  <c r="Y57" i="2" s="1"/>
  <c r="Y58" i="2" s="1"/>
  <c r="Y59" i="2" s="1"/>
  <c r="U224" i="2" l="1"/>
  <c r="U223" i="2"/>
  <c r="U222" i="2"/>
  <c r="U221" i="2"/>
  <c r="Q224" i="2"/>
  <c r="Q223" i="2"/>
  <c r="Q222" i="2"/>
  <c r="Q221" i="2"/>
  <c r="M224" i="2"/>
  <c r="M223" i="2"/>
  <c r="D2" i="2" l="1"/>
  <c r="H2" i="2"/>
  <c r="V222" i="2" l="1"/>
  <c r="B221" i="2" l="1"/>
  <c r="B223" i="2" s="1"/>
  <c r="AB7" i="2" l="1"/>
  <c r="X7" i="2" l="1"/>
  <c r="X8" i="2" s="1"/>
  <c r="Y7" i="2"/>
  <c r="Z8" i="2" l="1"/>
  <c r="X9" i="2"/>
  <c r="Z7" i="2"/>
  <c r="A7" i="2" s="1"/>
  <c r="X10" i="2" l="1"/>
  <c r="Z9" i="2"/>
  <c r="A9" i="2"/>
  <c r="X11" i="2" l="1"/>
  <c r="Z10" i="2"/>
  <c r="A10" i="2"/>
  <c r="X12" i="2" l="1"/>
  <c r="Z11" i="2"/>
  <c r="A11" i="2" s="1"/>
  <c r="Z12" i="2" l="1"/>
  <c r="X13" i="2"/>
  <c r="A12" i="2"/>
  <c r="Z5" i="2"/>
  <c r="Y5" i="2"/>
  <c r="X14" i="2" l="1"/>
  <c r="Z13" i="2"/>
  <c r="A8" i="2"/>
  <c r="Z14" i="2" l="1"/>
  <c r="X15" i="2"/>
  <c r="A13" i="2"/>
  <c r="X16" i="2" l="1"/>
  <c r="Z15" i="2"/>
  <c r="A15" i="2"/>
  <c r="A14" i="2"/>
  <c r="Z16" i="2" l="1"/>
  <c r="X17" i="2"/>
  <c r="A16" i="2"/>
  <c r="X18" i="2" l="1"/>
  <c r="Z17" i="2"/>
  <c r="A17" i="2"/>
  <c r="Z18" i="2" l="1"/>
  <c r="X19" i="2"/>
  <c r="A18" i="2"/>
  <c r="X20" i="2" l="1"/>
  <c r="Z19" i="2"/>
  <c r="A19" i="2"/>
  <c r="Z20" i="2" l="1"/>
  <c r="A20" i="2" s="1"/>
  <c r="X21" i="2"/>
  <c r="Z21" i="2" l="1"/>
  <c r="A21" i="2" s="1"/>
  <c r="X22" i="2"/>
  <c r="X23" i="2" l="1"/>
  <c r="Z22" i="2"/>
  <c r="A22" i="2" s="1"/>
  <c r="X24" i="2" l="1"/>
  <c r="Z23" i="2"/>
  <c r="A23" i="2" s="1"/>
  <c r="X25" i="2" l="1"/>
  <c r="Z24" i="2"/>
  <c r="A24" i="2"/>
  <c r="X26" i="2" l="1"/>
  <c r="Z25" i="2"/>
  <c r="A25" i="2"/>
  <c r="Z26" i="2" l="1"/>
  <c r="X27" i="2"/>
  <c r="A26" i="2"/>
  <c r="Z27" i="2" l="1"/>
  <c r="X28" i="2"/>
  <c r="A27" i="2"/>
  <c r="X29" i="2" l="1"/>
  <c r="Z28" i="2"/>
  <c r="A28" i="2"/>
  <c r="Z29" i="2" l="1"/>
  <c r="X30" i="2"/>
  <c r="A29" i="2"/>
  <c r="X31" i="2" l="1"/>
  <c r="Z30" i="2"/>
  <c r="A30" i="2"/>
  <c r="X32" i="2" l="1"/>
  <c r="Z31" i="2"/>
  <c r="A31" i="2"/>
  <c r="Z32" i="2" l="1"/>
  <c r="X33" i="2"/>
  <c r="A32" i="2"/>
  <c r="X34" i="2" l="1"/>
  <c r="Z33" i="2"/>
  <c r="A33" i="2"/>
  <c r="X35" i="2" l="1"/>
  <c r="Z34" i="2"/>
  <c r="A34" i="2"/>
  <c r="X36" i="2" l="1"/>
  <c r="Z35" i="2"/>
  <c r="A35" i="2"/>
  <c r="X37" i="2" l="1"/>
  <c r="Z36" i="2"/>
  <c r="A36" i="2"/>
  <c r="X38" i="2" l="1"/>
  <c r="Z37" i="2"/>
  <c r="A37" i="2"/>
  <c r="Z38" i="2" l="1"/>
  <c r="X39" i="2"/>
  <c r="A38" i="2"/>
  <c r="Z39" i="2" l="1"/>
  <c r="A39" i="2" s="1"/>
  <c r="X40" i="2"/>
  <c r="Z40" i="2" l="1"/>
  <c r="A40" i="2" s="1"/>
  <c r="X41" i="2"/>
  <c r="Z41" i="2" l="1"/>
  <c r="A41" i="2" s="1"/>
  <c r="X42" i="2"/>
  <c r="Z42" i="2" l="1"/>
  <c r="A42" i="2" s="1"/>
  <c r="X43" i="2"/>
  <c r="X44" i="2" l="1"/>
  <c r="Z43" i="2"/>
  <c r="A43" i="2" s="1"/>
  <c r="X45" i="2" l="1"/>
  <c r="Z44" i="2"/>
  <c r="A44" i="2" s="1"/>
  <c r="Z45" i="2" l="1"/>
  <c r="A45" i="2" s="1"/>
  <c r="X46" i="2"/>
  <c r="X47" i="2" l="1"/>
  <c r="Z46" i="2"/>
  <c r="A46" i="2" s="1"/>
  <c r="Z47" i="2" l="1"/>
  <c r="A47" i="2" s="1"/>
  <c r="X48" i="2"/>
  <c r="Z48" i="2" l="1"/>
  <c r="A48" i="2" s="1"/>
  <c r="X49" i="2"/>
  <c r="X50" i="2" l="1"/>
  <c r="Z49" i="2"/>
  <c r="A49" i="2" s="1"/>
  <c r="X51" i="2" l="1"/>
  <c r="Z50" i="2"/>
  <c r="A50" i="2" s="1"/>
  <c r="Z51" i="2" l="1"/>
  <c r="A51" i="2" s="1"/>
  <c r="X52" i="2"/>
  <c r="X53" i="2" l="1"/>
  <c r="Z52" i="2"/>
  <c r="A52" i="2" s="1"/>
  <c r="Z53" i="2" l="1"/>
  <c r="A53" i="2" s="1"/>
  <c r="X54" i="2"/>
  <c r="Z54" i="2" l="1"/>
  <c r="A54" i="2" s="1"/>
  <c r="X55" i="2"/>
  <c r="Z55" i="2" l="1"/>
  <c r="A55" i="2" s="1"/>
  <c r="X56" i="2"/>
  <c r="Z56" i="2" l="1"/>
  <c r="A56" i="2" s="1"/>
  <c r="X57" i="2"/>
  <c r="X58" i="2" l="1"/>
  <c r="Z57" i="2"/>
  <c r="A57" i="2" s="1"/>
  <c r="X59" i="2" l="1"/>
  <c r="Z58" i="2"/>
  <c r="A58" i="2" s="1"/>
  <c r="Z59" i="2" l="1"/>
  <c r="A59" i="2" s="1"/>
  <c r="X60" i="2"/>
  <c r="Z60" i="2" l="1"/>
  <c r="A60" i="2" s="1"/>
  <c r="X61" i="2"/>
  <c r="X62" i="2" l="1"/>
  <c r="Z61" i="2"/>
  <c r="A61" i="2" s="1"/>
  <c r="Z62" i="2" l="1"/>
  <c r="A62" i="2" s="1"/>
  <c r="X63" i="2"/>
  <c r="X64" i="2" l="1"/>
  <c r="Z63" i="2"/>
  <c r="A63" i="2" s="1"/>
  <c r="Z64" i="2" l="1"/>
  <c r="A64" i="2" s="1"/>
  <c r="X65" i="2"/>
  <c r="X66" i="2" l="1"/>
  <c r="Z65" i="2"/>
  <c r="A65" i="2" s="1"/>
  <c r="X67" i="2" l="1"/>
  <c r="Z66" i="2"/>
  <c r="A66" i="2" s="1"/>
  <c r="X68" i="2" l="1"/>
  <c r="Z67" i="2"/>
  <c r="A67" i="2" s="1"/>
  <c r="Z68" i="2" l="1"/>
  <c r="A68" i="2" s="1"/>
  <c r="X69" i="2"/>
  <c r="X70" i="2" l="1"/>
  <c r="Z69" i="2"/>
  <c r="A69" i="2" s="1"/>
  <c r="X71" i="2" l="1"/>
  <c r="Z70" i="2"/>
  <c r="A70" i="2" s="1"/>
  <c r="Z71" i="2" l="1"/>
  <c r="A71" i="2" s="1"/>
  <c r="X72" i="2"/>
  <c r="Z72" i="2" l="1"/>
  <c r="A72" i="2" s="1"/>
  <c r="X73" i="2"/>
  <c r="Z73" i="2" l="1"/>
  <c r="A73" i="2" s="1"/>
  <c r="X74" i="2"/>
  <c r="Z74" i="2" l="1"/>
  <c r="A74" i="2" s="1"/>
  <c r="X75" i="2"/>
  <c r="Z75" i="2" l="1"/>
  <c r="A75" i="2" s="1"/>
  <c r="X76" i="2"/>
  <c r="X77" i="2" l="1"/>
  <c r="Z76" i="2"/>
  <c r="A76" i="2" s="1"/>
  <c r="X78" i="2" l="1"/>
  <c r="Z77" i="2"/>
  <c r="A77" i="2" s="1"/>
  <c r="Z78" i="2" l="1"/>
  <c r="A78" i="2" s="1"/>
  <c r="X79" i="2"/>
  <c r="X80" i="2" l="1"/>
  <c r="Z79" i="2"/>
  <c r="A79" i="2" s="1"/>
  <c r="X81" i="2" l="1"/>
  <c r="Z80" i="2"/>
  <c r="A80" i="2" s="1"/>
  <c r="X82" i="2" l="1"/>
  <c r="Z81" i="2"/>
  <c r="A81" i="2" s="1"/>
  <c r="X83" i="2" l="1"/>
  <c r="Z82" i="2"/>
  <c r="A82" i="2" s="1"/>
  <c r="X84" i="2" l="1"/>
  <c r="Z83" i="2"/>
  <c r="A83" i="2" s="1"/>
  <c r="Z84" i="2" l="1"/>
  <c r="A84" i="2" s="1"/>
  <c r="X85" i="2"/>
  <c r="X86" i="2" l="1"/>
  <c r="Z85" i="2"/>
  <c r="A85" i="2" s="1"/>
  <c r="Z86" i="2" l="1"/>
  <c r="A86" i="2" s="1"/>
  <c r="X87" i="2"/>
  <c r="Z87" i="2" l="1"/>
  <c r="A87" i="2" s="1"/>
  <c r="X88" i="2"/>
  <c r="X89" i="2" l="1"/>
  <c r="Z88" i="2"/>
  <c r="A88" i="2" s="1"/>
  <c r="Z89" i="2" l="1"/>
  <c r="A89" i="2" s="1"/>
  <c r="X90" i="2"/>
  <c r="X91" i="2" l="1"/>
  <c r="Z90" i="2"/>
  <c r="A90" i="2" s="1"/>
  <c r="X92" i="2" l="1"/>
  <c r="Z91" i="2"/>
  <c r="A91" i="2" s="1"/>
  <c r="X93" i="2" l="1"/>
  <c r="Z92" i="2"/>
  <c r="A92" i="2" s="1"/>
  <c r="X94" i="2" l="1"/>
  <c r="Z93" i="2"/>
  <c r="A93" i="2" s="1"/>
  <c r="X95" i="2" l="1"/>
  <c r="Z94" i="2"/>
  <c r="A94" i="2" s="1"/>
  <c r="X96" i="2" l="1"/>
  <c r="Z95" i="2"/>
  <c r="A95" i="2" s="1"/>
  <c r="Z96" i="2" l="1"/>
  <c r="A96" i="2" s="1"/>
  <c r="X97" i="2"/>
  <c r="Z97" i="2" l="1"/>
  <c r="A97" i="2" s="1"/>
  <c r="X98" i="2"/>
  <c r="Z98" i="2" l="1"/>
  <c r="A98" i="2" s="1"/>
  <c r="X99" i="2"/>
  <c r="X100" i="2" l="1"/>
  <c r="Z99" i="2"/>
  <c r="A99" i="2" s="1"/>
  <c r="Z100" i="2" l="1"/>
  <c r="A100" i="2" s="1"/>
  <c r="X101" i="2"/>
  <c r="X102" i="2" l="1"/>
  <c r="Z101" i="2"/>
  <c r="A101" i="2" s="1"/>
  <c r="Z102" i="2" l="1"/>
  <c r="A102" i="2" s="1"/>
  <c r="X103" i="2"/>
  <c r="X104" i="2" l="1"/>
  <c r="Z103" i="2"/>
  <c r="A103" i="2" s="1"/>
  <c r="Z104" i="2" l="1"/>
  <c r="A104" i="2" s="1"/>
  <c r="X105" i="2"/>
  <c r="Z105" i="2" l="1"/>
  <c r="A105" i="2" s="1"/>
  <c r="X106" i="2"/>
  <c r="Z106" i="2" l="1"/>
  <c r="A106" i="2" s="1"/>
  <c r="X107" i="2"/>
  <c r="X108" i="2" l="1"/>
  <c r="Z107" i="2"/>
  <c r="A107" i="2" s="1"/>
  <c r="Z108" i="2" l="1"/>
  <c r="A108" i="2" s="1"/>
  <c r="X109" i="2"/>
  <c r="X110" i="2" l="1"/>
  <c r="Z109" i="2"/>
  <c r="A109" i="2" s="1"/>
  <c r="X111" i="2" l="1"/>
  <c r="Z110" i="2"/>
  <c r="A110" i="2" s="1"/>
  <c r="X112" i="2" l="1"/>
  <c r="Z111" i="2"/>
  <c r="A111" i="2" s="1"/>
  <c r="X113" i="2" l="1"/>
  <c r="Z112" i="2"/>
  <c r="A112" i="2" s="1"/>
  <c r="X114" i="2" l="1"/>
  <c r="Z113" i="2"/>
  <c r="A113" i="2" s="1"/>
  <c r="X115" i="2" l="1"/>
  <c r="Z114" i="2"/>
  <c r="A114" i="2" s="1"/>
  <c r="X116" i="2" l="1"/>
  <c r="Z115" i="2"/>
  <c r="A115" i="2" s="1"/>
  <c r="Z116" i="2" l="1"/>
  <c r="A116" i="2" s="1"/>
  <c r="X117" i="2"/>
  <c r="X118" i="2" l="1"/>
  <c r="Z117" i="2"/>
  <c r="A117" i="2" s="1"/>
  <c r="X119" i="2" l="1"/>
  <c r="Z118" i="2"/>
  <c r="A118" i="2" s="1"/>
  <c r="X120" i="2" l="1"/>
  <c r="Z119" i="2"/>
  <c r="A119" i="2" s="1"/>
  <c r="X121" i="2" l="1"/>
  <c r="Z120" i="2"/>
  <c r="A120" i="2" s="1"/>
  <c r="X122" i="2" l="1"/>
  <c r="Z121" i="2"/>
  <c r="A121" i="2" s="1"/>
  <c r="X123" i="2" l="1"/>
  <c r="Z122" i="2"/>
  <c r="A122" i="2" s="1"/>
  <c r="Z123" i="2" l="1"/>
  <c r="A123" i="2" s="1"/>
  <c r="X124" i="2"/>
  <c r="Z124" i="2" l="1"/>
  <c r="A124" i="2" s="1"/>
  <c r="X125" i="2"/>
  <c r="Z125" i="2" l="1"/>
  <c r="A125" i="2" s="1"/>
  <c r="X126" i="2"/>
  <c r="Z126" i="2" l="1"/>
  <c r="A126" i="2" s="1"/>
  <c r="X127" i="2"/>
  <c r="Z127" i="2" l="1"/>
  <c r="A127" i="2" s="1"/>
  <c r="X128" i="2"/>
  <c r="Z128" i="2" l="1"/>
  <c r="A128" i="2" s="1"/>
  <c r="X129" i="2"/>
  <c r="X130" i="2" l="1"/>
  <c r="Z129" i="2"/>
  <c r="A129" i="2" s="1"/>
  <c r="X131" i="2" l="1"/>
  <c r="Z130" i="2"/>
  <c r="A130" i="2" s="1"/>
  <c r="X132" i="2" l="1"/>
  <c r="Z131" i="2"/>
  <c r="A131" i="2" s="1"/>
  <c r="X133" i="2" l="1"/>
  <c r="Z132" i="2"/>
  <c r="A132" i="2" s="1"/>
  <c r="Z133" i="2" l="1"/>
  <c r="A133" i="2" s="1"/>
  <c r="X134" i="2"/>
  <c r="X135" i="2" l="1"/>
  <c r="Z134" i="2"/>
  <c r="A134" i="2" s="1"/>
  <c r="Z135" i="2" l="1"/>
  <c r="A135" i="2" s="1"/>
  <c r="X136" i="2"/>
  <c r="Z136" i="2" l="1"/>
  <c r="A136" i="2" s="1"/>
  <c r="X137" i="2"/>
  <c r="Z137" i="2" l="1"/>
  <c r="A137" i="2" s="1"/>
  <c r="X138" i="2"/>
  <c r="Z138" i="2" l="1"/>
  <c r="A138" i="2" s="1"/>
  <c r="X139" i="2"/>
  <c r="X140" i="2" l="1"/>
  <c r="Z139" i="2"/>
  <c r="A139" i="2" s="1"/>
  <c r="X141" i="2" l="1"/>
  <c r="Z140" i="2"/>
  <c r="A140" i="2" s="1"/>
  <c r="Z141" i="2" l="1"/>
  <c r="A141" i="2" s="1"/>
  <c r="X142" i="2"/>
  <c r="Z142" i="2" l="1"/>
  <c r="A142" i="2" s="1"/>
  <c r="X143" i="2"/>
  <c r="X144" i="2" l="1"/>
  <c r="Z143" i="2"/>
  <c r="A143" i="2" s="1"/>
  <c r="Z144" i="2" l="1"/>
  <c r="A144" i="2" s="1"/>
  <c r="X145" i="2"/>
  <c r="Z145" i="2" l="1"/>
  <c r="A145" i="2" s="1"/>
  <c r="X146" i="2"/>
  <c r="Z146" i="2" l="1"/>
  <c r="A146" i="2" s="1"/>
  <c r="X147" i="2"/>
  <c r="Z147" i="2" l="1"/>
  <c r="A147" i="2" s="1"/>
  <c r="X148" i="2"/>
  <c r="Z148" i="2" l="1"/>
  <c r="A148" i="2" s="1"/>
  <c r="X149" i="2"/>
  <c r="X150" i="2" l="1"/>
  <c r="Z149" i="2"/>
  <c r="A149" i="2" s="1"/>
  <c r="X151" i="2" l="1"/>
  <c r="Z150" i="2"/>
  <c r="A150" i="2" s="1"/>
  <c r="X152" i="2" l="1"/>
  <c r="Z151" i="2"/>
  <c r="A151" i="2" s="1"/>
  <c r="X153" i="2" l="1"/>
  <c r="Z152" i="2"/>
  <c r="A152" i="2" s="1"/>
  <c r="Z153" i="2" l="1"/>
  <c r="A153" i="2" s="1"/>
  <c r="X154" i="2"/>
  <c r="X155" i="2" l="1"/>
  <c r="Z154" i="2"/>
  <c r="A154" i="2" s="1"/>
  <c r="X156" i="2" l="1"/>
  <c r="Z155" i="2"/>
  <c r="A155" i="2" s="1"/>
  <c r="Z156" i="2" l="1"/>
  <c r="A156" i="2" s="1"/>
  <c r="X157" i="2"/>
  <c r="X158" i="2" l="1"/>
  <c r="Z157" i="2"/>
  <c r="A157" i="2" s="1"/>
  <c r="Z158" i="2" l="1"/>
  <c r="A158" i="2" s="1"/>
  <c r="X159" i="2"/>
  <c r="X160" i="2" l="1"/>
  <c r="Z159" i="2"/>
  <c r="A159" i="2" s="1"/>
  <c r="X161" i="2" l="1"/>
  <c r="Z160" i="2"/>
  <c r="A160" i="2" s="1"/>
  <c r="X162" i="2" l="1"/>
  <c r="Z161" i="2"/>
  <c r="A161" i="2" s="1"/>
  <c r="Z162" i="2" l="1"/>
  <c r="A162" i="2" s="1"/>
  <c r="X163" i="2"/>
  <c r="X164" i="2" l="1"/>
  <c r="Z163" i="2"/>
  <c r="A163" i="2" s="1"/>
  <c r="Z164" i="2" l="1"/>
  <c r="A164" i="2" s="1"/>
  <c r="X165" i="2"/>
  <c r="X166" i="2" l="1"/>
  <c r="Z165" i="2"/>
  <c r="A165" i="2" s="1"/>
  <c r="X167" i="2" l="1"/>
  <c r="Z166" i="2"/>
  <c r="A166" i="2" s="1"/>
  <c r="X168" i="2" l="1"/>
  <c r="Z167" i="2"/>
  <c r="A167" i="2" s="1"/>
  <c r="Z168" i="2" l="1"/>
  <c r="A168" i="2" s="1"/>
  <c r="X169" i="2"/>
  <c r="X170" i="2" l="1"/>
  <c r="Z169" i="2"/>
  <c r="A169" i="2" s="1"/>
  <c r="Z170" i="2" l="1"/>
  <c r="A170" i="2" s="1"/>
  <c r="X171" i="2"/>
  <c r="X172" i="2" l="1"/>
  <c r="Z171" i="2"/>
  <c r="A171" i="2" s="1"/>
  <c r="X173" i="2" l="1"/>
  <c r="Z172" i="2"/>
  <c r="A172" i="2" s="1"/>
  <c r="X174" i="2" l="1"/>
  <c r="Z173" i="2"/>
  <c r="A173" i="2" s="1"/>
  <c r="X175" i="2" l="1"/>
  <c r="Z174" i="2"/>
  <c r="A174" i="2" s="1"/>
  <c r="X176" i="2" l="1"/>
  <c r="Z175" i="2"/>
  <c r="A175" i="2" s="1"/>
  <c r="Z176" i="2" l="1"/>
  <c r="A176" i="2" s="1"/>
  <c r="X177" i="2"/>
  <c r="X178" i="2" l="1"/>
  <c r="Z177" i="2"/>
  <c r="A177" i="2" s="1"/>
  <c r="Z178" i="2" l="1"/>
  <c r="A178" i="2" s="1"/>
  <c r="X179" i="2"/>
  <c r="X180" i="2" l="1"/>
  <c r="Z179" i="2"/>
  <c r="A179" i="2" s="1"/>
  <c r="X181" i="2" l="1"/>
  <c r="Z180" i="2"/>
  <c r="A180" i="2" s="1"/>
  <c r="X182" i="2" l="1"/>
  <c r="Z181" i="2"/>
  <c r="A181" i="2" s="1"/>
  <c r="X183" i="2" l="1"/>
  <c r="Z182" i="2"/>
  <c r="A182" i="2" s="1"/>
  <c r="X184" i="2" l="1"/>
  <c r="Z183" i="2"/>
  <c r="A183" i="2" s="1"/>
  <c r="Z184" i="2" l="1"/>
  <c r="A184" i="2" s="1"/>
  <c r="X185" i="2"/>
  <c r="X186" i="2" l="1"/>
  <c r="Z185" i="2"/>
  <c r="A185" i="2" s="1"/>
  <c r="Z186" i="2" l="1"/>
  <c r="A186" i="2" s="1"/>
  <c r="X187" i="2"/>
  <c r="X188" i="2" l="1"/>
  <c r="Z187" i="2"/>
  <c r="A187" i="2" s="1"/>
  <c r="X189" i="2" l="1"/>
  <c r="Z188" i="2"/>
  <c r="A188" i="2" s="1"/>
  <c r="X190" i="2" l="1"/>
  <c r="Z189" i="2"/>
  <c r="A189" i="2" s="1"/>
  <c r="X191" i="2" l="1"/>
  <c r="X192" i="2" s="1"/>
  <c r="Z190" i="2"/>
  <c r="A190" i="2" s="1"/>
  <c r="X193" i="2" l="1"/>
  <c r="Z192" i="2"/>
  <c r="Z191" i="2"/>
  <c r="A191" i="2" s="1"/>
  <c r="Z193" i="2" l="1"/>
  <c r="X194" i="2"/>
  <c r="A192" i="2"/>
  <c r="X195" i="2" l="1"/>
  <c r="Z194" i="2"/>
  <c r="A193" i="2"/>
  <c r="X196" i="2" l="1"/>
  <c r="Z195" i="2"/>
  <c r="A194" i="2"/>
  <c r="Z196" i="2" l="1"/>
  <c r="X197" i="2"/>
  <c r="A195" i="2"/>
  <c r="X198" i="2" l="1"/>
  <c r="Z197" i="2"/>
  <c r="A196" i="2"/>
  <c r="Z198" i="2" l="1"/>
  <c r="X199" i="2"/>
  <c r="A197" i="2"/>
  <c r="X200" i="2" l="1"/>
  <c r="Z199" i="2"/>
  <c r="A198" i="2"/>
  <c r="X201" i="2" l="1"/>
  <c r="Z200" i="2"/>
  <c r="A199" i="2"/>
  <c r="X202" i="2" l="1"/>
  <c r="Z201" i="2"/>
  <c r="A200" i="2"/>
  <c r="Z202" i="2" l="1"/>
  <c r="A202" i="2" s="1"/>
  <c r="X203" i="2"/>
  <c r="A201" i="2"/>
  <c r="X204" i="2" l="1"/>
  <c r="Z203" i="2"/>
  <c r="A203" i="2" s="1"/>
  <c r="Z204" i="2" l="1"/>
  <c r="A204" i="2" s="1"/>
  <c r="X205" i="2"/>
  <c r="X206" i="2" l="1"/>
  <c r="Z205" i="2"/>
  <c r="A205" i="2" s="1"/>
  <c r="X207" i="2" l="1"/>
  <c r="Z206" i="2"/>
  <c r="A206" i="2" s="1"/>
  <c r="X208" i="2" l="1"/>
  <c r="Z207" i="2"/>
  <c r="A207" i="2" s="1"/>
  <c r="X209" i="2" l="1"/>
  <c r="Z208" i="2"/>
  <c r="A208" i="2" s="1"/>
  <c r="X210" i="2" l="1"/>
  <c r="Z209" i="2"/>
  <c r="A209" i="2" s="1"/>
  <c r="Z210" i="2" l="1"/>
  <c r="A210" i="2" s="1"/>
  <c r="X211" i="2"/>
  <c r="X212" i="2" l="1"/>
  <c r="Z211" i="2"/>
  <c r="A211" i="2" s="1"/>
  <c r="Z212" i="2" l="1"/>
  <c r="A212" i="2" s="1"/>
  <c r="X213" i="2"/>
  <c r="X214" i="2" l="1"/>
  <c r="Z213" i="2"/>
  <c r="A213" i="2" s="1"/>
  <c r="X215" i="2" l="1"/>
  <c r="Z214" i="2"/>
  <c r="A214" i="2" s="1"/>
  <c r="X216" i="2" l="1"/>
  <c r="Z215" i="2"/>
  <c r="A215" i="2" s="1"/>
  <c r="Z216" i="2" l="1"/>
  <c r="A216" i="2" s="1"/>
  <c r="X217" i="2"/>
  <c r="X218" i="2" l="1"/>
  <c r="Z218" i="2" s="1"/>
  <c r="A218" i="2" s="1"/>
  <c r="Z217" i="2"/>
  <c r="A217" i="2" s="1"/>
</calcChain>
</file>

<file path=xl/sharedStrings.xml><?xml version="1.0" encoding="utf-8"?>
<sst xmlns="http://schemas.openxmlformats.org/spreadsheetml/2006/main" count="1788" uniqueCount="344">
  <si>
    <t>エヌエヌ生命保険株式会社</t>
  </si>
  <si>
    <t>PB番号：</t>
    <phoneticPr fontId="7"/>
  </si>
  <si>
    <t>P22001</t>
  </si>
  <si>
    <t>タイトル　：</t>
  </si>
  <si>
    <t>Automation_NB_新契約(Online)</t>
  </si>
  <si>
    <t>v0.1</t>
  </si>
  <si>
    <t>DXCテクノロジー・ジャパン合同会社</t>
  </si>
  <si>
    <t>最終更新日：</t>
  </si>
  <si>
    <t>承認日　　　：</t>
  </si>
  <si>
    <t>（承認者）</t>
  </si>
  <si>
    <t>（担当者）</t>
  </si>
  <si>
    <t>Tung Pham</t>
  </si>
  <si>
    <r>
      <t xml:space="preserve">計画概要
</t>
    </r>
    <r>
      <rPr>
        <b/>
        <sz val="11"/>
        <rFont val="ＭＳ Ｐゴシック"/>
        <family val="3"/>
        <charset val="128"/>
      </rPr>
      <t>（IT）</t>
    </r>
  </si>
  <si>
    <t>発行</t>
  </si>
  <si>
    <t>バージョン</t>
  </si>
  <si>
    <t>日付</t>
  </si>
  <si>
    <t>氏名</t>
  </si>
  <si>
    <t>修正内容</t>
  </si>
  <si>
    <t>ドラフト</t>
  </si>
  <si>
    <t>v0.1</t>
    <phoneticPr fontId="6"/>
  </si>
  <si>
    <t>新規作成</t>
  </si>
  <si>
    <t>オフショアレビュー</t>
  </si>
  <si>
    <t xml:space="preserve">Tung Pham </t>
  </si>
  <si>
    <t>ファイル名にある日付、バージョンが中身と一致している。</t>
  </si>
  <si>
    <t>■</t>
  </si>
  <si>
    <t>「表紙（IT Cases）」、「表紙（IT Results）」シートが更新されている。</t>
  </si>
  <si>
    <t>「計画概要」シートが正しく記載されている。</t>
  </si>
  <si>
    <t>「テスト結果」シートの実行日付が記載されており、ラベルが適切、式が崩れていない。</t>
  </si>
  <si>
    <t>「ケース概要」シートの「テスト区分」、「ケース概要」が適切</t>
  </si>
  <si>
    <t>全ての「ケース」シートで、手順が全く同じであるケースについて「種別」が「手順」の行に纏めている。</t>
  </si>
  <si>
    <t>全ての「ケース」シートで、青い行の保全処理、テスト条件、目的などを合理的に分類している。</t>
  </si>
  <si>
    <t>全ての「ケース」シートで、2行目、3行目の項目が適切に記入されている。</t>
  </si>
  <si>
    <t>全ての「ケース」シートで、全てのケース番号、種別が適切</t>
  </si>
  <si>
    <t>全ての「ケース」シートで、「リグレッション（○）」列はリグレッションのケースに限って○が付いている。</t>
  </si>
  <si>
    <t>全ての「ケース」シートで、一番したにある件数の式が適切に更新されており崩れていない。</t>
  </si>
  <si>
    <t>全ての「ケース」シートで、「処理、条件、バッチ」列にある処理、条件、バッチが全て適切でFSDなどとずれがない。</t>
  </si>
  <si>
    <t>全ての「ケース」シートで、「DBファイル、画面、帳票」列にあるDBファイル名、送信確認用ファイル名、画面名、画面番号、帳票名、帳票番号が全て適切でFSDなどとずれがない。</t>
  </si>
  <si>
    <t>全ての「ケース」シートで、「手順」列にある手順が実行するには充分にわかりやすく、余計なステップが含まれていない。</t>
  </si>
  <si>
    <t>全ての「ケース」シートで、「期待結果」列に期待結果が全て明記されておりFSDなどとずれがなく、判定をOKにする理由も含まれている。（例として、条件が○○○のため×××がセットされること。</t>
  </si>
  <si>
    <t>全ての「ケース」シートで、各々の期待結果に異なる期待結果が２つ以上記載されていない。期待結果に「または」、「or」などの記載がない。</t>
  </si>
  <si>
    <t>全ての「ケース」シートで、「パターン」列にあるパターン番号が全てIT Patternsにあるパターン番号と一致している。</t>
  </si>
  <si>
    <t>全ての「ケース」シートで、訂正された文書について元文書が取消線で取り消され追記した内容が赤字で修正理由が備考欄に明記されている。</t>
  </si>
  <si>
    <t>全ての「ケース」シートで、コピー&amp;ペースト後の文書修正漏れがない。</t>
  </si>
  <si>
    <t>MDE、FSDなどにあるIT内容が全てケースに含まれている。</t>
  </si>
  <si>
    <t>DXC_IT
ケースレビュー</t>
  </si>
  <si>
    <t>・DXC_ITケースレビュー</t>
  </si>
  <si>
    <t>修正</t>
  </si>
  <si>
    <t>・レビュー指摘事項の反映</t>
  </si>
  <si>
    <t>DXC_IT
ケース承認</t>
  </si>
  <si>
    <t>・DXC_ITケース承認</t>
    <phoneticPr fontId="6"/>
  </si>
  <si>
    <t>DXC_デザイナー
ケースレビュー</t>
  </si>
  <si>
    <t>・DXC_デザイナーケースレビュー</t>
  </si>
  <si>
    <t>DXC_デザイナー
ケース承認</t>
  </si>
  <si>
    <t>・DXC_デザイナーケース承認</t>
  </si>
  <si>
    <t>・NN様QAに伴う修正。</t>
  </si>
  <si>
    <t>NN ケース承認</t>
    <phoneticPr fontId="6"/>
  </si>
  <si>
    <t>v1.0</t>
  </si>
  <si>
    <t>YYYY/MM/DD</t>
    <phoneticPr fontId="6"/>
  </si>
  <si>
    <t>xxxx</t>
    <rPh sb="0" eb="1">
      <t>オウ</t>
    </rPh>
    <rPh sb="1" eb="2">
      <t>ホウ</t>
    </rPh>
    <rPh sb="2" eb="3">
      <t>トウ</t>
    </rPh>
    <phoneticPr fontId="6"/>
  </si>
  <si>
    <t>・NN ケース承認</t>
    <phoneticPr fontId="6"/>
  </si>
  <si>
    <t>更新</t>
  </si>
  <si>
    <t>v1.x</t>
  </si>
  <si>
    <t>担当者名</t>
  </si>
  <si>
    <t>更新箇所、内容を細かく記載すること。</t>
  </si>
  <si>
    <t>オフショア
結果レビュー</t>
  </si>
  <si>
    <t>v1.1</t>
    <phoneticPr fontId="6"/>
  </si>
  <si>
    <t>YYYY/MM/DD</t>
  </si>
  <si>
    <t>全ての「ケース」シートで、判定がDLになっているケースの備考欄に妥当な削除理由が明記されている。</t>
  </si>
  <si>
    <t>全ての「ケース」シートで、不具合が発見されたケースについて「1回目」の判定が「リテスト」でJIRA#が記載されており「2回目」にOKの判定が記載されている。</t>
  </si>
  <si>
    <t>エビデンスチェックリストが作成済み</t>
  </si>
  <si>
    <t>結果承認</t>
  </si>
  <si>
    <t>・DXC_IT　テスト結果承認</t>
  </si>
  <si>
    <t>検証項目/結果
（IT）</t>
  </si>
  <si>
    <t>PB</t>
    <phoneticPr fontId="1"/>
  </si>
  <si>
    <t>PB タイトル</t>
    <phoneticPr fontId="1"/>
  </si>
  <si>
    <t>業務区分</t>
  </si>
  <si>
    <t>環境名</t>
  </si>
  <si>
    <t>最終更新</t>
  </si>
  <si>
    <t>作成者</t>
  </si>
  <si>
    <t>優先度</t>
  </si>
  <si>
    <t>新契約 (VT)</t>
  </si>
  <si>
    <t>GIS5</t>
  </si>
  <si>
    <t>高</t>
  </si>
  <si>
    <t>A0</t>
    <phoneticPr fontId="1"/>
  </si>
  <si>
    <t>A</t>
    <phoneticPr fontId="1"/>
  </si>
  <si>
    <t>00</t>
    <phoneticPr fontId="1"/>
  </si>
  <si>
    <t>0</t>
    <phoneticPr fontId="1"/>
  </si>
  <si>
    <t>Verification part</t>
  </si>
  <si>
    <t>Expected result</t>
  </si>
  <si>
    <t>1回目</t>
  </si>
  <si>
    <t>2回目</t>
  </si>
  <si>
    <t>3回目</t>
  </si>
  <si>
    <t>項目番号</t>
  </si>
  <si>
    <t>種別</t>
  </si>
  <si>
    <t>処理、条件、
バッチ</t>
  </si>
  <si>
    <t>DBファイル、
画面、帳票</t>
  </si>
  <si>
    <t>処理 / 条件</t>
  </si>
  <si>
    <t>対象</t>
  </si>
  <si>
    <t>期待結果</t>
  </si>
  <si>
    <t>備考</t>
    <phoneticPr fontId="1"/>
  </si>
  <si>
    <t>パターン</t>
  </si>
  <si>
    <t>Days</t>
  </si>
  <si>
    <t>試験日</t>
  </si>
  <si>
    <t>試験実施者</t>
  </si>
  <si>
    <t>判定</t>
  </si>
  <si>
    <t>JIRA#</t>
  </si>
  <si>
    <t>試験
実施者</t>
  </si>
  <si>
    <t>正常</t>
  </si>
  <si>
    <t>A -  作　　成</t>
  </si>
  <si>
    <t>SL059 - 契約申込　サブメニュー</t>
  </si>
  <si>
    <r>
      <t xml:space="preserve"> 「SL059｣ - 以下を入力し、Enter
</t>
    </r>
    <r>
      <rPr>
        <sz val="10"/>
        <color rgb="FF00B0F0"/>
        <rFont val="ＭＳ Ｐゴシック"/>
        <family val="3"/>
        <charset val="128"/>
      </rPr>
      <t>・処理:A
・保険種類: VT</t>
    </r>
  </si>
  <si>
    <t>画面へ遷移すること。</t>
  </si>
  <si>
    <t>PT-VT01</t>
  </si>
  <si>
    <t>DAY1</t>
  </si>
  <si>
    <t>詳細</t>
  </si>
  <si>
    <t>S5004 - 契約申込</t>
  </si>
  <si>
    <t>「SL048」 - 「契約申込　被保険者」</t>
  </si>
  <si>
    <t>SL048 - 契約申込　被保険者</t>
  </si>
  <si>
    <r>
      <t xml:space="preserve">「SL048｣ - 以下を入力し、Enter
</t>
    </r>
    <r>
      <rPr>
        <sz val="10"/>
        <color rgb="FF00B0F0"/>
        <rFont val="ＭＳ Ｐゴシック"/>
        <family val="3"/>
        <charset val="128"/>
      </rPr>
      <t>inputdata_Contractを参照してください</t>
    </r>
  </si>
  <si>
    <t>「S5827」 - 「契約申込　受取人」</t>
  </si>
  <si>
    <t>S5827 - 契約申込　受取人</t>
  </si>
  <si>
    <r>
      <t xml:space="preserve">「S5827｣ - 以下を入力し、Enter
</t>
    </r>
    <r>
      <rPr>
        <sz val="10"/>
        <color rgb="FF00B0F0"/>
        <rFont val="ＭＳ Ｐゴシック"/>
        <family val="3"/>
        <charset val="128"/>
      </rPr>
      <t>inputdata_Contractを参照してください</t>
    </r>
  </si>
  <si>
    <t>「S5828」 - 「契約申込－主契約」</t>
  </si>
  <si>
    <t>S5828 - 契約申込－主契約</t>
  </si>
  <si>
    <t>「S5828｣ - 画面を確認する</t>
  </si>
  <si>
    <t>表示されること。</t>
  </si>
  <si>
    <r>
      <rPr>
        <sz val="10"/>
        <rFont val="ＭＳ Ｐゴシック"/>
        <family val="3"/>
        <charset val="128"/>
      </rPr>
      <t>「</t>
    </r>
    <r>
      <rPr>
        <sz val="10"/>
        <color rgb="FF0000FF"/>
        <rFont val="ＭＳ Ｐゴシック"/>
        <family val="3"/>
        <charset val="128"/>
      </rPr>
      <t>VTJ1</t>
    </r>
    <r>
      <rPr>
        <sz val="10"/>
        <rFont val="ＭＳ Ｐゴシック"/>
        <family val="3"/>
        <charset val="128"/>
      </rPr>
      <t>」</t>
    </r>
  </si>
  <si>
    <r>
      <t xml:space="preserve">「S5828｣ - 以下を入力し、Enter
</t>
    </r>
    <r>
      <rPr>
        <sz val="10"/>
        <color rgb="FF00B0F0"/>
        <rFont val="ＭＳ Ｐゴシック"/>
        <family val="3"/>
        <charset val="128"/>
      </rPr>
      <t>VTJ1
・保険金額 / 年金額：100,000,000
・保険期間：55歳</t>
    </r>
  </si>
  <si>
    <t>「S8B59 」-「契約申込－特別勘定繰入比率」</t>
  </si>
  <si>
    <t>S8B59 - 契約申込－特別勘定繰入比率</t>
  </si>
  <si>
    <r>
      <rPr>
        <sz val="10"/>
        <rFont val="ＭＳ Ｐゴシック"/>
        <family val="3"/>
        <charset val="128"/>
      </rPr>
      <t>「</t>
    </r>
    <r>
      <rPr>
        <sz val="10"/>
        <color rgb="FF0000FF"/>
        <rFont val="ＭＳ Ｐゴシック"/>
        <family val="3"/>
        <charset val="128"/>
      </rPr>
      <t>D001</t>
    </r>
    <r>
      <rPr>
        <sz val="10"/>
        <rFont val="ＭＳ Ｐゴシック"/>
        <family val="3"/>
        <charset val="128"/>
      </rPr>
      <t>」 「</t>
    </r>
    <r>
      <rPr>
        <sz val="10"/>
        <color rgb="FF0000FF"/>
        <rFont val="ＭＳ Ｐゴシック"/>
        <family val="3"/>
        <charset val="128"/>
      </rPr>
      <t>D002</t>
    </r>
    <r>
      <rPr>
        <sz val="10"/>
        <rFont val="ＭＳ Ｐゴシック"/>
        <family val="3"/>
        <charset val="128"/>
      </rPr>
      <t>」 「</t>
    </r>
    <r>
      <rPr>
        <sz val="10"/>
        <color rgb="FF0000FF"/>
        <rFont val="ＭＳ Ｐゴシック"/>
        <family val="3"/>
        <charset val="128"/>
      </rPr>
      <t>D003</t>
    </r>
    <r>
      <rPr>
        <sz val="10"/>
        <rFont val="ＭＳ Ｐゴシック"/>
        <family val="3"/>
        <charset val="128"/>
      </rPr>
      <t>」 「</t>
    </r>
    <r>
      <rPr>
        <sz val="10"/>
        <color rgb="FF0000FF"/>
        <rFont val="ＭＳ Ｐゴシック"/>
        <family val="3"/>
        <charset val="128"/>
      </rPr>
      <t>D004</t>
    </r>
    <r>
      <rPr>
        <sz val="10"/>
        <rFont val="ＭＳ Ｐゴシック"/>
        <family val="3"/>
        <charset val="128"/>
      </rPr>
      <t>」 「</t>
    </r>
    <r>
      <rPr>
        <sz val="10"/>
        <color rgb="FF0000FF"/>
        <rFont val="ＭＳ Ｐゴシック"/>
        <family val="3"/>
        <charset val="128"/>
      </rPr>
      <t>D005</t>
    </r>
    <r>
      <rPr>
        <sz val="10"/>
        <rFont val="ＭＳ Ｐゴシック"/>
        <family val="3"/>
        <charset val="128"/>
      </rPr>
      <t>」 「</t>
    </r>
    <r>
      <rPr>
        <sz val="10"/>
        <color rgb="FF0000FF"/>
        <rFont val="ＭＳ Ｐゴシック"/>
        <family val="3"/>
        <charset val="128"/>
      </rPr>
      <t>D006</t>
    </r>
    <r>
      <rPr>
        <sz val="10"/>
        <rFont val="ＭＳ Ｐゴシック"/>
        <family val="3"/>
        <charset val="128"/>
      </rPr>
      <t>」 「</t>
    </r>
    <r>
      <rPr>
        <sz val="10"/>
        <color rgb="FF0000FF"/>
        <rFont val="ＭＳ Ｐゴシック"/>
        <family val="3"/>
        <charset val="128"/>
      </rPr>
      <t>D007</t>
    </r>
    <r>
      <rPr>
        <sz val="10"/>
        <rFont val="ＭＳ Ｐゴシック"/>
        <family val="3"/>
        <charset val="128"/>
      </rPr>
      <t>」 「</t>
    </r>
    <r>
      <rPr>
        <sz val="10"/>
        <color rgb="FF0000FF"/>
        <rFont val="ＭＳ Ｐゴシック"/>
        <family val="3"/>
        <charset val="128"/>
      </rPr>
      <t>D008</t>
    </r>
    <r>
      <rPr>
        <sz val="10"/>
        <rFont val="ＭＳ Ｐゴシック"/>
        <family val="3"/>
        <charset val="128"/>
      </rPr>
      <t>」 「</t>
    </r>
    <r>
      <rPr>
        <sz val="10"/>
        <color rgb="FF0000FF"/>
        <rFont val="ＭＳ Ｐゴシック"/>
        <family val="3"/>
        <charset val="128"/>
      </rPr>
      <t>D009</t>
    </r>
    <r>
      <rPr>
        <sz val="10"/>
        <rFont val="ＭＳ Ｐゴシック"/>
        <family val="3"/>
        <charset val="128"/>
      </rPr>
      <t>」 「</t>
    </r>
    <r>
      <rPr>
        <sz val="10"/>
        <color rgb="FF0000FF"/>
        <rFont val="ＭＳ Ｐゴシック"/>
        <family val="3"/>
        <charset val="128"/>
      </rPr>
      <t>D010</t>
    </r>
    <r>
      <rPr>
        <sz val="10"/>
        <rFont val="ＭＳ Ｐゴシック"/>
        <family val="3"/>
        <charset val="128"/>
      </rPr>
      <t xml:space="preserve">」 </t>
    </r>
  </si>
  <si>
    <t>「S8B59｣ -  以下を入力し、Enter</t>
  </si>
  <si>
    <t>「S5829」 -「 契約申込－特約」</t>
  </si>
  <si>
    <t>S5829 -  契約申込－特約</t>
  </si>
  <si>
    <t>「S5829｣ -  以下を入力し、Enter</t>
  </si>
  <si>
    <t>「S5886」 - 「契約申込　初回保険料」</t>
  </si>
  <si>
    <t>S5886 - 契約申込　初回保険料</t>
  </si>
  <si>
    <t>「S5886｣ -  以下を入力し、Enter</t>
  </si>
  <si>
    <t>「S5003」 -「 契約申込処理」</t>
  </si>
  <si>
    <t>「SL059」 -  「契約申込　サブメニュー」</t>
  </si>
  <si>
    <t>「SL059｣ - 画面を確認する</t>
  </si>
  <si>
    <r>
      <t xml:space="preserve"> 「</t>
    </r>
    <r>
      <rPr>
        <sz val="10"/>
        <color rgb="FF0000FF"/>
        <rFont val="ＭＳ Ｐゴシック"/>
        <family val="3"/>
        <charset val="128"/>
      </rPr>
      <t>LAST TRANSACTION PROCESSED</t>
    </r>
    <r>
      <rPr>
        <sz val="10"/>
        <rFont val="ＭＳ Ｐゴシック"/>
        <family val="3"/>
        <charset val="128"/>
      </rPr>
      <t>」</t>
    </r>
  </si>
  <si>
    <t>契約照会</t>
  </si>
  <si>
    <t>「S5B8O」 - 契約照会</t>
  </si>
  <si>
    <t>「S5B8O｣ - 画面を確認する</t>
  </si>
  <si>
    <r>
      <rPr>
        <sz val="10"/>
        <rFont val="ＭＳ Ｐゴシック"/>
        <family val="3"/>
        <charset val="128"/>
      </rPr>
      <t>「</t>
    </r>
    <r>
      <rPr>
        <sz val="10"/>
        <color rgb="FF0000FF"/>
        <rFont val="ＭＳ Ｐゴシック"/>
        <family val="3"/>
        <charset val="128"/>
      </rPr>
      <t>変額保険（定期型）</t>
    </r>
    <r>
      <rPr>
        <sz val="10"/>
        <rFont val="ＭＳ Ｐゴシック"/>
        <family val="3"/>
        <charset val="128"/>
      </rPr>
      <t>」</t>
    </r>
  </si>
  <si>
    <t>「1｣ - 保障内容</t>
  </si>
  <si>
    <t>「6｣ - 契約異動履歴</t>
  </si>
  <si>
    <t>正常</t>
    <phoneticPr fontId="15"/>
  </si>
  <si>
    <t>DB確認</t>
  </si>
  <si>
    <r>
      <t xml:space="preserve"> DBファイル : </t>
    </r>
    <r>
      <rPr>
        <sz val="10"/>
        <color rgb="FF0000FF"/>
        <rFont val="ＭＳ Ｐゴシック"/>
        <family val="3"/>
        <charset val="128"/>
      </rPr>
      <t>CHDRpf</t>
    </r>
    <r>
      <rPr>
        <sz val="10"/>
        <rFont val="ＭＳ Ｐゴシック"/>
        <family val="3"/>
        <charset val="128"/>
      </rPr>
      <t xml:space="preserve">  </t>
    </r>
  </si>
  <si>
    <t xml:space="preserve">「CHDRNUM」= PT-VT01 </t>
  </si>
  <si>
    <t>レコード作成を確認する。</t>
  </si>
  <si>
    <t>作成されること。</t>
  </si>
  <si>
    <r>
      <t>「</t>
    </r>
    <r>
      <rPr>
        <sz val="10"/>
        <color rgb="FF0000FF"/>
        <rFont val="ＭＳ Ｐゴシック"/>
        <family val="3"/>
        <charset val="128"/>
      </rPr>
      <t>CNTTYPE</t>
    </r>
    <r>
      <rPr>
        <sz val="10"/>
        <rFont val="ＭＳ Ｐゴシック"/>
        <family val="3"/>
        <charset val="128"/>
      </rPr>
      <t>」「</t>
    </r>
    <r>
      <rPr>
        <sz val="10"/>
        <color rgb="FF0000FF"/>
        <rFont val="ＭＳ Ｐゴシック"/>
        <family val="3"/>
        <charset val="128"/>
      </rPr>
      <t>STATCODE</t>
    </r>
    <r>
      <rPr>
        <sz val="10"/>
        <rFont val="ＭＳ Ｐゴシック"/>
        <family val="3"/>
        <charset val="128"/>
      </rPr>
      <t>」「</t>
    </r>
    <r>
      <rPr>
        <sz val="10"/>
        <color rgb="FF0000FF"/>
        <rFont val="ＭＳ Ｐゴシック"/>
        <family val="3"/>
        <charset val="128"/>
      </rPr>
      <t>BILLCHNL</t>
    </r>
    <r>
      <rPr>
        <sz val="10"/>
        <rFont val="ＭＳ Ｐゴシック"/>
        <family val="3"/>
        <charset val="128"/>
      </rPr>
      <t>」「</t>
    </r>
    <r>
      <rPr>
        <sz val="10"/>
        <color rgb="FF0000FF"/>
        <rFont val="ＭＳ Ｐゴシック"/>
        <family val="3"/>
        <charset val="128"/>
      </rPr>
      <t>BILLFREQ</t>
    </r>
    <r>
      <rPr>
        <sz val="10"/>
        <rFont val="ＭＳ Ｐゴシック"/>
        <family val="3"/>
        <charset val="128"/>
      </rPr>
      <t>」 を確認する。</t>
    </r>
  </si>
  <si>
    <t>「VT」「I」「B」「01」</t>
  </si>
  <si>
    <t>A - 承　　諾</t>
  </si>
  <si>
    <t>「S5073」 - 契約申込承諾</t>
  </si>
  <si>
    <r>
      <t xml:space="preserve"> 「S5073｣ - 以下を入力し、Enter
</t>
    </r>
    <r>
      <rPr>
        <sz val="10"/>
        <color rgb="FF00B0F0"/>
        <rFont val="ＭＳ Ｐゴシック"/>
        <family val="3"/>
        <charset val="128"/>
      </rPr>
      <t>・処理:A
・証券番号:PT-VT01</t>
    </r>
  </si>
  <si>
    <t xml:space="preserve">「S5074」 - 「契約申込承諾」 </t>
  </si>
  <si>
    <t>S5074 -契約申込承諾</t>
  </si>
  <si>
    <t>「S5074｣ -  以下を入力し、Enter</t>
  </si>
  <si>
    <t>「S6E68」 -「 承諾前特別勘定繰入比率確認」</t>
  </si>
  <si>
    <t>S6E68 - 承諾前特別勘定繰入比率確認</t>
  </si>
  <si>
    <t>「S6E68｣ -  画面を確認する</t>
  </si>
  <si>
    <t>「S6E68｣ -  以下を入力し、Enter</t>
  </si>
  <si>
    <t xml:space="preserve">「S5073」 - 「申込契約決定－サブメニュー」 </t>
  </si>
  <si>
    <t xml:space="preserve">S5073 - 申込契約決定－サブメニュー </t>
  </si>
  <si>
    <t>「S5073｣ -  以下を入力し、Enter</t>
  </si>
  <si>
    <t>「20｣ - 特別勘定の画面</t>
  </si>
  <si>
    <t>「20_A｣ - 特別勘定の推移</t>
  </si>
  <si>
    <t>「20_C｣ - 特別勘定の推移</t>
  </si>
  <si>
    <t>「20_E｣ - 解約返戻金の推移</t>
  </si>
  <si>
    <t xml:space="preserve">「処理」 </t>
  </si>
  <si>
    <r>
      <t>「</t>
    </r>
    <r>
      <rPr>
        <sz val="10"/>
        <color rgb="FF0000FF"/>
        <rFont val="ＭＳ Ｐゴシック"/>
        <family val="3"/>
        <charset val="128"/>
      </rPr>
      <t>T642</t>
    </r>
    <r>
      <rPr>
        <sz val="10"/>
        <rFont val="ＭＳ Ｐゴシック"/>
        <family val="3"/>
        <charset val="128"/>
      </rPr>
      <t>」 （</t>
    </r>
    <r>
      <rPr>
        <sz val="10"/>
        <color rgb="FF0000FF"/>
        <rFont val="ＭＳ Ｐゴシック"/>
        <family val="3"/>
        <charset val="128"/>
      </rPr>
      <t>成立</t>
    </r>
    <r>
      <rPr>
        <sz val="10"/>
        <rFont val="ＭＳ Ｐゴシック"/>
        <family val="3"/>
        <charset val="128"/>
      </rPr>
      <t>）</t>
    </r>
  </si>
  <si>
    <r>
      <t xml:space="preserve"> DBファイル : </t>
    </r>
    <r>
      <rPr>
        <sz val="10"/>
        <color rgb="FF0000FF"/>
        <rFont val="ＭＳ Ｐゴシック"/>
        <family val="3"/>
        <charset val="128"/>
      </rPr>
      <t>COVRpf</t>
    </r>
  </si>
  <si>
    <t>「CHDRNUM」= PT-VT01</t>
  </si>
  <si>
    <r>
      <t>「</t>
    </r>
    <r>
      <rPr>
        <sz val="10"/>
        <color rgb="FF0000FF"/>
        <rFont val="ＭＳ Ｐゴシック"/>
        <family val="3"/>
        <charset val="128"/>
      </rPr>
      <t>RIDER</t>
    </r>
    <r>
      <rPr>
        <sz val="10"/>
        <rFont val="ＭＳ Ｐゴシック"/>
        <family val="3"/>
        <charset val="128"/>
      </rPr>
      <t>」「</t>
    </r>
    <r>
      <rPr>
        <sz val="10"/>
        <color rgb="FF0000FF"/>
        <rFont val="ＭＳ Ｐゴシック"/>
        <family val="3"/>
        <charset val="128"/>
      </rPr>
      <t>CRTABLE</t>
    </r>
    <r>
      <rPr>
        <sz val="10"/>
        <rFont val="ＭＳ Ｐゴシック"/>
        <family val="3"/>
        <charset val="128"/>
      </rPr>
      <t>」「</t>
    </r>
    <r>
      <rPr>
        <sz val="10"/>
        <color rgb="FF0000FF"/>
        <rFont val="ＭＳ Ｐゴシック"/>
        <family val="3"/>
        <charset val="128"/>
      </rPr>
      <t>STATCODE</t>
    </r>
    <r>
      <rPr>
        <sz val="10"/>
        <rFont val="ＭＳ Ｐゴシック"/>
        <family val="3"/>
        <charset val="128"/>
      </rPr>
      <t>」 を確認する。</t>
    </r>
  </si>
  <si>
    <t>「00」「VTJ1」「I」</t>
  </si>
  <si>
    <r>
      <t xml:space="preserve"> DBファイル : </t>
    </r>
    <r>
      <rPr>
        <sz val="10"/>
        <color rgb="FF0000FF"/>
        <rFont val="ＭＳ Ｐゴシック"/>
        <family val="3"/>
        <charset val="128"/>
      </rPr>
      <t>CHMMpf</t>
    </r>
  </si>
  <si>
    <r>
      <t>「</t>
    </r>
    <r>
      <rPr>
        <sz val="10"/>
        <color rgb="FF0000FF"/>
        <rFont val="ＭＳ Ｐゴシック"/>
        <family val="3"/>
        <charset val="128"/>
      </rPr>
      <t>ZGFUNDCD</t>
    </r>
    <r>
      <rPr>
        <sz val="10"/>
        <rFont val="ＭＳ Ｐゴシック"/>
        <family val="3"/>
        <charset val="128"/>
      </rPr>
      <t>」」 を確認する。</t>
    </r>
  </si>
  <si>
    <t>「G70」</t>
  </si>
  <si>
    <r>
      <t xml:space="preserve"> DBファイル : </t>
    </r>
    <r>
      <rPr>
        <sz val="10"/>
        <color rgb="FF0000FF"/>
        <rFont val="ＭＳ Ｐゴシック"/>
        <family val="3"/>
        <charset val="128"/>
      </rPr>
      <t>UPTTpf</t>
    </r>
  </si>
  <si>
    <t xml:space="preserve">「CHDRNUM」= PT-VT01 AND VALIDFLAG ='1' </t>
  </si>
  <si>
    <r>
      <t xml:space="preserve"> DBファイル : </t>
    </r>
    <r>
      <rPr>
        <sz val="10"/>
        <color rgb="FF0000FF"/>
        <rFont val="ＭＳ Ｐゴシック"/>
        <family val="3"/>
        <charset val="128"/>
      </rPr>
      <t>VUNVpf</t>
    </r>
  </si>
  <si>
    <r>
      <t xml:space="preserve"> DBファイル : </t>
    </r>
    <r>
      <rPr>
        <sz val="10"/>
        <color rgb="FF0000FF"/>
        <rFont val="ＭＳ Ｐゴシック"/>
        <family val="3"/>
        <charset val="128"/>
      </rPr>
      <t>VURSpf</t>
    </r>
  </si>
  <si>
    <r>
      <t xml:space="preserve"> DBファイル : </t>
    </r>
    <r>
      <rPr>
        <sz val="10"/>
        <color rgb="FF0000FF"/>
        <rFont val="ＭＳ Ｐゴシック"/>
        <family val="3"/>
        <charset val="128"/>
      </rPr>
      <t>ULATpf</t>
    </r>
  </si>
  <si>
    <t>PT-VT02</t>
  </si>
  <si>
    <r>
      <t xml:space="preserve">「S5004｣ - 以下を入力し、Enter
</t>
    </r>
    <r>
      <rPr>
        <sz val="10"/>
        <color rgb="FF00B0F0"/>
        <rFont val="ＭＳ Ｐゴシック"/>
        <family val="3"/>
        <charset val="128"/>
      </rPr>
      <t>inputdata_Contractを参照してください</t>
    </r>
  </si>
  <si>
    <r>
      <t xml:space="preserve">「S5828｣ - 以下を入力し、Enter
</t>
    </r>
    <r>
      <rPr>
        <sz val="10"/>
        <color rgb="FF00B0F0"/>
        <rFont val="ＭＳ Ｐゴシック"/>
        <family val="3"/>
        <charset val="128"/>
      </rPr>
      <t>VTJ1
・保険金額 / 年金額：65,000,000
・保険期間：55歳</t>
    </r>
  </si>
  <si>
    <t>「20_B｣ - 繰入比率の履歴</t>
  </si>
  <si>
    <t>「CHDRNUM」= PT-VT02</t>
  </si>
  <si>
    <t>「VT」「I」「F」「01」</t>
  </si>
  <si>
    <r>
      <t>作成され</t>
    </r>
    <r>
      <rPr>
        <sz val="10"/>
        <color rgb="FFFF0000"/>
        <rFont val="ＭＳ Ｐゴシック"/>
        <family val="3"/>
        <charset val="128"/>
      </rPr>
      <t>ない</t>
    </r>
    <r>
      <rPr>
        <sz val="10"/>
        <rFont val="ＭＳ Ｐゴシック"/>
        <family val="3"/>
        <charset val="128"/>
      </rPr>
      <t>こと。</t>
    </r>
  </si>
  <si>
    <t>PT-VT05</t>
  </si>
  <si>
    <t>「20_D｣ - 保障内容の推移</t>
  </si>
  <si>
    <t>「CHDRNUM」= PT-VT05</t>
  </si>
  <si>
    <t>「VT」「I」「B」「12」</t>
  </si>
  <si>
    <t xml:space="preserve">「CHDRNUM」= PT-VT05 AND VALIDFLAG ='1' </t>
  </si>
  <si>
    <t>契約申込</t>
    <phoneticPr fontId="0" type="noConversion"/>
  </si>
  <si>
    <t>SL059 - 契約申込　サブメニュー</t>
    <phoneticPr fontId="0" type="noConversion"/>
  </si>
  <si>
    <t>「SL059｣ - 画面を確認する</t>
    <phoneticPr fontId="17"/>
  </si>
  <si>
    <t>処理を確認する。</t>
  </si>
  <si>
    <r>
      <t xml:space="preserve"> 「</t>
    </r>
    <r>
      <rPr>
        <sz val="10"/>
        <color rgb="FF0000FF"/>
        <rFont val="ＭＳ Ｐゴシック"/>
        <family val="3"/>
        <charset val="128"/>
      </rPr>
      <t>LAST TRANSACTION PROCESSED</t>
    </r>
    <r>
      <rPr>
        <sz val="10"/>
        <rFont val="ＭＳ Ｐゴシック"/>
        <family val="3"/>
        <charset val="128"/>
      </rPr>
      <t>」</t>
    </r>
  </si>
  <si>
    <t>PT-VT03</t>
  </si>
  <si>
    <t>W - 取り下げ</t>
    <phoneticPr fontId="0" type="noConversion"/>
  </si>
  <si>
    <t>S5073 - 申込契約決定－サブメニュー</t>
  </si>
  <si>
    <t>「S5073｣ - 画面を確認する</t>
    <phoneticPr fontId="17"/>
  </si>
  <si>
    <t>R - 訂正</t>
    <phoneticPr fontId="0" type="noConversion"/>
  </si>
  <si>
    <t>A - 承諾</t>
    <phoneticPr fontId="0" type="noConversion"/>
  </si>
  <si>
    <t>S5073 - 申込契約決定－サブメニュー</t>
    <phoneticPr fontId="0" type="noConversion"/>
  </si>
  <si>
    <t>「CHDRNUM」= PT-VT03</t>
  </si>
  <si>
    <t>「VT」「I」「P」「01」</t>
  </si>
  <si>
    <t>PT-VT04</t>
  </si>
  <si>
    <t>DAY2</t>
  </si>
  <si>
    <t>A - 不備・保留 入力</t>
    <phoneticPr fontId="0" type="noConversion"/>
  </si>
  <si>
    <t>SL060 - 不備・保留サブメニュー</t>
    <phoneticPr fontId="0" type="noConversion"/>
  </si>
  <si>
    <t>「SL060｣ - 画面を確認する</t>
    <phoneticPr fontId="17"/>
  </si>
  <si>
    <t>C - 不備・保留　承認・削除・変更</t>
    <phoneticPr fontId="0" type="noConversion"/>
  </si>
  <si>
    <t>S6378 - 承諾前内容確認</t>
  </si>
  <si>
    <t>「S6378｣ - 画面を確認する</t>
  </si>
  <si>
    <t>エラーが表示されること。</t>
  </si>
  <si>
    <r>
      <t>「</t>
    </r>
    <r>
      <rPr>
        <sz val="10"/>
        <color rgb="FFFF0000"/>
        <rFont val="ＭＳ Ｐゴシック"/>
        <family val="3"/>
        <charset val="128"/>
      </rPr>
      <t>OUTSTANDING FOLLOW-UPS</t>
    </r>
    <r>
      <rPr>
        <sz val="10"/>
        <rFont val="ＭＳ Ｐゴシック"/>
        <family val="3"/>
        <charset val="128"/>
      </rPr>
      <t>」</t>
    </r>
  </si>
  <si>
    <t>D - 不備・保留 回答入力</t>
    <phoneticPr fontId="0" type="noConversion"/>
  </si>
  <si>
    <t>「S5B8O｣ - 画面を確認する</t>
    <phoneticPr fontId="0" type="noConversion"/>
  </si>
  <si>
    <r>
      <t>「</t>
    </r>
    <r>
      <rPr>
        <sz val="10"/>
        <color rgb="FF0000FF"/>
        <rFont val="ＭＳ Ｐゴシック"/>
        <family val="3"/>
        <charset val="128"/>
      </rPr>
      <t>払込方法</t>
    </r>
    <r>
      <rPr>
        <sz val="10"/>
        <rFont val="ＭＳ Ｐゴシック"/>
        <family val="3"/>
        <charset val="128"/>
      </rPr>
      <t>」「</t>
    </r>
    <r>
      <rPr>
        <sz val="10"/>
        <color rgb="FF0000FF"/>
        <rFont val="ＭＳ Ｐゴシック"/>
        <family val="3"/>
        <charset val="128"/>
      </rPr>
      <t>払込回数</t>
    </r>
    <r>
      <rPr>
        <sz val="10"/>
        <rFont val="ＭＳ Ｐゴシック"/>
        <family val="3"/>
        <charset val="128"/>
      </rPr>
      <t>」</t>
    </r>
  </si>
  <si>
    <r>
      <t>「</t>
    </r>
    <r>
      <rPr>
        <sz val="10"/>
        <color rgb="FF0000FF"/>
        <rFont val="ＭＳ Ｐゴシック"/>
        <family val="3"/>
        <charset val="128"/>
      </rPr>
      <t>B</t>
    </r>
    <r>
      <rPr>
        <sz val="10"/>
        <rFont val="ＭＳ Ｐゴシック"/>
        <family val="3"/>
        <charset val="128"/>
      </rPr>
      <t>」「</t>
    </r>
    <r>
      <rPr>
        <sz val="10"/>
        <color rgb="FF0000FF"/>
        <rFont val="ＭＳ Ｐゴシック"/>
        <family val="3"/>
        <charset val="128"/>
      </rPr>
      <t>01</t>
    </r>
    <r>
      <rPr>
        <sz val="10"/>
        <rFont val="ＭＳ Ｐゴシック"/>
        <family val="3"/>
        <charset val="128"/>
      </rPr>
      <t>」　(</t>
    </r>
    <r>
      <rPr>
        <sz val="10"/>
        <color rgb="FF0000FF"/>
        <rFont val="ＭＳ Ｐゴシック"/>
        <family val="3"/>
        <charset val="128"/>
      </rPr>
      <t>銀振_年払</t>
    </r>
    <r>
      <rPr>
        <sz val="10"/>
        <rFont val="ＭＳ Ｐゴシック"/>
        <family val="3"/>
        <charset val="128"/>
      </rPr>
      <t>)</t>
    </r>
  </si>
  <si>
    <t>「1｣ - 保障内容</t>
    <rPh sb="6" eb="8">
      <t>ﾎｼｮｳ</t>
    </rPh>
    <rPh sb="8" eb="10">
      <t>ﾅｲﾖｳ</t>
    </rPh>
    <phoneticPr fontId="0" type="noConversion"/>
  </si>
  <si>
    <r>
      <t>「</t>
    </r>
    <r>
      <rPr>
        <sz val="10"/>
        <color rgb="FF0000FF"/>
        <rFont val="ＭＳ Ｐゴシック"/>
        <family val="3"/>
        <charset val="128"/>
      </rPr>
      <t>種別</t>
    </r>
    <r>
      <rPr>
        <sz val="10"/>
        <rFont val="ＭＳ Ｐゴシック"/>
        <family val="3"/>
        <charset val="128"/>
      </rPr>
      <t>」「</t>
    </r>
    <r>
      <rPr>
        <sz val="10"/>
        <color rgb="FF0000FF"/>
        <rFont val="ＭＳ Ｐゴシック"/>
        <family val="3"/>
        <charset val="128"/>
      </rPr>
      <t>ステータス</t>
    </r>
    <r>
      <rPr>
        <sz val="10"/>
        <rFont val="ＭＳ Ｐゴシック"/>
        <family val="3"/>
        <charset val="128"/>
      </rPr>
      <t>」「</t>
    </r>
    <r>
      <rPr>
        <sz val="10"/>
        <color rgb="FF0000FF"/>
        <rFont val="ＭＳ Ｐゴシック"/>
        <family val="3"/>
        <charset val="128"/>
      </rPr>
      <t>種類</t>
    </r>
    <r>
      <rPr>
        <sz val="10"/>
        <rFont val="ＭＳ Ｐゴシック"/>
        <family val="3"/>
        <charset val="128"/>
      </rPr>
      <t>」</t>
    </r>
  </si>
  <si>
    <t>「01-00」「I」「VTJ1」</t>
  </si>
  <si>
    <r>
      <t>「</t>
    </r>
    <r>
      <rPr>
        <sz val="10"/>
        <color rgb="FF0000FF"/>
        <rFont val="ＭＳ Ｐゴシック"/>
        <family val="3"/>
        <charset val="128"/>
      </rPr>
      <t>処理</t>
    </r>
    <r>
      <rPr>
        <sz val="10"/>
        <rFont val="ＭＳ Ｐゴシック"/>
        <family val="3"/>
        <charset val="128"/>
      </rPr>
      <t xml:space="preserve">」 </t>
    </r>
  </si>
  <si>
    <t>「CHDRNUM」= PT-VT04</t>
  </si>
  <si>
    <t xml:space="preserve">「CHDRNUM」= PT-VT04 AND VALIDFLAG ='1' </t>
  </si>
  <si>
    <t>正常系＝</t>
  </si>
  <si>
    <t>1回目</t>
    <rPh sb="1" eb="3">
      <t>カイメ</t>
    </rPh>
    <phoneticPr fontId="4"/>
  </si>
  <si>
    <t>2回目</t>
    <rPh sb="1" eb="3">
      <t>カイメ</t>
    </rPh>
    <phoneticPr fontId="4"/>
  </si>
  <si>
    <t>3回目</t>
    <rPh sb="1" eb="3">
      <t>カイメ</t>
    </rPh>
    <phoneticPr fontId="4"/>
  </si>
  <si>
    <t>リグレッション</t>
  </si>
  <si>
    <t>異常系＝</t>
  </si>
  <si>
    <t>OK=</t>
  </si>
  <si>
    <t>合計＝</t>
  </si>
  <si>
    <t>NG=</t>
  </si>
  <si>
    <t>項目数＝</t>
  </si>
  <si>
    <t>削除=</t>
  </si>
  <si>
    <t>ﾌﾞﾛｯｸ=</t>
    <phoneticPr fontId="4"/>
  </si>
  <si>
    <r>
      <t>VT、被保険者25～29歳、歳満了、個別</t>
    </r>
    <r>
      <rPr>
        <b/>
        <sz val="10"/>
        <rFont val="ＭＳ Ｐゴシック"/>
        <family val="3"/>
        <charset val="128"/>
      </rPr>
      <t xml:space="preserve">
</t>
    </r>
    <r>
      <rPr>
        <b/>
        <sz val="10"/>
        <color rgb="FF0000FF"/>
        <rFont val="ＭＳ Ｐゴシック"/>
        <family val="3"/>
        <charset val="128"/>
      </rPr>
      <t>・オートリバランス: Y</t>
    </r>
    <r>
      <rPr>
        <b/>
        <sz val="10"/>
        <rFont val="ＭＳ Ｐゴシック"/>
        <family val="3"/>
        <charset val="128"/>
      </rPr>
      <t xml:space="preserve">
・移転時期: 1_月単位
・ファンド: D001, D002, D004
契約日：R005/04/02以降</t>
    </r>
    <rPh sb="43" eb="44">
      <t>ｹﾞﾂ</t>
    </rPh>
    <phoneticPr fontId="9" type="noConversion"/>
  </si>
  <si>
    <r>
      <t>VT、被保険者30～35歳、歳満了、個別</t>
    </r>
    <r>
      <rPr>
        <b/>
        <sz val="10"/>
        <rFont val="ＭＳ Ｐゴシック"/>
        <family val="3"/>
        <charset val="128"/>
      </rPr>
      <t xml:space="preserve">
</t>
    </r>
    <r>
      <rPr>
        <b/>
        <sz val="10"/>
        <color rgb="FF0000FF"/>
        <rFont val="ＭＳ Ｐゴシック"/>
        <family val="3"/>
        <charset val="128"/>
      </rPr>
      <t xml:space="preserve">・オートリバランス: N
</t>
    </r>
    <r>
      <rPr>
        <b/>
        <sz val="10"/>
        <rFont val="ＭＳ Ｐゴシック"/>
        <family val="3"/>
        <charset val="128"/>
      </rPr>
      <t>・ファンド: D001, D003
契約日：R005/04/02以降</t>
    </r>
    <phoneticPr fontId="9" type="noConversion"/>
  </si>
  <si>
    <t>「S8B59｣ - 画面を確認する</t>
  </si>
  <si>
    <t>S5B8O - 契約照会</t>
    <phoneticPr fontId="0" type="noConversion"/>
  </si>
  <si>
    <t>「S5B8O｣ - 画面を確認する</t>
    <phoneticPr fontId="0" type="noConversion"/>
  </si>
  <si>
    <t>「1｣ - 保障内容</t>
    <rPh sb="6" eb="8">
      <t>ﾎｼｮｳ</t>
    </rPh>
    <rPh sb="8" eb="10">
      <t>ﾅｲﾖｳ</t>
    </rPh>
    <phoneticPr fontId="0" type="noConversion"/>
  </si>
  <si>
    <t>「VT」「P」「B」「01」</t>
  </si>
  <si>
    <t>「S5003｣  - 画面を確認する</t>
  </si>
  <si>
    <t>S5003 - 契約申込処理</t>
  </si>
  <si>
    <r>
      <rPr>
        <sz val="10"/>
        <rFont val="ＭＳ Ｐゴシック"/>
        <family val="3"/>
        <charset val="128"/>
      </rPr>
      <t>「</t>
    </r>
    <r>
      <rPr>
        <sz val="10"/>
        <color rgb="FF0000FF"/>
        <rFont val="ＭＳ Ｐゴシック"/>
        <family val="3"/>
        <charset val="128"/>
      </rPr>
      <t>D001</t>
    </r>
    <r>
      <rPr>
        <sz val="10"/>
        <rFont val="ＭＳ Ｐゴシック"/>
        <family val="3"/>
        <charset val="128"/>
      </rPr>
      <t>」「</t>
    </r>
    <r>
      <rPr>
        <sz val="10"/>
        <color rgb="FF0000FF"/>
        <rFont val="ＭＳ Ｐゴシック"/>
        <family val="3"/>
        <charset val="128"/>
      </rPr>
      <t>50%</t>
    </r>
    <r>
      <rPr>
        <sz val="10"/>
        <rFont val="ＭＳ Ｐゴシック"/>
        <family val="3"/>
        <charset val="128"/>
      </rPr>
      <t>」</t>
    </r>
  </si>
  <si>
    <r>
      <rPr>
        <sz val="10"/>
        <rFont val="ＭＳ Ｐゴシック"/>
        <family val="3"/>
        <charset val="128"/>
      </rPr>
      <t>「</t>
    </r>
    <r>
      <rPr>
        <sz val="10"/>
        <color rgb="FF0000FF"/>
        <rFont val="ＭＳ Ｐゴシック"/>
        <family val="3"/>
        <charset val="128"/>
      </rPr>
      <t>D002</t>
    </r>
    <r>
      <rPr>
        <sz val="10"/>
        <rFont val="ＭＳ Ｐゴシック"/>
        <family val="3"/>
        <charset val="128"/>
      </rPr>
      <t>」「</t>
    </r>
    <r>
      <rPr>
        <sz val="10"/>
        <color rgb="FF0000FF"/>
        <rFont val="ＭＳ Ｐゴシック"/>
        <family val="3"/>
        <charset val="128"/>
      </rPr>
      <t>20%</t>
    </r>
    <r>
      <rPr>
        <sz val="10"/>
        <rFont val="ＭＳ Ｐゴシック"/>
        <family val="3"/>
        <charset val="128"/>
      </rPr>
      <t>」</t>
    </r>
  </si>
  <si>
    <r>
      <rPr>
        <sz val="10"/>
        <rFont val="ＭＳ Ｐゴシック"/>
        <family val="3"/>
        <charset val="128"/>
      </rPr>
      <t>「</t>
    </r>
    <r>
      <rPr>
        <sz val="10"/>
        <color rgb="FF0000FF"/>
        <rFont val="ＭＳ Ｐゴシック"/>
        <family val="3"/>
        <charset val="128"/>
      </rPr>
      <t>D004</t>
    </r>
    <r>
      <rPr>
        <sz val="10"/>
        <rFont val="ＭＳ Ｐゴシック"/>
        <family val="3"/>
        <charset val="128"/>
      </rPr>
      <t>」「</t>
    </r>
    <r>
      <rPr>
        <sz val="10"/>
        <color rgb="FF0000FF"/>
        <rFont val="ＭＳ Ｐゴシック"/>
        <family val="3"/>
        <charset val="128"/>
      </rPr>
      <t>30%</t>
    </r>
    <r>
      <rPr>
        <sz val="10"/>
        <rFont val="ＭＳ Ｐゴシック"/>
        <family val="3"/>
        <charset val="128"/>
      </rPr>
      <t>」</t>
    </r>
  </si>
  <si>
    <t>「オートリバランス」</t>
  </si>
  <si>
    <t>「移転時期」</t>
  </si>
  <si>
    <t>「1」　（月単位）</t>
  </si>
  <si>
    <t>「Y」</t>
  </si>
  <si>
    <r>
      <rPr>
        <sz val="10"/>
        <rFont val="ＭＳ Ｐゴシック"/>
        <family val="3"/>
        <charset val="128"/>
      </rPr>
      <t>「</t>
    </r>
    <r>
      <rPr>
        <sz val="10"/>
        <color rgb="FF0000FF"/>
        <rFont val="ＭＳ Ｐゴシック"/>
        <family val="3"/>
        <charset val="128"/>
      </rPr>
      <t>ファンド</t>
    </r>
    <r>
      <rPr>
        <sz val="10"/>
        <rFont val="ＭＳ Ｐゴシック"/>
        <family val="3"/>
        <charset val="128"/>
      </rPr>
      <t>」「</t>
    </r>
    <r>
      <rPr>
        <sz val="10"/>
        <color rgb="FF0000FF"/>
        <rFont val="ＭＳ Ｐゴシック"/>
        <family val="3"/>
        <charset val="128"/>
      </rPr>
      <t xml:space="preserve">繰入比率 </t>
    </r>
    <r>
      <rPr>
        <sz val="10"/>
        <rFont val="ＭＳ Ｐゴシック"/>
        <family val="3"/>
        <charset val="128"/>
      </rPr>
      <t>」</t>
    </r>
  </si>
  <si>
    <t>「移転情報」「移転時期」</t>
  </si>
  <si>
    <t>「オートリバランス」「1」　（月単位）</t>
  </si>
  <si>
    <r>
      <rPr>
        <sz val="10"/>
        <rFont val="ＭＳ Ｐゴシック"/>
        <family val="3"/>
        <charset val="128"/>
      </rPr>
      <t>「</t>
    </r>
    <r>
      <rPr>
        <sz val="10"/>
        <color rgb="FF0000FF"/>
        <rFont val="ＭＳ Ｐゴシック"/>
        <family val="3"/>
        <charset val="128"/>
      </rPr>
      <t>D001</t>
    </r>
    <r>
      <rPr>
        <sz val="10"/>
        <rFont val="ＭＳ Ｐゴシック"/>
        <family val="3"/>
        <charset val="128"/>
      </rPr>
      <t>」「</t>
    </r>
    <r>
      <rPr>
        <sz val="10"/>
        <color rgb="FF0000FF"/>
        <rFont val="ＭＳ Ｐゴシック"/>
        <family val="3"/>
        <charset val="128"/>
      </rPr>
      <t>15%</t>
    </r>
    <r>
      <rPr>
        <sz val="10"/>
        <rFont val="ＭＳ Ｐゴシック"/>
        <family val="3"/>
        <charset val="128"/>
      </rPr>
      <t>」</t>
    </r>
  </si>
  <si>
    <r>
      <rPr>
        <sz val="10"/>
        <rFont val="ＭＳ Ｐゴシック"/>
        <family val="3"/>
        <charset val="128"/>
      </rPr>
      <t>「</t>
    </r>
    <r>
      <rPr>
        <sz val="10"/>
        <color rgb="FF0000FF"/>
        <rFont val="ＭＳ Ｐゴシック"/>
        <family val="3"/>
        <charset val="128"/>
      </rPr>
      <t>D003</t>
    </r>
    <r>
      <rPr>
        <sz val="10"/>
        <rFont val="ＭＳ Ｐゴシック"/>
        <family val="3"/>
        <charset val="128"/>
      </rPr>
      <t>」「</t>
    </r>
    <r>
      <rPr>
        <sz val="10"/>
        <color rgb="FF0000FF"/>
        <rFont val="ＭＳ Ｐゴシック"/>
        <family val="3"/>
        <charset val="128"/>
      </rPr>
      <t>85%</t>
    </r>
    <r>
      <rPr>
        <sz val="10"/>
        <rFont val="ＭＳ Ｐゴシック"/>
        <family val="3"/>
        <charset val="128"/>
      </rPr>
      <t>」</t>
    </r>
  </si>
  <si>
    <t>「N」</t>
  </si>
  <si>
    <t>「BLANK」　</t>
  </si>
  <si>
    <t>「オートリバランス」「2」　（半年単位）</t>
  </si>
  <si>
    <r>
      <rPr>
        <sz val="10"/>
        <rFont val="ＭＳ Ｐゴシック"/>
        <family val="3"/>
        <charset val="128"/>
      </rPr>
      <t>「</t>
    </r>
    <r>
      <rPr>
        <sz val="10"/>
        <color rgb="FF0000FF"/>
        <rFont val="ＭＳ Ｐゴシック"/>
        <family val="3"/>
        <charset val="128"/>
      </rPr>
      <t>D001</t>
    </r>
    <r>
      <rPr>
        <sz val="10"/>
        <rFont val="ＭＳ Ｐゴシック"/>
        <family val="3"/>
        <charset val="128"/>
      </rPr>
      <t>」「</t>
    </r>
    <r>
      <rPr>
        <sz val="10"/>
        <color rgb="FF0000FF"/>
        <rFont val="ＭＳ Ｐゴシック"/>
        <family val="3"/>
        <charset val="128"/>
      </rPr>
      <t>5%</t>
    </r>
    <r>
      <rPr>
        <sz val="10"/>
        <rFont val="ＭＳ Ｐゴシック"/>
        <family val="3"/>
        <charset val="128"/>
      </rPr>
      <t>」</t>
    </r>
  </si>
  <si>
    <r>
      <rPr>
        <sz val="10"/>
        <rFont val="ＭＳ Ｐゴシック"/>
        <family val="3"/>
        <charset val="128"/>
      </rPr>
      <t>「</t>
    </r>
    <r>
      <rPr>
        <sz val="10"/>
        <color rgb="FF0000FF"/>
        <rFont val="ＭＳ Ｐゴシック"/>
        <family val="3"/>
        <charset val="128"/>
      </rPr>
      <t>D002</t>
    </r>
    <r>
      <rPr>
        <sz val="10"/>
        <rFont val="ＭＳ Ｐゴシック"/>
        <family val="3"/>
        <charset val="128"/>
      </rPr>
      <t>」「</t>
    </r>
    <r>
      <rPr>
        <sz val="10"/>
        <color rgb="FF0000FF"/>
        <rFont val="ＭＳ Ｐゴシック"/>
        <family val="3"/>
        <charset val="128"/>
      </rPr>
      <t>15%</t>
    </r>
    <r>
      <rPr>
        <sz val="10"/>
        <rFont val="ＭＳ Ｐゴシック"/>
        <family val="3"/>
        <charset val="128"/>
      </rPr>
      <t>」</t>
    </r>
  </si>
  <si>
    <r>
      <rPr>
        <sz val="10"/>
        <rFont val="ＭＳ Ｐゴシック"/>
        <family val="3"/>
        <charset val="128"/>
      </rPr>
      <t>「</t>
    </r>
    <r>
      <rPr>
        <sz val="10"/>
        <color rgb="FF0000FF"/>
        <rFont val="ＭＳ Ｐゴシック"/>
        <family val="3"/>
        <charset val="128"/>
      </rPr>
      <t>D004</t>
    </r>
    <r>
      <rPr>
        <sz val="10"/>
        <rFont val="ＭＳ Ｐゴシック"/>
        <family val="3"/>
        <charset val="128"/>
      </rPr>
      <t>」「</t>
    </r>
    <r>
      <rPr>
        <sz val="10"/>
        <color rgb="FF0000FF"/>
        <rFont val="ＭＳ Ｐゴシック"/>
        <family val="3"/>
        <charset val="128"/>
      </rPr>
      <t>21%</t>
    </r>
    <r>
      <rPr>
        <sz val="10"/>
        <rFont val="ＭＳ Ｐゴシック"/>
        <family val="3"/>
        <charset val="128"/>
      </rPr>
      <t>」</t>
    </r>
  </si>
  <si>
    <r>
      <rPr>
        <sz val="10"/>
        <rFont val="ＭＳ Ｐゴシック"/>
        <family val="3"/>
        <charset val="128"/>
      </rPr>
      <t>「</t>
    </r>
    <r>
      <rPr>
        <sz val="10"/>
        <color rgb="FF0000FF"/>
        <rFont val="ＭＳ Ｐゴシック"/>
        <family val="3"/>
        <charset val="128"/>
      </rPr>
      <t>D005</t>
    </r>
    <r>
      <rPr>
        <sz val="10"/>
        <rFont val="ＭＳ Ｐゴシック"/>
        <family val="3"/>
        <charset val="128"/>
      </rPr>
      <t>」「</t>
    </r>
    <r>
      <rPr>
        <sz val="10"/>
        <color rgb="FF0000FF"/>
        <rFont val="ＭＳ Ｐゴシック"/>
        <family val="3"/>
        <charset val="128"/>
      </rPr>
      <t>4%</t>
    </r>
    <r>
      <rPr>
        <sz val="10"/>
        <rFont val="ＭＳ Ｐゴシック"/>
        <family val="3"/>
        <charset val="128"/>
      </rPr>
      <t>」</t>
    </r>
  </si>
  <si>
    <r>
      <rPr>
        <sz val="10"/>
        <rFont val="ＭＳ Ｐゴシック"/>
        <family val="3"/>
        <charset val="128"/>
      </rPr>
      <t>「</t>
    </r>
    <r>
      <rPr>
        <sz val="10"/>
        <color rgb="FF0000FF"/>
        <rFont val="ＭＳ Ｐゴシック"/>
        <family val="3"/>
        <charset val="128"/>
      </rPr>
      <t>D003</t>
    </r>
    <r>
      <rPr>
        <sz val="10"/>
        <rFont val="ＭＳ Ｐゴシック"/>
        <family val="3"/>
        <charset val="128"/>
      </rPr>
      <t>」「</t>
    </r>
    <r>
      <rPr>
        <sz val="10"/>
        <color rgb="FF0000FF"/>
        <rFont val="ＭＳ Ｐゴシック"/>
        <family val="3"/>
        <charset val="128"/>
      </rPr>
      <t>55%</t>
    </r>
    <r>
      <rPr>
        <sz val="10"/>
        <rFont val="ＭＳ Ｐゴシック"/>
        <family val="3"/>
        <charset val="128"/>
      </rPr>
      <t>」</t>
    </r>
  </si>
  <si>
    <t>「2」　（半年単位）</t>
  </si>
  <si>
    <r>
      <t>「</t>
    </r>
    <r>
      <rPr>
        <sz val="10"/>
        <color rgb="FF0000FF"/>
        <rFont val="ＭＳ Ｐゴシック"/>
        <family val="3"/>
        <charset val="128"/>
      </rPr>
      <t>ファンド</t>
    </r>
    <r>
      <rPr>
        <sz val="10"/>
        <rFont val="ＭＳ Ｐゴシック"/>
        <family val="3"/>
        <charset val="128"/>
      </rPr>
      <t>」「</t>
    </r>
    <r>
      <rPr>
        <sz val="10"/>
        <color rgb="FF0000FF"/>
        <rFont val="ＭＳ Ｐゴシック"/>
        <family val="3"/>
        <charset val="128"/>
      </rPr>
      <t>繰入比率</t>
    </r>
    <r>
      <rPr>
        <sz val="10"/>
        <rFont val="ＭＳ Ｐゴシック"/>
        <family val="3"/>
        <charset val="128"/>
      </rPr>
      <t>」</t>
    </r>
  </si>
  <si>
    <r>
      <t>「</t>
    </r>
    <r>
      <rPr>
        <sz val="10"/>
        <color rgb="FF0000FF"/>
        <rFont val="ＭＳ Ｐゴシック"/>
        <family val="3"/>
        <charset val="128"/>
      </rPr>
      <t>T600</t>
    </r>
    <r>
      <rPr>
        <sz val="10"/>
        <rFont val="ＭＳ Ｐゴシック"/>
        <family val="3"/>
        <charset val="128"/>
      </rPr>
      <t>」（</t>
    </r>
    <r>
      <rPr>
        <sz val="10"/>
        <color rgb="FF0000FF"/>
        <rFont val="ＭＳ Ｐゴシック"/>
        <family val="3"/>
        <charset val="128"/>
      </rPr>
      <t>新契約　作成</t>
    </r>
    <r>
      <rPr>
        <sz val="10"/>
        <rFont val="ＭＳ Ｐゴシック"/>
        <family val="3"/>
        <charset val="128"/>
      </rPr>
      <t>）</t>
    </r>
  </si>
  <si>
    <r>
      <t>「</t>
    </r>
    <r>
      <rPr>
        <sz val="10"/>
        <color rgb="FF0000FF"/>
        <rFont val="ＭＳ Ｐゴシック"/>
        <family val="3"/>
        <charset val="128"/>
      </rPr>
      <t>ZNPTTDATE</t>
    </r>
    <r>
      <rPr>
        <sz val="10"/>
        <rFont val="ＭＳ Ｐゴシック"/>
        <family val="3"/>
        <charset val="128"/>
      </rPr>
      <t>」「</t>
    </r>
    <r>
      <rPr>
        <sz val="10"/>
        <color rgb="FF0000FF"/>
        <rFont val="ＭＳ Ｐゴシック"/>
        <family val="3"/>
        <charset val="128"/>
      </rPr>
      <t>ZRPTTDATE</t>
    </r>
    <r>
      <rPr>
        <sz val="10"/>
        <rFont val="ＭＳ Ｐゴシック"/>
        <family val="3"/>
        <charset val="128"/>
      </rPr>
      <t>」「</t>
    </r>
    <r>
      <rPr>
        <sz val="10"/>
        <color rgb="FF0000FF"/>
        <rFont val="ＭＳ Ｐゴシック"/>
        <family val="3"/>
        <charset val="128"/>
      </rPr>
      <t>ZEXPDATE</t>
    </r>
    <r>
      <rPr>
        <sz val="10"/>
        <rFont val="ＭＳ Ｐゴシック"/>
        <family val="3"/>
        <charset val="128"/>
      </rPr>
      <t>」 を確認する。</t>
    </r>
  </si>
  <si>
    <t>「CHDRNUM」= PT-VT02 AND VALIDFLAG ='1'</t>
  </si>
  <si>
    <t>「CHDRNUM」= PT-VT03 AND VALIDFLAG ='1'</t>
  </si>
  <si>
    <t>「CHDRNUM」= PT-VT04 AND VALIDFLAG ='1'</t>
  </si>
  <si>
    <r>
      <rPr>
        <sz val="10"/>
        <rFont val="ＭＳ Ｐゴシック"/>
        <family val="3"/>
        <charset val="128"/>
      </rPr>
      <t>「</t>
    </r>
    <r>
      <rPr>
        <sz val="10"/>
        <color rgb="FF0000FF"/>
        <rFont val="ＭＳ Ｐゴシック"/>
        <family val="3"/>
        <charset val="128"/>
      </rPr>
      <t>D001</t>
    </r>
    <r>
      <rPr>
        <sz val="10"/>
        <rFont val="ＭＳ Ｐゴシック"/>
        <family val="3"/>
        <charset val="128"/>
      </rPr>
      <t>」「</t>
    </r>
    <r>
      <rPr>
        <sz val="10"/>
        <color rgb="FF0000FF"/>
        <rFont val="ＭＳ Ｐゴシック"/>
        <family val="3"/>
        <charset val="128"/>
      </rPr>
      <t>50 %</t>
    </r>
    <r>
      <rPr>
        <sz val="10"/>
        <rFont val="ＭＳ Ｐゴシック"/>
        <family val="3"/>
        <charset val="128"/>
      </rPr>
      <t>」</t>
    </r>
  </si>
  <si>
    <r>
      <rPr>
        <sz val="10"/>
        <rFont val="ＭＳ Ｐゴシック"/>
        <family val="3"/>
        <charset val="128"/>
      </rPr>
      <t>「</t>
    </r>
    <r>
      <rPr>
        <sz val="10"/>
        <color rgb="FF0000FF"/>
        <rFont val="ＭＳ Ｐゴシック"/>
        <family val="3"/>
        <charset val="128"/>
      </rPr>
      <t>D002</t>
    </r>
    <r>
      <rPr>
        <sz val="10"/>
        <rFont val="ＭＳ Ｐゴシック"/>
        <family val="3"/>
        <charset val="128"/>
      </rPr>
      <t>」「</t>
    </r>
    <r>
      <rPr>
        <sz val="10"/>
        <color rgb="FF0000FF"/>
        <rFont val="ＭＳ Ｐゴシック"/>
        <family val="3"/>
        <charset val="128"/>
      </rPr>
      <t>20 %</t>
    </r>
    <r>
      <rPr>
        <sz val="10"/>
        <rFont val="ＭＳ Ｐゴシック"/>
        <family val="3"/>
        <charset val="128"/>
      </rPr>
      <t>」</t>
    </r>
  </si>
  <si>
    <r>
      <rPr>
        <sz val="10"/>
        <rFont val="ＭＳ Ｐゴシック"/>
        <family val="3"/>
        <charset val="128"/>
      </rPr>
      <t>「</t>
    </r>
    <r>
      <rPr>
        <sz val="10"/>
        <color rgb="FF0000FF"/>
        <rFont val="ＭＳ Ｐゴシック"/>
        <family val="3"/>
        <charset val="128"/>
      </rPr>
      <t>D004</t>
    </r>
    <r>
      <rPr>
        <sz val="10"/>
        <rFont val="ＭＳ Ｐゴシック"/>
        <family val="3"/>
        <charset val="128"/>
      </rPr>
      <t>」「</t>
    </r>
    <r>
      <rPr>
        <sz val="10"/>
        <color rgb="FF0000FF"/>
        <rFont val="ＭＳ Ｐゴシック"/>
        <family val="3"/>
        <charset val="128"/>
      </rPr>
      <t>30 %</t>
    </r>
    <r>
      <rPr>
        <sz val="10"/>
        <rFont val="ＭＳ Ｐゴシック"/>
        <family val="3"/>
        <charset val="128"/>
      </rPr>
      <t>」</t>
    </r>
  </si>
  <si>
    <t xml:space="preserve">「S5004」 - 「契約申込」 </t>
  </si>
  <si>
    <r>
      <t>[</t>
    </r>
    <r>
      <rPr>
        <sz val="10"/>
        <color rgb="FF0000FF"/>
        <rFont val="ＭＳ Ｐゴシック"/>
        <family val="3"/>
        <charset val="128"/>
      </rPr>
      <t>CHDRpf</t>
    </r>
    <r>
      <rPr>
        <sz val="10"/>
        <rFont val="ＭＳ Ｐゴシック"/>
        <family val="3"/>
        <charset val="128"/>
      </rPr>
      <t>:  「</t>
    </r>
    <r>
      <rPr>
        <sz val="10"/>
        <color rgb="FF0000FF"/>
        <rFont val="ＭＳ Ｐゴシック"/>
        <family val="3"/>
        <charset val="128"/>
      </rPr>
      <t>OCCDATE</t>
    </r>
    <r>
      <rPr>
        <sz val="10"/>
        <rFont val="ＭＳ Ｐゴシック"/>
        <family val="3"/>
        <charset val="128"/>
      </rPr>
      <t>」#CHDRNUM = PT-VT05  AND VALIDFLAG ='1' # ] 
[</t>
    </r>
    <r>
      <rPr>
        <sz val="10"/>
        <color rgb="FF0000FF"/>
        <rFont val="ＭＳ Ｐゴシック"/>
        <family val="3"/>
        <charset val="128"/>
      </rPr>
      <t>CHDRpf</t>
    </r>
    <r>
      <rPr>
        <sz val="10"/>
        <rFont val="ＭＳ Ｐゴシック"/>
        <family val="3"/>
        <charset val="128"/>
      </rPr>
      <t>:  「</t>
    </r>
    <r>
      <rPr>
        <sz val="10"/>
        <color rgb="FF0000FF"/>
        <rFont val="ＭＳ Ｐゴシック"/>
        <family val="3"/>
        <charset val="128"/>
      </rPr>
      <t>OCCDATE</t>
    </r>
    <r>
      <rPr>
        <sz val="10"/>
        <rFont val="ＭＳ Ｐゴシック"/>
        <family val="3"/>
        <charset val="128"/>
      </rPr>
      <t>」#CHDRNUM = PT-VT05  AND VALIDFLAG ='1' # ] 
[</t>
    </r>
    <r>
      <rPr>
        <sz val="10"/>
        <color rgb="FF0000FF"/>
        <rFont val="ＭＳ Ｐゴシック"/>
        <family val="3"/>
        <charset val="128"/>
      </rPr>
      <t>CHDRpf</t>
    </r>
    <r>
      <rPr>
        <sz val="10"/>
        <rFont val="ＭＳ Ｐゴシック"/>
        <family val="3"/>
        <charset val="128"/>
      </rPr>
      <t>:  「</t>
    </r>
    <r>
      <rPr>
        <sz val="10"/>
        <color rgb="FF0000FF"/>
        <rFont val="ＭＳ Ｐゴシック"/>
        <family val="3"/>
        <charset val="128"/>
      </rPr>
      <t>OCCDATE</t>
    </r>
    <r>
      <rPr>
        <sz val="10"/>
        <rFont val="ＭＳ Ｐゴシック"/>
        <family val="3"/>
        <charset val="128"/>
      </rPr>
      <t>」 #CHDRNUM = PT-VT05  AND VALIDFLAG ='1' # ]</t>
    </r>
  </si>
  <si>
    <r>
      <t>[</t>
    </r>
    <r>
      <rPr>
        <sz val="10"/>
        <color rgb="FF0000FF"/>
        <rFont val="ＭＳ Ｐゴシック"/>
        <family val="3"/>
        <charset val="128"/>
      </rPr>
      <t>CHDRpf</t>
    </r>
    <r>
      <rPr>
        <sz val="10"/>
        <rFont val="ＭＳ Ｐゴシック"/>
        <family val="3"/>
        <charset val="128"/>
      </rPr>
      <t>:  「</t>
    </r>
    <r>
      <rPr>
        <sz val="10"/>
        <color rgb="FF0000FF"/>
        <rFont val="ＭＳ Ｐゴシック"/>
        <family val="3"/>
        <charset val="128"/>
      </rPr>
      <t>OCCDATE</t>
    </r>
    <r>
      <rPr>
        <sz val="10"/>
        <rFont val="ＭＳ Ｐゴシック"/>
        <family val="3"/>
        <charset val="128"/>
      </rPr>
      <t>」#CHDRNUM = PT-VT03  AND VALIDFLAG ='1' # ] 
[</t>
    </r>
    <r>
      <rPr>
        <sz val="10"/>
        <color rgb="FF0000FF"/>
        <rFont val="ＭＳ Ｐゴシック"/>
        <family val="3"/>
        <charset val="128"/>
      </rPr>
      <t>CHDRpf</t>
    </r>
    <r>
      <rPr>
        <sz val="10"/>
        <rFont val="ＭＳ Ｐゴシック"/>
        <family val="3"/>
        <charset val="128"/>
      </rPr>
      <t>:  「</t>
    </r>
    <r>
      <rPr>
        <sz val="10"/>
        <color rgb="FF0000FF"/>
        <rFont val="ＭＳ Ｐゴシック"/>
        <family val="3"/>
        <charset val="128"/>
      </rPr>
      <t>OCCDATE</t>
    </r>
    <r>
      <rPr>
        <sz val="10"/>
        <rFont val="ＭＳ Ｐゴシック"/>
        <family val="3"/>
        <charset val="128"/>
      </rPr>
      <t>」#CHDRNUM = PT-VT03  AND VALIDFLAG ='1' # ] 
[</t>
    </r>
    <r>
      <rPr>
        <sz val="10"/>
        <color rgb="FF0000FF"/>
        <rFont val="ＭＳ Ｐゴシック"/>
        <family val="3"/>
        <charset val="128"/>
      </rPr>
      <t>CHDRpf</t>
    </r>
    <r>
      <rPr>
        <sz val="10"/>
        <rFont val="ＭＳ Ｐゴシック"/>
        <family val="3"/>
        <charset val="128"/>
      </rPr>
      <t>:  「</t>
    </r>
    <r>
      <rPr>
        <sz val="10"/>
        <color rgb="FF0000FF"/>
        <rFont val="ＭＳ Ｐゴシック"/>
        <family val="3"/>
        <charset val="128"/>
      </rPr>
      <t>OCCDATE</t>
    </r>
    <r>
      <rPr>
        <sz val="10"/>
        <rFont val="ＭＳ Ｐゴシック"/>
        <family val="3"/>
        <charset val="128"/>
      </rPr>
      <t>」 #CHDRNUM = PT-VT03  AND VALIDFLAG ='1' # ]</t>
    </r>
  </si>
  <si>
    <r>
      <t>[</t>
    </r>
    <r>
      <rPr>
        <sz val="10"/>
        <color rgb="FF0000FF"/>
        <rFont val="ＭＳ Ｐゴシック"/>
        <family val="3"/>
        <charset val="128"/>
      </rPr>
      <t>CHDRpf</t>
    </r>
    <r>
      <rPr>
        <sz val="10"/>
        <rFont val="ＭＳ Ｐゴシック"/>
        <family val="3"/>
        <charset val="128"/>
      </rPr>
      <t>:  「</t>
    </r>
    <r>
      <rPr>
        <sz val="10"/>
        <color rgb="FF0000FF"/>
        <rFont val="ＭＳ Ｐゴシック"/>
        <family val="3"/>
        <charset val="128"/>
      </rPr>
      <t>OCCDATE</t>
    </r>
    <r>
      <rPr>
        <sz val="10"/>
        <rFont val="ＭＳ Ｐゴシック"/>
        <family val="3"/>
        <charset val="128"/>
      </rPr>
      <t>」#CHDRNUM = PT-VT04  AND VALIDFLAG ='1' # ] 
[</t>
    </r>
    <r>
      <rPr>
        <sz val="10"/>
        <color rgb="FF0000FF"/>
        <rFont val="ＭＳ Ｐゴシック"/>
        <family val="3"/>
        <charset val="128"/>
      </rPr>
      <t>CHDRpf</t>
    </r>
    <r>
      <rPr>
        <sz val="10"/>
        <rFont val="ＭＳ Ｐゴシック"/>
        <family val="3"/>
        <charset val="128"/>
      </rPr>
      <t>:  「</t>
    </r>
    <r>
      <rPr>
        <sz val="10"/>
        <color rgb="FF0000FF"/>
        <rFont val="ＭＳ Ｐゴシック"/>
        <family val="3"/>
        <charset val="128"/>
      </rPr>
      <t>OCCDATE</t>
    </r>
    <r>
      <rPr>
        <sz val="10"/>
        <rFont val="ＭＳ Ｐゴシック"/>
        <family val="3"/>
        <charset val="128"/>
      </rPr>
      <t>」#CHDRNUM = PT-VT04  AND VALIDFLAG ='1' # ] 
[</t>
    </r>
    <r>
      <rPr>
        <sz val="10"/>
        <color rgb="FF0000FF"/>
        <rFont val="ＭＳ Ｐゴシック"/>
        <family val="3"/>
        <charset val="128"/>
      </rPr>
      <t>CHDRpf</t>
    </r>
    <r>
      <rPr>
        <sz val="10"/>
        <rFont val="ＭＳ Ｐゴシック"/>
        <family val="3"/>
        <charset val="128"/>
      </rPr>
      <t>:  「</t>
    </r>
    <r>
      <rPr>
        <sz val="10"/>
        <color rgb="FF0000FF"/>
        <rFont val="ＭＳ Ｐゴシック"/>
        <family val="3"/>
        <charset val="128"/>
      </rPr>
      <t>OCCDATE</t>
    </r>
    <r>
      <rPr>
        <sz val="10"/>
        <rFont val="ＭＳ Ｐゴシック"/>
        <family val="3"/>
        <charset val="128"/>
      </rPr>
      <t>」 #CHDRNUM = PT-VT04  AND VALIDFLAG ='1' # ]</t>
    </r>
  </si>
  <si>
    <r>
      <rPr>
        <sz val="10"/>
        <rFont val="ＭＳ Ｐゴシック"/>
        <family val="3"/>
        <charset val="128"/>
      </rPr>
      <t>「</t>
    </r>
    <r>
      <rPr>
        <sz val="10"/>
        <color rgb="FF0000FF"/>
        <rFont val="ＭＳ Ｐゴシック"/>
        <family val="3"/>
        <charset val="128"/>
      </rPr>
      <t>D003</t>
    </r>
    <r>
      <rPr>
        <sz val="10"/>
        <rFont val="ＭＳ Ｐゴシック"/>
        <family val="3"/>
        <charset val="128"/>
      </rPr>
      <t>」「</t>
    </r>
    <r>
      <rPr>
        <sz val="10"/>
        <color rgb="FF0000FF"/>
        <rFont val="ＭＳ Ｐゴシック"/>
        <family val="3"/>
        <charset val="128"/>
      </rPr>
      <t>85 %</t>
    </r>
    <r>
      <rPr>
        <sz val="10"/>
        <rFont val="ＭＳ Ｐゴシック"/>
        <family val="3"/>
        <charset val="128"/>
      </rPr>
      <t>」</t>
    </r>
  </si>
  <si>
    <r>
      <rPr>
        <sz val="10"/>
        <rFont val="ＭＳ Ｐゴシック"/>
        <family val="3"/>
        <charset val="128"/>
      </rPr>
      <t>「</t>
    </r>
    <r>
      <rPr>
        <sz val="10"/>
        <color rgb="FF0000FF"/>
        <rFont val="ＭＳ Ｐゴシック"/>
        <family val="3"/>
        <charset val="128"/>
      </rPr>
      <t>D001</t>
    </r>
    <r>
      <rPr>
        <sz val="10"/>
        <rFont val="ＭＳ Ｐゴシック"/>
        <family val="3"/>
        <charset val="128"/>
      </rPr>
      <t>」「</t>
    </r>
    <r>
      <rPr>
        <sz val="10"/>
        <color rgb="FF0000FF"/>
        <rFont val="ＭＳ Ｐゴシック"/>
        <family val="3"/>
        <charset val="128"/>
      </rPr>
      <t>15 %</t>
    </r>
    <r>
      <rPr>
        <sz val="10"/>
        <rFont val="ＭＳ Ｐゴシック"/>
        <family val="3"/>
        <charset val="128"/>
      </rPr>
      <t>」</t>
    </r>
  </si>
  <si>
    <r>
      <rPr>
        <sz val="10"/>
        <rFont val="ＭＳ Ｐゴシック"/>
        <family val="3"/>
        <charset val="128"/>
      </rPr>
      <t>「</t>
    </r>
    <r>
      <rPr>
        <sz val="10"/>
        <color rgb="FF0000FF"/>
        <rFont val="ＭＳ Ｐゴシック"/>
        <family val="3"/>
        <charset val="128"/>
      </rPr>
      <t>D004</t>
    </r>
    <r>
      <rPr>
        <sz val="10"/>
        <rFont val="ＭＳ Ｐゴシック"/>
        <family val="3"/>
        <charset val="128"/>
      </rPr>
      <t>」「</t>
    </r>
    <r>
      <rPr>
        <sz val="10"/>
        <color rgb="FF0000FF"/>
        <rFont val="ＭＳ Ｐゴシック"/>
        <family val="3"/>
        <charset val="128"/>
      </rPr>
      <t>21 %</t>
    </r>
    <r>
      <rPr>
        <sz val="10"/>
        <rFont val="ＭＳ Ｐゴシック"/>
        <family val="3"/>
        <charset val="128"/>
      </rPr>
      <t>」</t>
    </r>
  </si>
  <si>
    <r>
      <rPr>
        <sz val="10"/>
        <rFont val="ＭＳ Ｐゴシック"/>
        <family val="3"/>
        <charset val="128"/>
      </rPr>
      <t>「</t>
    </r>
    <r>
      <rPr>
        <sz val="10"/>
        <color rgb="FF0000FF"/>
        <rFont val="ＭＳ Ｐゴシック"/>
        <family val="3"/>
        <charset val="128"/>
      </rPr>
      <t>D003</t>
    </r>
    <r>
      <rPr>
        <sz val="10"/>
        <rFont val="ＭＳ Ｐゴシック"/>
        <family val="3"/>
        <charset val="128"/>
      </rPr>
      <t>」「</t>
    </r>
    <r>
      <rPr>
        <sz val="10"/>
        <color rgb="FF0000FF"/>
        <rFont val="ＭＳ Ｐゴシック"/>
        <family val="3"/>
        <charset val="128"/>
      </rPr>
      <t>55 %</t>
    </r>
    <r>
      <rPr>
        <sz val="10"/>
        <rFont val="ＭＳ Ｐゴシック"/>
        <family val="3"/>
        <charset val="128"/>
      </rPr>
      <t>」</t>
    </r>
  </si>
  <si>
    <r>
      <rPr>
        <sz val="10"/>
        <rFont val="ＭＳ Ｐゴシック"/>
        <family val="3"/>
        <charset val="128"/>
      </rPr>
      <t>「</t>
    </r>
    <r>
      <rPr>
        <sz val="10"/>
        <color rgb="FF0000FF"/>
        <rFont val="ＭＳ Ｐゴシック"/>
        <family val="3"/>
        <charset val="128"/>
      </rPr>
      <t>D005</t>
    </r>
    <r>
      <rPr>
        <sz val="10"/>
        <rFont val="ＭＳ Ｐゴシック"/>
        <family val="3"/>
        <charset val="128"/>
      </rPr>
      <t>」「</t>
    </r>
    <r>
      <rPr>
        <sz val="10"/>
        <color rgb="FF0000FF"/>
        <rFont val="ＭＳ Ｐゴシック"/>
        <family val="3"/>
        <charset val="128"/>
      </rPr>
      <t>4 %</t>
    </r>
    <r>
      <rPr>
        <sz val="10"/>
        <rFont val="ＭＳ Ｐゴシック"/>
        <family val="3"/>
        <charset val="128"/>
      </rPr>
      <t>」</t>
    </r>
  </si>
  <si>
    <r>
      <rPr>
        <sz val="10"/>
        <rFont val="ＭＳ Ｐゴシック"/>
        <family val="3"/>
        <charset val="128"/>
      </rPr>
      <t>「</t>
    </r>
    <r>
      <rPr>
        <sz val="10"/>
        <color rgb="FF0000FF"/>
        <rFont val="ＭＳ Ｐゴシック"/>
        <family val="3"/>
        <charset val="128"/>
      </rPr>
      <t>D001</t>
    </r>
    <r>
      <rPr>
        <sz val="10"/>
        <rFont val="ＭＳ Ｐゴシック"/>
        <family val="3"/>
        <charset val="128"/>
      </rPr>
      <t>」「</t>
    </r>
    <r>
      <rPr>
        <sz val="10"/>
        <color rgb="FF0000FF"/>
        <rFont val="ＭＳ Ｐゴシック"/>
        <family val="3"/>
        <charset val="128"/>
      </rPr>
      <t>5 %</t>
    </r>
    <r>
      <rPr>
        <sz val="10"/>
        <rFont val="ＭＳ Ｐゴシック"/>
        <family val="3"/>
        <charset val="128"/>
      </rPr>
      <t>」</t>
    </r>
  </si>
  <si>
    <r>
      <rPr>
        <sz val="10"/>
        <rFont val="ＭＳ Ｐゴシック"/>
        <family val="3"/>
        <charset val="128"/>
      </rPr>
      <t>「</t>
    </r>
    <r>
      <rPr>
        <sz val="10"/>
        <color rgb="FF0000FF"/>
        <rFont val="ＭＳ Ｐゴシック"/>
        <family val="3"/>
        <charset val="128"/>
      </rPr>
      <t>D002</t>
    </r>
    <r>
      <rPr>
        <sz val="10"/>
        <rFont val="ＭＳ Ｐゴシック"/>
        <family val="3"/>
        <charset val="128"/>
      </rPr>
      <t>」「</t>
    </r>
    <r>
      <rPr>
        <sz val="10"/>
        <color rgb="FF0000FF"/>
        <rFont val="ＭＳ Ｐゴシック"/>
        <family val="3"/>
        <charset val="128"/>
      </rPr>
      <t>15 %</t>
    </r>
    <r>
      <rPr>
        <sz val="10"/>
        <rFont val="ＭＳ Ｐゴシック"/>
        <family val="3"/>
        <charset val="128"/>
      </rPr>
      <t>」</t>
    </r>
  </si>
  <si>
    <r>
      <rPr>
        <sz val="10"/>
        <color rgb="FF0000FF"/>
        <rFont val="ＭＳ Ｐゴシック"/>
        <family val="3"/>
        <charset val="128"/>
      </rPr>
      <t>[CHDRpf</t>
    </r>
    <r>
      <rPr>
        <sz val="10"/>
        <rFont val="ＭＳ Ｐゴシック"/>
        <family val="3"/>
        <charset val="128"/>
      </rPr>
      <t xml:space="preserve">:  </t>
    </r>
    <r>
      <rPr>
        <sz val="10"/>
        <color rgb="FF0000FF"/>
        <rFont val="ＭＳ Ｐゴシック"/>
        <family val="3"/>
        <charset val="128"/>
      </rPr>
      <t>「OCCDATE」</t>
    </r>
    <r>
      <rPr>
        <sz val="10"/>
        <rFont val="ＭＳ Ｐゴシック"/>
        <family val="3"/>
        <charset val="128"/>
      </rPr>
      <t xml:space="preserve"> #CHDRNUM = PT-VT01  AND VALIDFLAG ='1' # </t>
    </r>
    <r>
      <rPr>
        <sz val="10"/>
        <color rgb="FF0000FF"/>
        <rFont val="ＭＳ Ｐゴシック"/>
        <family val="3"/>
        <charset val="128"/>
      </rPr>
      <t xml:space="preserve">] </t>
    </r>
    <r>
      <rPr>
        <sz val="10"/>
        <rFont val="ＭＳ Ｐゴシック"/>
        <family val="3"/>
        <charset val="128"/>
      </rPr>
      <t xml:space="preserve">
</t>
    </r>
    <r>
      <rPr>
        <sz val="10"/>
        <color rgb="FF0000FF"/>
        <rFont val="ＭＳ Ｐゴシック"/>
        <family val="3"/>
        <charset val="128"/>
      </rPr>
      <t>[CHDRpf</t>
    </r>
    <r>
      <rPr>
        <sz val="10"/>
        <rFont val="ＭＳ Ｐゴシック"/>
        <family val="3"/>
        <charset val="128"/>
      </rPr>
      <t xml:space="preserve">:  </t>
    </r>
    <r>
      <rPr>
        <sz val="10"/>
        <color rgb="FF0000FF"/>
        <rFont val="ＭＳ Ｐゴシック"/>
        <family val="3"/>
        <charset val="128"/>
      </rPr>
      <t>「OCCDATE」</t>
    </r>
    <r>
      <rPr>
        <sz val="10"/>
        <rFont val="ＭＳ Ｐゴシック"/>
        <family val="3"/>
        <charset val="128"/>
      </rPr>
      <t xml:space="preserve"> #CHDRNUM = PT-VT01  AND VALIDFLAG ='1' # </t>
    </r>
    <r>
      <rPr>
        <sz val="10"/>
        <color rgb="FF0000FF"/>
        <rFont val="ＭＳ Ｐゴシック"/>
        <family val="3"/>
        <charset val="128"/>
      </rPr>
      <t xml:space="preserve">] </t>
    </r>
    <r>
      <rPr>
        <sz val="10"/>
        <rFont val="ＭＳ Ｐゴシック"/>
        <family val="3"/>
        <charset val="128"/>
      </rPr>
      <t xml:space="preserve">
</t>
    </r>
    <r>
      <rPr>
        <sz val="10"/>
        <color rgb="FF0000FF"/>
        <rFont val="ＭＳ Ｐゴシック"/>
        <family val="3"/>
        <charset val="128"/>
      </rPr>
      <t>[CHDRpf</t>
    </r>
    <r>
      <rPr>
        <sz val="10"/>
        <rFont val="ＭＳ Ｐゴシック"/>
        <family val="3"/>
        <charset val="128"/>
      </rPr>
      <t xml:space="preserve">:  </t>
    </r>
    <r>
      <rPr>
        <sz val="10"/>
        <color rgb="FF0000FF"/>
        <rFont val="ＭＳ Ｐゴシック"/>
        <family val="3"/>
        <charset val="128"/>
      </rPr>
      <t>「OCCDATE」</t>
    </r>
    <r>
      <rPr>
        <sz val="10"/>
        <rFont val="ＭＳ Ｐゴシック"/>
        <family val="3"/>
        <charset val="128"/>
      </rPr>
      <t xml:space="preserve"> #CHDRNUM = PT-VT01  AND VALIDFLAG ='1' # </t>
    </r>
    <r>
      <rPr>
        <sz val="10"/>
        <color rgb="FF0000FF"/>
        <rFont val="ＭＳ Ｐゴシック"/>
        <family val="3"/>
        <charset val="128"/>
      </rPr>
      <t>]</t>
    </r>
  </si>
  <si>
    <r>
      <t>「</t>
    </r>
    <r>
      <rPr>
        <sz val="10"/>
        <color rgb="FF0000FF"/>
        <rFont val="ＭＳ Ｐゴシック"/>
        <family val="3"/>
        <charset val="128"/>
      </rPr>
      <t>CHDRNUM</t>
    </r>
    <r>
      <rPr>
        <sz val="10"/>
        <rFont val="ＭＳ Ｐゴシック"/>
        <family val="3"/>
        <charset val="128"/>
      </rPr>
      <t>」= PT-VT02</t>
    </r>
  </si>
  <si>
    <t>「VT」「P」「F」「01」</t>
  </si>
  <si>
    <t>「VT」「P」「B」「12」</t>
  </si>
  <si>
    <t xml:space="preserve">「CHDRNUM」= PT-VT03 AND VALIDFLAG ='1' </t>
  </si>
  <si>
    <t>「変額保険（定期型）」</t>
  </si>
  <si>
    <r>
      <t>被保険者</t>
    </r>
    <r>
      <rPr>
        <sz val="10"/>
        <color rgb="FF0000FF"/>
        <rFont val="ＭＳ Ｐゴシック"/>
        <family val="3"/>
        <charset val="128"/>
      </rPr>
      <t>26歳</t>
    </r>
    <phoneticPr fontId="9" type="noConversion"/>
  </si>
  <si>
    <r>
      <t>被保険者</t>
    </r>
    <r>
      <rPr>
        <sz val="10"/>
        <color rgb="FF0000FF"/>
        <rFont val="ＭＳ Ｐゴシック"/>
        <family val="3"/>
        <charset val="128"/>
      </rPr>
      <t>33歳</t>
    </r>
    <phoneticPr fontId="9" type="noConversion"/>
  </si>
  <si>
    <r>
      <t>被保険者</t>
    </r>
    <r>
      <rPr>
        <sz val="10"/>
        <color rgb="FF0000FF"/>
        <rFont val="ＭＳ Ｐゴシック"/>
        <family val="3"/>
        <charset val="128"/>
      </rPr>
      <t>40歳</t>
    </r>
    <phoneticPr fontId="9" type="noConversion"/>
  </si>
  <si>
    <r>
      <t>VT、被保険者35～40歳、歳満了、個別</t>
    </r>
    <r>
      <rPr>
        <b/>
        <sz val="10"/>
        <rFont val="ＭＳ Ｐゴシック"/>
        <family val="3"/>
        <charset val="128"/>
      </rPr>
      <t xml:space="preserve">
・死亡率クラス: A、削減コード: 01、特定障害コード :  (3)
</t>
    </r>
    <r>
      <rPr>
        <b/>
        <sz val="10"/>
        <color rgb="FF0000FF"/>
        <rFont val="ＭＳ Ｐゴシック"/>
        <family val="3"/>
        <charset val="128"/>
      </rPr>
      <t xml:space="preserve">・オートリバランス: Y
</t>
    </r>
    <r>
      <rPr>
        <b/>
        <sz val="10"/>
        <rFont val="ＭＳ Ｐゴシック"/>
        <family val="3"/>
        <charset val="128"/>
      </rPr>
      <t>・移転時期: 2_半年単位
・ファンド: D001, D002, D003, D004, D005</t>
    </r>
    <r>
      <rPr>
        <b/>
        <sz val="10"/>
        <color rgb="FF0000FF"/>
        <rFont val="ＭＳ Ｐゴシック"/>
        <family val="3"/>
        <charset val="128"/>
      </rPr>
      <t xml:space="preserve">
</t>
    </r>
    <r>
      <rPr>
        <b/>
        <sz val="10"/>
        <rFont val="ＭＳ Ｐゴシック"/>
        <family val="3"/>
        <charset val="128"/>
      </rPr>
      <t>契約日：R005/04/02以降</t>
    </r>
    <phoneticPr fontId="9" type="noConversion"/>
  </si>
  <si>
    <t>「ファンド」「繰入比率」</t>
  </si>
  <si>
    <r>
      <t xml:space="preserve">VT、被保険者40～45歳、歳満了、個別
・オートリバランス: Y
</t>
    </r>
    <r>
      <rPr>
        <b/>
        <sz val="10"/>
        <rFont val="ＭＳ Ｐゴシック"/>
        <family val="3"/>
        <charset val="128"/>
      </rPr>
      <t>・移転時期: 3_年単位
・ファンド: D003, D004
・契約申込　→　取り下げ　→　訂正　→　成立</t>
    </r>
    <r>
      <rPr>
        <b/>
        <sz val="10"/>
        <color rgb="FF0000FF"/>
        <rFont val="ＭＳ Ｐゴシック"/>
        <family val="3"/>
        <charset val="128"/>
      </rPr>
      <t xml:space="preserve">
</t>
    </r>
    <r>
      <rPr>
        <b/>
        <sz val="10"/>
        <rFont val="ＭＳ Ｐゴシック"/>
        <family val="3"/>
        <charset val="128"/>
      </rPr>
      <t>契約日：R005/04/02以降</t>
    </r>
    <phoneticPr fontId="9" type="noConversion"/>
  </si>
  <si>
    <r>
      <t xml:space="preserve">VT、被保険者50～55歳、個別
・オートリバランス: Y
</t>
    </r>
    <r>
      <rPr>
        <b/>
        <sz val="10"/>
        <rFont val="ＭＳ Ｐゴシック"/>
        <family val="3"/>
        <charset val="128"/>
      </rPr>
      <t>・移転時期: 2_半年単位
・ファンド: D005
不備・保留／不備・保留照会
契約日：R005/04/02以降</t>
    </r>
    <phoneticPr fontId="9" type="noConversion"/>
  </si>
  <si>
    <t>「20｣ - 特別勘定の画面</t>
    <phoneticPr fontId="9" type="noConversion"/>
  </si>
  <si>
    <t>「20｣  - 画面を確認する</t>
    <phoneticPr fontId="9" type="noConversion"/>
  </si>
  <si>
    <t>「20｣ - 画面を確認する</t>
    <phoneticPr fontId="9" type="noConversion"/>
  </si>
  <si>
    <t>「20_B｣ - 繰入比率の履歴</t>
    <phoneticPr fontId="9" type="noConversion"/>
  </si>
  <si>
    <t>「20_B｣  - 画面を確認する</t>
    <phoneticPr fontId="9" type="noConversion"/>
  </si>
  <si>
    <t>「6｣ - 契約異動履歴</t>
    <phoneticPr fontId="9" type="noConversion"/>
  </si>
  <si>
    <t>「変更日」「勘定１」「勘定２」「勘定３」「勘定４」「勘定５」</t>
    <phoneticPr fontId="9" type="noConversion"/>
  </si>
  <si>
    <t>「R005/06/01」「5%」「15%」「55%」「21%」「4%」</t>
    <phoneticPr fontId="9" type="noConversion"/>
  </si>
  <si>
    <t>Hoai Nguyen</t>
  </si>
  <si>
    <t>「20｣   - 画面を確認する</t>
  </si>
  <si>
    <t>「20｣ - 画面を確認する</t>
  </si>
  <si>
    <t>「日本株式型 (UL1)」「50%」</t>
  </si>
  <si>
    <t>「米国株式型 (UL1)」「20%」</t>
  </si>
  <si>
    <t>「欧州株式型 (UL1)」「0%」</t>
  </si>
  <si>
    <t>「外国株式型 (UL1)」「30%」</t>
  </si>
  <si>
    <t>「日本債券型 (UL1)」「0%」</t>
  </si>
  <si>
    <t>「日本株式型 (UL1)」「15%」</t>
  </si>
  <si>
    <t>「米国株式型 (UL1)」「0%」</t>
  </si>
  <si>
    <t>「欧州株式型 (UL1)」「85%」</t>
  </si>
  <si>
    <t>「外国株式型 (UL1)」「0%」</t>
  </si>
  <si>
    <t>「R005/06/01」「15%」「0%」「85%」「0%」「0%」</t>
  </si>
  <si>
    <t>「変更日」「勘定１」「勘定２」「勘定３」「勘定４」「勘定５」</t>
  </si>
  <si>
    <t>「日本株式型 (UL1)」「5%」</t>
  </si>
  <si>
    <t>「米国株式型 (UL1)」「15%」</t>
  </si>
  <si>
    <t>「欧州株式型 (UL1)」「55%」</t>
  </si>
  <si>
    <t>「外国株式型 (UL1)」「21%」</t>
  </si>
  <si>
    <t>「日本債券型 (UL1)」「4%」</t>
  </si>
  <si>
    <t>「日本株式型 (UL1)」「0%」</t>
  </si>
  <si>
    <t>「欧州株式型 (UL1)」「45%」</t>
  </si>
  <si>
    <t>「外国株式型 (UL1)」「55%」</t>
  </si>
  <si>
    <t>「日本債券型 (UL1)」「100%」</t>
  </si>
  <si>
    <t>OK</t>
  </si>
  <si>
    <t>2023/05/16</t>
  </si>
  <si>
    <t>○</t>
  </si>
  <si>
    <t>「S5073｣ - 以下を入力し、Enter</t>
  </si>
  <si>
    <t>「20｣  - 画面を確認する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</si>
</sst>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d;@"/>
    <numFmt numFmtId="165" formatCode="m/d"/>
    <numFmt numFmtId="166" formatCode="yyyy\-mm\-dd;@"/>
  </numFmts>
  <fonts count="37">
    <font>
      <sz val="11"/>
      <color theme="1"/>
      <name val="Calibri"/>
      <family val="2"/>
      <scheme val="minor"/>
    </font>
    <font>
      <sz val="11"/>
      <name val="ＭＳ Ｐゴシック"/>
      <family val="3"/>
      <charset val="128"/>
    </font>
    <font>
      <b/>
      <sz val="11"/>
      <name val="ＭＳ Ｐゴシック"/>
      <family val="3"/>
      <charset val="128"/>
    </font>
    <font>
      <sz val="10"/>
      <name val="Arial"/>
      <family val="2"/>
    </font>
    <font>
      <b/>
      <sz val="10"/>
      <color rgb="FF00B0F0"/>
      <name val="ＭＳ Ｐゴシック"/>
      <family val="3"/>
      <charset val="128"/>
    </font>
    <font>
      <b/>
      <sz val="11"/>
      <color indexed="9"/>
      <name val="ＭＳ Ｐゴシック"/>
      <family val="3"/>
      <charset val="128"/>
    </font>
    <font>
      <sz val="11"/>
      <color theme="1"/>
      <name val="ＭＳ Ｐゴシック"/>
      <family val="3"/>
      <charset val="128"/>
    </font>
    <font>
      <sz val="16"/>
      <name val="ＭＳ Ｐゴシック"/>
      <family val="3"/>
      <charset val="128"/>
    </font>
    <font>
      <b/>
      <sz val="10"/>
      <name val="ＭＳ Ｐゴシック"/>
      <family val="3"/>
      <charset val="128"/>
    </font>
    <font>
      <sz val="8"/>
      <name val="Calibri"/>
      <family val="2"/>
      <scheme val="minor"/>
    </font>
    <font>
      <sz val="11"/>
      <color theme="1"/>
      <name val="Calibri"/>
      <family val="2"/>
      <scheme val="minor"/>
    </font>
    <font>
      <b/>
      <sz val="20"/>
      <name val="ＭＳ Ｐゴシック"/>
      <family val="3"/>
      <charset val="128"/>
    </font>
    <font>
      <sz val="11"/>
      <color indexed="8"/>
      <name val="ＭＳ Ｐゴシック"/>
      <family val="3"/>
      <charset val="128"/>
    </font>
    <font>
      <i/>
      <sz val="11"/>
      <name val="ＭＳ Ｐゴシック"/>
      <family val="3"/>
      <charset val="128"/>
    </font>
    <font>
      <b/>
      <sz val="14"/>
      <name val="ＭＳ Ｐゴシック"/>
      <family val="3"/>
      <charset val="128"/>
    </font>
    <font>
      <b/>
      <u/>
      <sz val="24"/>
      <name val="ＭＳ Ｐゴシック"/>
      <family val="3"/>
      <charset val="128"/>
    </font>
    <font>
      <sz val="14"/>
      <name val="ＭＳ Ｐゴシック"/>
      <family val="3"/>
      <charset val="128"/>
    </font>
    <font>
      <b/>
      <u/>
      <sz val="11"/>
      <name val="ＭＳ Ｐゴシック"/>
      <family val="3"/>
      <charset val="128"/>
    </font>
    <font>
      <sz val="11"/>
      <color indexed="8"/>
      <name val="ＭＳ Ｐ明朝"/>
      <family val="1"/>
      <charset val="128"/>
    </font>
    <font>
      <b/>
      <sz val="10"/>
      <name val="ＭＳ Ｐゴシック"/>
      <family val="3"/>
      <charset val="128"/>
    </font>
    <font>
      <b/>
      <sz val="10"/>
      <color rgb="FF0000FF"/>
      <name val="ＭＳ Ｐゴシック"/>
      <family val="3"/>
      <charset val="128"/>
    </font>
    <font>
      <sz val="10"/>
      <name val="ＭＳ Ｐゴシック"/>
      <family val="3"/>
      <charset val="128"/>
    </font>
    <font>
      <sz val="10"/>
      <color rgb="FF0000FF"/>
      <name val="ＭＳ Ｐゴシック"/>
      <family val="3"/>
      <charset val="128"/>
    </font>
    <font>
      <sz val="10"/>
      <color rgb="FF00B0F0"/>
      <name val="ＭＳ Ｐゴシック"/>
      <family val="3"/>
      <charset val="128"/>
    </font>
    <font>
      <sz val="10"/>
      <color rgb="FFFF0000"/>
      <name val="ＭＳ Ｐゴシック"/>
      <family val="3"/>
      <charset val="128"/>
    </font>
    <font>
      <sz val="16"/>
      <name val="ＭＳ Ｐゴシック"/>
      <family val="3"/>
      <charset val="128"/>
    </font>
    <font>
      <sz val="11"/>
      <name val="ＭＳ Ｐゴシック"/>
      <family val="3"/>
      <charset val="128"/>
    </font>
    <font>
      <sz val="11"/>
      <color theme="1"/>
      <name val="ＭＳ Ｐゴシック"/>
      <family val="3"/>
      <charset val="128"/>
    </font>
    <font>
      <sz val="11"/>
      <color theme="0"/>
      <name val="ＭＳ Ｐゴシック"/>
      <family val="3"/>
      <charset val="128"/>
    </font>
    <font>
      <sz val="10"/>
      <color theme="0"/>
      <name val="ＭＳ Ｐゴシック"/>
      <family val="3"/>
      <charset val="128"/>
    </font>
    <font>
      <sz val="9"/>
      <name val="ＭＳ Ｐゴシック"/>
      <family val="3"/>
      <charset val="128"/>
    </font>
    <font>
      <sz val="10"/>
      <color theme="1"/>
      <name val="ＭＳ Ｐゴシック"/>
      <family val="3"/>
      <charset val="128"/>
    </font>
    <font>
      <sz val="10"/>
      <name val="ＭＳ Ｐゴシック"/>
      <family val="3"/>
      <charset val="128"/>
    </font>
    <font>
      <sz val="10"/>
      <color rgb="FF0000FF"/>
      <name val="ＭＳ Ｐゴシック"/>
      <family val="3"/>
      <charset val="128"/>
    </font>
    <font>
      <sz val="10"/>
      <color rgb="FFFF0000"/>
      <name val="ＭＳ Ｐゴシック"/>
      <family val="3"/>
      <charset val="128"/>
    </font>
    <font>
      <sz val="6"/>
      <name val="Calibri"/>
      <family val="3"/>
      <charset val="128"/>
      <scheme val="minor"/>
    </font>
    <font>
      <sz val="10"/>
      <name val="ＭＳ Ｐゴシック"/>
      <family val="3"/>
      <charset val="128"/>
    </font>
  </fonts>
  <fills count="13">
    <fill>
      <patternFill patternType="none"/>
    </fill>
    <fill>
      <patternFill patternType="gray125"/>
    </fill>
    <fill>
      <patternFill patternType="solid">
        <fgColor rgb="FFFFFF00"/>
        <bgColor indexed="64"/>
      </patternFill>
    </fill>
    <fill>
      <patternFill patternType="solid">
        <fgColor theme="4" tint="-0.249977111117893"/>
        <bgColor indexed="64"/>
      </patternFill>
    </fill>
    <fill>
      <patternFill patternType="solid">
        <fgColor indexed="48"/>
        <bgColor indexed="64"/>
      </patternFill>
    </fill>
    <fill>
      <patternFill patternType="solid">
        <fgColor indexed="44"/>
        <bgColor indexed="64"/>
      </patternFill>
    </fill>
    <fill>
      <patternFill patternType="solid">
        <fgColor indexed="41"/>
        <bgColor indexed="64"/>
      </patternFill>
    </fill>
    <fill>
      <patternFill patternType="solid">
        <fgColor indexed="18"/>
        <bgColor indexed="64"/>
      </patternFill>
    </fill>
    <fill>
      <patternFill patternType="solid">
        <fgColor theme="9" tint="0.79998168889431442"/>
        <bgColor indexed="64"/>
      </patternFill>
    </fill>
    <fill>
      <patternFill patternType="solid">
        <fgColor indexed="62"/>
        <bgColor indexed="64"/>
      </patternFill>
    </fill>
    <fill>
      <patternFill patternType="solid">
        <fgColor indexed="45"/>
        <bgColor indexed="64"/>
      </patternFill>
    </fill>
    <fill>
      <patternFill patternType="solid">
        <fgColor indexed="9"/>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right/>
      <top/>
      <bottom style="double">
        <color indexed="64"/>
      </bottom>
      <diagonal/>
    </border>
    <border>
      <left/>
      <right/>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auto="1"/>
      </left>
      <right style="thin">
        <color auto="1"/>
      </right>
      <top style="thin">
        <color auto="1"/>
      </top>
      <bottom style="thin">
        <color indexed="64"/>
      </bottom>
      <diagonal/>
    </border>
    <border>
      <left style="thin">
        <color auto="1"/>
      </left>
      <right/>
      <top style="thin">
        <color auto="1"/>
      </top>
      <bottom style="thin">
        <color auto="1"/>
      </bottom>
      <diagonal/>
    </border>
  </borders>
  <cellStyleXfs count="10">
    <xf numFmtId="0" fontId="0" fillId="0" borderId="0"/>
    <xf numFmtId="0" fontId="1" fillId="0" borderId="0"/>
    <xf numFmtId="0" fontId="2" fillId="0" borderId="0" applyNumberFormat="0" applyFill="0" applyBorder="0" applyAlignment="0" applyProtection="0"/>
    <xf numFmtId="0" fontId="1" fillId="0" borderId="0"/>
    <xf numFmtId="0" fontId="1" fillId="0" borderId="0"/>
    <xf numFmtId="0" fontId="1" fillId="0" borderId="0"/>
    <xf numFmtId="0" fontId="3" fillId="0" borderId="0"/>
    <xf numFmtId="0" fontId="1" fillId="0" borderId="0"/>
    <xf numFmtId="0" fontId="12" fillId="0" borderId="0">
      <alignment vertical="center"/>
    </xf>
    <xf numFmtId="0" fontId="10" fillId="0" borderId="0"/>
  </cellStyleXfs>
  <cellXfs count="278">
    <xf numFmtId="0" fontId="0" fillId="0" borderId="0" xfId="0"/>
    <xf numFmtId="0" fontId="1" fillId="0" borderId="0" xfId="5"/>
    <xf numFmtId="0" fontId="1" fillId="0" borderId="0" xfId="7"/>
    <xf numFmtId="0" fontId="13" fillId="0" borderId="0" xfId="7" applyFont="1"/>
    <xf numFmtId="0" fontId="14" fillId="11" borderId="0" xfId="7" applyFont="1" applyFill="1"/>
    <xf numFmtId="0" fontId="15" fillId="0" borderId="0" xfId="7" applyFont="1"/>
    <xf numFmtId="0" fontId="15" fillId="0" borderId="0" xfId="7" applyFont="1" applyAlignment="1">
      <alignment horizontal="center"/>
    </xf>
    <xf numFmtId="0" fontId="15" fillId="0" borderId="0" xfId="7" applyFont="1" applyAlignment="1">
      <alignment horizontal="left"/>
    </xf>
    <xf numFmtId="0" fontId="2" fillId="0" borderId="0" xfId="7" applyFont="1" applyAlignment="1">
      <alignment horizontal="right"/>
    </xf>
    <xf numFmtId="14" fontId="2" fillId="0" borderId="0" xfId="7" applyNumberFormat="1" applyFont="1"/>
    <xf numFmtId="0" fontId="8" fillId="0" borderId="0" xfId="7" applyFont="1"/>
    <xf numFmtId="0" fontId="8" fillId="0" borderId="0" xfId="5" applyFont="1"/>
    <xf numFmtId="0" fontId="1" fillId="0" borderId="0" xfId="7" applyAlignment="1">
      <alignment vertical="top" wrapText="1"/>
    </xf>
    <xf numFmtId="0" fontId="1" fillId="0" borderId="0" xfId="7" applyAlignment="1">
      <alignment horizontal="right"/>
    </xf>
    <xf numFmtId="0" fontId="2" fillId="0" borderId="0" xfId="7" applyFont="1"/>
    <xf numFmtId="0" fontId="16" fillId="0" borderId="0" xfId="7" applyFont="1" applyAlignment="1">
      <alignment horizontal="center"/>
    </xf>
    <xf numFmtId="0" fontId="2" fillId="0" borderId="0" xfId="7" applyFont="1" applyAlignment="1">
      <alignment horizontal="center"/>
    </xf>
    <xf numFmtId="14" fontId="1" fillId="0" borderId="0" xfId="7" applyNumberFormat="1"/>
    <xf numFmtId="0" fontId="2" fillId="11" borderId="20" xfId="7" applyFont="1" applyFill="1" applyBorder="1"/>
    <xf numFmtId="0" fontId="17" fillId="0" borderId="20" xfId="7" applyFont="1" applyBorder="1"/>
    <xf numFmtId="0" fontId="2" fillId="0" borderId="20" xfId="7" applyFont="1" applyBorder="1"/>
    <xf numFmtId="0" fontId="1" fillId="0" borderId="0" xfId="7" applyAlignment="1">
      <alignment horizontal="center"/>
    </xf>
    <xf numFmtId="0" fontId="1" fillId="11" borderId="0" xfId="7" applyFill="1" applyAlignment="1">
      <alignment horizontal="center"/>
    </xf>
    <xf numFmtId="0" fontId="1" fillId="11" borderId="0" xfId="7" applyFill="1"/>
    <xf numFmtId="0" fontId="1" fillId="0" borderId="21" xfId="7" applyBorder="1"/>
    <xf numFmtId="0" fontId="1" fillId="11" borderId="21" xfId="7" applyFill="1" applyBorder="1"/>
    <xf numFmtId="0" fontId="1" fillId="0" borderId="0" xfId="7" applyAlignment="1">
      <alignment vertical="center"/>
    </xf>
    <xf numFmtId="0" fontId="16" fillId="11" borderId="0" xfId="7" applyFont="1" applyFill="1" applyAlignment="1">
      <alignment horizontal="center"/>
    </xf>
    <xf numFmtId="0" fontId="2" fillId="11" borderId="0" xfId="7" applyFont="1" applyFill="1" applyAlignment="1">
      <alignment horizontal="right"/>
    </xf>
    <xf numFmtId="14" fontId="2" fillId="11" borderId="0" xfId="7" applyNumberFormat="1" applyFont="1" applyFill="1"/>
    <xf numFmtId="0" fontId="2" fillId="11" borderId="0" xfId="7" applyFont="1" applyFill="1"/>
    <xf numFmtId="0" fontId="2" fillId="11" borderId="0" xfId="7" applyFont="1" applyFill="1" applyAlignment="1">
      <alignment horizontal="center"/>
    </xf>
    <xf numFmtId="14" fontId="1" fillId="11" borderId="0" xfId="7" applyNumberFormat="1" applyFill="1"/>
    <xf numFmtId="14" fontId="1" fillId="0" borderId="0" xfId="1" applyNumberFormat="1" applyAlignment="1">
      <alignment horizontal="center" vertical="center"/>
    </xf>
    <xf numFmtId="0" fontId="17" fillId="11" borderId="20" xfId="7" applyFont="1" applyFill="1" applyBorder="1"/>
    <xf numFmtId="0" fontId="1" fillId="0" borderId="22" xfId="5" applyBorder="1" applyAlignment="1">
      <alignment vertical="center"/>
    </xf>
    <xf numFmtId="0" fontId="18" fillId="0" borderId="23" xfId="6" applyFont="1" applyBorder="1" applyAlignment="1" applyProtection="1">
      <alignment vertical="center"/>
      <protection locked="0"/>
    </xf>
    <xf numFmtId="0" fontId="1" fillId="0" borderId="22" xfId="5" applyBorder="1" applyAlignment="1">
      <alignment vertical="center" wrapText="1"/>
    </xf>
    <xf numFmtId="49" fontId="22" fillId="0" borderId="1" xfId="1" applyNumberFormat="1" applyFont="1" applyBorder="1" applyAlignment="1">
      <alignment horizontal="left" vertical="center" wrapText="1"/>
    </xf>
    <xf numFmtId="49" fontId="21" fillId="0" borderId="1" xfId="1" applyNumberFormat="1" applyFont="1" applyBorder="1" applyAlignment="1">
      <alignment horizontal="left" vertical="center" wrapText="1"/>
    </xf>
    <xf numFmtId="0" fontId="26" fillId="0" borderId="0" xfId="1" applyFont="1"/>
    <xf numFmtId="0" fontId="26" fillId="0" borderId="0" xfId="1" applyFont="1" applyAlignment="1">
      <alignment horizontal="center"/>
    </xf>
    <xf numFmtId="49" fontId="26" fillId="0" borderId="0" xfId="1" applyNumberFormat="1" applyFont="1"/>
    <xf numFmtId="0" fontId="27" fillId="0" borderId="0" xfId="0" applyFont="1"/>
    <xf numFmtId="0" fontId="27" fillId="2" borderId="0" xfId="0" applyFont="1" applyFill="1"/>
    <xf numFmtId="0" fontId="28" fillId="3" borderId="0" xfId="0" applyFont="1" applyFill="1"/>
    <xf numFmtId="0" fontId="29" fillId="7" borderId="2" xfId="1" applyFont="1" applyFill="1" applyBorder="1" applyAlignment="1">
      <alignment vertical="center" wrapText="1"/>
    </xf>
    <xf numFmtId="0" fontId="29" fillId="7" borderId="2" xfId="1" applyFont="1" applyFill="1" applyBorder="1" applyAlignment="1">
      <alignment vertical="top" wrapText="1"/>
    </xf>
    <xf numFmtId="0" fontId="29" fillId="7" borderId="2" xfId="1" applyFont="1" applyFill="1" applyBorder="1" applyAlignment="1">
      <alignment horizontal="center" vertical="center" wrapText="1"/>
    </xf>
    <xf numFmtId="0" fontId="21" fillId="0" borderId="0" xfId="1" applyFont="1" applyAlignment="1">
      <alignment vertical="center"/>
    </xf>
    <xf numFmtId="49" fontId="26" fillId="0" borderId="0" xfId="1" applyNumberFormat="1" applyFont="1" applyAlignment="1">
      <alignment vertical="center"/>
    </xf>
    <xf numFmtId="0" fontId="28" fillId="0" borderId="0" xfId="0" applyFont="1"/>
    <xf numFmtId="0" fontId="21" fillId="4" borderId="1" xfId="1" applyFont="1" applyFill="1" applyBorder="1" applyAlignment="1">
      <alignment horizontal="center" vertical="center" wrapText="1"/>
    </xf>
    <xf numFmtId="164" fontId="21" fillId="4" borderId="1" xfId="1" applyNumberFormat="1" applyFont="1" applyFill="1" applyBorder="1" applyAlignment="1">
      <alignment horizontal="center" vertical="center" wrapText="1"/>
    </xf>
    <xf numFmtId="49" fontId="21" fillId="4" borderId="1" xfId="1" applyNumberFormat="1" applyFont="1" applyFill="1" applyBorder="1" applyAlignment="1">
      <alignment horizontal="center" vertical="center" wrapText="1"/>
    </xf>
    <xf numFmtId="0" fontId="21" fillId="0" borderId="0" xfId="1" applyFont="1" applyAlignment="1">
      <alignment horizontal="center" vertical="center"/>
    </xf>
    <xf numFmtId="49" fontId="30" fillId="0" borderId="0" xfId="1" applyNumberFormat="1" applyFont="1" applyAlignment="1">
      <alignment horizontal="center" vertical="center"/>
    </xf>
    <xf numFmtId="0" fontId="21" fillId="5" borderId="16" xfId="2" applyFont="1" applyFill="1" applyBorder="1" applyAlignment="1">
      <alignment horizontal="center" vertical="center" wrapText="1"/>
    </xf>
    <xf numFmtId="0" fontId="21" fillId="5" borderId="1" xfId="1" applyFont="1" applyFill="1" applyBorder="1" applyAlignment="1">
      <alignment horizontal="center" vertical="center" wrapText="1"/>
    </xf>
    <xf numFmtId="49" fontId="21" fillId="5" borderId="1" xfId="1" applyNumberFormat="1" applyFont="1" applyFill="1" applyBorder="1" applyAlignment="1">
      <alignment horizontal="center" vertical="center"/>
    </xf>
    <xf numFmtId="0" fontId="21" fillId="5" borderId="1" xfId="1" applyFont="1" applyFill="1" applyBorder="1" applyAlignment="1">
      <alignment horizontal="left" vertical="top"/>
    </xf>
    <xf numFmtId="0" fontId="21" fillId="5" borderId="0" xfId="1" applyFont="1" applyFill="1" applyAlignment="1">
      <alignment horizontal="center" vertical="center"/>
    </xf>
    <xf numFmtId="49" fontId="21" fillId="5" borderId="0" xfId="1" applyNumberFormat="1" applyFont="1" applyFill="1" applyAlignment="1">
      <alignment horizontal="center" vertical="center"/>
    </xf>
    <xf numFmtId="0" fontId="21" fillId="6" borderId="0" xfId="1" applyFont="1" applyFill="1" applyAlignment="1">
      <alignment horizontal="center" vertical="center"/>
    </xf>
    <xf numFmtId="49" fontId="21" fillId="0" borderId="0" xfId="1" applyNumberFormat="1" applyFont="1" applyAlignment="1">
      <alignment vertical="top"/>
    </xf>
    <xf numFmtId="0" fontId="21" fillId="0" borderId="1" xfId="4" applyFont="1" applyBorder="1" applyAlignment="1">
      <alignment horizontal="center" vertical="center" wrapText="1"/>
    </xf>
    <xf numFmtId="0" fontId="21" fillId="0" borderId="1" xfId="1" applyFont="1" applyBorder="1" applyAlignment="1">
      <alignment horizontal="center" vertical="center" wrapText="1"/>
    </xf>
    <xf numFmtId="164" fontId="21" fillId="0" borderId="9" xfId="4" applyNumberFormat="1" applyFont="1" applyBorder="1" applyAlignment="1">
      <alignment horizontal="left" vertical="center" wrapText="1"/>
    </xf>
    <xf numFmtId="164" fontId="21" fillId="0" borderId="1" xfId="4" applyNumberFormat="1" applyFont="1" applyBorder="1" applyAlignment="1">
      <alignment horizontal="left" vertical="center" wrapText="1"/>
    </xf>
    <xf numFmtId="0" fontId="27" fillId="0" borderId="1" xfId="0" applyFont="1" applyBorder="1"/>
    <xf numFmtId="0" fontId="22" fillId="0" borderId="1" xfId="1" applyFont="1" applyBorder="1" applyAlignment="1">
      <alignment horizontal="center" vertical="center" wrapText="1"/>
    </xf>
    <xf numFmtId="0" fontId="21" fillId="0" borderId="7" xfId="0" applyFont="1" applyBorder="1" applyAlignment="1">
      <alignment horizontal="left" vertical="center" wrapText="1"/>
    </xf>
    <xf numFmtId="49" fontId="21" fillId="0" borderId="3" xfId="1" applyNumberFormat="1" applyFont="1" applyBorder="1" applyAlignment="1">
      <alignment horizontal="left" vertical="center" wrapText="1"/>
    </xf>
    <xf numFmtId="49" fontId="21" fillId="0" borderId="13" xfId="0" applyNumberFormat="1" applyFont="1" applyBorder="1" applyAlignment="1">
      <alignment horizontal="left" vertical="center" wrapText="1"/>
    </xf>
    <xf numFmtId="0" fontId="21" fillId="0" borderId="14" xfId="0" applyFont="1" applyBorder="1" applyAlignment="1">
      <alignment horizontal="left" vertical="center" wrapText="1"/>
    </xf>
    <xf numFmtId="49" fontId="21" fillId="0" borderId="14" xfId="0" applyNumberFormat="1" applyFont="1" applyBorder="1" applyAlignment="1">
      <alignment horizontal="left" vertical="center" wrapText="1"/>
    </xf>
    <xf numFmtId="49" fontId="21" fillId="0" borderId="9" xfId="0" applyNumberFormat="1" applyFont="1" applyBorder="1" applyAlignment="1">
      <alignment vertical="center" wrapText="1"/>
    </xf>
    <xf numFmtId="49" fontId="31" fillId="0" borderId="3" xfId="1" applyNumberFormat="1" applyFont="1" applyBorder="1" applyAlignment="1">
      <alignment horizontal="left" vertical="center" wrapText="1"/>
    </xf>
    <xf numFmtId="49" fontId="31" fillId="0" borderId="1" xfId="1" applyNumberFormat="1" applyFont="1" applyBorder="1" applyAlignment="1">
      <alignment horizontal="left" vertical="center" wrapText="1"/>
    </xf>
    <xf numFmtId="49" fontId="21" fillId="0" borderId="14" xfId="0" applyNumberFormat="1" applyFont="1" applyBorder="1" applyAlignment="1">
      <alignment vertical="center" wrapText="1"/>
    </xf>
    <xf numFmtId="49" fontId="21" fillId="0" borderId="13" xfId="0" applyNumberFormat="1" applyFont="1" applyBorder="1" applyAlignment="1">
      <alignment vertical="center" wrapText="1"/>
    </xf>
    <xf numFmtId="49" fontId="21" fillId="0" borderId="1" xfId="0" applyNumberFormat="1" applyFont="1" applyBorder="1" applyAlignment="1">
      <alignment vertical="center" wrapText="1"/>
    </xf>
    <xf numFmtId="0" fontId="21" fillId="0" borderId="9" xfId="1" applyFont="1" applyBorder="1" applyAlignment="1">
      <alignment vertical="center" wrapText="1"/>
    </xf>
    <xf numFmtId="0" fontId="21" fillId="0" borderId="9" xfId="0" applyFont="1" applyBorder="1" applyAlignment="1">
      <alignment vertical="center" wrapText="1"/>
    </xf>
    <xf numFmtId="49" fontId="24" fillId="0" borderId="1" xfId="1" applyNumberFormat="1" applyFont="1" applyBorder="1" applyAlignment="1">
      <alignment horizontal="left" vertical="center" wrapText="1"/>
    </xf>
    <xf numFmtId="0" fontId="21" fillId="0" borderId="7" xfId="1" applyFont="1" applyBorder="1" applyAlignment="1">
      <alignment vertical="center" wrapText="1"/>
    </xf>
    <xf numFmtId="49" fontId="21" fillId="0" borderId="9" xfId="0" applyNumberFormat="1" applyFont="1" applyBorder="1" applyAlignment="1">
      <alignment horizontal="left" vertical="center" wrapText="1"/>
    </xf>
    <xf numFmtId="164" fontId="21" fillId="0" borderId="14" xfId="4" applyNumberFormat="1" applyFont="1" applyBorder="1" applyAlignment="1">
      <alignment horizontal="left" vertical="center" wrapText="1"/>
    </xf>
    <xf numFmtId="0" fontId="21" fillId="0" borderId="10" xfId="1" applyFont="1" applyBorder="1" applyAlignment="1">
      <alignment vertical="center" wrapText="1"/>
    </xf>
    <xf numFmtId="0" fontId="21" fillId="0" borderId="0" xfId="0" applyFont="1"/>
    <xf numFmtId="0" fontId="21" fillId="0" borderId="0" xfId="0" applyFont="1" applyAlignment="1">
      <alignment horizontal="center" vertical="center"/>
    </xf>
    <xf numFmtId="164" fontId="21" fillId="0" borderId="0" xfId="1" applyNumberFormat="1" applyFont="1"/>
    <xf numFmtId="49" fontId="21" fillId="0" borderId="0" xfId="1" applyNumberFormat="1" applyFont="1"/>
    <xf numFmtId="0" fontId="21" fillId="0" borderId="0" xfId="1" applyFont="1"/>
    <xf numFmtId="49" fontId="21" fillId="0" borderId="0" xfId="1" applyNumberFormat="1" applyFont="1" applyAlignment="1">
      <alignment horizontal="center"/>
    </xf>
    <xf numFmtId="164" fontId="21" fillId="0" borderId="0" xfId="0" applyNumberFormat="1" applyFont="1"/>
    <xf numFmtId="0" fontId="21" fillId="0" borderId="0" xfId="0" applyFont="1" applyAlignment="1">
      <alignment horizontal="center"/>
    </xf>
    <xf numFmtId="49" fontId="21" fillId="0" borderId="0" xfId="0" applyNumberFormat="1" applyFont="1"/>
    <xf numFmtId="0" fontId="21" fillId="10" borderId="0" xfId="0" applyFont="1" applyFill="1"/>
    <xf numFmtId="0" fontId="21" fillId="10" borderId="0" xfId="0" applyFont="1" applyFill="1" applyAlignment="1">
      <alignment horizontal="center" vertical="center"/>
    </xf>
    <xf numFmtId="0" fontId="32" fillId="0" borderId="14" xfId="0" applyFont="1" applyBorder="1" applyAlignment="1">
      <alignment horizontal="left" vertical="center" wrapText="1"/>
    </xf>
    <xf numFmtId="49" fontId="21" fillId="0" borderId="9" xfId="1" applyNumberFormat="1" applyFont="1" applyBorder="1" applyAlignment="1">
      <alignment horizontal="left" vertical="center" wrapText="1"/>
    </xf>
    <xf numFmtId="49" fontId="21" fillId="0" borderId="13" xfId="1" applyNumberFormat="1" applyFont="1" applyBorder="1" applyAlignment="1">
      <alignment horizontal="left" vertical="center" wrapText="1"/>
    </xf>
    <xf numFmtId="0" fontId="21" fillId="0" borderId="14" xfId="0" applyFont="1" applyBorder="1" applyAlignment="1">
      <alignment vertical="center" wrapText="1"/>
    </xf>
    <xf numFmtId="49" fontId="32" fillId="0" borderId="13" xfId="1" applyNumberFormat="1" applyFont="1" applyBorder="1" applyAlignment="1">
      <alignment horizontal="left" vertical="center" wrapText="1"/>
    </xf>
    <xf numFmtId="0" fontId="32" fillId="0" borderId="7" xfId="1" applyFont="1" applyBorder="1" applyAlignment="1">
      <alignment vertical="center" wrapText="1"/>
    </xf>
    <xf numFmtId="0" fontId="32" fillId="0" borderId="9" xfId="1" applyFont="1" applyBorder="1" applyAlignment="1">
      <alignment vertical="center" wrapText="1"/>
    </xf>
    <xf numFmtId="0" fontId="32" fillId="0" borderId="0" xfId="0" applyFont="1"/>
    <xf numFmtId="0" fontId="32" fillId="0" borderId="14" xfId="1" applyFont="1" applyBorder="1" applyAlignment="1">
      <alignment vertical="center" wrapText="1"/>
    </xf>
    <xf numFmtId="0" fontId="32" fillId="0" borderId="13" xfId="1" applyFont="1" applyBorder="1" applyAlignment="1">
      <alignment vertical="center" wrapText="1"/>
    </xf>
    <xf numFmtId="0" fontId="21" fillId="0" borderId="13" xfId="1" applyFont="1" applyBorder="1" applyAlignment="1">
      <alignment vertical="center" wrapText="1"/>
    </xf>
    <xf numFmtId="49" fontId="32" fillId="0" borderId="0" xfId="1" applyNumberFormat="1" applyFont="1" applyAlignment="1">
      <alignment vertical="top"/>
    </xf>
    <xf numFmtId="164" fontId="32" fillId="0" borderId="9" xfId="4" applyNumberFormat="1" applyFont="1" applyBorder="1" applyAlignment="1">
      <alignment horizontal="left" vertical="center" wrapText="1"/>
    </xf>
    <xf numFmtId="49" fontId="32" fillId="0" borderId="9" xfId="1" applyNumberFormat="1" applyFont="1" applyBorder="1" applyAlignment="1">
      <alignment horizontal="left" vertical="center" wrapText="1"/>
    </xf>
    <xf numFmtId="0" fontId="32" fillId="0" borderId="14" xfId="0" applyFont="1" applyBorder="1" applyAlignment="1">
      <alignment vertical="center" wrapText="1"/>
    </xf>
    <xf numFmtId="0" fontId="6" fillId="0" borderId="0" xfId="0" applyFont="1"/>
    <xf numFmtId="0" fontId="32" fillId="0" borderId="10" xfId="1" applyFont="1" applyBorder="1" applyAlignment="1">
      <alignment vertical="center" wrapText="1"/>
    </xf>
    <xf numFmtId="0" fontId="32" fillId="0" borderId="13" xfId="0" applyFont="1" applyBorder="1" applyAlignment="1">
      <alignment vertical="center" wrapText="1"/>
    </xf>
    <xf numFmtId="0" fontId="32" fillId="0" borderId="13" xfId="0" applyFont="1" applyBorder="1" applyAlignment="1">
      <alignment horizontal="left" vertical="center" wrapText="1"/>
    </xf>
    <xf numFmtId="0" fontId="26" fillId="0" borderId="25" xfId="1" applyFont="1" applyBorder="1" applyAlignment="1">
      <alignment horizontal="center" vertical="center"/>
    </xf>
    <xf numFmtId="0" fontId="26" fillId="0" borderId="25" xfId="1" applyFont="1" applyBorder="1" applyAlignment="1">
      <alignment horizontal="center" vertical="top" wrapText="1"/>
    </xf>
    <xf numFmtId="0" fontId="29" fillId="7" borderId="25" xfId="1" applyFont="1" applyFill="1" applyBorder="1" applyAlignment="1">
      <alignment horizontal="center" vertical="center" wrapText="1"/>
    </xf>
    <xf numFmtId="0" fontId="32" fillId="0" borderId="1" xfId="1" applyFont="1" applyBorder="1" applyAlignment="1">
      <alignment horizontal="center" vertical="center" wrapText="1"/>
    </xf>
    <xf numFmtId="49" fontId="32" fillId="0" borderId="1" xfId="1" applyNumberFormat="1" applyFont="1" applyBorder="1" applyAlignment="1">
      <alignment horizontal="left" vertical="center" wrapText="1"/>
    </xf>
    <xf numFmtId="0" fontId="6" fillId="0" borderId="1" xfId="0" applyFont="1" applyBorder="1"/>
    <xf numFmtId="0" fontId="33" fillId="0" borderId="1" xfId="1" applyFont="1" applyBorder="1" applyAlignment="1">
      <alignment horizontal="center" vertical="center" wrapText="1"/>
    </xf>
    <xf numFmtId="49" fontId="33" fillId="12" borderId="1" xfId="1" applyNumberFormat="1" applyFont="1" applyFill="1" applyBorder="1" applyAlignment="1">
      <alignment horizontal="left" vertical="center" wrapText="1"/>
    </xf>
    <xf numFmtId="49" fontId="32" fillId="12" borderId="1" xfId="1" applyNumberFormat="1" applyFont="1" applyFill="1" applyBorder="1" applyAlignment="1">
      <alignment horizontal="left" vertical="center" wrapText="1"/>
    </xf>
    <xf numFmtId="49" fontId="33" fillId="0" borderId="1" xfId="1" applyNumberFormat="1" applyFont="1" applyBorder="1" applyAlignment="1">
      <alignment horizontal="left" vertical="center" wrapText="1"/>
    </xf>
    <xf numFmtId="0" fontId="32" fillId="0" borderId="1" xfId="1" applyFont="1" applyBorder="1" applyAlignment="1">
      <alignment vertical="center" wrapText="1"/>
    </xf>
    <xf numFmtId="0" fontId="32" fillId="5" borderId="16" xfId="2" applyFont="1" applyFill="1" applyBorder="1" applyAlignment="1">
      <alignment horizontal="center" vertical="center" wrapText="1"/>
    </xf>
    <xf numFmtId="0" fontId="32" fillId="5" borderId="1" xfId="1" applyFont="1" applyFill="1" applyBorder="1" applyAlignment="1">
      <alignment horizontal="left" vertical="center" wrapText="1"/>
    </xf>
    <xf numFmtId="0" fontId="32" fillId="5" borderId="1" xfId="1" applyFont="1" applyFill="1" applyBorder="1" applyAlignment="1">
      <alignment horizontal="center" vertical="center" wrapText="1"/>
    </xf>
    <xf numFmtId="0" fontId="32" fillId="5" borderId="1" xfId="1" applyFont="1" applyFill="1" applyBorder="1" applyAlignment="1">
      <alignment horizontal="center" vertical="center"/>
    </xf>
    <xf numFmtId="0" fontId="32" fillId="5" borderId="1" xfId="1" applyFont="1" applyFill="1" applyBorder="1" applyAlignment="1">
      <alignment horizontal="left" vertical="top"/>
    </xf>
    <xf numFmtId="0" fontId="32" fillId="0" borderId="1" xfId="4" applyFont="1" applyBorder="1" applyAlignment="1">
      <alignment horizontal="center" vertical="center" wrapText="1"/>
    </xf>
    <xf numFmtId="164" fontId="32" fillId="0" borderId="1" xfId="4" applyNumberFormat="1" applyFont="1" applyBorder="1" applyAlignment="1">
      <alignment horizontal="left" vertical="center" wrapText="1"/>
    </xf>
    <xf numFmtId="49" fontId="34" fillId="0" borderId="1" xfId="1" applyNumberFormat="1" applyFont="1" applyBorder="1" applyAlignment="1">
      <alignment horizontal="left" vertical="center" wrapText="1"/>
    </xf>
    <xf numFmtId="49" fontId="22" fillId="0" borderId="24" xfId="1" applyNumberFormat="1" applyFont="1" applyBorder="1" applyAlignment="1">
      <alignment horizontal="left" vertical="center" wrapText="1"/>
    </xf>
    <xf numFmtId="49" fontId="22" fillId="12" borderId="1" xfId="1" applyNumberFormat="1" applyFont="1" applyFill="1" applyBorder="1" applyAlignment="1">
      <alignment horizontal="left" vertical="center" wrapText="1"/>
    </xf>
    <xf numFmtId="0" fontId="27" fillId="0" borderId="24" xfId="0" applyFont="1" applyBorder="1"/>
    <xf numFmtId="49" fontId="21" fillId="0" borderId="14" xfId="1" applyNumberFormat="1" applyFont="1" applyBorder="1" applyAlignment="1">
      <alignment horizontal="left" vertical="center" wrapText="1"/>
    </xf>
    <xf numFmtId="0" fontId="21" fillId="0" borderId="24" xfId="0" applyFont="1" applyBorder="1" applyAlignment="1">
      <alignment horizontal="center" vertical="center"/>
    </xf>
    <xf numFmtId="0" fontId="21" fillId="8" borderId="24" xfId="0" applyFont="1" applyFill="1" applyBorder="1" applyAlignment="1">
      <alignment horizontal="center" vertical="center"/>
    </xf>
    <xf numFmtId="0" fontId="21" fillId="0" borderId="9" xfId="1" applyFont="1" applyBorder="1" applyAlignment="1">
      <alignment vertical="top" wrapText="1"/>
    </xf>
    <xf numFmtId="0" fontId="21" fillId="0" borderId="13" xfId="1" applyFont="1" applyBorder="1" applyAlignment="1">
      <alignment vertical="top" wrapText="1"/>
    </xf>
    <xf numFmtId="49" fontId="21" fillId="0" borderId="1" xfId="1" applyNumberFormat="1" applyFont="1" applyFill="1" applyBorder="1" applyAlignment="1">
      <alignment horizontal="left" vertical="center" wrapText="1"/>
    </xf>
    <xf numFmtId="49" fontId="22" fillId="0" borderId="1" xfId="1" applyNumberFormat="1" applyFont="1" applyFill="1" applyBorder="1" applyAlignment="1">
      <alignment horizontal="left" vertical="center" wrapText="1"/>
    </xf>
    <xf numFmtId="49" fontId="21" fillId="0" borderId="3" xfId="1" applyNumberFormat="1" applyFont="1" applyFill="1" applyBorder="1" applyAlignment="1">
      <alignment horizontal="left" vertical="center" wrapText="1"/>
    </xf>
    <xf numFmtId="49" fontId="24" fillId="0" borderId="1" xfId="1" applyNumberFormat="1" applyFont="1" applyFill="1" applyBorder="1" applyAlignment="1">
      <alignment horizontal="left" vertical="center" wrapText="1"/>
    </xf>
    <xf numFmtId="49" fontId="32" fillId="0" borderId="1" xfId="1" applyNumberFormat="1" applyFont="1" applyFill="1" applyBorder="1" applyAlignment="1">
      <alignment horizontal="left" vertical="center" wrapText="1"/>
    </xf>
    <xf numFmtId="49" fontId="36" fillId="0" borderId="1" xfId="1" applyNumberFormat="1" applyFont="1" applyFill="1" applyBorder="1" applyAlignment="1">
      <alignment horizontal="left" vertical="center" wrapText="1"/>
    </xf>
    <xf numFmtId="49" fontId="22" fillId="0" borderId="24" xfId="1" applyNumberFormat="1" applyFont="1" applyFill="1" applyBorder="1" applyAlignment="1">
      <alignment horizontal="left" vertical="center" wrapText="1"/>
    </xf>
    <xf numFmtId="49" fontId="32" fillId="0" borderId="9" xfId="1" applyNumberFormat="1" applyFont="1" applyFill="1" applyBorder="1" applyAlignment="1">
      <alignment horizontal="left" vertical="center" wrapText="1"/>
    </xf>
    <xf numFmtId="49" fontId="33" fillId="0" borderId="1" xfId="1" applyNumberFormat="1" applyFont="1" applyFill="1" applyBorder="1" applyAlignment="1">
      <alignment horizontal="left" vertical="center" wrapText="1"/>
    </xf>
    <xf numFmtId="49" fontId="32" fillId="0" borderId="3" xfId="1" applyNumberFormat="1" applyFont="1" applyFill="1" applyBorder="1" applyAlignment="1">
      <alignment horizontal="left" vertical="center" wrapText="1"/>
    </xf>
    <xf numFmtId="0" fontId="32" fillId="0" borderId="9" xfId="1" applyFont="1" applyFill="1" applyBorder="1" applyAlignment="1">
      <alignment vertical="center" wrapText="1"/>
    </xf>
    <xf numFmtId="0" fontId="32" fillId="0" borderId="13" xfId="1" applyFont="1" applyFill="1" applyBorder="1" applyAlignment="1">
      <alignment vertical="center" wrapText="1"/>
    </xf>
    <xf numFmtId="0" fontId="21" fillId="0" borderId="9" xfId="1" applyFont="1" applyFill="1" applyBorder="1" applyAlignment="1">
      <alignment vertical="center" wrapText="1"/>
    </xf>
    <xf numFmtId="0" fontId="21" fillId="0" borderId="24" xfId="4" applyFont="1" applyBorder="1" applyAlignment="1">
      <alignment horizontal="center" vertical="center" wrapText="1"/>
    </xf>
    <xf numFmtId="0" fontId="22" fillId="0" borderId="24" xfId="1" applyFont="1" applyBorder="1" applyAlignment="1">
      <alignment horizontal="center" vertical="center" wrapText="1"/>
    </xf>
    <xf numFmtId="0" fontId="21" fillId="0" borderId="24" xfId="1" applyFont="1" applyBorder="1" applyAlignment="1">
      <alignment horizontal="center" vertical="center" wrapText="1"/>
    </xf>
    <xf numFmtId="49" fontId="21" fillId="2" borderId="24" xfId="1" applyNumberFormat="1" applyFont="1" applyFill="1" applyBorder="1" applyAlignment="1">
      <alignment horizontal="left" vertical="center" wrapText="1"/>
    </xf>
    <xf numFmtId="49" fontId="22" fillId="2" borderId="24" xfId="1" applyNumberFormat="1" applyFont="1" applyFill="1" applyBorder="1" applyAlignment="1">
      <alignment horizontal="left" vertical="center" wrapText="1"/>
    </xf>
    <xf numFmtId="49" fontId="21" fillId="2" borderId="24" xfId="1" applyNumberFormat="1" applyFont="1" applyFill="1" applyBorder="1" applyAlignment="1">
      <alignment horizontal="left" vertical="center" wrapText="1" indent="2"/>
    </xf>
    <xf numFmtId="0" fontId="1" fillId="0" borderId="0" xfId="7" applyAlignment="1">
      <alignment horizontal="right"/>
    </xf>
    <xf numFmtId="0" fontId="1" fillId="11" borderId="0" xfId="7" applyFill="1" applyAlignment="1">
      <alignment horizontal="center"/>
    </xf>
    <xf numFmtId="0" fontId="1" fillId="0" borderId="0" xfId="7" applyAlignment="1">
      <alignment horizontal="left" vertical="top" wrapText="1"/>
    </xf>
    <xf numFmtId="14" fontId="1" fillId="0" borderId="0" xfId="7" applyNumberFormat="1" applyAlignment="1">
      <alignment horizontal="left"/>
    </xf>
    <xf numFmtId="0" fontId="1" fillId="0" borderId="0" xfId="5" applyAlignment="1"/>
    <xf numFmtId="0" fontId="1" fillId="0" borderId="0" xfId="7" applyAlignment="1">
      <alignment horizontal="center"/>
    </xf>
    <xf numFmtId="0" fontId="1" fillId="0" borderId="24" xfId="5" applyBorder="1" applyAlignment="1">
      <alignment horizontal="center" vertical="center"/>
    </xf>
    <xf numFmtId="0" fontId="1" fillId="0" borderId="25" xfId="5" applyBorder="1" applyAlignment="1">
      <alignment horizontal="center" vertical="center"/>
    </xf>
    <xf numFmtId="0" fontId="1" fillId="0" borderId="2" xfId="5" applyBorder="1" applyAlignment="1">
      <alignment horizontal="center" vertical="center"/>
    </xf>
    <xf numFmtId="0" fontId="1" fillId="0" borderId="3" xfId="5" applyBorder="1" applyAlignment="1">
      <alignment horizontal="center" vertical="center"/>
    </xf>
    <xf numFmtId="14" fontId="1" fillId="0" borderId="25" xfId="5" applyNumberFormat="1" applyBorder="1" applyAlignment="1">
      <alignment horizontal="center" vertical="center"/>
    </xf>
    <xf numFmtId="14" fontId="1" fillId="0" borderId="2" xfId="5" applyNumberFormat="1" applyBorder="1" applyAlignment="1">
      <alignment horizontal="center" vertical="center"/>
    </xf>
    <xf numFmtId="14" fontId="1" fillId="0" borderId="3" xfId="5" applyNumberFormat="1" applyBorder="1" applyAlignment="1">
      <alignment horizontal="center" vertical="center"/>
    </xf>
    <xf numFmtId="0" fontId="1" fillId="0" borderId="24" xfId="5" applyBorder="1" applyAlignment="1">
      <alignment vertical="center" wrapText="1"/>
    </xf>
    <xf numFmtId="0" fontId="1" fillId="0" borderId="24" xfId="5" applyBorder="1" applyAlignment="1">
      <alignment vertical="center"/>
    </xf>
    <xf numFmtId="166" fontId="1" fillId="0" borderId="25" xfId="5" applyNumberFormat="1" applyBorder="1" applyAlignment="1">
      <alignment horizontal="center" vertical="center"/>
    </xf>
    <xf numFmtId="166" fontId="1" fillId="0" borderId="2" xfId="5" applyNumberFormat="1" applyBorder="1" applyAlignment="1">
      <alignment horizontal="center" vertical="center"/>
    </xf>
    <xf numFmtId="166" fontId="1" fillId="0" borderId="3" xfId="5" applyNumberFormat="1" applyBorder="1" applyAlignment="1">
      <alignment horizontal="center" vertical="center"/>
    </xf>
    <xf numFmtId="0" fontId="1" fillId="0" borderId="25" xfId="5" applyBorder="1" applyAlignment="1">
      <alignment vertical="center" wrapText="1"/>
    </xf>
    <xf numFmtId="0" fontId="1" fillId="0" borderId="2" xfId="5" applyBorder="1" applyAlignment="1">
      <alignment vertical="center"/>
    </xf>
    <xf numFmtId="0" fontId="1" fillId="0" borderId="3" xfId="5" applyBorder="1" applyAlignment="1">
      <alignment vertical="center"/>
    </xf>
    <xf numFmtId="0" fontId="1" fillId="0" borderId="4" xfId="5" applyBorder="1" applyAlignment="1">
      <alignment horizontal="center" vertical="center" wrapText="1"/>
    </xf>
    <xf numFmtId="0" fontId="1" fillId="0" borderId="5" xfId="5" applyBorder="1" applyAlignment="1">
      <alignment horizontal="center" vertical="center"/>
    </xf>
    <xf numFmtId="0" fontId="1" fillId="0" borderId="6" xfId="5" applyBorder="1" applyAlignment="1">
      <alignment horizontal="center" vertical="center"/>
    </xf>
    <xf numFmtId="0" fontId="3" fillId="0" borderId="7" xfId="6" applyBorder="1" applyAlignment="1">
      <alignment horizontal="center" vertical="center"/>
    </xf>
    <xf numFmtId="0" fontId="3" fillId="0" borderId="0" xfId="6" applyAlignment="1">
      <alignment horizontal="center" vertical="center"/>
    </xf>
    <xf numFmtId="0" fontId="3" fillId="0" borderId="8" xfId="6" applyBorder="1" applyAlignment="1">
      <alignment horizontal="center" vertical="center"/>
    </xf>
    <xf numFmtId="0" fontId="3" fillId="0" borderId="10" xfId="6" applyBorder="1" applyAlignment="1">
      <alignment horizontal="center" vertical="center"/>
    </xf>
    <xf numFmtId="0" fontId="3" fillId="0" borderId="11" xfId="6" applyBorder="1" applyAlignment="1">
      <alignment horizontal="center" vertical="center"/>
    </xf>
    <xf numFmtId="0" fontId="3" fillId="0" borderId="12" xfId="6" applyBorder="1" applyAlignment="1">
      <alignment horizontal="center" vertical="center"/>
    </xf>
    <xf numFmtId="0" fontId="1" fillId="0" borderId="4" xfId="5" applyBorder="1" applyAlignment="1">
      <alignment horizontal="center" vertical="center"/>
    </xf>
    <xf numFmtId="0" fontId="1" fillId="0" borderId="7" xfId="5" applyBorder="1" applyAlignment="1">
      <alignment horizontal="center" vertical="center"/>
    </xf>
    <xf numFmtId="0" fontId="1" fillId="0" borderId="0" xfId="5" applyAlignment="1">
      <alignment horizontal="center" vertical="center"/>
    </xf>
    <xf numFmtId="0" fontId="1" fillId="0" borderId="8" xfId="5" applyBorder="1" applyAlignment="1">
      <alignment horizontal="center" vertical="center"/>
    </xf>
    <xf numFmtId="0" fontId="1" fillId="0" borderId="10" xfId="5" applyBorder="1" applyAlignment="1">
      <alignment horizontal="center" vertical="center"/>
    </xf>
    <xf numFmtId="0" fontId="1" fillId="0" borderId="11" xfId="5" applyBorder="1" applyAlignment="1">
      <alignment horizontal="center" vertical="center"/>
    </xf>
    <xf numFmtId="0" fontId="1" fillId="0" borderId="12" xfId="5" applyBorder="1" applyAlignment="1">
      <alignment horizontal="center" vertical="center"/>
    </xf>
    <xf numFmtId="14" fontId="1" fillId="0" borderId="4" xfId="5" applyNumberFormat="1" applyBorder="1" applyAlignment="1">
      <alignment horizontal="center" vertical="center"/>
    </xf>
    <xf numFmtId="14" fontId="1" fillId="0" borderId="5" xfId="5" applyNumberFormat="1" applyBorder="1" applyAlignment="1">
      <alignment horizontal="center" vertical="center"/>
    </xf>
    <xf numFmtId="14" fontId="1" fillId="0" borderId="6" xfId="5" applyNumberFormat="1" applyBorder="1" applyAlignment="1">
      <alignment horizontal="center" vertical="center"/>
    </xf>
    <xf numFmtId="14" fontId="1" fillId="0" borderId="7" xfId="5" applyNumberFormat="1" applyBorder="1" applyAlignment="1">
      <alignment horizontal="center" vertical="center"/>
    </xf>
    <xf numFmtId="14" fontId="1" fillId="0" borderId="0" xfId="5" applyNumberFormat="1" applyAlignment="1">
      <alignment horizontal="center" vertical="center"/>
    </xf>
    <xf numFmtId="14" fontId="1" fillId="0" borderId="8" xfId="5" applyNumberFormat="1" applyBorder="1" applyAlignment="1">
      <alignment horizontal="center" vertical="center"/>
    </xf>
    <xf numFmtId="14" fontId="1" fillId="0" borderId="10" xfId="5" applyNumberFormat="1" applyBorder="1" applyAlignment="1">
      <alignment horizontal="center" vertical="center"/>
    </xf>
    <xf numFmtId="14" fontId="1" fillId="0" borderId="11" xfId="5" applyNumberFormat="1" applyBorder="1" applyAlignment="1">
      <alignment horizontal="center" vertical="center"/>
    </xf>
    <xf numFmtId="14" fontId="1" fillId="0" borderId="12" xfId="5" applyNumberFormat="1" applyBorder="1" applyAlignment="1">
      <alignment horizontal="center" vertical="center"/>
    </xf>
    <xf numFmtId="0" fontId="1" fillId="0" borderId="19" xfId="5" applyBorder="1" applyAlignment="1">
      <alignment vertical="center" wrapText="1"/>
    </xf>
    <xf numFmtId="0" fontId="3" fillId="0" borderId="2" xfId="6" applyBorder="1" applyAlignment="1">
      <alignment vertical="center" wrapText="1"/>
    </xf>
    <xf numFmtId="0" fontId="3" fillId="0" borderId="15" xfId="6" applyBorder="1" applyAlignment="1">
      <alignment vertical="center" wrapText="1"/>
    </xf>
    <xf numFmtId="0" fontId="1" fillId="0" borderId="4" xfId="5" applyBorder="1" applyAlignment="1">
      <alignment vertical="center"/>
    </xf>
    <xf numFmtId="0" fontId="1" fillId="0" borderId="5" xfId="5" applyBorder="1" applyAlignment="1">
      <alignment vertical="center"/>
    </xf>
    <xf numFmtId="0" fontId="1" fillId="0" borderId="6" xfId="5" applyBorder="1" applyAlignment="1">
      <alignment vertical="center"/>
    </xf>
    <xf numFmtId="0" fontId="1" fillId="0" borderId="25" xfId="5" applyBorder="1" applyAlignment="1">
      <alignment horizontal="center" vertical="center" wrapText="1"/>
    </xf>
    <xf numFmtId="0" fontId="1" fillId="0" borderId="2" xfId="5" applyBorder="1" applyAlignment="1">
      <alignment horizontal="center" vertical="center" wrapText="1"/>
    </xf>
    <xf numFmtId="0" fontId="1" fillId="0" borderId="3" xfId="5" applyBorder="1" applyAlignment="1">
      <alignment horizontal="center" vertical="center" wrapText="1"/>
    </xf>
    <xf numFmtId="0" fontId="1" fillId="0" borderId="2" xfId="5" applyBorder="1" applyAlignment="1">
      <alignment vertical="center" wrapText="1"/>
    </xf>
    <xf numFmtId="0" fontId="1" fillId="0" borderId="3" xfId="5" applyBorder="1" applyAlignment="1">
      <alignment vertical="center" wrapText="1"/>
    </xf>
    <xf numFmtId="0" fontId="1" fillId="0" borderId="19" xfId="5" applyBorder="1" applyAlignment="1">
      <alignment vertical="center"/>
    </xf>
    <xf numFmtId="0" fontId="3" fillId="0" borderId="2" xfId="6" applyBorder="1" applyAlignment="1">
      <alignment vertical="center"/>
    </xf>
    <xf numFmtId="0" fontId="3" fillId="0" borderId="15" xfId="6" applyBorder="1" applyAlignment="1">
      <alignment vertical="center"/>
    </xf>
    <xf numFmtId="0" fontId="5" fillId="9" borderId="25" xfId="5" applyFont="1" applyFill="1" applyBorder="1" applyAlignment="1">
      <alignment horizontal="center" vertical="center"/>
    </xf>
    <xf numFmtId="0" fontId="5" fillId="9" borderId="2" xfId="5" applyFont="1" applyFill="1" applyBorder="1" applyAlignment="1">
      <alignment horizontal="center" vertical="center"/>
    </xf>
    <xf numFmtId="0" fontId="5" fillId="9" borderId="3" xfId="5" applyFont="1" applyFill="1" applyBorder="1" applyAlignment="1">
      <alignment horizontal="center" vertical="center"/>
    </xf>
    <xf numFmtId="165" fontId="5" fillId="9" borderId="25" xfId="5" applyNumberFormat="1" applyFont="1" applyFill="1" applyBorder="1" applyAlignment="1">
      <alignment horizontal="center" vertical="center"/>
    </xf>
    <xf numFmtId="165" fontId="5" fillId="9" borderId="2" xfId="5" applyNumberFormat="1" applyFont="1" applyFill="1" applyBorder="1" applyAlignment="1">
      <alignment horizontal="center" vertical="center"/>
    </xf>
    <xf numFmtId="165" fontId="5" fillId="9" borderId="3" xfId="5" applyNumberFormat="1" applyFont="1" applyFill="1" applyBorder="1" applyAlignment="1">
      <alignment horizontal="center" vertical="center"/>
    </xf>
    <xf numFmtId="0" fontId="11" fillId="0" borderId="4" xfId="5" applyFont="1" applyBorder="1" applyAlignment="1">
      <alignment horizontal="center" vertical="center" wrapText="1"/>
    </xf>
    <xf numFmtId="0" fontId="11" fillId="0" borderId="5" xfId="5" applyFont="1" applyBorder="1" applyAlignment="1">
      <alignment horizontal="center" vertical="center" wrapText="1"/>
    </xf>
    <xf numFmtId="0" fontId="11" fillId="0" borderId="7" xfId="5" applyFont="1" applyBorder="1" applyAlignment="1">
      <alignment horizontal="center" vertical="center" wrapText="1"/>
    </xf>
    <xf numFmtId="0" fontId="11" fillId="0" borderId="0" xfId="5" applyFont="1" applyAlignment="1">
      <alignment horizontal="center" vertical="center" wrapText="1"/>
    </xf>
    <xf numFmtId="0" fontId="11" fillId="0" borderId="10" xfId="5" applyFont="1" applyBorder="1" applyAlignment="1">
      <alignment horizontal="center" vertical="center" wrapText="1"/>
    </xf>
    <xf numFmtId="0" fontId="11" fillId="0" borderId="11" xfId="5" applyFont="1" applyBorder="1" applyAlignment="1">
      <alignment horizontal="center" vertical="center" wrapText="1"/>
    </xf>
    <xf numFmtId="0" fontId="1" fillId="0" borderId="0" xfId="5" applyAlignment="1">
      <alignment horizontal="center" vertical="center" wrapText="1"/>
    </xf>
    <xf numFmtId="49" fontId="29" fillId="7" borderId="17" xfId="1" applyNumberFormat="1" applyFont="1" applyFill="1" applyBorder="1" applyAlignment="1">
      <alignment horizontal="center" vertical="center" wrapText="1"/>
    </xf>
    <xf numFmtId="49" fontId="29" fillId="7" borderId="18" xfId="1" applyNumberFormat="1" applyFont="1" applyFill="1" applyBorder="1" applyAlignment="1">
      <alignment horizontal="center" vertical="center" wrapText="1"/>
    </xf>
    <xf numFmtId="0" fontId="26" fillId="0" borderId="25" xfId="1" applyFont="1" applyBorder="1" applyAlignment="1">
      <alignment horizontal="center" vertical="center"/>
    </xf>
    <xf numFmtId="0" fontId="26" fillId="0" borderId="2" xfId="1" applyFont="1" applyBorder="1" applyAlignment="1">
      <alignment horizontal="center" vertical="center"/>
    </xf>
    <xf numFmtId="0" fontId="26" fillId="0" borderId="3" xfId="1" applyFont="1" applyBorder="1" applyAlignment="1">
      <alignment horizontal="center" vertical="center"/>
    </xf>
    <xf numFmtId="49" fontId="29" fillId="7" borderId="25" xfId="1" applyNumberFormat="1" applyFont="1" applyFill="1" applyBorder="1" applyAlignment="1">
      <alignment horizontal="center" vertical="center"/>
    </xf>
    <xf numFmtId="49" fontId="29" fillId="7" borderId="2" xfId="1" applyNumberFormat="1" applyFont="1" applyFill="1" applyBorder="1" applyAlignment="1">
      <alignment horizontal="center" vertical="center"/>
    </xf>
    <xf numFmtId="49" fontId="29" fillId="7" borderId="3" xfId="1" applyNumberFormat="1" applyFont="1" applyFill="1" applyBorder="1" applyAlignment="1">
      <alignment horizontal="center" vertical="center"/>
    </xf>
    <xf numFmtId="0" fontId="25" fillId="0" borderId="4" xfId="1" applyFont="1" applyBorder="1" applyAlignment="1">
      <alignment horizontal="center" vertical="center" wrapText="1"/>
    </xf>
    <xf numFmtId="0" fontId="25" fillId="0" borderId="5" xfId="1" applyFont="1" applyBorder="1" applyAlignment="1">
      <alignment horizontal="center" vertical="center" wrapText="1"/>
    </xf>
    <xf numFmtId="0" fontId="25" fillId="0" borderId="6" xfId="1" applyFont="1" applyBorder="1" applyAlignment="1">
      <alignment horizontal="center" vertical="center" wrapText="1"/>
    </xf>
    <xf numFmtId="0" fontId="25" fillId="0" borderId="7" xfId="1" applyFont="1" applyBorder="1" applyAlignment="1">
      <alignment horizontal="center" vertical="center" wrapText="1"/>
    </xf>
    <xf numFmtId="0" fontId="25" fillId="0" borderId="0" xfId="1" applyFont="1" applyAlignment="1">
      <alignment horizontal="center" vertical="center" wrapText="1"/>
    </xf>
    <xf numFmtId="0" fontId="25" fillId="0" borderId="8" xfId="1" applyFont="1" applyBorder="1" applyAlignment="1">
      <alignment horizontal="center" vertical="center" wrapText="1"/>
    </xf>
    <xf numFmtId="0" fontId="25" fillId="0" borderId="10" xfId="1" applyFont="1" applyBorder="1" applyAlignment="1">
      <alignment horizontal="center" vertical="center" wrapText="1"/>
    </xf>
    <xf numFmtId="0" fontId="25" fillId="0" borderId="11" xfId="1" applyFont="1" applyBorder="1" applyAlignment="1">
      <alignment horizontal="center" vertical="center" wrapText="1"/>
    </xf>
    <xf numFmtId="0" fontId="25" fillId="0" borderId="12" xfId="1" applyFont="1" applyBorder="1" applyAlignment="1">
      <alignment horizontal="center" vertical="center" wrapText="1"/>
    </xf>
    <xf numFmtId="0" fontId="26" fillId="0" borderId="9" xfId="1" applyFont="1" applyBorder="1" applyAlignment="1">
      <alignment horizontal="center" vertical="center" wrapText="1"/>
    </xf>
    <xf numFmtId="0" fontId="26" fillId="0" borderId="13" xfId="1" applyFont="1" applyBorder="1" applyAlignment="1">
      <alignment horizontal="center" vertical="center" wrapText="1"/>
    </xf>
    <xf numFmtId="49" fontId="26" fillId="0" borderId="9" xfId="3" applyNumberFormat="1" applyFont="1" applyBorder="1" applyAlignment="1">
      <alignment horizontal="center" vertical="center" wrapText="1"/>
    </xf>
    <xf numFmtId="0" fontId="26" fillId="0" borderId="13" xfId="3" applyFont="1" applyBorder="1" applyAlignment="1">
      <alignment horizontal="center" vertical="center"/>
    </xf>
    <xf numFmtId="14" fontId="26" fillId="0" borderId="4" xfId="1" applyNumberFormat="1" applyFont="1" applyBorder="1" applyAlignment="1">
      <alignment horizontal="center" vertical="center"/>
    </xf>
    <xf numFmtId="14" fontId="26" fillId="0" borderId="5" xfId="1" applyNumberFormat="1" applyFont="1" applyBorder="1" applyAlignment="1">
      <alignment horizontal="center" vertical="center"/>
    </xf>
    <xf numFmtId="14" fontId="26" fillId="0" borderId="6" xfId="1" applyNumberFormat="1" applyFont="1" applyBorder="1" applyAlignment="1">
      <alignment horizontal="center" vertical="center"/>
    </xf>
    <xf numFmtId="14" fontId="26" fillId="0" borderId="10" xfId="1" applyNumberFormat="1" applyFont="1" applyBorder="1" applyAlignment="1">
      <alignment horizontal="center" vertical="center"/>
    </xf>
    <xf numFmtId="14" fontId="26" fillId="0" borderId="11" xfId="1" applyNumberFormat="1" applyFont="1" applyBorder="1" applyAlignment="1">
      <alignment horizontal="center" vertical="center"/>
    </xf>
    <xf numFmtId="14" fontId="26" fillId="0" borderId="12" xfId="1" applyNumberFormat="1" applyFont="1" applyBorder="1" applyAlignment="1">
      <alignment horizontal="center" vertical="center"/>
    </xf>
    <xf numFmtId="0" fontId="1" fillId="0" borderId="4" xfId="1" applyFont="1" applyBorder="1" applyAlignment="1">
      <alignment horizontal="center" vertical="center"/>
    </xf>
    <xf numFmtId="0" fontId="26" fillId="0" borderId="5" xfId="1" applyFont="1" applyBorder="1" applyAlignment="1">
      <alignment horizontal="center" vertical="center"/>
    </xf>
    <xf numFmtId="0" fontId="26" fillId="0" borderId="6" xfId="1" applyFont="1" applyBorder="1" applyAlignment="1">
      <alignment horizontal="center" vertical="center"/>
    </xf>
    <xf numFmtId="0" fontId="26" fillId="0" borderId="10" xfId="1" applyFont="1" applyBorder="1" applyAlignment="1">
      <alignment horizontal="center" vertical="center"/>
    </xf>
    <xf numFmtId="0" fontId="26" fillId="0" borderId="11" xfId="1" applyFont="1" applyBorder="1" applyAlignment="1">
      <alignment horizontal="center" vertical="center"/>
    </xf>
    <xf numFmtId="0" fontId="26" fillId="0" borderId="12" xfId="1" applyFont="1" applyBorder="1" applyAlignment="1">
      <alignment horizontal="center" vertical="center"/>
    </xf>
    <xf numFmtId="0" fontId="26" fillId="0" borderId="4" xfId="1" applyFont="1" applyBorder="1" applyAlignment="1">
      <alignment horizontal="center" vertical="center"/>
    </xf>
    <xf numFmtId="0" fontId="20" fillId="5" borderId="16" xfId="2" applyFont="1" applyFill="1" applyBorder="1" applyAlignment="1">
      <alignment horizontal="left" vertical="center" wrapText="1"/>
    </xf>
    <xf numFmtId="0" fontId="19" fillId="5" borderId="2" xfId="2" applyFont="1" applyFill="1" applyBorder="1" applyAlignment="1">
      <alignment horizontal="left" vertical="center" wrapText="1"/>
    </xf>
    <xf numFmtId="0" fontId="19" fillId="5" borderId="3" xfId="2" applyFont="1" applyFill="1" applyBorder="1" applyAlignment="1">
      <alignment horizontal="left" vertical="center" wrapText="1"/>
    </xf>
    <xf numFmtId="0" fontId="20" fillId="5" borderId="16" xfId="2" applyNumberFormat="1" applyFont="1" applyFill="1" applyBorder="1" applyAlignment="1" applyProtection="1">
      <alignment horizontal="left" vertical="center" wrapText="1"/>
    </xf>
    <xf numFmtId="0" fontId="8" fillId="5" borderId="2" xfId="2" applyNumberFormat="1" applyFont="1" applyFill="1" applyBorder="1" applyAlignment="1" applyProtection="1">
      <alignment horizontal="left" vertical="center" wrapText="1"/>
    </xf>
    <xf numFmtId="0" fontId="8" fillId="5" borderId="3" xfId="2" applyNumberFormat="1" applyFont="1" applyFill="1" applyBorder="1" applyAlignment="1" applyProtection="1">
      <alignment horizontal="left" vertical="center" wrapText="1"/>
    </xf>
  </cellXfs>
  <cellStyles count="10">
    <cellStyle name="Normal" xfId="0" builtinId="0"/>
    <cellStyle name="Normal 4" xfId="9" xr:uid="{F1F27EC6-26AD-402D-916A-4816C08E81DC}"/>
    <cellStyle name="Normal 5 2" xfId="6" xr:uid="{00000000-0005-0000-0000-000001000000}"/>
    <cellStyle name="Normal_【C0042_IT1】DPA試験仕様書_V02(20070713)" xfId="3" xr:uid="{00000000-0005-0000-0000-000002000000}"/>
    <cellStyle name="Normal_C0124 Phase2 IT Plan Results 03.11.2008 v0.51" xfId="5" xr:uid="{00000000-0005-0000-0000-000003000000}"/>
    <cellStyle name="Normal_IT Plan and Results C0140 Phase1 DPA 20071225 v096" xfId="1" xr:uid="{00000000-0005-0000-0000-000004000000}"/>
    <cellStyle name="Normal_IT Plan and Results C0140 Phase1 DPA 20071225 v096 2" xfId="4" xr:uid="{00000000-0005-0000-0000-000005000000}"/>
    <cellStyle name="標準 6" xfId="8" xr:uid="{740B69B4-D266-43E4-8500-D7B62766D762}"/>
    <cellStyle name="標準_表紙（新契約）" xfId="7" xr:uid="{F977C76C-879F-4EBE-B5E1-DD59FA61D71E}"/>
    <cellStyle name="行レベル_1 2" xfId="2" xr:uid="{00000000-0005-0000-0000-000006000000}"/>
  </cellStyles>
  <dxfs count="47">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auto="1"/>
      </font>
      <fill>
        <patternFill>
          <bgColor indexed="22"/>
        </patternFill>
      </fill>
    </dxf>
    <dxf>
      <font>
        <condense val="0"/>
        <extend val="0"/>
        <color indexed="10"/>
      </font>
    </dxf>
    <dxf>
      <fill>
        <patternFill>
          <bgColor indexed="22"/>
        </patternFill>
      </fill>
    </dxf>
    <dxf>
      <font>
        <condense val="0"/>
        <extend val="0"/>
        <color indexed="9"/>
      </font>
      <fill>
        <patternFill>
          <bgColor indexed="10"/>
        </patternFill>
      </fill>
    </dxf>
    <dxf>
      <fill>
        <patternFill>
          <bgColor indexed="22"/>
        </patternFill>
      </fill>
    </dxf>
    <dxf>
      <font>
        <condense val="0"/>
        <extend val="0"/>
        <color indexed="9"/>
      </font>
      <fill>
        <patternFill>
          <bgColor indexed="10"/>
        </patternFill>
      </fill>
    </dxf>
    <dxf>
      <font>
        <condense val="0"/>
        <extend val="0"/>
        <color indexed="10"/>
      </font>
    </dxf>
    <dxf>
      <fill>
        <patternFill>
          <bgColor indexed="22"/>
        </patternFill>
      </fill>
    </dxf>
    <dxf>
      <font>
        <condense val="0"/>
        <extend val="0"/>
        <color indexed="9"/>
      </font>
      <fill>
        <patternFill>
          <bgColor indexed="10"/>
        </patternFill>
      </fill>
    </dxf>
    <dxf>
      <fill>
        <patternFill>
          <bgColor indexed="22"/>
        </patternFill>
      </fill>
    </dxf>
    <dxf>
      <font>
        <condense val="0"/>
        <extend val="0"/>
        <color indexed="9"/>
      </font>
      <fill>
        <patternFill>
          <bgColor indexed="10"/>
        </patternFill>
      </fill>
    </dxf>
    <dxf>
      <font>
        <condense val="0"/>
        <extend val="0"/>
        <color indexed="10"/>
      </font>
    </dxf>
    <dxf>
      <fill>
        <patternFill>
          <bgColor indexed="22"/>
        </patternFill>
      </fill>
    </dxf>
    <dxf>
      <font>
        <condense val="0"/>
        <extend val="0"/>
        <color indexed="9"/>
      </font>
      <fill>
        <patternFill>
          <bgColor indexed="10"/>
        </patternFill>
      </fill>
    </dxf>
    <dxf>
      <fill>
        <patternFill>
          <bgColor indexed="22"/>
        </patternFill>
      </fill>
    </dxf>
    <dxf>
      <font>
        <condense val="0"/>
        <extend val="0"/>
        <color indexed="9"/>
      </font>
      <fill>
        <patternFill>
          <bgColor indexed="10"/>
        </patternFill>
      </fill>
    </dxf>
    <dxf>
      <font>
        <condense val="0"/>
        <extend val="0"/>
        <color indexed="10"/>
      </font>
    </dxf>
    <dxf>
      <fill>
        <patternFill>
          <bgColor indexed="22"/>
        </patternFill>
      </fill>
    </dxf>
    <dxf>
      <font>
        <condense val="0"/>
        <extend val="0"/>
        <color indexed="9"/>
      </font>
      <fill>
        <patternFill>
          <bgColor indexed="10"/>
        </patternFill>
      </fill>
    </dxf>
    <dxf>
      <fill>
        <patternFill>
          <bgColor indexed="22"/>
        </patternFill>
      </fill>
    </dxf>
    <dxf>
      <font>
        <condense val="0"/>
        <extend val="0"/>
        <color indexed="9"/>
      </font>
      <fill>
        <patternFill>
          <bgColor indexed="10"/>
        </patternFill>
      </fill>
    </dxf>
    <dxf>
      <font>
        <condense val="0"/>
        <extend val="0"/>
        <color indexed="10"/>
      </font>
    </dxf>
    <dxf>
      <fill>
        <patternFill>
          <bgColor indexed="22"/>
        </patternFill>
      </fill>
    </dxf>
    <dxf>
      <font>
        <condense val="0"/>
        <extend val="0"/>
        <color indexed="9"/>
      </font>
      <fill>
        <patternFill>
          <bgColor indexed="10"/>
        </patternFill>
      </fill>
    </dxf>
    <dxf>
      <fill>
        <patternFill>
          <bgColor indexed="22"/>
        </patternFill>
      </fill>
    </dxf>
    <dxf>
      <font>
        <condense val="0"/>
        <extend val="0"/>
        <color indexed="9"/>
      </font>
      <fill>
        <patternFill>
          <bgColor indexed="10"/>
        </patternFill>
      </fill>
    </dxf>
    <dxf>
      <font>
        <condense val="0"/>
        <extend val="0"/>
        <color indexed="10"/>
      </font>
    </dxf>
    <dxf>
      <fill>
        <patternFill>
          <bgColor indexed="22"/>
        </patternFill>
      </fill>
    </dxf>
    <dxf>
      <font>
        <condense val="0"/>
        <extend val="0"/>
        <color indexed="9"/>
      </font>
      <fill>
        <patternFill>
          <bgColor indexed="10"/>
        </patternFill>
      </fill>
    </dxf>
    <dxf>
      <fill>
        <patternFill>
          <bgColor indexed="22"/>
        </patternFill>
      </fill>
    </dxf>
    <dxf>
      <font>
        <condense val="0"/>
        <extend val="0"/>
        <color indexed="9"/>
      </font>
      <fill>
        <patternFill>
          <bgColor indexed="10"/>
        </patternFill>
      </fill>
    </dxf>
    <dxf>
      <font>
        <condense val="0"/>
        <extend val="0"/>
        <color indexed="10"/>
      </font>
    </dxf>
    <dxf>
      <fill>
        <patternFill>
          <bgColor indexed="22"/>
        </patternFill>
      </fill>
    </dxf>
    <dxf>
      <font>
        <condense val="0"/>
        <extend val="0"/>
        <color indexed="9"/>
      </font>
      <fill>
        <patternFill>
          <bgColor indexed="10"/>
        </patternFill>
      </fill>
    </dxf>
    <dxf>
      <fill>
        <patternFill>
          <bgColor indexed="22"/>
        </patternFill>
      </fill>
    </dxf>
    <dxf>
      <font>
        <condense val="0"/>
        <extend val="0"/>
        <color indexed="9"/>
      </font>
      <fill>
        <patternFill>
          <bgColor indexed="1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customXml" Target="../customXml/item2.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customXml" Target="../customXml/item1.xml"/><Relationship Id="rId10" Type="http://schemas.openxmlformats.org/officeDocument/2006/relationships/externalLink" Target="externalLinks/externalLink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226214</xdr:colOff>
      <xdr:row>5</xdr:row>
      <xdr:rowOff>0</xdr:rowOff>
    </xdr:from>
    <xdr:to>
      <xdr:col>9</xdr:col>
      <xdr:colOff>304795</xdr:colOff>
      <xdr:row>7</xdr:row>
      <xdr:rowOff>127187</xdr:rowOff>
    </xdr:to>
    <xdr:sp macro="" textlink="">
      <xdr:nvSpPr>
        <xdr:cNvPr id="2" name="Text Box 3">
          <a:extLst>
            <a:ext uri="{FF2B5EF4-FFF2-40B4-BE49-F238E27FC236}">
              <a16:creationId xmlns:a16="http://schemas.microsoft.com/office/drawing/2014/main" id="{E3D040C7-2E15-4001-A994-3E350101BD95}"/>
            </a:ext>
          </a:extLst>
        </xdr:cNvPr>
        <xdr:cNvSpPr txBox="1">
          <a:spLocks noChangeArrowheads="1"/>
        </xdr:cNvSpPr>
      </xdr:nvSpPr>
      <xdr:spPr bwMode="auto">
        <a:xfrm>
          <a:off x="3350414" y="1095375"/>
          <a:ext cx="4498181" cy="660587"/>
        </a:xfrm>
        <a:prstGeom prst="rect">
          <a:avLst/>
        </a:prstGeom>
        <a:solidFill>
          <a:srgbClr val="FFFFFF"/>
        </a:solidFill>
        <a:ln w="9525">
          <a:noFill/>
          <a:miter lim="800000"/>
          <a:headEnd/>
          <a:tailEnd/>
        </a:ln>
      </xdr:spPr>
      <xdr:txBody>
        <a:bodyPr vertOverflow="clip" wrap="square" lIns="64008" tIns="41148" rIns="0" bIns="0" anchor="t" upright="1"/>
        <a:lstStyle/>
        <a:p>
          <a:pPr algn="ctr" rtl="0">
            <a:defRPr sz="1000"/>
          </a:pPr>
          <a:r>
            <a:rPr lang="en-US" altLang="ja-JP" sz="3600" b="0" i="0" u="none" strike="noStrike" baseline="0">
              <a:solidFill>
                <a:srgbClr val="000000"/>
              </a:solidFill>
              <a:latin typeface="ＭＳ Ｐゴシック"/>
              <a:ea typeface="ＭＳ Ｐゴシック"/>
            </a:rPr>
            <a:t>IT Cases</a:t>
          </a:r>
        </a:p>
      </xdr:txBody>
    </xdr:sp>
    <xdr:clientData/>
  </xdr:twoCellAnchor>
  <xdr:twoCellAnchor editAs="oneCell">
    <xdr:from>
      <xdr:col>0</xdr:col>
      <xdr:colOff>0</xdr:colOff>
      <xdr:row>0</xdr:row>
      <xdr:rowOff>0</xdr:rowOff>
    </xdr:from>
    <xdr:to>
      <xdr:col>1</xdr:col>
      <xdr:colOff>9245</xdr:colOff>
      <xdr:row>2</xdr:row>
      <xdr:rowOff>131950</xdr:rowOff>
    </xdr:to>
    <xdr:pic>
      <xdr:nvPicPr>
        <xdr:cNvPr id="3" name="図 4" descr="D:\UPload\untitled.bmp">
          <a:extLst>
            <a:ext uri="{FF2B5EF4-FFF2-40B4-BE49-F238E27FC236}">
              <a16:creationId xmlns:a16="http://schemas.microsoft.com/office/drawing/2014/main" id="{4F56317A-3F57-4738-9927-7025D616F144}"/>
            </a:ext>
          </a:extLst>
        </xdr:cNvPr>
        <xdr:cNvPicPr>
          <a:picLocks noChangeAspect="1" noChangeArrowheads="1"/>
        </xdr:cNvPicPr>
      </xdr:nvPicPr>
      <xdr:blipFill>
        <a:blip xmlns:r="http://schemas.openxmlformats.org/officeDocument/2006/relationships" r:embed="rId1" cstate="print"/>
        <a:srcRect l="14584" t="17986" r="14584" b="20563"/>
        <a:stretch>
          <a:fillRect/>
        </a:stretch>
      </xdr:blipFill>
      <xdr:spPr bwMode="auto">
        <a:xfrm>
          <a:off x="0" y="0"/>
          <a:ext cx="799820" cy="493900"/>
        </a:xfrm>
        <a:prstGeom prst="rect">
          <a:avLst/>
        </a:prstGeom>
        <a:noFill/>
        <a:ln w="9525">
          <a:noFill/>
          <a:miter lim="800000"/>
          <a:headEnd/>
          <a:tailEnd/>
        </a:ln>
      </xdr:spPr>
    </xdr:pic>
    <xdr:clientData/>
  </xdr:twoCellAnchor>
  <xdr:twoCellAnchor editAs="oneCell">
    <xdr:from>
      <xdr:col>12</xdr:col>
      <xdr:colOff>381000</xdr:colOff>
      <xdr:row>36</xdr:row>
      <xdr:rowOff>35718</xdr:rowOff>
    </xdr:from>
    <xdr:to>
      <xdr:col>13</xdr:col>
      <xdr:colOff>468337</xdr:colOff>
      <xdr:row>42</xdr:row>
      <xdr:rowOff>134961</xdr:rowOff>
    </xdr:to>
    <xdr:pic>
      <xdr:nvPicPr>
        <xdr:cNvPr id="4" name="図 5" descr="https://my.dxc.com/content/dam/public/downloads/logos/vertical/dxc_logo_vt_blk_rgb.ai/jcr:content/renditions/thumbnail.png">
          <a:extLst>
            <a:ext uri="{FF2B5EF4-FFF2-40B4-BE49-F238E27FC236}">
              <a16:creationId xmlns:a16="http://schemas.microsoft.com/office/drawing/2014/main" id="{E3FF84C4-D42D-4B29-8B26-1109906408E1}"/>
            </a:ext>
          </a:extLst>
        </xdr:cNvPr>
        <xdr:cNvPicPr/>
      </xdr:nvPicPr>
      <xdr:blipFill>
        <a:blip xmlns:r="http://schemas.openxmlformats.org/officeDocument/2006/relationships" r:embed="rId2" cstate="print"/>
        <a:srcRect/>
        <a:stretch>
          <a:fillRect/>
        </a:stretch>
      </xdr:blipFill>
      <xdr:spPr bwMode="auto">
        <a:xfrm>
          <a:off x="9867900" y="6779418"/>
          <a:ext cx="1096987" cy="112794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1750231</xdr:colOff>
      <xdr:row>5</xdr:row>
      <xdr:rowOff>0</xdr:rowOff>
    </xdr:from>
    <xdr:to>
      <xdr:col>10</xdr:col>
      <xdr:colOff>154793</xdr:colOff>
      <xdr:row>8</xdr:row>
      <xdr:rowOff>0</xdr:rowOff>
    </xdr:to>
    <xdr:sp macro="" textlink="">
      <xdr:nvSpPr>
        <xdr:cNvPr id="2" name="Text Box 3">
          <a:extLst>
            <a:ext uri="{FF2B5EF4-FFF2-40B4-BE49-F238E27FC236}">
              <a16:creationId xmlns:a16="http://schemas.microsoft.com/office/drawing/2014/main" id="{B5916F10-68E8-479D-A4DE-08C28FE9CEF7}"/>
            </a:ext>
          </a:extLst>
        </xdr:cNvPr>
        <xdr:cNvSpPr txBox="1">
          <a:spLocks noChangeArrowheads="1"/>
        </xdr:cNvSpPr>
      </xdr:nvSpPr>
      <xdr:spPr bwMode="auto">
        <a:xfrm>
          <a:off x="2540806" y="1114425"/>
          <a:ext cx="6167437" cy="752475"/>
        </a:xfrm>
        <a:prstGeom prst="rect">
          <a:avLst/>
        </a:prstGeom>
        <a:solidFill>
          <a:srgbClr val="FFFFFF"/>
        </a:solidFill>
        <a:ln w="9525">
          <a:noFill/>
          <a:miter lim="800000"/>
          <a:headEnd/>
          <a:tailEnd/>
        </a:ln>
      </xdr:spPr>
      <xdr:txBody>
        <a:bodyPr vertOverflow="clip" wrap="square" lIns="64008" tIns="41148" rIns="0" bIns="0" anchor="t" upright="1"/>
        <a:lstStyle/>
        <a:p>
          <a:pPr algn="ctr" rtl="0">
            <a:defRPr sz="1000"/>
          </a:pPr>
          <a:r>
            <a:rPr lang="en-US" altLang="ja-JP" sz="3600" b="0" i="0" u="none" strike="noStrike" baseline="0">
              <a:solidFill>
                <a:srgbClr val="000000"/>
              </a:solidFill>
              <a:latin typeface="ＭＳ Ｐゴシック"/>
              <a:ea typeface="ＭＳ Ｐゴシック"/>
            </a:rPr>
            <a:t>IT Results</a:t>
          </a:r>
        </a:p>
      </xdr:txBody>
    </xdr:sp>
    <xdr:clientData/>
  </xdr:twoCellAnchor>
  <xdr:twoCellAnchor editAs="oneCell">
    <xdr:from>
      <xdr:col>0</xdr:col>
      <xdr:colOff>0</xdr:colOff>
      <xdr:row>0</xdr:row>
      <xdr:rowOff>0</xdr:rowOff>
    </xdr:from>
    <xdr:to>
      <xdr:col>1</xdr:col>
      <xdr:colOff>9245</xdr:colOff>
      <xdr:row>2</xdr:row>
      <xdr:rowOff>131950</xdr:rowOff>
    </xdr:to>
    <xdr:pic>
      <xdr:nvPicPr>
        <xdr:cNvPr id="3" name="図 4" descr="D:\UPload\untitled.bmp">
          <a:extLst>
            <a:ext uri="{FF2B5EF4-FFF2-40B4-BE49-F238E27FC236}">
              <a16:creationId xmlns:a16="http://schemas.microsoft.com/office/drawing/2014/main" id="{79D2C91D-5ED9-4B42-90C9-E147A8D31898}"/>
            </a:ext>
          </a:extLst>
        </xdr:cNvPr>
        <xdr:cNvPicPr>
          <a:picLocks noChangeAspect="1" noChangeArrowheads="1"/>
        </xdr:cNvPicPr>
      </xdr:nvPicPr>
      <xdr:blipFill>
        <a:blip xmlns:r="http://schemas.openxmlformats.org/officeDocument/2006/relationships" r:embed="rId1" cstate="print"/>
        <a:srcRect l="14584" t="17986" r="14584" b="20563"/>
        <a:stretch>
          <a:fillRect/>
        </a:stretch>
      </xdr:blipFill>
      <xdr:spPr bwMode="auto">
        <a:xfrm>
          <a:off x="0" y="0"/>
          <a:ext cx="799820" cy="493900"/>
        </a:xfrm>
        <a:prstGeom prst="rect">
          <a:avLst/>
        </a:prstGeom>
        <a:noFill/>
        <a:ln w="9525">
          <a:noFill/>
          <a:miter lim="800000"/>
          <a:headEnd/>
          <a:tailEnd/>
        </a:ln>
      </xdr:spPr>
    </xdr:pic>
    <xdr:clientData/>
  </xdr:twoCellAnchor>
  <xdr:twoCellAnchor editAs="oneCell">
    <xdr:from>
      <xdr:col>12</xdr:col>
      <xdr:colOff>381000</xdr:colOff>
      <xdr:row>36</xdr:row>
      <xdr:rowOff>35718</xdr:rowOff>
    </xdr:from>
    <xdr:to>
      <xdr:col>13</xdr:col>
      <xdr:colOff>468337</xdr:colOff>
      <xdr:row>42</xdr:row>
      <xdr:rowOff>134961</xdr:rowOff>
    </xdr:to>
    <xdr:pic>
      <xdr:nvPicPr>
        <xdr:cNvPr id="4" name="図 6" descr="https://my.dxc.com/content/dam/public/downloads/logos/vertical/dxc_logo_vt_blk_rgb.ai/jcr:content/renditions/thumbnail.png">
          <a:extLst>
            <a:ext uri="{FF2B5EF4-FFF2-40B4-BE49-F238E27FC236}">
              <a16:creationId xmlns:a16="http://schemas.microsoft.com/office/drawing/2014/main" id="{4B466E2C-E989-4937-B860-FB86B11A1682}"/>
            </a:ext>
          </a:extLst>
        </xdr:cNvPr>
        <xdr:cNvPicPr/>
      </xdr:nvPicPr>
      <xdr:blipFill>
        <a:blip xmlns:r="http://schemas.openxmlformats.org/officeDocument/2006/relationships" r:embed="rId2" cstate="print"/>
        <a:srcRect/>
        <a:stretch>
          <a:fillRect/>
        </a:stretch>
      </xdr:blipFill>
      <xdr:spPr bwMode="auto">
        <a:xfrm>
          <a:off x="9867900" y="6779418"/>
          <a:ext cx="1096987" cy="1127943"/>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36939;&#29992;/&#21442;&#32771;&#36039;&#26009;/IBDB103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FLMEGU20\DOCUMENT$\WINDOWS\TEMP\kensaDB&#38917;&#30446;&#23450;&#3268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life.jp.intranet/sites/TPEXJP/ITops/BA/dev/P15/P15-0003/20_RMD%20input%20Sheet/RMD&#12452;&#12531;&#12503;&#12483;&#12488;&#12471;&#12540;&#12488;_QA.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nujp301\lifej\Computer%20Sciences%20Corporation\&#35373;&#35336;&#26360;&#12469;&#12531;&#12503;&#12523;\&#21021;&#29256;(-2002.3.11)\&#25970;&#25161;\&#34276;&#30000;\&#38283;&#30330;&#65412;&#65438;&#65399;&#65389;&#65426;&#65437;&#65412;\&#30011;&#38754;&#12289;&#65322;&#65327;&#65314;&#19968;&#3523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onyks01\bulletin%20board\WINNT\Profiles\sonyk034.000\&#65411;&#65438;&#65405;&#65400;&#65412;&#65391;&#65420;&#65439;\WINDOWS\&#65411;&#65438;&#65405;&#65400;&#65412;&#65391;&#65420;&#65439;\RmotN1&#65288;&#31569;&#20117;&#6528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dxcportal.sharepoint.com/Users/onguyen3/Documents/My%20Received%20Files/P18-0055_UW_IT_Cases_07.19.2019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flmegu20\document$\WINDOWS\TEMP\&#65411;&#65434;&#65418;&#65438;&#65437;_&#26481;&#28023;B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WINDOWS\TEMP\usr\ooka\pt3\table\tool\cmptblsp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MBC00\&#26032;&#20303;&#21451;\WINDOWS\TEMP\estima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TAF01\DT011\ability\01&#8545;&#26399;&#23637;\01&#8545;&#26399;&#37197;&#20633;\&#8545;&#26399;&#37197;&#20633;&#37504;&#34892;&#26696;\0815&#23450;&#2172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xcportal-my.sharepoint.com/Users/khiyama/Documents/P17-0008/21_RMD_BRD/P17-0008_RMD_QA_Vendor.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Startup" Target="2001-4DB/IBDB01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nujp301\lifej\Computer%20Sciences%20Corporation\&#35373;&#35336;&#26360;&#12469;&#12531;&#12503;&#12523;\&#21021;&#29256;(-2002.3.11)\&#25970;&#25161;\&#34276;&#30000;\&#38283;&#30330;&#65412;&#65438;&#65399;&#65389;&#65426;&#65437;&#65412;\Excel%20tex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MBC00\&#26032;&#20303;&#21451;\My%20Download%20Files\Ibdb1012\CC&#12469;&#12540;&#12496;\IBDB1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課題"/>
      <sheetName val="見積もり前提"/>
      <sheetName val="Sheet1"/>
      <sheetName val="TS"/>
      <sheetName val="TBL"/>
      <sheetName val="COL"/>
      <sheetName val="IX-WK"/>
      <sheetName val="INDEXES"/>
      <sheetName val="DDL作成"/>
      <sheetName val="Java作成"/>
      <sheetName val="基礎データ"/>
      <sheetName val="旧ﾍｯﾀﾞｰ"/>
      <sheetName val="３．１．３．データベース一覧"/>
    </sheetNames>
    <sheetDataSet>
      <sheetData sheetId="0"/>
      <sheetData sheetId="1"/>
      <sheetData sheetId="2" refreshError="1">
        <row r="5">
          <cell r="C5">
            <v>7000000</v>
          </cell>
        </row>
        <row r="6">
          <cell r="C6">
            <v>1.2</v>
          </cell>
        </row>
        <row r="7">
          <cell r="C7">
            <v>3</v>
          </cell>
        </row>
        <row r="20">
          <cell r="C20">
            <v>1000000</v>
          </cell>
        </row>
        <row r="21">
          <cell r="C21">
            <v>150000</v>
          </cell>
        </row>
        <row r="23">
          <cell r="C23">
            <v>200000</v>
          </cell>
        </row>
        <row r="24">
          <cell r="C24">
            <v>1000</v>
          </cell>
        </row>
        <row r="25">
          <cell r="C25">
            <v>1000</v>
          </cell>
        </row>
        <row r="26">
          <cell r="C26">
            <v>500</v>
          </cell>
        </row>
        <row r="27">
          <cell r="C27">
            <v>3000</v>
          </cell>
        </row>
        <row r="28">
          <cell r="C28">
            <v>1000</v>
          </cell>
        </row>
        <row r="30">
          <cell r="C30">
            <v>1000</v>
          </cell>
        </row>
        <row r="33">
          <cell r="C33">
            <v>10000</v>
          </cell>
        </row>
        <row r="34">
          <cell r="C34">
            <v>3</v>
          </cell>
        </row>
        <row r="35">
          <cell r="C35">
            <v>25</v>
          </cell>
        </row>
        <row r="36">
          <cell r="C36">
            <v>3</v>
          </cell>
        </row>
        <row r="37">
          <cell r="C37">
            <v>3</v>
          </cell>
        </row>
      </sheetData>
      <sheetData sheetId="3"/>
      <sheetData sheetId="4"/>
      <sheetData sheetId="5"/>
      <sheetData sheetId="6"/>
      <sheetData sheetId="7"/>
      <sheetData sheetId="8"/>
      <sheetData sheetId="9"/>
      <sheetData sheetId="10"/>
      <sheetData sheetId="11" refreshError="1">
        <row r="3">
          <cell r="C3">
            <v>23</v>
          </cell>
        </row>
        <row r="4">
          <cell r="C4">
            <v>4</v>
          </cell>
        </row>
        <row r="5">
          <cell r="C5">
            <v>8192</v>
          </cell>
        </row>
        <row r="6">
          <cell r="C6">
            <v>1</v>
          </cell>
        </row>
      </sheetData>
      <sheetData sheetId="12"/>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nsaDB項目定義"/>
    </sheetNames>
    <definedNames>
      <definedName name="spread1"/>
      <definedName name="spread2"/>
    </defined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体"/>
      <sheetName val="Sheet1"/>
      <sheetName val="UW"/>
      <sheetName val="CC"/>
      <sheetName val="収納（復活画面）"/>
      <sheetName val="Sheet3"/>
      <sheetName val="CS－410（照会画面）"/>
      <sheetName val="CS-410（印刷物）"/>
      <sheetName val="CS－440（減額・特約解約）"/>
      <sheetName val="CS-420（個別照会)"/>
      <sheetName val="CS-420（保険料情報）"/>
      <sheetName val="CS-420（DW）"/>
      <sheetName val="CS-420（DW）②"/>
      <sheetName val="Capability Ownership "/>
      <sheetName val="Sheet2"/>
    </sheetNames>
    <sheetDataSet>
      <sheetData sheetId="0"/>
      <sheetData sheetId="1">
        <row r="1">
          <cell r="C1" t="str">
            <v>確認中</v>
          </cell>
        </row>
        <row r="2">
          <cell r="C2" t="str">
            <v>保留</v>
          </cell>
        </row>
        <row r="3">
          <cell r="C3" t="str">
            <v>クローズ</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
      <sheetName val="表紙"/>
      <sheetName val="修正履歴"/>
      <sheetName val="目次"/>
      <sheetName val="全体概要"/>
      <sheetName val="処理概要"/>
      <sheetName val="画面ﾌﾛｰ"/>
      <sheetName val="画面ﾚｲｱｳﾄ"/>
      <sheetName val="画面編集仕様"/>
      <sheetName val="画面ﾁｪｯｸ仕様"/>
      <sheetName val="ﾊﾞｯﾁ処理ﾌﾛｰ"/>
      <sheetName val="帳票ﾚｲｱｳﾄ"/>
      <sheetName val="帳票編集仕様"/>
      <sheetName val="DBﾚｲｱｳﾄ"/>
      <sheetName val="論理ﾌｧｲﾙ定義"/>
      <sheetName val="DB編集仕様"/>
      <sheetName val="テーブル定義"/>
      <sheetName val="拡張画面ﾚｲｱｳﾄ"/>
      <sheetName val="リンケージ仕様"/>
      <sheetName val="仕訳定義"/>
      <sheetName val="ソース変更ログ"/>
      <sheetName val="Appendix(全体ﾌﾛｰ)"/>
    </sheetNames>
    <sheetDataSet>
      <sheetData sheetId="0" refreshError="1">
        <row r="3">
          <cell r="F3" t="str">
            <v>BADHC</v>
          </cell>
          <cell r="G3" t="str">
            <v>CBL</v>
          </cell>
          <cell r="H3" t="str">
            <v>DUMMY PROGRAM FOR CADHC.</v>
          </cell>
          <cell r="I3" t="str">
            <v>BZ133</v>
          </cell>
          <cell r="J3" t="str">
            <v>RZ133</v>
          </cell>
          <cell r="K3" t="str">
            <v>ソース・タイプPRTF用の最小限のメンバー</v>
          </cell>
          <cell r="L3" t="str">
            <v>B （請求時）</v>
          </cell>
        </row>
        <row r="4">
          <cell r="F4" t="str">
            <v>BA483</v>
          </cell>
          <cell r="G4" t="str">
            <v>CBL</v>
          </cell>
          <cell r="H4" t="str">
            <v>CREATE BANK TAPE TRANSACTIONS</v>
          </cell>
          <cell r="I4" t="str">
            <v>BZ120</v>
          </cell>
          <cell r="J4" t="str">
            <v>RZ120</v>
          </cell>
          <cell r="K4" t="str">
            <v>ソース・タイプPRTF用の最小限のメンバー</v>
          </cell>
        </row>
        <row r="5">
          <cell r="F5" t="str">
            <v>BA484</v>
          </cell>
          <cell r="G5" t="str">
            <v>CBL</v>
          </cell>
          <cell r="H5" t="str">
            <v>CREATE BANK TAPE FILE - 'DK'</v>
          </cell>
          <cell r="I5" t="str">
            <v>BA711</v>
          </cell>
          <cell r="L5" t="str">
            <v>Ｄ （日次）</v>
          </cell>
        </row>
        <row r="6">
          <cell r="F6" t="str">
            <v>BA485</v>
          </cell>
          <cell r="G6" t="str">
            <v>CBL</v>
          </cell>
          <cell r="H6" t="str">
            <v>PRINT 'DK' BANK TAPE FILE</v>
          </cell>
          <cell r="I6" t="str">
            <v>BA713</v>
          </cell>
        </row>
        <row r="7">
          <cell r="F7" t="str">
            <v>BA489</v>
          </cell>
          <cell r="G7" t="str">
            <v>CBL</v>
          </cell>
          <cell r="H7" t="str">
            <v>LARGE SUM ADVANCE RENEWAL LIST</v>
          </cell>
          <cell r="I7" t="str">
            <v>BA714</v>
          </cell>
          <cell r="J7" t="str">
            <v>RA714</v>
          </cell>
          <cell r="K7" t="str">
            <v>代理店／クライアント ポートフォリオ 移動 監査報告</v>
          </cell>
        </row>
        <row r="8">
          <cell r="F8" t="str">
            <v>BA527</v>
          </cell>
          <cell r="G8" t="str">
            <v>CBL</v>
          </cell>
          <cell r="H8" t="str">
            <v>LLS4B REPORT AND 4A EXTRACTION PROGRAM</v>
          </cell>
          <cell r="I8" t="str">
            <v>B4143</v>
          </cell>
          <cell r="L8" t="str">
            <v>Ｄ （日次）</v>
          </cell>
        </row>
        <row r="9">
          <cell r="F9" t="str">
            <v>BA539</v>
          </cell>
          <cell r="G9" t="str">
            <v>CBL</v>
          </cell>
          <cell r="H9" t="str">
            <v>RECEIPTS AND PAYMENTS BATCH EXTRACT</v>
          </cell>
          <cell r="I9" t="str">
            <v>B0237</v>
          </cell>
          <cell r="L9" t="str">
            <v>M （月次）</v>
          </cell>
        </row>
        <row r="10">
          <cell r="F10" t="str">
            <v>BA566</v>
          </cell>
          <cell r="G10" t="str">
            <v>CBL</v>
          </cell>
          <cell r="H10" t="str">
            <v>MARINE MONTHLY SUMMARY REPORT</v>
          </cell>
          <cell r="I10" t="str">
            <v>B0236</v>
          </cell>
        </row>
        <row r="11">
          <cell r="F11" t="str">
            <v>BA578</v>
          </cell>
          <cell r="G11" t="str">
            <v>CBL</v>
          </cell>
          <cell r="H11" t="str">
            <v>CREATION OF NCD REPORTING TAPE FILE FORMATS</v>
          </cell>
          <cell r="I11" t="str">
            <v>BZ143</v>
          </cell>
        </row>
        <row r="12">
          <cell r="F12" t="str">
            <v>BA579</v>
          </cell>
          <cell r="G12" t="str">
            <v>CBL</v>
          </cell>
          <cell r="H12" t="str">
            <v>GRADING 1-5 DEMERIT REPORT - EXPIRY DATA EX</v>
          </cell>
          <cell r="I12" t="str">
            <v>BZ144</v>
          </cell>
        </row>
        <row r="13">
          <cell r="F13" t="str">
            <v>BA580</v>
          </cell>
          <cell r="G13" t="str">
            <v>CBL</v>
          </cell>
          <cell r="H13" t="str">
            <v>GRADING 1-5 DEMERIT REPORT - CANCEL DATA EX</v>
          </cell>
          <cell r="I13" t="str">
            <v>BZ278</v>
          </cell>
          <cell r="J13" t="str">
            <v>RZ278</v>
          </cell>
          <cell r="K13" t="str">
            <v xml:space="preserve">自動車用E/Q露出（EXPOSURE）リスト </v>
          </cell>
          <cell r="L13" t="str">
            <v>M （月次）</v>
          </cell>
        </row>
        <row r="14">
          <cell r="F14" t="str">
            <v>BA581</v>
          </cell>
          <cell r="G14" t="str">
            <v>CBL</v>
          </cell>
          <cell r="H14" t="str">
            <v>GRADING 1-5 DEMERIT REPORT - ADDITIONAL DAT</v>
          </cell>
          <cell r="I14" t="str">
            <v>BZ279</v>
          </cell>
          <cell r="J14" t="str">
            <v>RZ279</v>
          </cell>
          <cell r="K14" t="str">
            <v>PA/PTA用E/Q露出リスト</v>
          </cell>
        </row>
        <row r="15">
          <cell r="F15" t="str">
            <v>BA582</v>
          </cell>
          <cell r="G15" t="str">
            <v>CBL</v>
          </cell>
          <cell r="H15" t="str">
            <v>GRADING 1-5 DEMERIT REPORT - ADDITIONAL DAT</v>
          </cell>
          <cell r="I15" t="str">
            <v>BZ280</v>
          </cell>
          <cell r="J15" t="str">
            <v>RZ280</v>
          </cell>
          <cell r="K15" t="str">
            <v>PFA用E/Q露出リスト</v>
          </cell>
        </row>
        <row r="16">
          <cell r="F16" t="str">
            <v>BA583</v>
          </cell>
          <cell r="G16" t="str">
            <v>CBL</v>
          </cell>
          <cell r="H16" t="str">
            <v>6TH GRADE MOTOR ASSOCIATION REPORT</v>
          </cell>
          <cell r="I16" t="str">
            <v>BA501</v>
          </cell>
          <cell r="L16" t="str">
            <v>M （月次）</v>
          </cell>
        </row>
        <row r="17">
          <cell r="F17" t="str">
            <v>BA605</v>
          </cell>
          <cell r="G17" t="str">
            <v>CBL</v>
          </cell>
          <cell r="H17" t="str">
            <v>GRADING 1/5 CANCELLATION DATA (TERMINATED R</v>
          </cell>
          <cell r="I17" t="str">
            <v>BA566</v>
          </cell>
          <cell r="J17" t="str">
            <v>RA566</v>
          </cell>
          <cell r="K17" t="str">
            <v>ba566用のプリンター・ファイル</v>
          </cell>
          <cell r="L17" t="str">
            <v>M （月次）</v>
          </cell>
        </row>
        <row r="18">
          <cell r="F18" t="str">
            <v>BA640</v>
          </cell>
          <cell r="G18" t="str">
            <v>CBL</v>
          </cell>
          <cell r="H18" t="str">
            <v>5E SUMMARY OF RESULT BY CLASS</v>
          </cell>
          <cell r="I18" t="str">
            <v>BZ288</v>
          </cell>
          <cell r="L18" t="str">
            <v>M （月次）</v>
          </cell>
        </row>
        <row r="19">
          <cell r="F19" t="str">
            <v>BA645</v>
          </cell>
          <cell r="G19" t="str">
            <v>CBL</v>
          </cell>
          <cell r="H19" t="str">
            <v>AUTHORISED REQUISITION BATCH PROG</v>
          </cell>
          <cell r="I19" t="str">
            <v>BA578</v>
          </cell>
          <cell r="L19" t="str">
            <v>M （月次）</v>
          </cell>
        </row>
        <row r="20">
          <cell r="F20" t="str">
            <v>BA657</v>
          </cell>
          <cell r="G20" t="str">
            <v>CBL</v>
          </cell>
          <cell r="H20" t="str">
            <v>5F AGENT PREMIUM AND COMMISSION</v>
          </cell>
          <cell r="I20" t="str">
            <v>BA579</v>
          </cell>
        </row>
        <row r="21">
          <cell r="F21" t="str">
            <v>BA658</v>
          </cell>
          <cell r="G21" t="str">
            <v>CBL</v>
          </cell>
          <cell r="H21" t="str">
            <v>4A TOTAL RECEIPTS AND PAYMENTS BY BANKCODE</v>
          </cell>
          <cell r="I21" t="str">
            <v>BA580</v>
          </cell>
        </row>
        <row r="22">
          <cell r="F22" t="str">
            <v>BA659</v>
          </cell>
          <cell r="G22" t="str">
            <v>CBL</v>
          </cell>
          <cell r="H22" t="str">
            <v>5J MOF PREMS &amp; COMMISSION STATISTICS REPORT</v>
          </cell>
          <cell r="I22" t="str">
            <v>BA605</v>
          </cell>
        </row>
        <row r="23">
          <cell r="F23" t="str">
            <v>BA660</v>
          </cell>
          <cell r="G23" t="str">
            <v>CBL</v>
          </cell>
          <cell r="H23" t="str">
            <v>4F PREMIUM REGISTER BY AGENT</v>
          </cell>
          <cell r="I23" t="str">
            <v>BA693</v>
          </cell>
        </row>
        <row r="24">
          <cell r="F24" t="str">
            <v>BA661</v>
          </cell>
          <cell r="G24" t="str">
            <v>CBL</v>
          </cell>
          <cell r="H24" t="str">
            <v>BATCH EXTRACT</v>
          </cell>
          <cell r="I24" t="str">
            <v>BA694</v>
          </cell>
        </row>
        <row r="25">
          <cell r="F25" t="str">
            <v>BA664</v>
          </cell>
          <cell r="G25" t="str">
            <v>CBL</v>
          </cell>
          <cell r="H25" t="str">
            <v>UNEARNED PREM REPORT PROGRAM</v>
          </cell>
          <cell r="I25" t="str">
            <v>BA581</v>
          </cell>
        </row>
        <row r="26">
          <cell r="F26" t="str">
            <v>BA665</v>
          </cell>
          <cell r="G26" t="str">
            <v>CBL</v>
          </cell>
          <cell r="H26" t="str">
            <v>1Q REPORT - UNEARNED PREMIUM</v>
          </cell>
          <cell r="I26" t="str">
            <v>BA582</v>
          </cell>
        </row>
        <row r="27">
          <cell r="F27" t="str">
            <v>BA666</v>
          </cell>
          <cell r="G27" t="str">
            <v>CBL</v>
          </cell>
          <cell r="H27" t="str">
            <v>5K CLAIMS INCURRED MOF REPORT</v>
          </cell>
          <cell r="I27" t="str">
            <v>BA583</v>
          </cell>
        </row>
        <row r="28">
          <cell r="F28" t="str">
            <v>BA693</v>
          </cell>
          <cell r="G28" t="str">
            <v>CBL</v>
          </cell>
          <cell r="H28" t="str">
            <v>GRADING 1-5 DEMERIT REPORT / CANCEL PHASE P</v>
          </cell>
          <cell r="I28" t="str">
            <v>BB007</v>
          </cell>
          <cell r="J28" t="str">
            <v>RB007</v>
          </cell>
          <cell r="K28" t="str">
            <v>ソース・タイプPRTF用の最小限のメンバー</v>
          </cell>
        </row>
        <row r="29">
          <cell r="F29" t="str">
            <v>BA694</v>
          </cell>
          <cell r="G29" t="str">
            <v>CBL</v>
          </cell>
          <cell r="H29" t="str">
            <v>GRADING 1-5 DEMERIT REPORT / CANCEL PHASE P</v>
          </cell>
          <cell r="I29" t="str">
            <v>BB008</v>
          </cell>
          <cell r="J29" t="str">
            <v>RB008</v>
          </cell>
          <cell r="K29" t="str">
            <v>ソース・タイプPRTF用の最小限のメンバー</v>
          </cell>
        </row>
        <row r="30">
          <cell r="F30" t="str">
            <v>BA697</v>
          </cell>
          <cell r="G30" t="str">
            <v>CBL</v>
          </cell>
          <cell r="H30" t="str">
            <v>AGENT ASSN FORM 4 - BREAKDOWN OF QUALIFIED</v>
          </cell>
          <cell r="I30" t="str">
            <v>BZ299</v>
          </cell>
          <cell r="J30" t="str">
            <v>RZ299</v>
          </cell>
          <cell r="K30" t="str">
            <v>自動車統計月間報告</v>
          </cell>
          <cell r="L30" t="str">
            <v>M （月次）</v>
          </cell>
        </row>
        <row r="31">
          <cell r="F31" t="str">
            <v>BA698</v>
          </cell>
          <cell r="G31" t="str">
            <v>CBL</v>
          </cell>
          <cell r="H31" t="str">
            <v>NO. OF NEW AND CANCELLED AGENTS REPORT.</v>
          </cell>
          <cell r="I31" t="str">
            <v>BZ140</v>
          </cell>
          <cell r="L31" t="str">
            <v>M （月次）</v>
          </cell>
        </row>
        <row r="32">
          <cell r="F32" t="str">
            <v>BA703</v>
          </cell>
          <cell r="G32" t="str">
            <v>CBL</v>
          </cell>
          <cell r="H32" t="str">
            <v>NEW DISBURSEMENT CASHBOOK PRINT</v>
          </cell>
          <cell r="I32" t="str">
            <v>BZ019</v>
          </cell>
          <cell r="J32" t="str">
            <v>RZ019</v>
          </cell>
          <cell r="K32" t="str">
            <v>自然災害累積詳細報告書</v>
          </cell>
        </row>
        <row r="33">
          <cell r="F33" t="str">
            <v>BA704</v>
          </cell>
          <cell r="G33" t="str">
            <v>CBL</v>
          </cell>
          <cell r="H33" t="str">
            <v>EXTRACT REQNS FOR PROCESSING</v>
          </cell>
          <cell r="I33" t="str">
            <v>BA820</v>
          </cell>
          <cell r="J33" t="str">
            <v>RA820</v>
          </cell>
          <cell r="K33" t="str">
            <v>プール E/Q 8A/8G/8C</v>
          </cell>
          <cell r="L33" t="str">
            <v>M （月次）</v>
          </cell>
        </row>
        <row r="34">
          <cell r="F34" t="str">
            <v>BA707</v>
          </cell>
          <cell r="G34" t="str">
            <v>CBL</v>
          </cell>
          <cell r="H34" t="str">
            <v>AGENT TAX VOUCHERS</v>
          </cell>
          <cell r="I34" t="str">
            <v>B4193</v>
          </cell>
          <cell r="J34" t="str">
            <v>R4193</v>
          </cell>
          <cell r="K34" t="str">
            <v>更新バッチが確認伝票を管理する（刷る）</v>
          </cell>
          <cell r="L34" t="str">
            <v>M （月次）</v>
          </cell>
        </row>
        <row r="35">
          <cell r="F35" t="str">
            <v>BA711</v>
          </cell>
          <cell r="G35" t="str">
            <v>CBL</v>
          </cell>
          <cell r="H35" t="str">
            <v>ACPTRAN EXTRACT AND EDIT</v>
          </cell>
          <cell r="I35" t="str">
            <v>B4196</v>
          </cell>
          <cell r="J35" t="str">
            <v>R4196</v>
          </cell>
          <cell r="K35" t="str">
            <v>上級更新リスト用プリンター・ファイル</v>
          </cell>
        </row>
        <row r="36">
          <cell r="F36" t="str">
            <v>BA713</v>
          </cell>
          <cell r="G36" t="str">
            <v>CBL</v>
          </cell>
          <cell r="H36" t="str">
            <v>ACPTRAN UPDATE</v>
          </cell>
          <cell r="I36" t="str">
            <v>B4194</v>
          </cell>
          <cell r="J36" t="str">
            <v>R4194</v>
          </cell>
          <cell r="K36" t="str">
            <v>保険リスト用プリンター・ファイル －マニュアル</v>
          </cell>
        </row>
        <row r="37">
          <cell r="F37" t="str">
            <v>BA714</v>
          </cell>
          <cell r="G37" t="str">
            <v>CBL</v>
          </cell>
          <cell r="H37" t="str">
            <v>AGENT/CLIENT PORTFOLIO TRANSFER PRINT &amp;DELE</v>
          </cell>
          <cell r="I37" t="str">
            <v>B4198</v>
          </cell>
          <cell r="J37" t="str">
            <v>R4198</v>
          </cell>
          <cell r="K37" t="str">
            <v>プリンター・ファイル －クレームの焦点－Rが受けるべきもの</v>
          </cell>
        </row>
        <row r="38">
          <cell r="F38" t="str">
            <v>BA715</v>
          </cell>
          <cell r="G38" t="str">
            <v>CBL</v>
          </cell>
          <cell r="H38" t="str">
            <v>AGENT RESULTS REPORT 5G</v>
          </cell>
          <cell r="I38" t="str">
            <v>B4199</v>
          </cell>
        </row>
        <row r="39">
          <cell r="F39" t="str">
            <v>BA717</v>
          </cell>
          <cell r="G39" t="str">
            <v>CBL</v>
          </cell>
          <cell r="H39" t="str">
            <v>DAILY EXTRACT OF ZTRN AND RTRN RECORDS</v>
          </cell>
          <cell r="I39" t="str">
            <v>B4200</v>
          </cell>
          <cell r="J39" t="str">
            <v>R4200</v>
          </cell>
          <cell r="K39" t="str">
            <v>作成された更新リスト用プリンター・ファイル</v>
          </cell>
        </row>
        <row r="40">
          <cell r="F40" t="str">
            <v>BA719</v>
          </cell>
          <cell r="G40" t="str">
            <v>CBL</v>
          </cell>
          <cell r="H40" t="str">
            <v>4A REPORT</v>
          </cell>
          <cell r="I40" t="str">
            <v>B4201</v>
          </cell>
        </row>
        <row r="41">
          <cell r="F41" t="str">
            <v>BA722</v>
          </cell>
          <cell r="G41" t="str">
            <v>CBL</v>
          </cell>
          <cell r="H41" t="str">
            <v>INFORCE POLICIES MTD EXTRACTION &amp; LISTING.</v>
          </cell>
          <cell r="I41" t="str">
            <v>B4203</v>
          </cell>
          <cell r="J41" t="str">
            <v>R4203</v>
          </cell>
          <cell r="K41" t="str">
            <v>B4 203用プリンター・ファイル</v>
          </cell>
        </row>
        <row r="42">
          <cell r="F42" t="str">
            <v>BA723</v>
          </cell>
          <cell r="G42" t="str">
            <v>CBL</v>
          </cell>
          <cell r="H42" t="str">
            <v>1F REPORT</v>
          </cell>
          <cell r="I42" t="str">
            <v>B4204</v>
          </cell>
          <cell r="J42" t="str">
            <v>R4204</v>
          </cell>
          <cell r="K42" t="str">
            <v>ソース・タイプPRTF用の最小限のメンバー</v>
          </cell>
        </row>
        <row r="43">
          <cell r="F43" t="str">
            <v>BA724</v>
          </cell>
          <cell r="G43" t="str">
            <v>CBL</v>
          </cell>
          <cell r="H43" t="str">
            <v>1F REPORT</v>
          </cell>
          <cell r="I43" t="str">
            <v>BA825</v>
          </cell>
        </row>
        <row r="44">
          <cell r="F44" t="str">
            <v>BA725</v>
          </cell>
          <cell r="G44" t="str">
            <v>CBL</v>
          </cell>
          <cell r="H44" t="str">
            <v>INTER-BRANCH CASH TRANSFERS REPORT (4C)</v>
          </cell>
          <cell r="I44" t="str">
            <v>BA420</v>
          </cell>
        </row>
        <row r="45">
          <cell r="F45" t="str">
            <v>BA726</v>
          </cell>
          <cell r="G45" t="str">
            <v>CBL</v>
          </cell>
          <cell r="H45" t="str">
            <v>1F REPORT</v>
          </cell>
          <cell r="I45" t="str">
            <v>BZ052</v>
          </cell>
          <cell r="J45" t="str">
            <v>RZ052</v>
          </cell>
          <cell r="K45" t="str">
            <v>失効通知</v>
          </cell>
        </row>
        <row r="46">
          <cell r="F46" t="str">
            <v>BA730</v>
          </cell>
          <cell r="G46" t="str">
            <v>CBL</v>
          </cell>
          <cell r="H46" t="str">
            <v>4A REPORT - CLAIMS</v>
          </cell>
          <cell r="I46" t="str">
            <v>B4193</v>
          </cell>
          <cell r="L46" t="str">
            <v>M （月次）</v>
          </cell>
        </row>
        <row r="47">
          <cell r="F47" t="str">
            <v>BA806</v>
          </cell>
          <cell r="G47" t="str">
            <v>CBL</v>
          </cell>
          <cell r="H47" t="str">
            <v>EXPENSES REPORT 6A</v>
          </cell>
          <cell r="I47" t="str">
            <v>B4204</v>
          </cell>
        </row>
        <row r="48">
          <cell r="F48" t="str">
            <v>BA814</v>
          </cell>
          <cell r="G48" t="str">
            <v>CBL</v>
          </cell>
          <cell r="H48" t="str">
            <v>MONTHLY EXTRACTION OF ZTRN/RTRN</v>
          </cell>
          <cell r="I48" t="str">
            <v>B4193</v>
          </cell>
          <cell r="L48" t="str">
            <v>M （月次）</v>
          </cell>
        </row>
        <row r="49">
          <cell r="F49" t="str">
            <v>BA815</v>
          </cell>
          <cell r="G49" t="str">
            <v>CBL</v>
          </cell>
          <cell r="H49" t="str">
            <v>GENERAL EXPENSES DAILY REPORT PRINT</v>
          </cell>
          <cell r="I49" t="str">
            <v>B4204</v>
          </cell>
        </row>
        <row r="50">
          <cell r="F50" t="str">
            <v>BA820</v>
          </cell>
          <cell r="G50" t="str">
            <v>CBL</v>
          </cell>
          <cell r="H50" t="str">
            <v>POOL EQ ASSOCIATION TAPE CREATE</v>
          </cell>
          <cell r="I50" t="str">
            <v>BZ238</v>
          </cell>
        </row>
        <row r="51">
          <cell r="F51" t="str">
            <v>BA825</v>
          </cell>
          <cell r="G51" t="str">
            <v>CBL</v>
          </cell>
          <cell r="H51" t="str">
            <v>JAPANESE FIRE POOL E/Q RENEWALS</v>
          </cell>
          <cell r="I51" t="str">
            <v>BZ052</v>
          </cell>
        </row>
        <row r="52">
          <cell r="F52" t="str">
            <v>BA841</v>
          </cell>
          <cell r="G52" t="str">
            <v>CBL</v>
          </cell>
          <cell r="H52" t="str">
            <v>MIS 3F CLAIMS RUN-OFF ANALYSIS REPORT PROGR</v>
          </cell>
          <cell r="I52" t="str">
            <v>BZ238</v>
          </cell>
          <cell r="L52" t="str">
            <v>M （月次）</v>
          </cell>
        </row>
        <row r="53">
          <cell r="F53" t="str">
            <v>BA848</v>
          </cell>
          <cell r="G53" t="str">
            <v>CBL</v>
          </cell>
          <cell r="H53" t="str">
            <v>G/L AGENT BALANCES REPORT</v>
          </cell>
          <cell r="I53" t="str">
            <v>BZ052</v>
          </cell>
        </row>
        <row r="54">
          <cell r="F54" t="str">
            <v>BA856</v>
          </cell>
          <cell r="G54" t="str">
            <v>CBL</v>
          </cell>
          <cell r="H54" t="str">
            <v>SALES FORCE PERFORMACE RPT CONFIRMATION</v>
          </cell>
          <cell r="I54" t="str">
            <v>BZ224</v>
          </cell>
          <cell r="L54" t="str">
            <v>A （随時）</v>
          </cell>
        </row>
        <row r="55">
          <cell r="F55" t="str">
            <v>BA857</v>
          </cell>
          <cell r="G55" t="str">
            <v>CBL</v>
          </cell>
          <cell r="H55" t="str">
            <v>SALES BUDGET REPORT</v>
          </cell>
          <cell r="I55" t="str">
            <v>B0237</v>
          </cell>
          <cell r="L55" t="str">
            <v>M （月次）</v>
          </cell>
        </row>
        <row r="56">
          <cell r="F56" t="str">
            <v>BA858</v>
          </cell>
          <cell r="G56" t="str">
            <v>CBL</v>
          </cell>
          <cell r="H56" t="str">
            <v>AGENT HISTORY REPORT</v>
          </cell>
          <cell r="I56" t="str">
            <v>B0236</v>
          </cell>
          <cell r="L56" t="str">
            <v>M （月次）</v>
          </cell>
        </row>
        <row r="57">
          <cell r="F57" t="str">
            <v>BA894</v>
          </cell>
          <cell r="G57" t="str">
            <v>CBL</v>
          </cell>
          <cell r="H57" t="str">
            <v>UNEARNED PREMIUM ROLLOVER</v>
          </cell>
          <cell r="I57" t="str">
            <v>BA722</v>
          </cell>
          <cell r="J57" t="str">
            <v>RA722</v>
          </cell>
          <cell r="K57" t="str">
            <v>Dへの 月間有効保険リスト</v>
          </cell>
        </row>
        <row r="58">
          <cell r="F58" t="str">
            <v>BA895</v>
          </cell>
          <cell r="G58" t="str">
            <v>CBL</v>
          </cell>
          <cell r="H58" t="str">
            <v>THE INFORCE REPORT OF MOF MONTHLY REPORT</v>
          </cell>
          <cell r="I58" t="str">
            <v>BA661</v>
          </cell>
        </row>
        <row r="59">
          <cell r="F59" t="str">
            <v>BA896</v>
          </cell>
          <cell r="G59" t="str">
            <v>CBL</v>
          </cell>
          <cell r="H59" t="str">
            <v>THE INCOME AND LOSS REPORT OF MOF MONTHLY R</v>
          </cell>
          <cell r="I59" t="str">
            <v>BA723</v>
          </cell>
        </row>
        <row r="60">
          <cell r="F60" t="str">
            <v>BA897</v>
          </cell>
          <cell r="G60" t="str">
            <v>CBL</v>
          </cell>
          <cell r="H60" t="str">
            <v>THE ASSETS REPORT OF MOF MONTHLY REPORT</v>
          </cell>
          <cell r="I60" t="str">
            <v>BA724</v>
          </cell>
          <cell r="J60" t="str">
            <v>RA724</v>
          </cell>
          <cell r="K60" t="str">
            <v>ソース・タイプPRTF用の最小限のメンバー</v>
          </cell>
        </row>
        <row r="61">
          <cell r="F61" t="str">
            <v>BA990</v>
          </cell>
          <cell r="G61" t="str">
            <v>CBL</v>
          </cell>
          <cell r="H61" t="str">
            <v>UNEARNED PREMIUM TRANSFER</v>
          </cell>
          <cell r="I61" t="str">
            <v>BA726</v>
          </cell>
          <cell r="J61" t="str">
            <v>RA726</v>
          </cell>
          <cell r="K61" t="str">
            <v>ソース・タイプPRTF用の最小限のメンバー</v>
          </cell>
        </row>
        <row r="62">
          <cell r="F62" t="str">
            <v>BA993</v>
          </cell>
          <cell r="G62" t="str">
            <v>CBL</v>
          </cell>
          <cell r="H62" t="str">
            <v>GL EARNING CALCULATIONS AUDIT TRAIL</v>
          </cell>
          <cell r="I62" t="str">
            <v>BA715</v>
          </cell>
          <cell r="J62" t="str">
            <v>RA715</v>
          </cell>
          <cell r="K62" t="str">
            <v>代理店結果報告レイアウト（5G)</v>
          </cell>
          <cell r="L62" t="str">
            <v>M （月次）</v>
          </cell>
        </row>
        <row r="63">
          <cell r="F63" t="str">
            <v>BA998</v>
          </cell>
          <cell r="G63" t="str">
            <v>CBL</v>
          </cell>
          <cell r="H63" t="str">
            <v>UNEARNED PREMIUM AUDIT REPORT SUB-BRANCH SU</v>
          </cell>
          <cell r="I63" t="str">
            <v>BA856</v>
          </cell>
          <cell r="J63" t="str">
            <v>RA856</v>
          </cell>
          <cell r="K63" t="str">
            <v>代理店業績パラメーター 確認用PRTF</v>
          </cell>
          <cell r="L63" t="str">
            <v>M （月次）</v>
          </cell>
        </row>
        <row r="64">
          <cell r="F64" t="str">
            <v>BB007</v>
          </cell>
          <cell r="G64" t="str">
            <v>CBL</v>
          </cell>
          <cell r="H64" t="str">
            <v>MOTOR NCD DEMERIT CHECKLIST REPORT</v>
          </cell>
          <cell r="I64" t="str">
            <v>BA857</v>
          </cell>
          <cell r="J64" t="str">
            <v>RA857</v>
          </cell>
          <cell r="K64" t="str">
            <v>代理店業績報告用PRTF</v>
          </cell>
        </row>
        <row r="65">
          <cell r="F65" t="str">
            <v>BB008</v>
          </cell>
          <cell r="G65" t="str">
            <v>CBL</v>
          </cell>
          <cell r="H65" t="str">
            <v>MOTOR NCD  FLAT   CHECKLIST REPORT</v>
          </cell>
          <cell r="I65" t="str">
            <v>BA858</v>
          </cell>
          <cell r="J65" t="str">
            <v>RA858</v>
          </cell>
          <cell r="K65" t="str">
            <v>代理店履歴報告用PRTF</v>
          </cell>
        </row>
        <row r="66">
          <cell r="F66" t="str">
            <v>BCMINLOD</v>
          </cell>
          <cell r="G66" t="str">
            <v>CBL</v>
          </cell>
          <cell r="H66" t="str">
            <v>BATCH LOAD OF CMINPF</v>
          </cell>
          <cell r="I66" t="str">
            <v>BA696</v>
          </cell>
          <cell r="L66" t="str">
            <v>A （随時）</v>
          </cell>
        </row>
        <row r="67">
          <cell r="F67" t="str">
            <v>BEDCLS</v>
          </cell>
          <cell r="G67" t="str">
            <v>CBL</v>
          </cell>
          <cell r="H67" t="str">
            <v>EDIT CLAUSE(S) ON RISK SCREEN S4832</v>
          </cell>
          <cell r="I67" t="str">
            <v>BA683</v>
          </cell>
        </row>
        <row r="68">
          <cell r="F68" t="str">
            <v>BIGCOMSION</v>
          </cell>
          <cell r="G68" t="str">
            <v>CBL</v>
          </cell>
          <cell r="H68" t="str">
            <v>AGENT COMMISSION CALC. SUBROUTINE</v>
          </cell>
          <cell r="I68" t="str">
            <v>BA698</v>
          </cell>
        </row>
        <row r="69">
          <cell r="F69" t="str">
            <v>BILLDTE</v>
          </cell>
          <cell r="G69" t="str">
            <v>CBL</v>
          </cell>
          <cell r="H69" t="str">
            <v>CALCULATE NEXT BILLING DATE</v>
          </cell>
          <cell r="I69" t="str">
            <v>BA697</v>
          </cell>
        </row>
        <row r="70">
          <cell r="F70" t="str">
            <v>BILLPRM</v>
          </cell>
          <cell r="G70" t="str">
            <v>CBL</v>
          </cell>
          <cell r="H70" t="str">
            <v>POST BILLING FINANCIAL TRANSACTIONS</v>
          </cell>
          <cell r="I70" t="str">
            <v>BA695</v>
          </cell>
        </row>
        <row r="71">
          <cell r="F71" t="str">
            <v>BILLRQD</v>
          </cell>
          <cell r="G71" t="str">
            <v>CBL</v>
          </cell>
          <cell r="H71" t="str">
            <v>EXTRACT POLICIES DUE FOR BILLING</v>
          </cell>
          <cell r="I71" t="str">
            <v>B2283</v>
          </cell>
          <cell r="L71" t="str">
            <v>A （随時）</v>
          </cell>
        </row>
        <row r="72">
          <cell r="F72" t="str">
            <v>BJEARNIE</v>
          </cell>
          <cell r="G72" t="str">
            <v>CBL</v>
          </cell>
          <cell r="H72" t="str">
            <v>SDS BATCH EARNING DRIVER</v>
          </cell>
          <cell r="I72" t="str">
            <v>BZ055</v>
          </cell>
          <cell r="L72" t="str">
            <v>A （随時）</v>
          </cell>
        </row>
        <row r="73">
          <cell r="F73" t="str">
            <v>BL999</v>
          </cell>
          <cell r="G73" t="str">
            <v>CBL</v>
          </cell>
          <cell r="H73" t="str">
            <v>BATCH UNFLAG RESET</v>
          </cell>
          <cell r="I73" t="str">
            <v>BL999</v>
          </cell>
          <cell r="L73" t="str">
            <v>A （随時）</v>
          </cell>
        </row>
        <row r="74">
          <cell r="F74" t="str">
            <v>BNK</v>
          </cell>
          <cell r="G74" t="str">
            <v>CBL</v>
          </cell>
          <cell r="H74" t="str">
            <v>BANK BRANCH RELATIONSHIP BUSINESS OBJECT</v>
          </cell>
          <cell r="I74" t="str">
            <v>XXXXX</v>
          </cell>
          <cell r="J74" t="str">
            <v>XXXXX</v>
          </cell>
        </row>
        <row r="75">
          <cell r="F75" t="str">
            <v>BNKDESC</v>
          </cell>
          <cell r="G75" t="str">
            <v>CBL</v>
          </cell>
          <cell r="H75" t="str">
            <v>FSU SUBROUTINE: OBTAIN BANK DESCRIPTION</v>
          </cell>
          <cell r="I75" t="str">
            <v>XXXXX</v>
          </cell>
        </row>
        <row r="76">
          <cell r="F76" t="str">
            <v>BOZ497</v>
          </cell>
          <cell r="G76" t="str">
            <v>CBL</v>
          </cell>
          <cell r="H76" t="str">
            <v>BUSINESS OBJECT WRAPPER FOR PZ497</v>
          </cell>
          <cell r="I76" t="str">
            <v>XXXXX</v>
          </cell>
        </row>
        <row r="77">
          <cell r="F77" t="str">
            <v>BOZ507</v>
          </cell>
          <cell r="G77" t="str">
            <v>CBL</v>
          </cell>
          <cell r="H77" t="str">
            <v>BUSINESS OBJECT WRAPPER FOR PZ507</v>
          </cell>
          <cell r="I77" t="str">
            <v>XXXXX</v>
          </cell>
          <cell r="J77" t="str">
            <v>XXXXX</v>
          </cell>
        </row>
        <row r="78">
          <cell r="F78" t="str">
            <v>BOZ511</v>
          </cell>
          <cell r="G78" t="str">
            <v>CBL</v>
          </cell>
          <cell r="H78" t="str">
            <v>BUSINESS OBJECT WRAPPER FOR PZ511</v>
          </cell>
          <cell r="I78" t="str">
            <v>BZ251</v>
          </cell>
          <cell r="J78" t="str">
            <v>RZ251</v>
          </cell>
          <cell r="K78" t="str">
            <v>BILLPOST 投函（掲示）報告</v>
          </cell>
          <cell r="L78" t="str">
            <v>B （請求時）</v>
          </cell>
        </row>
        <row r="79">
          <cell r="F79" t="str">
            <v>BOZ524</v>
          </cell>
          <cell r="G79" t="str">
            <v>CBL</v>
          </cell>
          <cell r="H79" t="str">
            <v>BUSINESS OBJECT WRAPPER FOR PZ524</v>
          </cell>
          <cell r="I79" t="str">
            <v>BZ307</v>
          </cell>
        </row>
        <row r="80">
          <cell r="F80" t="str">
            <v>BOZ542</v>
          </cell>
          <cell r="G80" t="str">
            <v>CBL</v>
          </cell>
          <cell r="H80" t="str">
            <v>BUSINESS OBJECT WRAPPER FOR PZ542</v>
          </cell>
          <cell r="I80" t="str">
            <v>BZ272</v>
          </cell>
        </row>
        <row r="81">
          <cell r="F81" t="str">
            <v>BOZ543</v>
          </cell>
          <cell r="G81" t="str">
            <v>CBL</v>
          </cell>
          <cell r="H81" t="str">
            <v>BUSINESS OBJECT WRAPPER FOR PZ543</v>
          </cell>
          <cell r="I81" t="str">
            <v>BZ138</v>
          </cell>
          <cell r="J81" t="str">
            <v>RZ138</v>
          </cell>
          <cell r="K81" t="str">
            <v>ソース・タイプPRTF用の最小限のメンバー</v>
          </cell>
          <cell r="L81" t="str">
            <v>B （請求時）</v>
          </cell>
        </row>
        <row r="82">
          <cell r="F82" t="str">
            <v>BOZ544</v>
          </cell>
          <cell r="G82" t="str">
            <v>CBL</v>
          </cell>
          <cell r="H82" t="str">
            <v>BUSINESS OBJECT WRAPPER FOR PZ544</v>
          </cell>
          <cell r="I82" t="str">
            <v>BZ205</v>
          </cell>
          <cell r="J82" t="str">
            <v>RZ205</v>
          </cell>
          <cell r="K82" t="str">
            <v>銀行手数料 PRTF</v>
          </cell>
        </row>
        <row r="83">
          <cell r="F83" t="str">
            <v>BOZ545</v>
          </cell>
          <cell r="G83" t="str">
            <v>CBL</v>
          </cell>
          <cell r="H83" t="str">
            <v>BUSINESS OBJECT WRAPPER FOR PZ545</v>
          </cell>
          <cell r="I83" t="str">
            <v>CZ390</v>
          </cell>
        </row>
        <row r="84">
          <cell r="F84" t="str">
            <v>BOZ559</v>
          </cell>
          <cell r="G84" t="str">
            <v>CBL</v>
          </cell>
          <cell r="H84" t="str">
            <v>BUSINESS OBJECT WRAPPER FOR PZ559</v>
          </cell>
          <cell r="I84" t="str">
            <v>BZ205</v>
          </cell>
          <cell r="L84" t="str">
            <v>B （請求時）</v>
          </cell>
        </row>
        <row r="85">
          <cell r="F85" t="str">
            <v>BOZ560</v>
          </cell>
          <cell r="G85" t="str">
            <v>CBL</v>
          </cell>
          <cell r="H85" t="str">
            <v>BUSINESS OBJECT WRAPPER FOR PZ560</v>
          </cell>
          <cell r="I85" t="str">
            <v>CZ390</v>
          </cell>
        </row>
        <row r="86">
          <cell r="F86" t="str">
            <v>BOZ578</v>
          </cell>
          <cell r="G86" t="str">
            <v>CBL</v>
          </cell>
          <cell r="H86" t="str">
            <v>BUSINESS OBJECT WRAPPER FOR PZ578</v>
          </cell>
          <cell r="I86" t="str">
            <v>BZ078</v>
          </cell>
          <cell r="L86" t="str">
            <v>B （請求時）</v>
          </cell>
        </row>
        <row r="87">
          <cell r="F87" t="str">
            <v>BOZ581</v>
          </cell>
          <cell r="G87" t="str">
            <v>CBL</v>
          </cell>
          <cell r="H87" t="str">
            <v>BUSINESS OBJECT WRAPPER FOR PZ581</v>
          </cell>
          <cell r="I87" t="str">
            <v>BZ080</v>
          </cell>
          <cell r="J87" t="str">
            <v>RZ080</v>
          </cell>
          <cell r="K87" t="str">
            <v>保証された登録（暫定的／最終的）</v>
          </cell>
        </row>
        <row r="88">
          <cell r="F88" t="str">
            <v>BOZ583</v>
          </cell>
          <cell r="G88" t="str">
            <v>CBL</v>
          </cell>
          <cell r="H88" t="str">
            <v>BUSINESS OBJECT WRAPPER FOR PZ583</v>
          </cell>
          <cell r="I88" t="str">
            <v>BZ081</v>
          </cell>
          <cell r="J88" t="str">
            <v>RZ081</v>
          </cell>
          <cell r="K88" t="str">
            <v>AMEXで保証された登録（暫定的／最終的）</v>
          </cell>
        </row>
        <row r="89">
          <cell r="F89" t="str">
            <v>BOZ587</v>
          </cell>
          <cell r="G89" t="str">
            <v>CBL</v>
          </cell>
          <cell r="H89" t="str">
            <v>BUSINESS OBJECT WRAPPER FOR PZ587</v>
          </cell>
          <cell r="I89" t="str">
            <v>BZ150</v>
          </cell>
          <cell r="J89" t="str">
            <v>RZ150</v>
          </cell>
          <cell r="K89" t="str">
            <v>AMEX  キャンセル 返還 保険料リスト</v>
          </cell>
        </row>
        <row r="90">
          <cell r="F90" t="str">
            <v>BO4817</v>
          </cell>
          <cell r="G90" t="str">
            <v>CBL</v>
          </cell>
          <cell r="H90" t="str">
            <v>B0: WORK WITH CONTRACT</v>
          </cell>
          <cell r="I90" t="str">
            <v>BZ172</v>
          </cell>
          <cell r="J90" t="str">
            <v>RZ172</v>
          </cell>
          <cell r="K90" t="str">
            <v>ソース・タイプPRTF用の最小限のメンバー</v>
          </cell>
        </row>
        <row r="91">
          <cell r="F91" t="str">
            <v>BO4819</v>
          </cell>
          <cell r="G91" t="str">
            <v>CBL</v>
          </cell>
          <cell r="H91" t="str">
            <v>BUSINESS OBJECT WRAPPER FOR P4819</v>
          </cell>
          <cell r="I91" t="str">
            <v>BZ103</v>
          </cell>
          <cell r="J91" t="str">
            <v>RZ103</v>
          </cell>
          <cell r="K91" t="str">
            <v>分割払い請求書確認伝票</v>
          </cell>
          <cell r="L91" t="str">
            <v>B （請求時）</v>
          </cell>
        </row>
        <row r="92">
          <cell r="F92" t="str">
            <v>BO8301</v>
          </cell>
          <cell r="G92" t="str">
            <v>CBL</v>
          </cell>
          <cell r="H92" t="str">
            <v>BO : UNW 2 - RISK CREATE SELECT</v>
          </cell>
          <cell r="I92" t="str">
            <v>BZ104</v>
          </cell>
          <cell r="J92" t="str">
            <v>RZ104</v>
          </cell>
          <cell r="K92" t="str">
            <v>分割払い請求書作成 抜粋結果</v>
          </cell>
        </row>
        <row r="93">
          <cell r="F93" t="str">
            <v>BZ019</v>
          </cell>
          <cell r="G93" t="str">
            <v>CBL</v>
          </cell>
          <cell r="H93" t="str">
            <v>NATURAL HAZARDS ACCUMULATION DETAIL REPORT</v>
          </cell>
          <cell r="I93" t="str">
            <v>BZ105</v>
          </cell>
          <cell r="J93" t="str">
            <v>RZ105</v>
          </cell>
          <cell r="K93" t="str">
            <v>分割払い請求書作成 メディア 結果</v>
          </cell>
        </row>
        <row r="94">
          <cell r="F94" t="str">
            <v>BZ022</v>
          </cell>
          <cell r="G94" t="str">
            <v>CBL</v>
          </cell>
          <cell r="H94" t="str">
            <v>DEBTORS POSTING EXTRACT PROGRAM. CLONE OF B</v>
          </cell>
          <cell r="I94" t="str">
            <v>BZ111</v>
          </cell>
          <cell r="J94" t="str">
            <v>RZ111</v>
          </cell>
          <cell r="K94" t="str">
            <v>JVSA  保険（証書）リスト</v>
          </cell>
          <cell r="L94" t="str">
            <v>B （請求時）</v>
          </cell>
        </row>
        <row r="95">
          <cell r="F95" t="str">
            <v>BZ023</v>
          </cell>
          <cell r="G95" t="str">
            <v>CBL</v>
          </cell>
          <cell r="H95" t="str">
            <v>DEBTORS BATCH POST/RECONCILIATION</v>
          </cell>
          <cell r="I95" t="str">
            <v>BZ112</v>
          </cell>
          <cell r="J95" t="str">
            <v>RZ112</v>
          </cell>
          <cell r="K95" t="str">
            <v>JVSA  ビデオ保存ダイレクトリ</v>
          </cell>
        </row>
        <row r="96">
          <cell r="F96" t="str">
            <v>BZ024</v>
          </cell>
          <cell r="G96" t="str">
            <v>CBL</v>
          </cell>
          <cell r="H96" t="str">
            <v>DEBTORS AGENT STATEMENTS EXTRACT</v>
          </cell>
          <cell r="I96" t="str">
            <v>BZ113</v>
          </cell>
          <cell r="J96" t="str">
            <v>RZ113</v>
          </cell>
          <cell r="K96" t="str">
            <v>JVSA 保険証書登録リスト</v>
          </cell>
        </row>
        <row r="97">
          <cell r="F97" t="str">
            <v>BZ029</v>
          </cell>
          <cell r="G97" t="str">
            <v>CBL</v>
          </cell>
          <cell r="H97" t="str">
            <v>STANDARD COBOL SKELETON</v>
          </cell>
          <cell r="I97" t="str">
            <v>BZ115</v>
          </cell>
          <cell r="J97" t="str">
            <v>RZ115</v>
          </cell>
          <cell r="K97" t="str">
            <v>JVSA 不名誉リスト</v>
          </cell>
        </row>
        <row r="98">
          <cell r="F98" t="str">
            <v>BZ029A</v>
          </cell>
          <cell r="G98" t="str">
            <v>CBL</v>
          </cell>
          <cell r="H98" t="str">
            <v>PRINT RESULTS OF COMMISSION FIX BY AGENT</v>
          </cell>
          <cell r="I98" t="str">
            <v>BZ352</v>
          </cell>
          <cell r="L98" t="str">
            <v>B （請求時）</v>
          </cell>
        </row>
        <row r="99">
          <cell r="F99" t="str">
            <v>BZ029G1</v>
          </cell>
          <cell r="G99" t="str">
            <v>CBL</v>
          </cell>
          <cell r="H99" t="str">
            <v>BY COMMISSION GLCODE</v>
          </cell>
          <cell r="I99" t="str">
            <v>BZ353</v>
          </cell>
        </row>
        <row r="100">
          <cell r="F100" t="str">
            <v>BZ029G2</v>
          </cell>
          <cell r="G100" t="str">
            <v>CBL</v>
          </cell>
          <cell r="H100" t="str">
            <v>BY DEBTOR GLCODE</v>
          </cell>
          <cell r="I100" t="str">
            <v>BZ145</v>
          </cell>
          <cell r="J100" t="str">
            <v>RZ145</v>
          </cell>
          <cell r="K100" t="str">
            <v>代理店月別回収通知</v>
          </cell>
          <cell r="L100" t="str">
            <v>B （請求時）</v>
          </cell>
        </row>
        <row r="101">
          <cell r="F101" t="str">
            <v>BZ029G3</v>
          </cell>
          <cell r="G101" t="str">
            <v>CBL</v>
          </cell>
          <cell r="H101" t="str">
            <v>BY DEBTOR GLCODE</v>
          </cell>
          <cell r="I101" t="str">
            <v>BZ213</v>
          </cell>
          <cell r="J101" t="str">
            <v>RZ213</v>
          </cell>
          <cell r="K101" t="str">
            <v>新しい抜粋ファイル GRPMT-FILE の追加</v>
          </cell>
        </row>
        <row r="102">
          <cell r="F102" t="str">
            <v>BZ031</v>
          </cell>
          <cell r="G102" t="str">
            <v>CBL</v>
          </cell>
          <cell r="H102" t="str">
            <v>DEBTORS STATEMENTS</v>
          </cell>
          <cell r="I102" t="str">
            <v>BZ217</v>
          </cell>
        </row>
        <row r="103">
          <cell r="F103" t="str">
            <v>BZ034</v>
          </cell>
          <cell r="G103" t="str">
            <v>CBL</v>
          </cell>
          <cell r="H103" t="str">
            <v>DEBTORS DAILY AUDIT REPORT</v>
          </cell>
          <cell r="I103" t="str">
            <v>BZ237</v>
          </cell>
        </row>
        <row r="104">
          <cell r="F104" t="str">
            <v>BZ042</v>
          </cell>
          <cell r="G104" t="str">
            <v>CBL</v>
          </cell>
          <cell r="H104" t="str">
            <v>MONTHLY EXPENCE REPORT</v>
          </cell>
          <cell r="I104" t="str">
            <v>BZ078</v>
          </cell>
          <cell r="L104" t="str">
            <v>B （請求時）</v>
          </cell>
        </row>
        <row r="105">
          <cell r="F105" t="str">
            <v>BZ045</v>
          </cell>
          <cell r="G105" t="str">
            <v>CBL</v>
          </cell>
          <cell r="H105" t="str">
            <v>EXPENSES SUMMARY</v>
          </cell>
          <cell r="I105" t="str">
            <v>BZ080</v>
          </cell>
        </row>
        <row r="106">
          <cell r="F106" t="str">
            <v>BZ047</v>
          </cell>
          <cell r="G106" t="str">
            <v>CBL</v>
          </cell>
          <cell r="H106" t="str">
            <v>CREATE CLAIM EXTRACT FILE</v>
          </cell>
          <cell r="I106" t="str">
            <v>B0237</v>
          </cell>
          <cell r="L106" t="str">
            <v>Ｄ （日次）</v>
          </cell>
        </row>
        <row r="107">
          <cell r="F107" t="str">
            <v>BZ048</v>
          </cell>
          <cell r="G107" t="str">
            <v>CBL</v>
          </cell>
          <cell r="H107" t="str">
            <v>RESULT REPORT BY DIVISION</v>
          </cell>
          <cell r="I107" t="str">
            <v>B0236</v>
          </cell>
        </row>
        <row r="108">
          <cell r="F108" t="str">
            <v>BZ049</v>
          </cell>
          <cell r="G108" t="str">
            <v>CBL</v>
          </cell>
          <cell r="H108" t="str">
            <v>RESULT REPORT BY LINE</v>
          </cell>
          <cell r="I108" t="str">
            <v>B2064</v>
          </cell>
        </row>
        <row r="109">
          <cell r="F109" t="str">
            <v>BZ052</v>
          </cell>
          <cell r="G109" t="str">
            <v>CBL</v>
          </cell>
          <cell r="H109" t="str">
            <v>AGENT RENEWAL BORDEREAUX COBOL PROG</v>
          </cell>
          <cell r="I109" t="str">
            <v>B2065</v>
          </cell>
        </row>
        <row r="110">
          <cell r="F110" t="str">
            <v>BZ058</v>
          </cell>
          <cell r="G110" t="str">
            <v>CBL</v>
          </cell>
          <cell r="H110" t="str">
            <v>MONTHLY R/I ALLOCATION REGISTER REPORT</v>
          </cell>
          <cell r="I110" t="str">
            <v>B0237</v>
          </cell>
          <cell r="L110" t="str">
            <v>Ｄ （日次）</v>
          </cell>
        </row>
        <row r="111">
          <cell r="F111" t="str">
            <v>BZ073</v>
          </cell>
          <cell r="G111" t="str">
            <v>CBL</v>
          </cell>
          <cell r="H111" t="str">
            <v>BATCH EXTRACT</v>
          </cell>
          <cell r="I111" t="str">
            <v>B0236</v>
          </cell>
        </row>
        <row r="112">
          <cell r="F112" t="str">
            <v>BZ074</v>
          </cell>
          <cell r="G112" t="str">
            <v>CBL</v>
          </cell>
          <cell r="H112" t="str">
            <v>EXTRACT PAYMENTS/RECOVERY/EXPENSE</v>
          </cell>
          <cell r="I112" t="str">
            <v>BZ022</v>
          </cell>
        </row>
        <row r="113">
          <cell r="F113" t="str">
            <v>BZ075</v>
          </cell>
          <cell r="G113" t="str">
            <v>CBL</v>
          </cell>
          <cell r="H113" t="str">
            <v>EXTRACT LOSS RESERVE DETAILS</v>
          </cell>
          <cell r="I113" t="str">
            <v>BZ023</v>
          </cell>
        </row>
        <row r="114">
          <cell r="F114" t="str">
            <v>BZ076</v>
          </cell>
          <cell r="G114" t="str">
            <v>CBL</v>
          </cell>
          <cell r="H114" t="str">
            <v>CLAIMS PERFORMANCE PRINT</v>
          </cell>
          <cell r="I114" t="str">
            <v>BZ034</v>
          </cell>
          <cell r="J114" t="str">
            <v>RZ034</v>
          </cell>
          <cell r="K114" t="str">
            <v>負債者の監査報告（声明）</v>
          </cell>
        </row>
        <row r="115">
          <cell r="F115" t="str">
            <v>BZ078</v>
          </cell>
          <cell r="G115" t="str">
            <v>SQL</v>
          </cell>
          <cell r="H115" t="str">
            <v>INSURED REGISTER EXTRACT PROGRAM</v>
          </cell>
          <cell r="I115" t="str">
            <v>BA539</v>
          </cell>
          <cell r="L115" t="str">
            <v>Ｄ （日次）</v>
          </cell>
        </row>
        <row r="116">
          <cell r="F116" t="str">
            <v>BZ080</v>
          </cell>
          <cell r="G116" t="str">
            <v>CBL</v>
          </cell>
          <cell r="H116" t="str">
            <v>INSURED REGISTER REPORT PROGRAM(TEMPORARY/</v>
          </cell>
          <cell r="I116" t="str">
            <v>BA527</v>
          </cell>
          <cell r="J116" t="str">
            <v>RA527</v>
          </cell>
          <cell r="K116" t="str">
            <v>コピー・ファイルの追加したメンバー</v>
          </cell>
        </row>
        <row r="117">
          <cell r="F117" t="str">
            <v>BZ081</v>
          </cell>
          <cell r="G117" t="str">
            <v>CBL</v>
          </cell>
          <cell r="H117" t="str">
            <v>INSURED REGISTER REPORT FOR AMEX (TEMPORARY</v>
          </cell>
          <cell r="I117" t="str">
            <v>BA658</v>
          </cell>
          <cell r="J117" t="str">
            <v>RA658</v>
          </cell>
          <cell r="K117" t="str">
            <v>4A 銀行コード別受領高と支払額総計</v>
          </cell>
        </row>
        <row r="118">
          <cell r="F118" t="str">
            <v>BZ089</v>
          </cell>
          <cell r="G118" t="str">
            <v>CBL</v>
          </cell>
          <cell r="H118" t="str">
            <v>EXTRACT CLAIM RELATED PAYMENTS</v>
          </cell>
          <cell r="I118" t="str">
            <v>BA719</v>
          </cell>
          <cell r="J118" t="str">
            <v>RA719</v>
          </cell>
          <cell r="K118" t="str">
            <v>ソース・タイプPRTF用の最小限のメンバー</v>
          </cell>
        </row>
        <row r="119">
          <cell r="F119" t="str">
            <v>BZ090</v>
          </cell>
          <cell r="G119" t="str">
            <v>CBL</v>
          </cell>
          <cell r="H119" t="str">
            <v>BATCH EXTRACT (CLONE FORM BA661)</v>
          </cell>
          <cell r="I119" t="str">
            <v>BA730</v>
          </cell>
          <cell r="J119" t="str">
            <v>RA730</v>
          </cell>
          <cell r="K119" t="str">
            <v>ソース・タイプPRTF用の最小限のメンバー</v>
          </cell>
        </row>
        <row r="120">
          <cell r="F120" t="str">
            <v>BZ091</v>
          </cell>
          <cell r="G120" t="str">
            <v>CBL</v>
          </cell>
          <cell r="H120" t="str">
            <v>CLAIMS LETTER PRINT</v>
          </cell>
          <cell r="I120" t="str">
            <v>BA725</v>
          </cell>
        </row>
        <row r="121">
          <cell r="F121" t="str">
            <v>BZ096</v>
          </cell>
          <cell r="G121" t="str">
            <v>CBL</v>
          </cell>
          <cell r="H121" t="str">
            <v>CLAIM MONTHLY LOSSES PAID SUMMARY</v>
          </cell>
          <cell r="I121" t="str">
            <v>BZ388</v>
          </cell>
          <cell r="L121" t="str">
            <v>M （月次）</v>
          </cell>
        </row>
        <row r="122">
          <cell r="F122" t="str">
            <v>BZ097</v>
          </cell>
          <cell r="G122" t="str">
            <v>CBL</v>
          </cell>
          <cell r="H122" t="str">
            <v>CLAIM MONTHLY LOSSES OUTSTANDING SUMMARY(OC</v>
          </cell>
          <cell r="I122" t="str">
            <v>B2342</v>
          </cell>
          <cell r="L122" t="str">
            <v>M （月次）</v>
          </cell>
        </row>
        <row r="123">
          <cell r="F123" t="str">
            <v>BZ098</v>
          </cell>
          <cell r="G123" t="str">
            <v>CBL</v>
          </cell>
          <cell r="H123" t="str">
            <v>CLAIM MONTHLY LOSSES OUTSTANDING (- CO-INS)</v>
          </cell>
          <cell r="I123" t="str">
            <v>BZ372</v>
          </cell>
        </row>
        <row r="124">
          <cell r="F124" t="str">
            <v>BZ099</v>
          </cell>
          <cell r="G124" t="str">
            <v>CBL</v>
          </cell>
          <cell r="H124" t="str">
            <v>CLAIM MONTHLY LOSSES OUTSTANDING (R/I)</v>
          </cell>
          <cell r="I124" t="str">
            <v>BZ435</v>
          </cell>
        </row>
        <row r="125">
          <cell r="F125" t="str">
            <v>BZ103</v>
          </cell>
          <cell r="G125" t="str">
            <v>CBL</v>
          </cell>
          <cell r="H125" t="str">
            <v>INSTALLMENT BILLING CONFIRMATION SLIP</v>
          </cell>
          <cell r="I125" t="str">
            <v>BZ436</v>
          </cell>
        </row>
        <row r="126">
          <cell r="F126" t="str">
            <v>BZ104</v>
          </cell>
          <cell r="G126" t="str">
            <v>CBL</v>
          </cell>
          <cell r="H126" t="str">
            <v>INSTALLMENT BILLING EXTRACT DRIVER PROGRAM</v>
          </cell>
          <cell r="I126" t="str">
            <v>B2343</v>
          </cell>
          <cell r="L126" t="str">
            <v>M （月次）</v>
          </cell>
        </row>
        <row r="127">
          <cell r="F127" t="str">
            <v>BZ105</v>
          </cell>
          <cell r="G127" t="str">
            <v>CBL</v>
          </cell>
          <cell r="H127" t="str">
            <v>INSTALLMENT BILLING MEDIA DRIVER PROGRAM</v>
          </cell>
          <cell r="I127" t="str">
            <v>BZ024</v>
          </cell>
          <cell r="L127" t="str">
            <v>M （月次）</v>
          </cell>
        </row>
        <row r="128">
          <cell r="F128" t="str">
            <v>BZ111</v>
          </cell>
          <cell r="G128" t="str">
            <v>CBL</v>
          </cell>
          <cell r="H128" t="str">
            <v>JVSA POLICY LIST</v>
          </cell>
          <cell r="I128" t="str">
            <v>BZ335</v>
          </cell>
        </row>
        <row r="129">
          <cell r="F129" t="str">
            <v>BZ112</v>
          </cell>
          <cell r="G129" t="str">
            <v>CBL</v>
          </cell>
          <cell r="H129" t="str">
            <v>JVSA VIDEO STORE DIRECTORY LIST</v>
          </cell>
          <cell r="I129" t="str">
            <v>BZ031</v>
          </cell>
          <cell r="J129" t="str">
            <v>RZ031</v>
          </cell>
          <cell r="K129" t="str">
            <v>負債者の銀行明細書</v>
          </cell>
        </row>
        <row r="130">
          <cell r="F130" t="str">
            <v>BZ113</v>
          </cell>
          <cell r="G130" t="str">
            <v>CBL</v>
          </cell>
          <cell r="H130" t="str">
            <v>JVSA POLICY REGISTER LIST</v>
          </cell>
          <cell r="I130" t="str">
            <v>BZ201</v>
          </cell>
          <cell r="J130" t="str">
            <v>RZ201</v>
          </cell>
          <cell r="K130" t="str">
            <v>負債者 O/S 保険料／手数料 報告 PRTF</v>
          </cell>
          <cell r="L130" t="str">
            <v>M （月次）</v>
          </cell>
        </row>
        <row r="131">
          <cell r="F131" t="str">
            <v>BZ114</v>
          </cell>
          <cell r="G131" t="str">
            <v>CBL</v>
          </cell>
          <cell r="H131" t="str">
            <v>STAMP DUTY SCHEDULE</v>
          </cell>
          <cell r="I131" t="str">
            <v>BZ125</v>
          </cell>
          <cell r="J131" t="str">
            <v>RZ125</v>
          </cell>
          <cell r="K131" t="str">
            <v xml:space="preserve">DM MFT 製品  </v>
          </cell>
          <cell r="L131" t="str">
            <v>M （月次）</v>
          </cell>
        </row>
        <row r="132">
          <cell r="F132" t="str">
            <v>BZ115</v>
          </cell>
          <cell r="G132" t="str">
            <v>CBL</v>
          </cell>
          <cell r="H132" t="str">
            <v>JVSA WITHDRAWAL DISHONOUR LIST</v>
          </cell>
          <cell r="I132" t="str">
            <v>BZ127</v>
          </cell>
          <cell r="J132" t="str">
            <v>RZ127</v>
          </cell>
          <cell r="K132" t="str">
            <v>DM MFT 製品  NON-R4 キャンセル</v>
          </cell>
        </row>
        <row r="133">
          <cell r="F133" t="str">
            <v>BZ120</v>
          </cell>
          <cell r="G133" t="str">
            <v>CBL</v>
          </cell>
          <cell r="H133" t="str">
            <v>BATCH ISSUE</v>
          </cell>
          <cell r="I133" t="str">
            <v>BZ128</v>
          </cell>
          <cell r="J133" t="str">
            <v>RZ128</v>
          </cell>
          <cell r="K133" t="str">
            <v>DM MFT 製品 NON-R4 キャンセル</v>
          </cell>
        </row>
        <row r="134">
          <cell r="F134" t="str">
            <v>BZ120ARFDC</v>
          </cell>
          <cell r="G134" t="str">
            <v>CBL</v>
          </cell>
          <cell r="H134" t="str">
            <v>BATCH ISSUE FIRE STATISTICS</v>
          </cell>
          <cell r="I134" t="str">
            <v>BZ129</v>
          </cell>
          <cell r="J134" t="str">
            <v>RZ129</v>
          </cell>
          <cell r="K134" t="str">
            <v>ソース・タイプPRTF用の最小限のメンバー</v>
          </cell>
        </row>
        <row r="135">
          <cell r="F135" t="str">
            <v>BZ120ARPFT</v>
          </cell>
          <cell r="G135" t="str">
            <v>CBL</v>
          </cell>
          <cell r="H135" t="str">
            <v>BATCH ISSUE - ASSOCIATION REPORT FOR FAMILY</v>
          </cell>
          <cell r="I135" t="str">
            <v>BZ130</v>
          </cell>
          <cell r="J135" t="str">
            <v>RZ130</v>
          </cell>
          <cell r="K135" t="str">
            <v>AMEX －ISP クレーム 免除 チェックリスト</v>
          </cell>
        </row>
        <row r="136">
          <cell r="F136" t="str">
            <v>BZ120ARPO</v>
          </cell>
          <cell r="G136" t="str">
            <v>CBL</v>
          </cell>
          <cell r="H136" t="str">
            <v>BATCH ISSUE - ASSOCIATION REPORT FOR PA</v>
          </cell>
          <cell r="I136" t="str">
            <v>BZ301</v>
          </cell>
          <cell r="J136" t="str">
            <v>RZ301</v>
          </cell>
          <cell r="K136" t="str">
            <v>DM 満期償還金払い戻し 事前チェックリスト</v>
          </cell>
        </row>
        <row r="137">
          <cell r="F137" t="str">
            <v>BZ120AXDEC</v>
          </cell>
          <cell r="G137" t="str">
            <v>CBL</v>
          </cell>
          <cell r="H137" t="str">
            <v>BATCH ISSUE - AMEX DECLINE POLICY</v>
          </cell>
          <cell r="I137" t="str">
            <v>BA717</v>
          </cell>
          <cell r="L137" t="str">
            <v>Ｄ （日次）</v>
          </cell>
        </row>
        <row r="138">
          <cell r="F138" t="str">
            <v>BZ120CH</v>
          </cell>
          <cell r="G138" t="str">
            <v>CBL</v>
          </cell>
          <cell r="H138" t="str">
            <v>SYSCH ISSUE (MODIFY THE CHDR)</v>
          </cell>
          <cell r="I138" t="str">
            <v>B1800</v>
          </cell>
          <cell r="L138" t="str">
            <v>Ｄ （日次）</v>
          </cell>
        </row>
        <row r="139">
          <cell r="F139" t="str">
            <v>BZ120CN</v>
          </cell>
          <cell r="G139" t="str">
            <v>CBL</v>
          </cell>
          <cell r="H139" t="str">
            <v>BATCH ISSUE (MODIFY THE CLNT)</v>
          </cell>
          <cell r="I139" t="str">
            <v>B1800</v>
          </cell>
          <cell r="L139" t="str">
            <v>Ｄ （日次）</v>
          </cell>
        </row>
        <row r="140">
          <cell r="F140" t="str">
            <v>BZ120PR</v>
          </cell>
          <cell r="G140" t="str">
            <v>CBL</v>
          </cell>
          <cell r="H140" t="str">
            <v>BATCH ISSUE (MODIFY THE PREM)</v>
          </cell>
          <cell r="I140" t="str">
            <v>B0237</v>
          </cell>
          <cell r="L140" t="str">
            <v>Ｄ （日次）</v>
          </cell>
        </row>
        <row r="141">
          <cell r="F141" t="str">
            <v>BZ120RFCLP</v>
          </cell>
          <cell r="G141" t="str">
            <v>CBL</v>
          </cell>
          <cell r="H141" t="str">
            <v>BATCH ISSUE(OPENED)</v>
          </cell>
          <cell r="I141" t="str">
            <v>B0236</v>
          </cell>
        </row>
        <row r="142">
          <cell r="F142" t="str">
            <v>BZ120RFFDC</v>
          </cell>
          <cell r="G142" t="str">
            <v>CBL</v>
          </cell>
          <cell r="H142" t="str">
            <v>BATCH ISSUE - (CLOSED)</v>
          </cell>
          <cell r="I142" t="str">
            <v>B2254</v>
          </cell>
        </row>
        <row r="143">
          <cell r="F143" t="str">
            <v>BZ120RFPCC</v>
          </cell>
          <cell r="G143" t="str">
            <v>CBL</v>
          </cell>
          <cell r="H143" t="str">
            <v>BATCH ISSUE - (CLOSED)</v>
          </cell>
          <cell r="I143" t="str">
            <v>BZ276</v>
          </cell>
        </row>
        <row r="144">
          <cell r="F144" t="str">
            <v>BZ120RFPFT</v>
          </cell>
          <cell r="G144" t="str">
            <v>CBL</v>
          </cell>
          <cell r="H144" t="str">
            <v>BATCH ISSUE(OPENED)</v>
          </cell>
          <cell r="I144" t="str">
            <v>B2225</v>
          </cell>
        </row>
        <row r="145">
          <cell r="F145" t="str">
            <v>BZ120RFPO</v>
          </cell>
          <cell r="G145" t="str">
            <v>CBL</v>
          </cell>
          <cell r="H145" t="str">
            <v>BATCH ISSUE(OPENED)</v>
          </cell>
          <cell r="I145" t="str">
            <v>B2411</v>
          </cell>
        </row>
        <row r="146">
          <cell r="F146" t="str">
            <v>BZ120RFPPC</v>
          </cell>
          <cell r="G146" t="str">
            <v>CBL</v>
          </cell>
          <cell r="H146" t="str">
            <v>BATCH ISSUE(OPENED)</v>
          </cell>
          <cell r="I146" t="str">
            <v>BA894</v>
          </cell>
        </row>
        <row r="147">
          <cell r="F147" t="str">
            <v>BZ120RI</v>
          </cell>
          <cell r="G147" t="str">
            <v>CBL</v>
          </cell>
          <cell r="H147" t="str">
            <v>BATCH ISSUE (REINSUREANCE)</v>
          </cell>
          <cell r="I147" t="str">
            <v>B2226</v>
          </cell>
        </row>
        <row r="148">
          <cell r="F148" t="str">
            <v>BZ120RKCLP</v>
          </cell>
          <cell r="G148" t="str">
            <v>CBL</v>
          </cell>
          <cell r="H148" t="str">
            <v>BATCH ISSUE</v>
          </cell>
          <cell r="I148" t="str">
            <v>BA993</v>
          </cell>
        </row>
        <row r="149">
          <cell r="F149" t="str">
            <v>BZ120RKFDC</v>
          </cell>
          <cell r="G149" t="str">
            <v>CBL</v>
          </cell>
          <cell r="H149" t="str">
            <v>BATCH ISSUE</v>
          </cell>
          <cell r="I149" t="str">
            <v>BA990</v>
          </cell>
        </row>
        <row r="150">
          <cell r="F150" t="str">
            <v>BZ120RKPCC</v>
          </cell>
          <cell r="G150" t="str">
            <v>CBL</v>
          </cell>
          <cell r="H150" t="str">
            <v>BATCH ISSUE</v>
          </cell>
          <cell r="I150" t="str">
            <v>BA717</v>
          </cell>
          <cell r="L150" t="str">
            <v>Ｄ （日次）</v>
          </cell>
        </row>
        <row r="151">
          <cell r="F151" t="str">
            <v>BZ120RKPFT</v>
          </cell>
          <cell r="G151" t="str">
            <v>CBL</v>
          </cell>
          <cell r="H151" t="str">
            <v>BATCH ISSUE</v>
          </cell>
          <cell r="I151" t="str">
            <v>B1800</v>
          </cell>
        </row>
        <row r="152">
          <cell r="F152" t="str">
            <v>BZ120RKPLI</v>
          </cell>
          <cell r="G152" t="str">
            <v>CBL</v>
          </cell>
          <cell r="H152" t="str">
            <v>BATCH ISSUE</v>
          </cell>
          <cell r="I152" t="str">
            <v>B0237</v>
          </cell>
        </row>
        <row r="153">
          <cell r="F153" t="str">
            <v>BZ120RKPO</v>
          </cell>
          <cell r="G153" t="str">
            <v>CBL</v>
          </cell>
          <cell r="H153" t="str">
            <v>BATCH ISSUE</v>
          </cell>
          <cell r="I153" t="str">
            <v>B0236</v>
          </cell>
        </row>
        <row r="154">
          <cell r="F154" t="str">
            <v>BZ120RKPPC</v>
          </cell>
          <cell r="G154" t="str">
            <v>CBL</v>
          </cell>
          <cell r="H154" t="str">
            <v>BATCH ISSUE</v>
          </cell>
          <cell r="I154" t="str">
            <v>BA815</v>
          </cell>
        </row>
        <row r="155">
          <cell r="F155" t="str">
            <v>BZ120RSCLP</v>
          </cell>
          <cell r="G155" t="str">
            <v>CBL</v>
          </cell>
          <cell r="H155" t="str">
            <v>BATCH ISSUE - STAB BETWEEN RISK AND REFUND</v>
          </cell>
          <cell r="I155" t="str">
            <v>BA657</v>
          </cell>
          <cell r="L155" t="str">
            <v>M （月次）</v>
          </cell>
        </row>
        <row r="156">
          <cell r="F156" t="str">
            <v>BZ120RSPFT</v>
          </cell>
          <cell r="G156" t="str">
            <v>CBL</v>
          </cell>
          <cell r="H156" t="str">
            <v>BATCH ISSUE - STAB BETWEEN RISK AND REFUND</v>
          </cell>
          <cell r="I156" t="str">
            <v>BA640</v>
          </cell>
          <cell r="J156" t="str">
            <v>RA640</v>
          </cell>
          <cell r="K156" t="str">
            <v>５E クラス別結果概要</v>
          </cell>
          <cell r="L156" t="str">
            <v>M （月次）</v>
          </cell>
        </row>
        <row r="157">
          <cell r="F157" t="str">
            <v>BZ120RSPO</v>
          </cell>
          <cell r="G157" t="str">
            <v>CBL</v>
          </cell>
          <cell r="H157" t="str">
            <v>BATCH ISSUE - STAB BETWEEN RISK AND REFUND</v>
          </cell>
          <cell r="I157" t="str">
            <v>BA661</v>
          </cell>
          <cell r="L157" t="str">
            <v>M （月次）</v>
          </cell>
        </row>
        <row r="158">
          <cell r="F158" t="str">
            <v>BZ120RSPPC</v>
          </cell>
          <cell r="G158" t="str">
            <v>CBL</v>
          </cell>
          <cell r="H158" t="str">
            <v>BATCH ISSUE - STAB BETWEEN RISK AND REFUND</v>
          </cell>
          <cell r="I158" t="str">
            <v>BA659</v>
          </cell>
          <cell r="J158" t="str">
            <v>RA659</v>
          </cell>
          <cell r="K158" t="str">
            <v>5J 保険料と手数料に関する大蔵省声明</v>
          </cell>
        </row>
        <row r="159">
          <cell r="F159" t="str">
            <v>BZ120RTCLP</v>
          </cell>
          <cell r="G159" t="str">
            <v>CBL</v>
          </cell>
          <cell r="H159" t="str">
            <v>BATCH ISSUE</v>
          </cell>
          <cell r="I159" t="str">
            <v>BA895</v>
          </cell>
          <cell r="J159" t="str">
            <v>RA895</v>
          </cell>
          <cell r="K159" t="str">
            <v>ソース・タイプPRTF用の最小限のメンバー</v>
          </cell>
          <cell r="L159" t="str">
            <v>M （月次）</v>
          </cell>
        </row>
        <row r="160">
          <cell r="F160" t="str">
            <v>BZ120RTPCC</v>
          </cell>
          <cell r="G160" t="str">
            <v>CBL</v>
          </cell>
          <cell r="H160" t="str">
            <v>BATCH ISSUE</v>
          </cell>
          <cell r="I160" t="str">
            <v>BA896</v>
          </cell>
        </row>
        <row r="161">
          <cell r="F161" t="str">
            <v>BZ120RTPFT</v>
          </cell>
          <cell r="G161" t="str">
            <v>CBL</v>
          </cell>
          <cell r="H161" t="str">
            <v>BATCH ISSUE</v>
          </cell>
          <cell r="I161" t="str">
            <v>BA897</v>
          </cell>
          <cell r="J161" t="str">
            <v>RA897</v>
          </cell>
          <cell r="K161" t="str">
            <v>大蔵省月報（評価報告）</v>
          </cell>
        </row>
        <row r="162">
          <cell r="F162" t="str">
            <v>BZ120RTPLI</v>
          </cell>
          <cell r="G162" t="str">
            <v>CBL</v>
          </cell>
          <cell r="H162" t="str">
            <v>BATCH ISSUE</v>
          </cell>
          <cell r="I162" t="str">
            <v>BZ161</v>
          </cell>
          <cell r="J162" t="str">
            <v>RZ161</v>
          </cell>
          <cell r="K162" t="str">
            <v>分科結果報告</v>
          </cell>
          <cell r="L162" t="str">
            <v>M （月次）</v>
          </cell>
        </row>
        <row r="163">
          <cell r="F163" t="str">
            <v>BZ120RTPO</v>
          </cell>
          <cell r="G163" t="str">
            <v>CBL</v>
          </cell>
          <cell r="H163" t="str">
            <v>BATCH ISSUE</v>
          </cell>
          <cell r="I163" t="str">
            <v>BZ162</v>
          </cell>
          <cell r="J163" t="str">
            <v>RZ162</v>
          </cell>
          <cell r="K163" t="str">
            <v>分科結果報告</v>
          </cell>
        </row>
        <row r="164">
          <cell r="F164" t="str">
            <v>BZ120TER</v>
          </cell>
          <cell r="G164" t="str">
            <v>CBL</v>
          </cell>
          <cell r="H164" t="str">
            <v>BATCH ISSUE - RISK TERMINATION PROGRAM</v>
          </cell>
          <cell r="I164" t="str">
            <v>BZ323</v>
          </cell>
          <cell r="L164" t="str">
            <v>M （月次）</v>
          </cell>
        </row>
        <row r="165">
          <cell r="F165" t="str">
            <v>BZ120ZT</v>
          </cell>
          <cell r="G165" t="str">
            <v>CBL</v>
          </cell>
          <cell r="H165" t="str">
            <v>BATCH ISSUE (MODIFY THE ZTRN)</v>
          </cell>
          <cell r="I165" t="str">
            <v>B0237</v>
          </cell>
        </row>
        <row r="166">
          <cell r="F166" t="str">
            <v>BZ123</v>
          </cell>
          <cell r="G166" t="str">
            <v>CBL</v>
          </cell>
          <cell r="H166" t="str">
            <v>FLOPPY DISK FOR RETURNED PREMIUM TRANSFER(R</v>
          </cell>
          <cell r="I166" t="str">
            <v>B0236</v>
          </cell>
        </row>
        <row r="167">
          <cell r="F167" t="str">
            <v>BZ125</v>
          </cell>
          <cell r="G167" t="str">
            <v>SQL</v>
          </cell>
          <cell r="H167" t="str">
            <v>MATURITY REFUND CHECKLIST</v>
          </cell>
          <cell r="I167" t="str">
            <v>B4134</v>
          </cell>
        </row>
        <row r="168">
          <cell r="F168" t="str">
            <v>BZ127</v>
          </cell>
          <cell r="G168" t="str">
            <v>CBL</v>
          </cell>
          <cell r="H168" t="str">
            <v>NON-R4 CANCELLATION REFUND CHECKLIST</v>
          </cell>
          <cell r="I168" t="str">
            <v>B4130</v>
          </cell>
          <cell r="J168" t="str">
            <v>R4130</v>
          </cell>
          <cell r="K168" t="str">
            <v>R4130NEW</v>
          </cell>
        </row>
        <row r="169">
          <cell r="F169" t="str">
            <v>BZ128</v>
          </cell>
          <cell r="G169" t="str">
            <v>CBL</v>
          </cell>
          <cell r="H169" t="str">
            <v>R4 CANCELLATION REFUND PREMIUM CHECKLIST</v>
          </cell>
          <cell r="I169" t="str">
            <v>BA660</v>
          </cell>
          <cell r="J169" t="str">
            <v>RA660</v>
          </cell>
          <cell r="K169" t="str">
            <v>４F 代理店、支店別保険料登録簿</v>
          </cell>
        </row>
        <row r="170">
          <cell r="F170" t="str">
            <v>BZ129</v>
          </cell>
          <cell r="G170" t="str">
            <v>CBL</v>
          </cell>
          <cell r="H170" t="str">
            <v>NON-MFT CANCELLATION CHECKLIST</v>
          </cell>
          <cell r="I170" t="str">
            <v>B4131</v>
          </cell>
          <cell r="J170" t="str">
            <v>R4131</v>
          </cell>
          <cell r="K170" t="str">
            <v>R4131NEW</v>
          </cell>
        </row>
        <row r="171">
          <cell r="F171" t="str">
            <v>BZ130</v>
          </cell>
          <cell r="G171" t="str">
            <v>CBL</v>
          </cell>
          <cell r="H171" t="str">
            <v>AMEX ISP CLAIMS FREE CHECKLIST</v>
          </cell>
          <cell r="I171" t="str">
            <v>B4132</v>
          </cell>
          <cell r="J171" t="str">
            <v>R4132</v>
          </cell>
          <cell r="K171" t="str">
            <v>R4132NEW</v>
          </cell>
        </row>
        <row r="172">
          <cell r="F172" t="str">
            <v>BZ131</v>
          </cell>
          <cell r="G172" t="str">
            <v>CBL</v>
          </cell>
          <cell r="H172" t="str">
            <v>AMEX ISP BONUS PAYMENT LIST</v>
          </cell>
          <cell r="I172" t="str">
            <v>B4148</v>
          </cell>
          <cell r="J172" t="str">
            <v>R4148</v>
          </cell>
          <cell r="K172" t="str">
            <v>R4148 報告</v>
          </cell>
        </row>
        <row r="173">
          <cell r="F173" t="str">
            <v>BZ133</v>
          </cell>
          <cell r="G173" t="str">
            <v>CBL</v>
          </cell>
          <cell r="H173" t="str">
            <v>BATCH ISSUE</v>
          </cell>
          <cell r="I173" t="str">
            <v>B4149</v>
          </cell>
          <cell r="J173" t="str">
            <v>R4149</v>
          </cell>
          <cell r="K173" t="str">
            <v>R/I 保険料登録 PRTF ファイル</v>
          </cell>
        </row>
        <row r="174">
          <cell r="F174" t="str">
            <v>BZ134</v>
          </cell>
          <cell r="G174" t="str">
            <v>CBL</v>
          </cell>
          <cell r="H174" t="str">
            <v>BATCH TEST JOB TO FOR INTERFACE TEST</v>
          </cell>
          <cell r="I174" t="str">
            <v>B4151</v>
          </cell>
          <cell r="J174" t="str">
            <v>R4151</v>
          </cell>
          <cell r="K174" t="str">
            <v>R/I 条約 BORDEREAU -保険詳細</v>
          </cell>
        </row>
        <row r="175">
          <cell r="F175" t="str">
            <v>BZ134PFA</v>
          </cell>
          <cell r="G175" t="str">
            <v>CBL</v>
          </cell>
          <cell r="H175" t="str">
            <v>TESTS POLJAPI FOR PFA</v>
          </cell>
          <cell r="I175" t="str">
            <v>B4152</v>
          </cell>
        </row>
        <row r="176">
          <cell r="F176" t="str">
            <v>BZ138</v>
          </cell>
          <cell r="G176" t="str">
            <v>CBL</v>
          </cell>
          <cell r="H176" t="str">
            <v>DISHONORS CONFIRMATION SLIP</v>
          </cell>
          <cell r="I176" t="str">
            <v>BA664</v>
          </cell>
          <cell r="J176" t="str">
            <v>RA664</v>
          </cell>
          <cell r="K176" t="str">
            <v>１Q 未収保険料報告 PRTF</v>
          </cell>
          <cell r="L176" t="str">
            <v>M （月次）</v>
          </cell>
        </row>
        <row r="177">
          <cell r="F177" t="str">
            <v>BZ139</v>
          </cell>
          <cell r="G177" t="str">
            <v>CBL</v>
          </cell>
          <cell r="H177" t="str">
            <v>PD DISHONOURS REPORT</v>
          </cell>
          <cell r="I177" t="str">
            <v>BA665</v>
          </cell>
        </row>
        <row r="178">
          <cell r="F178" t="str">
            <v>BZ140</v>
          </cell>
          <cell r="G178" t="str">
            <v>CBL</v>
          </cell>
          <cell r="H178" t="str">
            <v>NATURAL HAZARDS ACCUMULATION DETAIL REPORT</v>
          </cell>
          <cell r="I178" t="str">
            <v>BZ047</v>
          </cell>
          <cell r="L178" t="str">
            <v>M （月次）</v>
          </cell>
        </row>
        <row r="179">
          <cell r="F179" t="str">
            <v>BZ143</v>
          </cell>
          <cell r="G179" t="str">
            <v>CBL</v>
          </cell>
          <cell r="H179" t="str">
            <v>ALORA REINSURANCE STATEMENT(PREMIUM)</v>
          </cell>
          <cell r="I179" t="str">
            <v>BZ048</v>
          </cell>
          <cell r="J179" t="str">
            <v>RZ048</v>
          </cell>
          <cell r="K179" t="str">
            <v>分科結果報告</v>
          </cell>
        </row>
        <row r="180">
          <cell r="F180" t="str">
            <v>BZ144</v>
          </cell>
          <cell r="G180" t="str">
            <v>CBL</v>
          </cell>
          <cell r="H180" t="str">
            <v>ALORA FACULTATIVE CESSION LIST(CLAIMS)</v>
          </cell>
          <cell r="I180" t="str">
            <v>BZ049</v>
          </cell>
          <cell r="J180" t="str">
            <v>RZ049</v>
          </cell>
          <cell r="K180" t="str">
            <v>分科結果報告</v>
          </cell>
        </row>
        <row r="181">
          <cell r="F181" t="str">
            <v>BZ145</v>
          </cell>
          <cell r="G181" t="str">
            <v>CBL</v>
          </cell>
          <cell r="H181" t="str">
            <v>REPRINT BILLING NOTICE AGENT</v>
          </cell>
          <cell r="I181" t="str">
            <v>BZ068</v>
          </cell>
          <cell r="L181" t="str">
            <v>A （随時）</v>
          </cell>
        </row>
        <row r="182">
          <cell r="F182" t="str">
            <v>BZ146</v>
          </cell>
          <cell r="G182" t="str">
            <v>CBL</v>
          </cell>
          <cell r="H182" t="str">
            <v>AGENT COLLECTION NOTICE ( 2 TIMES DISHONORS</v>
          </cell>
          <cell r="I182" t="str">
            <v>BZ079</v>
          </cell>
        </row>
        <row r="183">
          <cell r="F183" t="str">
            <v>BZ150</v>
          </cell>
          <cell r="G183" t="str">
            <v>CBL</v>
          </cell>
          <cell r="H183" t="str">
            <v>AMEX CANCELLATION RETURN PREMIUM LIST</v>
          </cell>
          <cell r="I183" t="str">
            <v>BA704</v>
          </cell>
          <cell r="L183" t="str">
            <v>Ｄ （日次）</v>
          </cell>
        </row>
        <row r="184">
          <cell r="F184" t="str">
            <v>BZ152</v>
          </cell>
          <cell r="G184" t="str">
            <v>CBL</v>
          </cell>
          <cell r="H184" t="str">
            <v>D/M REFUND PAYMENT BATCH AUTHORIZATION</v>
          </cell>
          <cell r="I184" t="str">
            <v>B2090</v>
          </cell>
          <cell r="J184" t="str">
            <v>R2090</v>
          </cell>
          <cell r="K184" t="str">
            <v>多数の要請 小切手 銀行リスト</v>
          </cell>
        </row>
        <row r="185">
          <cell r="F185" t="str">
            <v>BZ152UP</v>
          </cell>
          <cell r="G185" t="str">
            <v>CBL</v>
          </cell>
          <cell r="H185" t="str">
            <v>UPDATE SUBROUTINE CALLED BY BZ152</v>
          </cell>
          <cell r="I185" t="str">
            <v>B0236</v>
          </cell>
        </row>
        <row r="186">
          <cell r="F186" t="str">
            <v>BZ161</v>
          </cell>
          <cell r="G186" t="str">
            <v>CBL</v>
          </cell>
          <cell r="H186" t="str">
            <v>RESULT REPORT BY DIVISION</v>
          </cell>
          <cell r="I186" t="str">
            <v>BA703</v>
          </cell>
        </row>
        <row r="187">
          <cell r="F187" t="str">
            <v>BZ162</v>
          </cell>
          <cell r="G187" t="str">
            <v>CBL</v>
          </cell>
          <cell r="H187" t="str">
            <v>RESULT REPORT BY LINE</v>
          </cell>
          <cell r="I187" t="str">
            <v>BZ123</v>
          </cell>
          <cell r="J187" t="str">
            <v>RZ123</v>
          </cell>
          <cell r="K187" t="str">
            <v>返却保険料移動リスト</v>
          </cell>
        </row>
        <row r="188">
          <cell r="F188" t="str">
            <v>BZ164</v>
          </cell>
          <cell r="G188" t="str">
            <v>CBL</v>
          </cell>
          <cell r="H188" t="str">
            <v>MONTHLY LOSS REPORT</v>
          </cell>
          <cell r="I188" t="str">
            <v>BA483</v>
          </cell>
        </row>
        <row r="189">
          <cell r="F189" t="str">
            <v>BZ168</v>
          </cell>
          <cell r="G189" t="str">
            <v>CBL</v>
          </cell>
          <cell r="H189" t="str">
            <v>DEBTORS CONSOLIDATE DM STATEMENT LINE PGM</v>
          </cell>
          <cell r="I189" t="str">
            <v>BA484</v>
          </cell>
        </row>
        <row r="190">
          <cell r="F190" t="str">
            <v>BZ172</v>
          </cell>
          <cell r="G190" t="str">
            <v>CBL</v>
          </cell>
          <cell r="H190" t="str">
            <v>ZENIKYO ADDITIONAL INSURED REGISTER</v>
          </cell>
          <cell r="I190" t="str">
            <v>BA485</v>
          </cell>
        </row>
        <row r="191">
          <cell r="F191" t="str">
            <v>BZ176</v>
          </cell>
          <cell r="G191" t="str">
            <v>CBL</v>
          </cell>
          <cell r="H191" t="str">
            <v>CLIENT MERGE - CREATE MERGE INFORMATION</v>
          </cell>
          <cell r="I191" t="str">
            <v>BZ274</v>
          </cell>
          <cell r="J191" t="str">
            <v>RZ274</v>
          </cell>
          <cell r="K191" t="str">
            <v xml:space="preserve">BZ274用プリンター・ファイル －クレーム REQ'N -BATC（バッチ?） </v>
          </cell>
        </row>
        <row r="192">
          <cell r="F192" t="str">
            <v>BZ194</v>
          </cell>
          <cell r="G192" t="str">
            <v>CBL</v>
          </cell>
          <cell r="H192" t="str">
            <v>CLIENT MERGE - CREATE INSTRUCTION</v>
          </cell>
          <cell r="I192" t="str">
            <v>B0237</v>
          </cell>
          <cell r="L192" t="str">
            <v>Ｄ （日次）</v>
          </cell>
        </row>
        <row r="193">
          <cell r="F193" t="str">
            <v>BZ195</v>
          </cell>
          <cell r="G193" t="str">
            <v>CBL</v>
          </cell>
          <cell r="H193" t="str">
            <v>CLIENT MERGE - UPDATE</v>
          </cell>
          <cell r="I193" t="str">
            <v>B0236</v>
          </cell>
        </row>
        <row r="194">
          <cell r="F194" t="str">
            <v>BZ201</v>
          </cell>
          <cell r="G194" t="str">
            <v>CBL</v>
          </cell>
          <cell r="H194" t="str">
            <v>REPORT 4D. OUTSTANDING PREM &amp; COMM BY BRANC</v>
          </cell>
          <cell r="I194" t="str">
            <v>B2312</v>
          </cell>
        </row>
        <row r="195">
          <cell r="F195" t="str">
            <v>BZ205</v>
          </cell>
          <cell r="G195" t="str">
            <v>CBL</v>
          </cell>
          <cell r="H195" t="str">
            <v>BANK CHARGES FINANCIAL RECORD</v>
          </cell>
          <cell r="I195" t="str">
            <v>BA848</v>
          </cell>
        </row>
        <row r="196">
          <cell r="F196" t="str">
            <v>BZ207</v>
          </cell>
          <cell r="G196" t="str">
            <v>CBL</v>
          </cell>
          <cell r="H196" t="str">
            <v>SKELETON MEMBER FOR SOURCE TYPE CBL</v>
          </cell>
          <cell r="I196" t="str">
            <v>B2325</v>
          </cell>
        </row>
        <row r="197">
          <cell r="F197" t="str">
            <v>BZ210</v>
          </cell>
          <cell r="G197" t="str">
            <v>CBL</v>
          </cell>
          <cell r="H197" t="str">
            <v>MFT POLICY RESERVES ADJUSTMENT</v>
          </cell>
          <cell r="I197" t="str">
            <v>BZ291</v>
          </cell>
        </row>
        <row r="198">
          <cell r="F198" t="str">
            <v>BZ213</v>
          </cell>
          <cell r="G198" t="str">
            <v>CBL</v>
          </cell>
          <cell r="H198" t="str">
            <v>REPRINT BILLING NOTICE GROUP</v>
          </cell>
          <cell r="I198" t="str">
            <v>BZ281</v>
          </cell>
          <cell r="L198" t="str">
            <v>Ｄ （日次）</v>
          </cell>
        </row>
        <row r="199">
          <cell r="F199" t="str">
            <v>BZ214</v>
          </cell>
          <cell r="G199" t="str">
            <v>CBL</v>
          </cell>
          <cell r="H199" t="str">
            <v>REINSURANCE BORDEREAU (1O) - PREMIUM</v>
          </cell>
          <cell r="I199" t="str">
            <v>BZ309</v>
          </cell>
        </row>
        <row r="200">
          <cell r="F200" t="str">
            <v>BZ214FMT</v>
          </cell>
          <cell r="G200" t="str">
            <v>CBL</v>
          </cell>
          <cell r="H200" t="str">
            <v>REINSURANCE BORDEREAU (1O) - PREMIUM</v>
          </cell>
          <cell r="I200" t="str">
            <v>BZ282</v>
          </cell>
          <cell r="J200" t="str">
            <v>RZ282</v>
          </cell>
          <cell r="K200" t="str">
            <v>ZTRN/RTRN -&gt; G/L 調停</v>
          </cell>
        </row>
        <row r="201">
          <cell r="F201" t="str">
            <v>BZ215</v>
          </cell>
          <cell r="G201" t="str">
            <v>CBL</v>
          </cell>
          <cell r="H201" t="str">
            <v>REINSURANCE BORDEREAU (1O) - CLAIMS</v>
          </cell>
          <cell r="I201" t="str">
            <v>B2507</v>
          </cell>
          <cell r="J201" t="str">
            <v>R2507</v>
          </cell>
          <cell r="K201" t="str">
            <v>GL 好まれない会計報告</v>
          </cell>
          <cell r="L201" t="str">
            <v>Ｄ （日次）</v>
          </cell>
        </row>
        <row r="202">
          <cell r="F202" t="str">
            <v>BZ217</v>
          </cell>
          <cell r="G202" t="str">
            <v>CBL</v>
          </cell>
          <cell r="H202" t="str">
            <v>REPRINT BILLING NOTICE POSTCARD</v>
          </cell>
          <cell r="I202" t="str">
            <v>B2510</v>
          </cell>
          <cell r="L202" t="str">
            <v>Ｄ （日次）</v>
          </cell>
        </row>
        <row r="203">
          <cell r="F203" t="str">
            <v>BZ225</v>
          </cell>
          <cell r="G203" t="str">
            <v>CBL</v>
          </cell>
          <cell r="H203" t="str">
            <v>GENERAL LEDGER ACCOUNT REPORT EXTRACT CREAT</v>
          </cell>
          <cell r="I203" t="str">
            <v>BA645</v>
          </cell>
        </row>
        <row r="204">
          <cell r="F204" t="str">
            <v>BZ226</v>
          </cell>
          <cell r="G204" t="str">
            <v>CBL</v>
          </cell>
          <cell r="H204" t="str">
            <v>CREATE CLAIM EXTRACT FILE</v>
          </cell>
          <cell r="I204" t="str">
            <v>B0236</v>
          </cell>
          <cell r="L204" t="str">
            <v>M （月次）</v>
          </cell>
        </row>
        <row r="205">
          <cell r="F205" t="str">
            <v>BZ228</v>
          </cell>
          <cell r="G205" t="str">
            <v>CBL</v>
          </cell>
          <cell r="H205" t="str">
            <v>UNEARNED PREMIUM AUDIT REPORT BY CORMIS CLA</v>
          </cell>
          <cell r="I205" t="str">
            <v>BZ257</v>
          </cell>
        </row>
        <row r="206">
          <cell r="F206" t="str">
            <v>BZ237</v>
          </cell>
          <cell r="G206" t="str">
            <v>CBL</v>
          </cell>
          <cell r="H206" t="str">
            <v>AGENT COLLECTION NOTICE ( 2 TIMES DISHONORS</v>
          </cell>
          <cell r="I206" t="str">
            <v>BZ379</v>
          </cell>
          <cell r="L206" t="str">
            <v>M （月次）</v>
          </cell>
        </row>
        <row r="207">
          <cell r="F207" t="str">
            <v>BZ238</v>
          </cell>
          <cell r="G207" t="str">
            <v>CBL</v>
          </cell>
          <cell r="H207" t="str">
            <v>EXPIRY NOTICE PRINT MOTOR ONLY</v>
          </cell>
          <cell r="I207" t="str">
            <v>BZ042</v>
          </cell>
          <cell r="J207" t="str">
            <v>RZ042</v>
          </cell>
          <cell r="K207" t="str">
            <v>月間出費報告</v>
          </cell>
        </row>
        <row r="208">
          <cell r="F208" t="str">
            <v>BZ241</v>
          </cell>
          <cell r="G208" t="str">
            <v>CBL</v>
          </cell>
          <cell r="H208" t="str">
            <v>CORMIS DETAIL EXTRACT                   PCO</v>
          </cell>
          <cell r="I208" t="str">
            <v>BZ045</v>
          </cell>
          <cell r="J208" t="str">
            <v>RZ045</v>
          </cell>
          <cell r="K208" t="str">
            <v>出費概要報告</v>
          </cell>
        </row>
        <row r="209">
          <cell r="F209" t="str">
            <v>BZ251</v>
          </cell>
          <cell r="G209" t="str">
            <v>CBL</v>
          </cell>
          <cell r="H209" t="str">
            <v>BILLING - ZTRN PREM POSTING - CBL</v>
          </cell>
          <cell r="I209" t="str">
            <v>CZ225</v>
          </cell>
          <cell r="L209" t="str">
            <v>M （月次）</v>
          </cell>
        </row>
        <row r="210">
          <cell r="F210" t="str">
            <v>BZ252</v>
          </cell>
          <cell r="G210" t="str">
            <v>CBL</v>
          </cell>
          <cell r="H210" t="str">
            <v>SKELETON MEMBER FOR SOURCE TYPE CBL</v>
          </cell>
          <cell r="I210" t="str">
            <v>BZ152</v>
          </cell>
          <cell r="J210" t="str">
            <v>RZ152</v>
          </cell>
          <cell r="K210" t="str">
            <v>D/M 払い戻し金支払いバッチ認可エラー</v>
          </cell>
          <cell r="L210" t="str">
            <v>M （月次）</v>
          </cell>
        </row>
        <row r="211">
          <cell r="F211" t="str">
            <v>BZ253</v>
          </cell>
          <cell r="G211" t="str">
            <v>CBL</v>
          </cell>
          <cell r="H211" t="str">
            <v>GL AUDIT REPORT(INCL BULK ACTUAL) B2312 CLO</v>
          </cell>
          <cell r="I211" t="str">
            <v>BZ207</v>
          </cell>
          <cell r="J211" t="str">
            <v>RZ207</v>
          </cell>
          <cell r="K211" t="str">
            <v>払い戻し金支払いバッチ承認リスト</v>
          </cell>
        </row>
        <row r="212">
          <cell r="F212" t="str">
            <v>BZ255</v>
          </cell>
          <cell r="G212" t="str">
            <v>CBL</v>
          </cell>
          <cell r="H212" t="str">
            <v>CLONE OF BZ140 - FINDS POLICIES WITH 2 Q/S</v>
          </cell>
          <cell r="I212" t="str">
            <v>BZ114</v>
          </cell>
          <cell r="J212" t="str">
            <v>RZ114</v>
          </cell>
          <cell r="K212" t="str">
            <v>刻印 義務（責任） スケジュール</v>
          </cell>
          <cell r="L212" t="str">
            <v>M （月次）</v>
          </cell>
        </row>
        <row r="213">
          <cell r="F213" t="str">
            <v>BZ256</v>
          </cell>
          <cell r="G213" t="str">
            <v>CBL</v>
          </cell>
          <cell r="H213" t="str">
            <v>CLAIM PAID REPORT(EXCL CO-INS)    BZ089 CLO</v>
          </cell>
          <cell r="I213" t="str">
            <v>BA998</v>
          </cell>
          <cell r="J213" t="str">
            <v>RA998</v>
          </cell>
          <cell r="K213" t="str">
            <v>未収保険料 監査報告</v>
          </cell>
          <cell r="L213" t="str">
            <v>M （月次）</v>
          </cell>
        </row>
        <row r="214">
          <cell r="F214" t="str">
            <v>BZ257</v>
          </cell>
          <cell r="G214" t="str">
            <v>CBL</v>
          </cell>
          <cell r="H214" t="str">
            <v>GL POST CHECK                     B2312 CLO</v>
          </cell>
          <cell r="I214" t="str">
            <v>BZ228</v>
          </cell>
          <cell r="J214" t="str">
            <v>RZ228</v>
          </cell>
          <cell r="K214" t="str">
            <v>CORMIS CLA による、未収保険料 監査報告</v>
          </cell>
        </row>
        <row r="215">
          <cell r="F215" t="str">
            <v>BZ257RP</v>
          </cell>
          <cell r="G215" t="str">
            <v>CBL</v>
          </cell>
          <cell r="H215" t="str">
            <v>SKELETON MEMBER FOR SOURCE TYPE CBL</v>
          </cell>
          <cell r="I215" t="str">
            <v>BA707</v>
          </cell>
          <cell r="J215" t="str">
            <v>RA707</v>
          </cell>
          <cell r="K215" t="str">
            <v>代理店 税徴収書 プリンター・ファイル DEF</v>
          </cell>
          <cell r="L215" t="str">
            <v>A （随時）</v>
          </cell>
        </row>
        <row r="216">
          <cell r="F216" t="str">
            <v>BZ261</v>
          </cell>
          <cell r="G216" t="str">
            <v>SQL</v>
          </cell>
          <cell r="H216" t="str">
            <v>UPDATE CORMIS MASTER FROM TRANSACTIONS  PCO</v>
          </cell>
          <cell r="I216" t="str">
            <v>BADHC</v>
          </cell>
          <cell r="L216" t="str">
            <v>A （随時）</v>
          </cell>
        </row>
        <row r="217">
          <cell r="F217" t="str">
            <v>BZ267</v>
          </cell>
          <cell r="G217" t="str">
            <v>CBL</v>
          </cell>
          <cell r="H217" t="str">
            <v>CLAIM COINSURANCE BORDEREAU</v>
          </cell>
          <cell r="I217" t="str">
            <v>BZ275</v>
          </cell>
          <cell r="J217" t="str">
            <v>RZ275</v>
          </cell>
          <cell r="K217" t="str">
            <v>PQST 未収保険料詳細</v>
          </cell>
          <cell r="L217" t="str">
            <v>A （随時）</v>
          </cell>
        </row>
        <row r="218">
          <cell r="F218" t="str">
            <v>BZ269</v>
          </cell>
          <cell r="G218" t="str">
            <v>CBL</v>
          </cell>
          <cell r="H218" t="str">
            <v>DEVELOPMENT OF CLAIM RESERVE REPORT PROGRAM</v>
          </cell>
          <cell r="I218" t="str">
            <v>B2609</v>
          </cell>
          <cell r="J218" t="str">
            <v>R2609</v>
          </cell>
          <cell r="K218" t="str">
            <v>GL  年末 －転倒 報告</v>
          </cell>
          <cell r="L218" t="str">
            <v>Y （年次）</v>
          </cell>
        </row>
        <row r="219">
          <cell r="F219" t="str">
            <v>BZ272</v>
          </cell>
          <cell r="G219" t="str">
            <v>CBL</v>
          </cell>
          <cell r="H219" t="str">
            <v>BILLING - ZTRN PREM POSTING - CBL</v>
          </cell>
          <cell r="I219" t="str">
            <v>BZ154</v>
          </cell>
          <cell r="L219" t="str">
            <v>Y （年次）</v>
          </cell>
        </row>
        <row r="220">
          <cell r="F220" t="str">
            <v>BZ273</v>
          </cell>
          <cell r="G220" t="str">
            <v>CBL</v>
          </cell>
          <cell r="H220" t="str">
            <v>REINSURER RESULTS REPORT</v>
          </cell>
          <cell r="I220" t="str">
            <v>B0237</v>
          </cell>
          <cell r="L220" t="str">
            <v>Ｄ （日次）</v>
          </cell>
        </row>
        <row r="221">
          <cell r="F221" t="str">
            <v>BZ274</v>
          </cell>
          <cell r="G221" t="str">
            <v>CBL</v>
          </cell>
          <cell r="H221" t="str">
            <v>CLAIMS REQUISITIONS - BATCH AUDIT REPORT</v>
          </cell>
          <cell r="I221" t="str">
            <v>B0236</v>
          </cell>
        </row>
        <row r="222">
          <cell r="F222" t="str">
            <v>BZ275</v>
          </cell>
          <cell r="G222" t="str">
            <v>CBL</v>
          </cell>
          <cell r="H222" t="str">
            <v>PQST UNEARNED PREMIUM EXTRACT AND PRINT</v>
          </cell>
          <cell r="I222" t="str">
            <v>BZ091</v>
          </cell>
          <cell r="J222" t="str">
            <v>RZ091</v>
          </cell>
        </row>
        <row r="223">
          <cell r="F223" t="str">
            <v>BZ276</v>
          </cell>
          <cell r="G223" t="str">
            <v>CBL</v>
          </cell>
          <cell r="H223" t="str">
            <v>SDS - ZTRN RECONCILE</v>
          </cell>
          <cell r="I223" t="str">
            <v>B0236</v>
          </cell>
          <cell r="L223" t="str">
            <v>M （月次）</v>
          </cell>
        </row>
        <row r="224">
          <cell r="F224" t="str">
            <v>BZ278</v>
          </cell>
          <cell r="G224" t="str">
            <v>SQL</v>
          </cell>
          <cell r="H224" t="str">
            <v>E/Q EXPOSURE FOR MOTOR</v>
          </cell>
          <cell r="I224" t="str">
            <v>BZ267</v>
          </cell>
        </row>
        <row r="225">
          <cell r="F225" t="str">
            <v>BZ279</v>
          </cell>
          <cell r="G225" t="str">
            <v>SQL</v>
          </cell>
          <cell r="H225" t="str">
            <v>E/Q EXPOSURE FOR PERSONAL ACCIDENT</v>
          </cell>
          <cell r="I225" t="str">
            <v>BZ164</v>
          </cell>
          <cell r="J225" t="str">
            <v>RZ164</v>
          </cell>
          <cell r="K225" t="str">
            <v>月間損失報告</v>
          </cell>
          <cell r="L225" t="str">
            <v>M （月次）</v>
          </cell>
        </row>
        <row r="226">
          <cell r="F226" t="str">
            <v>BZ280</v>
          </cell>
          <cell r="G226" t="str">
            <v>SQL</v>
          </cell>
          <cell r="H226" t="str">
            <v>E/Q EXPOSURE FOR PERSONAL ACCIDENT</v>
          </cell>
          <cell r="I226" t="str">
            <v>B0236</v>
          </cell>
          <cell r="L226" t="str">
            <v>M （月次）</v>
          </cell>
        </row>
        <row r="227">
          <cell r="F227" t="str">
            <v>BZ281</v>
          </cell>
          <cell r="G227" t="str">
            <v>CBL</v>
          </cell>
          <cell r="H227" t="str">
            <v>ZTRN, RTRN -&gt; G/L RECONC. EXTRACT</v>
          </cell>
          <cell r="I227" t="str">
            <v>B0236</v>
          </cell>
        </row>
        <row r="228">
          <cell r="F228" t="str">
            <v>BZ282</v>
          </cell>
          <cell r="G228" t="str">
            <v>CBL</v>
          </cell>
          <cell r="H228" t="str">
            <v>ZTRN/RTRN - G/L RECONCILE PRINT.</v>
          </cell>
          <cell r="I228" t="str">
            <v>BZ214</v>
          </cell>
          <cell r="J228" t="str">
            <v>RZ214</v>
          </cell>
          <cell r="K228" t="str">
            <v>再保険 BORDEREAU 明細書（声明） パート1</v>
          </cell>
        </row>
        <row r="229">
          <cell r="F229" t="str">
            <v>BZ283</v>
          </cell>
          <cell r="G229" t="str">
            <v>CBL</v>
          </cell>
          <cell r="H229" t="str">
            <v>STANDARD COBOL SKELETON</v>
          </cell>
          <cell r="I229" t="str">
            <v>BZ215</v>
          </cell>
          <cell r="J229" t="str">
            <v>RZ215</v>
          </cell>
          <cell r="K229" t="str">
            <v>再保険 BORDEREAU 明細書（声明） パート２</v>
          </cell>
        </row>
        <row r="230">
          <cell r="F230" t="str">
            <v>BZ284</v>
          </cell>
          <cell r="G230" t="str">
            <v>CBL</v>
          </cell>
          <cell r="H230" t="str">
            <v>STANDARD COBOL SKELETON</v>
          </cell>
          <cell r="I230" t="str">
            <v>BA661</v>
          </cell>
          <cell r="L230" t="str">
            <v>M （月次）</v>
          </cell>
        </row>
        <row r="231">
          <cell r="F231" t="str">
            <v>BZ285</v>
          </cell>
          <cell r="G231" t="str">
            <v>CBL</v>
          </cell>
          <cell r="H231" t="str">
            <v>STANDARD COBOL SKELETON</v>
          </cell>
          <cell r="I231" t="str">
            <v>BA666</v>
          </cell>
          <cell r="J231" t="str">
            <v>RA666</v>
          </cell>
          <cell r="K231" t="str">
            <v>５K 出されたクレームに関する大蔵省声明</v>
          </cell>
        </row>
        <row r="232">
          <cell r="F232" t="str">
            <v>BZ288</v>
          </cell>
          <cell r="G232" t="str">
            <v>CBL</v>
          </cell>
          <cell r="H232" t="str">
            <v>MOTOR VEHICLE TAPE LOAD</v>
          </cell>
          <cell r="I232" t="str">
            <v>BZ323</v>
          </cell>
          <cell r="L232" t="str">
            <v>M （月次）</v>
          </cell>
        </row>
        <row r="233">
          <cell r="F233" t="str">
            <v>BZ291</v>
          </cell>
          <cell r="G233" t="str">
            <v>CBL</v>
          </cell>
          <cell r="H233" t="str">
            <v>ANALYZE TRANSACTION DEBTOR GLCODES</v>
          </cell>
          <cell r="I233" t="str">
            <v>BZ314</v>
          </cell>
        </row>
        <row r="234">
          <cell r="F234" t="str">
            <v>BZ295</v>
          </cell>
          <cell r="G234" t="str">
            <v>CBL</v>
          </cell>
          <cell r="H234" t="str">
            <v>UNAEARNED PREMIUM EXTRCT</v>
          </cell>
          <cell r="I234" t="str">
            <v>BZ315</v>
          </cell>
        </row>
        <row r="235">
          <cell r="F235" t="str">
            <v>BZ299</v>
          </cell>
          <cell r="G235" t="str">
            <v>CBL</v>
          </cell>
          <cell r="H235" t="str">
            <v>MOTOR STATISTICS</v>
          </cell>
          <cell r="I235" t="str">
            <v>BZ316</v>
          </cell>
        </row>
        <row r="236">
          <cell r="F236" t="str">
            <v>BZ301</v>
          </cell>
          <cell r="G236" t="str">
            <v>SQL</v>
          </cell>
          <cell r="H236" t="str">
            <v>MATURITY REFUND PRE-CHECKLIST</v>
          </cell>
          <cell r="I236" t="str">
            <v>BZ317</v>
          </cell>
        </row>
        <row r="237">
          <cell r="F237" t="str">
            <v>BZ307</v>
          </cell>
          <cell r="G237" t="str">
            <v>CBL</v>
          </cell>
          <cell r="H237" t="str">
            <v>BILLING - ZTRN PREM POSTING FOR AMEX -CBL</v>
          </cell>
          <cell r="I237" t="str">
            <v>BZ318</v>
          </cell>
        </row>
        <row r="238">
          <cell r="F238" t="str">
            <v>BZ308</v>
          </cell>
          <cell r="G238" t="str">
            <v>CBL</v>
          </cell>
          <cell r="H238" t="str">
            <v>CLAIM NEWLY REGISTERED REPORTS</v>
          </cell>
          <cell r="I238" t="str">
            <v>BZ319</v>
          </cell>
          <cell r="J238" t="str">
            <v>RZ319</v>
          </cell>
          <cell r="K238" t="str">
            <v>RECAP 報告 プリント・ファイル</v>
          </cell>
        </row>
        <row r="239">
          <cell r="F239" t="str">
            <v>BZ309</v>
          </cell>
          <cell r="G239" t="str">
            <v>CBL</v>
          </cell>
          <cell r="H239" t="str">
            <v>ZTRN, RTRN -&gt; G/L RECONC. EXTRACT BULK TRAN</v>
          </cell>
          <cell r="I239" t="str">
            <v>BZ097</v>
          </cell>
          <cell r="J239" t="str">
            <v>RZ097</v>
          </cell>
          <cell r="K239" t="str">
            <v>月別クレーム損害 未処理 概要</v>
          </cell>
          <cell r="L239" t="str">
            <v>M （月次）</v>
          </cell>
        </row>
        <row r="240">
          <cell r="F240" t="str">
            <v>BZ310</v>
          </cell>
          <cell r="G240" t="str">
            <v>CBL</v>
          </cell>
          <cell r="H240" t="str">
            <v>PROPERTY U/W COINS REPORT EXTRACT</v>
          </cell>
          <cell r="I240" t="str">
            <v>BZ073</v>
          </cell>
          <cell r="L240" t="str">
            <v>M （月次）</v>
          </cell>
        </row>
        <row r="241">
          <cell r="F241" t="str">
            <v>BZ311</v>
          </cell>
          <cell r="G241" t="str">
            <v>CBL</v>
          </cell>
          <cell r="H241" t="str">
            <v>PROPERTY U/W COINSURANCE REPORT 1</v>
          </cell>
          <cell r="I241" t="str">
            <v>BZ074</v>
          </cell>
        </row>
        <row r="242">
          <cell r="F242" t="str">
            <v>BZ312</v>
          </cell>
          <cell r="G242" t="str">
            <v>CBL</v>
          </cell>
          <cell r="H242" t="str">
            <v>PRODUCTION COINS SUMMARY REPORT</v>
          </cell>
          <cell r="I242" t="str">
            <v>BZ075</v>
          </cell>
        </row>
        <row r="243">
          <cell r="F243" t="str">
            <v>BZ314</v>
          </cell>
          <cell r="G243" t="str">
            <v>CBL</v>
          </cell>
          <cell r="H243" t="str">
            <v>RECAP REPORT EXTRACTION FOR PREM IN ZTRN</v>
          </cell>
          <cell r="I243" t="str">
            <v>BZ076</v>
          </cell>
          <cell r="J243" t="str">
            <v>RZ076</v>
          </cell>
          <cell r="K243" t="str">
            <v>クレーム業績報告</v>
          </cell>
        </row>
        <row r="244">
          <cell r="F244" t="str">
            <v>BZ315</v>
          </cell>
          <cell r="G244" t="str">
            <v>CBL</v>
          </cell>
          <cell r="H244" t="str">
            <v>RECAP REPORT EXTRACTION FOR IN FORCE CONTRA</v>
          </cell>
          <cell r="I244" t="str">
            <v>BZ308</v>
          </cell>
          <cell r="J244" t="str">
            <v>RZ308</v>
          </cell>
          <cell r="K244" t="str">
            <v>クレーム   新しく登録された報告書</v>
          </cell>
        </row>
        <row r="245">
          <cell r="F245" t="str">
            <v>BZ316</v>
          </cell>
          <cell r="G245" t="str">
            <v>CBL</v>
          </cell>
          <cell r="H245" t="str">
            <v>RECAP REPORT EXTRACTION FOR EARNED AND UNEA</v>
          </cell>
          <cell r="I245" t="str">
            <v>BZ090</v>
          </cell>
          <cell r="L245" t="str">
            <v>M （月次）</v>
          </cell>
        </row>
        <row r="246">
          <cell r="F246" t="str">
            <v>BZ317</v>
          </cell>
          <cell r="G246" t="str">
            <v>CBL</v>
          </cell>
          <cell r="H246" t="str">
            <v>RECAP REPORT EXTRACTION FOR PAID FROM RTRN</v>
          </cell>
          <cell r="I246" t="str">
            <v>BZ089</v>
          </cell>
        </row>
        <row r="247">
          <cell r="F247" t="str">
            <v>BZ318</v>
          </cell>
          <cell r="G247" t="str">
            <v>CBL</v>
          </cell>
          <cell r="H247" t="str">
            <v>RECAP REPORT EXTRACTION FOR O/S  FROM CMOV</v>
          </cell>
          <cell r="I247" t="str">
            <v>BZ096</v>
          </cell>
          <cell r="J247" t="str">
            <v>RZ096</v>
          </cell>
          <cell r="K247" t="str">
            <v>月別クレーム損害 未処理 概要</v>
          </cell>
        </row>
        <row r="248">
          <cell r="F248" t="str">
            <v>BZ319</v>
          </cell>
          <cell r="G248" t="str">
            <v>CBL</v>
          </cell>
          <cell r="H248" t="str">
            <v>RECAP REPORT</v>
          </cell>
          <cell r="I248" t="str">
            <v>BADHC</v>
          </cell>
          <cell r="L248" t="str">
            <v>A （随時）</v>
          </cell>
        </row>
        <row r="249">
          <cell r="F249" t="str">
            <v>BZ321</v>
          </cell>
          <cell r="G249" t="str">
            <v>CBL</v>
          </cell>
          <cell r="H249" t="str">
            <v>IRAS/NADI EXTRACT PROGRAM</v>
          </cell>
          <cell r="I249" t="str">
            <v>BA536</v>
          </cell>
          <cell r="L249" t="str">
            <v>A （随時）</v>
          </cell>
        </row>
        <row r="250">
          <cell r="F250" t="str">
            <v>BZ323</v>
          </cell>
          <cell r="G250" t="str">
            <v>SQL</v>
          </cell>
          <cell r="H250" t="str">
            <v>CLEAR TCTL RECORDS BY JOBNAME</v>
          </cell>
          <cell r="I250" t="str">
            <v>BA538</v>
          </cell>
        </row>
        <row r="251">
          <cell r="F251" t="str">
            <v>BZ324</v>
          </cell>
          <cell r="G251" t="str">
            <v>CBL</v>
          </cell>
          <cell r="H251" t="str">
            <v>CORMIS TRANSACTION POSTING DRIVER       PCO</v>
          </cell>
          <cell r="I251" t="str">
            <v>BA540</v>
          </cell>
        </row>
        <row r="252">
          <cell r="F252" t="str">
            <v>BZ325</v>
          </cell>
          <cell r="G252" t="str">
            <v>CBL</v>
          </cell>
          <cell r="H252" t="str">
            <v>DUMMY PROGRAM FOR CORMIS RECONCILIATION</v>
          </cell>
          <cell r="I252" t="str">
            <v>BA541</v>
          </cell>
        </row>
        <row r="253">
          <cell r="F253" t="str">
            <v>BZ334</v>
          </cell>
          <cell r="G253" t="str">
            <v>CBL</v>
          </cell>
          <cell r="H253" t="str">
            <v>RECAP REPORT EARNING DRIVER ROUTINE</v>
          </cell>
          <cell r="I253" t="str">
            <v>BA542</v>
          </cell>
        </row>
        <row r="254">
          <cell r="F254" t="str">
            <v>BZ335</v>
          </cell>
          <cell r="G254" t="str">
            <v>CBL</v>
          </cell>
          <cell r="H254" t="str">
            <v>DEBTORS CONSOLIDATE DM STMT LINE AND GET AD</v>
          </cell>
          <cell r="I254" t="str">
            <v>BA586</v>
          </cell>
        </row>
        <row r="255">
          <cell r="F255" t="str">
            <v>BZ336</v>
          </cell>
          <cell r="G255" t="str">
            <v>CBL</v>
          </cell>
          <cell r="H255" t="str">
            <v>CREATE CORMIS DISKETTE PART 1           PCO</v>
          </cell>
          <cell r="I255" t="str">
            <v>BA587</v>
          </cell>
        </row>
        <row r="256">
          <cell r="F256" t="str">
            <v>BZ337</v>
          </cell>
          <cell r="G256" t="str">
            <v>CBL</v>
          </cell>
          <cell r="H256" t="str">
            <v>CORMIS TRANFER FILE CREATE              PCO</v>
          </cell>
          <cell r="I256" t="str">
            <v>BA588</v>
          </cell>
        </row>
        <row r="257">
          <cell r="F257" t="str">
            <v>BZ342</v>
          </cell>
          <cell r="G257" t="str">
            <v>CBL</v>
          </cell>
          <cell r="H257" t="str">
            <v>UPDATE BANK/BRANCH INFORMATION COBOL PROGRA</v>
          </cell>
          <cell r="I257" t="str">
            <v>BA543</v>
          </cell>
          <cell r="L257" t="str">
            <v>A （随時）</v>
          </cell>
        </row>
        <row r="258">
          <cell r="F258" t="str">
            <v>BZ344</v>
          </cell>
          <cell r="G258" t="str">
            <v>SQL</v>
          </cell>
          <cell r="H258" t="str">
            <v>BATCH POLICY TAX CARD PRINTING</v>
          </cell>
          <cell r="I258" t="str">
            <v>BA531</v>
          </cell>
        </row>
        <row r="259">
          <cell r="F259" t="str">
            <v>BZ345</v>
          </cell>
          <cell r="G259" t="str">
            <v>SQL</v>
          </cell>
          <cell r="H259" t="str">
            <v>UNEARNED PREMIUM ACCUMULATION</v>
          </cell>
          <cell r="I259" t="str">
            <v>BA511</v>
          </cell>
        </row>
        <row r="260">
          <cell r="F260" t="str">
            <v>BZ346</v>
          </cell>
          <cell r="G260" t="str">
            <v>CBL</v>
          </cell>
          <cell r="H260" t="str">
            <v>CREATE UNEARNED RTRN TRANSACTIONS</v>
          </cell>
          <cell r="I260" t="str">
            <v>BZ226</v>
          </cell>
          <cell r="L260" t="str">
            <v>A （随時）</v>
          </cell>
        </row>
        <row r="261">
          <cell r="F261" t="str">
            <v>BZ350</v>
          </cell>
          <cell r="G261" t="str">
            <v>SQL</v>
          </cell>
          <cell r="H261" t="str">
            <v>BATCH EXPIRY NOTICE FILE UPDATE</v>
          </cell>
          <cell r="I261" t="str">
            <v>XXXXX</v>
          </cell>
          <cell r="K261" t="str">
            <v>未払・支払ﾚﾎﾟｰﾄ</v>
          </cell>
        </row>
        <row r="262">
          <cell r="F262" t="str">
            <v>BZ352</v>
          </cell>
          <cell r="G262" t="str">
            <v>SQL</v>
          </cell>
          <cell r="H262" t="str">
            <v>PREMIUM COLLECTION EXTRACT PROGRAM</v>
          </cell>
          <cell r="I262" t="str">
            <v>XXXXX</v>
          </cell>
          <cell r="K262" t="str">
            <v>車物ﾚﾎﾟｰﾄ</v>
          </cell>
        </row>
        <row r="263">
          <cell r="F263" t="str">
            <v>BZ353</v>
          </cell>
          <cell r="G263" t="str">
            <v>CBL</v>
          </cell>
          <cell r="H263" t="str">
            <v>PREMIUM COLLECTION REPORT</v>
          </cell>
          <cell r="I263" t="str">
            <v>XXXXX</v>
          </cell>
          <cell r="K263" t="str">
            <v>対人ﾚﾎﾟｰﾄ</v>
          </cell>
        </row>
        <row r="264">
          <cell r="F264" t="str">
            <v>BZ354</v>
          </cell>
          <cell r="G264" t="str">
            <v>CBL</v>
          </cell>
          <cell r="H264" t="str">
            <v>UNEARNED CALCULATION SDS</v>
          </cell>
          <cell r="I264" t="str">
            <v>XXXXX</v>
          </cell>
          <cell r="K264" t="str">
            <v>搭自ﾚﾎﾟｰﾄ</v>
          </cell>
        </row>
        <row r="265">
          <cell r="F265" t="str">
            <v>BZ355</v>
          </cell>
          <cell r="G265" t="str">
            <v>CBL</v>
          </cell>
          <cell r="H265" t="str">
            <v>CLONE OF  BZ047</v>
          </cell>
          <cell r="I265" t="str">
            <v>XXXXX</v>
          </cell>
          <cell r="K265" t="str">
            <v>経過報告書</v>
          </cell>
        </row>
        <row r="266">
          <cell r="F266" t="str">
            <v>BZ359</v>
          </cell>
          <cell r="G266" t="str">
            <v>CBL</v>
          </cell>
          <cell r="H266" t="str">
            <v>IRAS EXTRACT PROGRAM (TYPHOON)</v>
          </cell>
          <cell r="I266" t="str">
            <v>XXXXX</v>
          </cell>
          <cell r="K266" t="str">
            <v>滞留事案ﾘｽﾄ</v>
          </cell>
        </row>
        <row r="267">
          <cell r="F267" t="str">
            <v>BZ372</v>
          </cell>
          <cell r="G267" t="str">
            <v>CBL</v>
          </cell>
          <cell r="H267" t="str">
            <v>BATCH DEBTORS REPORTS</v>
          </cell>
          <cell r="I267" t="str">
            <v>XXXXX</v>
          </cell>
          <cell r="K267" t="str">
            <v>求償事案ﾘｽﾄ</v>
          </cell>
        </row>
        <row r="268">
          <cell r="F268" t="str">
            <v>BZ373</v>
          </cell>
          <cell r="G268" t="str">
            <v>CBL</v>
          </cell>
          <cell r="H268" t="str">
            <v>DEBTORS REPORT AGED LIST FOR COINS</v>
          </cell>
          <cell r="I268" t="str">
            <v>XXXXX</v>
          </cell>
          <cell r="K268" t="str">
            <v>ｸﾚｰﾑ分析表（車物）</v>
          </cell>
        </row>
        <row r="269">
          <cell r="F269" t="str">
            <v>BZ374</v>
          </cell>
          <cell r="G269" t="str">
            <v>CBL</v>
          </cell>
          <cell r="H269" t="str">
            <v>DEBTORS REPORT AGED LIST FOR REINS</v>
          </cell>
          <cell r="I269" t="str">
            <v>XXXXX</v>
          </cell>
          <cell r="K269" t="str">
            <v>ｸﾚｰﾑ分析表（対人）</v>
          </cell>
        </row>
        <row r="270">
          <cell r="F270" t="str">
            <v>BZ379</v>
          </cell>
          <cell r="G270" t="str">
            <v>CBL</v>
          </cell>
          <cell r="H270" t="str">
            <v>STANDARD BATCH PROGRAM LAYOUT</v>
          </cell>
          <cell r="I270" t="str">
            <v>XXXXX</v>
          </cell>
          <cell r="K270" t="str">
            <v>高額事案ﾘｽﾄ</v>
          </cell>
        </row>
        <row r="271">
          <cell r="F271" t="str">
            <v>BZ380</v>
          </cell>
          <cell r="G271" t="str">
            <v>CBL</v>
          </cell>
          <cell r="H271" t="str">
            <v>STANDARD BATCH PROGRAM LAYOUT</v>
          </cell>
          <cell r="I271" t="str">
            <v>XXXXX</v>
          </cell>
          <cell r="K271" t="str">
            <v>自賠回収事案ﾘｽﾄ</v>
          </cell>
        </row>
        <row r="272">
          <cell r="F272" t="str">
            <v>BZ383</v>
          </cell>
          <cell r="G272" t="str">
            <v>SQL</v>
          </cell>
          <cell r="H272" t="str">
            <v>CORMIS ROLLOVER                         PCO</v>
          </cell>
        </row>
        <row r="273">
          <cell r="F273" t="str">
            <v>BZ384</v>
          </cell>
          <cell r="G273" t="str">
            <v>CBL</v>
          </cell>
          <cell r="H273" t="str">
            <v>CORMIS CLAIM TOUCH UP.</v>
          </cell>
        </row>
        <row r="274">
          <cell r="F274" t="str">
            <v>BZ385</v>
          </cell>
          <cell r="G274" t="str">
            <v>CBL</v>
          </cell>
          <cell r="H274" t="str">
            <v>STANDARD BATCH PROGRAM LAYOUT</v>
          </cell>
        </row>
        <row r="275">
          <cell r="F275" t="str">
            <v>BZ388</v>
          </cell>
          <cell r="G275" t="str">
            <v>CBL</v>
          </cell>
          <cell r="H275" t="str">
            <v>STANDARD BATCH PROGRAM LAYOUT</v>
          </cell>
        </row>
        <row r="276">
          <cell r="F276" t="str">
            <v>BZ395</v>
          </cell>
          <cell r="G276" t="str">
            <v>CBL</v>
          </cell>
          <cell r="H276" t="str">
            <v>MOTOR VALUE TAPE UPDATE</v>
          </cell>
        </row>
        <row r="277">
          <cell r="F277" t="str">
            <v>BZ398</v>
          </cell>
          <cell r="G277" t="str">
            <v>CBL</v>
          </cell>
          <cell r="H277" t="str">
            <v>STANDARD BATCH PROGRAM LAYOUT</v>
          </cell>
        </row>
        <row r="278">
          <cell r="F278" t="str">
            <v>BZ413</v>
          </cell>
          <cell r="G278" t="str">
            <v>CBL</v>
          </cell>
          <cell r="H278" t="str">
            <v>ACCUMULATION REPORT PROGRAM</v>
          </cell>
        </row>
        <row r="279">
          <cell r="F279" t="str">
            <v>BZ415</v>
          </cell>
          <cell r="G279" t="str">
            <v>CBL</v>
          </cell>
          <cell r="H279" t="str">
            <v>MOTOR RATE FILES CREATE/UPDATE</v>
          </cell>
        </row>
        <row r="280">
          <cell r="F280" t="str">
            <v>BZ416</v>
          </cell>
          <cell r="G280" t="str">
            <v>SQL</v>
          </cell>
          <cell r="H280" t="str">
            <v>BANDING LIST</v>
          </cell>
        </row>
        <row r="281">
          <cell r="F281" t="str">
            <v>BZ418</v>
          </cell>
          <cell r="G281" t="str">
            <v>SQL</v>
          </cell>
          <cell r="H281" t="str">
            <v>AUTOMOBILE INFORCE LIST</v>
          </cell>
        </row>
        <row r="282">
          <cell r="F282" t="str">
            <v>BZ421</v>
          </cell>
          <cell r="G282" t="str">
            <v>CBL</v>
          </cell>
          <cell r="H282" t="str">
            <v>CORMIS DISKETTE CREATE PART I           PCO</v>
          </cell>
        </row>
        <row r="283">
          <cell r="F283" t="str">
            <v>BZ425</v>
          </cell>
          <cell r="G283" t="str">
            <v>SQL</v>
          </cell>
          <cell r="H283" t="str">
            <v>JRS FD MAKE</v>
          </cell>
        </row>
        <row r="284">
          <cell r="F284" t="str">
            <v>BZ426</v>
          </cell>
          <cell r="G284" t="str">
            <v>CBL</v>
          </cell>
          <cell r="H284" t="str">
            <v>SPLIT CLIENT NAME TO FIRST NAME AND LAST</v>
          </cell>
        </row>
        <row r="285">
          <cell r="F285" t="str">
            <v>BZ427</v>
          </cell>
          <cell r="G285" t="str">
            <v>CBL</v>
          </cell>
          <cell r="H285" t="str">
            <v>LOAD POLICY CORMIS INFO INTO CMINPF</v>
          </cell>
        </row>
        <row r="286">
          <cell r="F286" t="str">
            <v>BZ429</v>
          </cell>
          <cell r="G286" t="str">
            <v>SQL</v>
          </cell>
          <cell r="H286" t="str">
            <v>LAPSE CONTRACTS - EXTRACT PROGRAM</v>
          </cell>
        </row>
        <row r="287">
          <cell r="F287" t="str">
            <v>BZ435</v>
          </cell>
          <cell r="G287" t="str">
            <v>CBL</v>
          </cell>
          <cell r="H287" t="str">
            <v>DEBTORS REPORT FOR COINSURANCE</v>
          </cell>
        </row>
        <row r="288">
          <cell r="F288" t="str">
            <v>BZ436</v>
          </cell>
          <cell r="G288" t="str">
            <v>CBL</v>
          </cell>
          <cell r="H288" t="str">
            <v>DEBTORS REPORT FOR REINSURANCE</v>
          </cell>
        </row>
        <row r="289">
          <cell r="F289" t="str">
            <v>BZ441</v>
          </cell>
          <cell r="G289" t="str">
            <v>CBL</v>
          </cell>
          <cell r="H289" t="str">
            <v>UNEARNED PREMIUM YEAR END ROLLOVER</v>
          </cell>
        </row>
        <row r="290">
          <cell r="F290" t="str">
            <v>BZ442</v>
          </cell>
          <cell r="G290" t="str">
            <v>SQL</v>
          </cell>
          <cell r="H290" t="str">
            <v>UEP ROLLOVER - DELETE OLD UEP SUMMARY</v>
          </cell>
        </row>
        <row r="291">
          <cell r="F291" t="str">
            <v>BZ443</v>
          </cell>
          <cell r="G291" t="str">
            <v>CBL</v>
          </cell>
          <cell r="H291" t="str">
            <v>CREATE RTRN FOR UNEARNED PREM IMBALANCES</v>
          </cell>
        </row>
        <row r="292">
          <cell r="F292" t="str">
            <v>BZ444</v>
          </cell>
          <cell r="G292" t="str">
            <v>CBL</v>
          </cell>
          <cell r="H292" t="str">
            <v>STANDARD BATCH PROGRAM LAYOUT</v>
          </cell>
        </row>
        <row r="293">
          <cell r="F293" t="str">
            <v>BZ445</v>
          </cell>
          <cell r="G293" t="str">
            <v>CBL</v>
          </cell>
          <cell r="H293" t="str">
            <v>EXTRACT G/L POSTING FOR NEW UNEARNED</v>
          </cell>
        </row>
        <row r="294">
          <cell r="F294" t="str">
            <v>BZ448</v>
          </cell>
          <cell r="G294" t="str">
            <v>CBL</v>
          </cell>
          <cell r="H294" t="str">
            <v>NEW ZIP CODE CV PROGRAM</v>
          </cell>
        </row>
        <row r="295">
          <cell r="F295" t="str">
            <v>BZ455</v>
          </cell>
          <cell r="G295" t="str">
            <v>SQL</v>
          </cell>
          <cell r="H295" t="str">
            <v>CLAIMS HIGHLIGHT FOR CLIENTS (NEW)</v>
          </cell>
        </row>
        <row r="296">
          <cell r="F296" t="str">
            <v>BZ466</v>
          </cell>
          <cell r="G296" t="str">
            <v>SQL</v>
          </cell>
          <cell r="H296" t="str">
            <v>DAILY AUDIT RTRN EXTRACT (SQL)</v>
          </cell>
        </row>
        <row r="297">
          <cell r="F297" t="str">
            <v>BZ471</v>
          </cell>
          <cell r="G297" t="str">
            <v>CBL</v>
          </cell>
          <cell r="H297" t="str">
            <v>RENEWAL APPLICATION (PORTRAIT) PRINT</v>
          </cell>
        </row>
        <row r="298">
          <cell r="F298" t="str">
            <v>BZ472</v>
          </cell>
          <cell r="G298" t="str">
            <v>CBL</v>
          </cell>
          <cell r="H298" t="str">
            <v>MOTOR RISK RE-STRUCTURE - RMOT CONVERSION</v>
          </cell>
        </row>
        <row r="299">
          <cell r="F299" t="str">
            <v>BZ474</v>
          </cell>
          <cell r="G299" t="str">
            <v>CBL</v>
          </cell>
          <cell r="H299" t="str">
            <v>AGENT EXPIRY NOTICES (PARTICULAR AGENT)</v>
          </cell>
        </row>
        <row r="300">
          <cell r="F300" t="str">
            <v>BZ478</v>
          </cell>
          <cell r="G300" t="str">
            <v>SQL</v>
          </cell>
          <cell r="H300" t="str">
            <v>DAILY AUDIT: UNDERWRITING NON R/I</v>
          </cell>
        </row>
        <row r="301">
          <cell r="F301" t="str">
            <v>BZ503</v>
          </cell>
          <cell r="G301" t="str">
            <v>CBL</v>
          </cell>
          <cell r="H301" t="str">
            <v>MOTOR RISK RE-STRUCTURE - MERGE CLXI</v>
          </cell>
        </row>
        <row r="302">
          <cell r="F302" t="str">
            <v>BZ506</v>
          </cell>
          <cell r="G302" t="str">
            <v>CBL</v>
          </cell>
          <cell r="H302" t="str">
            <v>PUT INSCOY TO CLNTREC</v>
          </cell>
        </row>
        <row r="303">
          <cell r="F303" t="str">
            <v>BZ514</v>
          </cell>
          <cell r="G303" t="str">
            <v>SQL</v>
          </cell>
          <cell r="H303" t="str">
            <v>INTR COMPANY EXTRACT</v>
          </cell>
        </row>
        <row r="304">
          <cell r="F304" t="str">
            <v>BZ515</v>
          </cell>
          <cell r="G304" t="str">
            <v>SQL</v>
          </cell>
          <cell r="H304" t="str">
            <v>INTRA COMPANY TREANSACTIONS REPORT</v>
          </cell>
        </row>
        <row r="305">
          <cell r="F305" t="str">
            <v>BZ516</v>
          </cell>
          <cell r="G305" t="str">
            <v>SQL</v>
          </cell>
          <cell r="H305" t="str">
            <v>INTRA COMPANY TRANSACTION REPORT(2)</v>
          </cell>
        </row>
        <row r="306">
          <cell r="F306" t="str">
            <v>BZ518</v>
          </cell>
          <cell r="G306" t="str">
            <v>SQL</v>
          </cell>
          <cell r="H306" t="str">
            <v>ZTRN RECONCILIATION EXTRACT (SQL)</v>
          </cell>
        </row>
        <row r="307">
          <cell r="F307" t="str">
            <v>BZ519</v>
          </cell>
          <cell r="G307" t="str">
            <v>SQL</v>
          </cell>
          <cell r="H307" t="str">
            <v>ZTRN RECONCILLIATION: DUPLICATE ZTRN</v>
          </cell>
        </row>
        <row r="308">
          <cell r="F308" t="str">
            <v>BZ520</v>
          </cell>
          <cell r="G308" t="str">
            <v>SQL</v>
          </cell>
          <cell r="H308" t="str">
            <v>ZTRN =&gt; PREM RECONCILLIATION (SQL)</v>
          </cell>
        </row>
        <row r="309">
          <cell r="F309" t="str">
            <v>BZ529</v>
          </cell>
          <cell r="G309" t="str">
            <v>SQL</v>
          </cell>
          <cell r="H309" t="str">
            <v>SUN ACCOUNTS POSTING PROGRAM</v>
          </cell>
        </row>
        <row r="310">
          <cell r="F310" t="str">
            <v>BZ530</v>
          </cell>
          <cell r="G310" t="str">
            <v>SQL</v>
          </cell>
          <cell r="H310" t="str">
            <v>BOOKEXPIRY REPORT</v>
          </cell>
        </row>
        <row r="311">
          <cell r="F311" t="str">
            <v>BZ531</v>
          </cell>
          <cell r="G311" t="str">
            <v>SQL</v>
          </cell>
          <cell r="H311" t="str">
            <v>BOOK INVENTORY REPORT</v>
          </cell>
        </row>
        <row r="312">
          <cell r="F312" t="str">
            <v>BZ532</v>
          </cell>
          <cell r="G312" t="str">
            <v>SQL</v>
          </cell>
          <cell r="H312" t="str">
            <v>BOOK ERROR REPORT</v>
          </cell>
        </row>
        <row r="313">
          <cell r="F313" t="str">
            <v>BZ534</v>
          </cell>
          <cell r="G313" t="str">
            <v>SQL</v>
          </cell>
          <cell r="H313" t="str">
            <v>CREATE CURRENT JOB BAKY EXTRACT FILE</v>
          </cell>
        </row>
        <row r="314">
          <cell r="F314" t="str">
            <v>BZ537</v>
          </cell>
          <cell r="G314" t="str">
            <v>SQL</v>
          </cell>
          <cell r="H314" t="str">
            <v>PRINT MANUAL REVIEW LIST FOR FIRE</v>
          </cell>
        </row>
        <row r="315">
          <cell r="F315" t="str">
            <v>BZ540</v>
          </cell>
          <cell r="G315" t="str">
            <v>SQL</v>
          </cell>
          <cell r="H315" t="str">
            <v>COVER NOTE CHECK LIST</v>
          </cell>
        </row>
        <row r="316">
          <cell r="F316" t="str">
            <v>BZ548</v>
          </cell>
          <cell r="G316" t="str">
            <v>SQL</v>
          </cell>
          <cell r="H316" t="str">
            <v>MAR ASSOC. REPORT - EXTRACT FROM ZTRN</v>
          </cell>
        </row>
        <row r="317">
          <cell r="F317" t="str">
            <v>BZ549</v>
          </cell>
          <cell r="G317" t="str">
            <v>SQL</v>
          </cell>
          <cell r="H317" t="str">
            <v>MAR ASSOC. REPORT - EXTRACT FROM CALM</v>
          </cell>
        </row>
        <row r="318">
          <cell r="F318" t="str">
            <v>BZ550</v>
          </cell>
          <cell r="G318" t="str">
            <v>SQL</v>
          </cell>
          <cell r="H318" t="str">
            <v>MAR ASSOC. REPORT - EDIT RISK AREA</v>
          </cell>
        </row>
        <row r="319">
          <cell r="F319" t="str">
            <v>BZ558</v>
          </cell>
          <cell r="G319" t="str">
            <v>SQL</v>
          </cell>
          <cell r="H319" t="str">
            <v>STAMP DUTY REPORT             - ﾑｹﾎｸ SQL</v>
          </cell>
        </row>
        <row r="320">
          <cell r="F320" t="str">
            <v>BZ563</v>
          </cell>
          <cell r="G320" t="str">
            <v>CBL</v>
          </cell>
          <cell r="H320" t="str">
            <v>VEHICLE VALUE FILE MAKE</v>
          </cell>
        </row>
        <row r="321">
          <cell r="F321" t="str">
            <v>BZ564</v>
          </cell>
          <cell r="G321" t="str">
            <v>SQL</v>
          </cell>
          <cell r="H321" t="str">
            <v>IF POLICIES REPORT</v>
          </cell>
        </row>
        <row r="322">
          <cell r="F322" t="str">
            <v>BZ572</v>
          </cell>
          <cell r="G322" t="str">
            <v>SQL</v>
          </cell>
          <cell r="H322" t="str">
            <v>RENEWAL EXTRACT FILE FOR 3R</v>
          </cell>
        </row>
        <row r="323">
          <cell r="F323" t="str">
            <v>BZ577</v>
          </cell>
          <cell r="G323" t="str">
            <v>SQL</v>
          </cell>
          <cell r="H323" t="str">
            <v>CLAIM STATS DATA EXTRACT</v>
          </cell>
        </row>
        <row r="324">
          <cell r="F324" t="str">
            <v>BZ580</v>
          </cell>
          <cell r="G324" t="str">
            <v>SQL</v>
          </cell>
          <cell r="H324" t="str">
            <v>OUTPUT THE EQ DATA ABOUT FIRE POLICIES</v>
          </cell>
        </row>
        <row r="325">
          <cell r="F325" t="str">
            <v>BZ584</v>
          </cell>
          <cell r="G325" t="str">
            <v>SQL</v>
          </cell>
          <cell r="H325" t="str">
            <v>INTRA COMPANY TRANSACTION REPORT(3)</v>
          </cell>
        </row>
        <row r="326">
          <cell r="F326" t="str">
            <v>B1800</v>
          </cell>
          <cell r="G326" t="str">
            <v>CBL</v>
          </cell>
          <cell r="H326" t="str">
            <v>BATCH PROGRAM FOR SUBMITTING QUERIES</v>
          </cell>
        </row>
        <row r="327">
          <cell r="F327" t="str">
            <v>B1809</v>
          </cell>
          <cell r="G327" t="str">
            <v>CBL</v>
          </cell>
          <cell r="H327" t="str">
            <v>CONVERT BINARY 2 INTO DECIMAL</v>
          </cell>
        </row>
        <row r="328">
          <cell r="F328" t="str">
            <v>B1810</v>
          </cell>
          <cell r="G328" t="str">
            <v>CBL</v>
          </cell>
          <cell r="H328" t="str">
            <v>CONVERT DECIMAL INTO BINARY 2</v>
          </cell>
        </row>
        <row r="329">
          <cell r="F329" t="str">
            <v>B1811</v>
          </cell>
          <cell r="G329" t="str">
            <v>CBL</v>
          </cell>
          <cell r="H329" t="str">
            <v>CONVERT BINARY 4 INTO DECIMAL</v>
          </cell>
        </row>
        <row r="330">
          <cell r="F330" t="str">
            <v>B2029</v>
          </cell>
          <cell r="G330" t="str">
            <v>CBL</v>
          </cell>
          <cell r="H330" t="str">
            <v>AGENTS REGISTER BY AGENT NUMBER</v>
          </cell>
        </row>
        <row r="331">
          <cell r="F331" t="str">
            <v>B2030</v>
          </cell>
          <cell r="G331" t="str">
            <v>CBL</v>
          </cell>
          <cell r="H331" t="str">
            <v>AGENT REPORTING HEIRARCHY REPORT</v>
          </cell>
        </row>
        <row r="332">
          <cell r="F332" t="str">
            <v>B2064</v>
          </cell>
          <cell r="G332" t="str">
            <v>CBL</v>
          </cell>
          <cell r="H332" t="str">
            <v>CASH DEPOSIT LIST</v>
          </cell>
        </row>
        <row r="333">
          <cell r="F333" t="str">
            <v>B2065</v>
          </cell>
          <cell r="G333" t="str">
            <v>CBL</v>
          </cell>
          <cell r="H333" t="str">
            <v>CASH BOOK LIST</v>
          </cell>
        </row>
        <row r="334">
          <cell r="F334" t="str">
            <v>B2077</v>
          </cell>
          <cell r="G334" t="str">
            <v>CBL</v>
          </cell>
          <cell r="H334" t="str">
            <v>CLIENT REGISTER REPORT</v>
          </cell>
        </row>
        <row r="335">
          <cell r="F335" t="str">
            <v>B2090</v>
          </cell>
          <cell r="G335" t="str">
            <v>CBL</v>
          </cell>
          <cell r="H335" t="str">
            <v>CHEQUES - CREATE DISSECTIONS FROM REQUIS</v>
          </cell>
        </row>
        <row r="336">
          <cell r="F336" t="str">
            <v>B2090UPAG</v>
          </cell>
          <cell r="G336" t="str">
            <v>CBL</v>
          </cell>
          <cell r="H336" t="str">
            <v>CHEQUE UPDATE - DISSECTION AG</v>
          </cell>
        </row>
        <row r="337">
          <cell r="F337" t="str">
            <v>B2090UPCC</v>
          </cell>
          <cell r="G337" t="str">
            <v>CBL</v>
          </cell>
          <cell r="H337" t="str">
            <v>CHEQUES - UPDATE POST TO CLAIM CO-INSURANCE</v>
          </cell>
        </row>
        <row r="338">
          <cell r="F338" t="str">
            <v>B2090UPCL</v>
          </cell>
          <cell r="G338" t="str">
            <v>CBL</v>
          </cell>
          <cell r="H338" t="str">
            <v>CHEQUES PROCESSING - POLISY CLAIMS MODULE</v>
          </cell>
        </row>
        <row r="339">
          <cell r="F339" t="str">
            <v>B2090UPDP</v>
          </cell>
          <cell r="G339" t="str">
            <v>CBL</v>
          </cell>
          <cell r="H339" t="str">
            <v>CHEQUES DUPS DISSECTION - GROUP RELATED SYS</v>
          </cell>
        </row>
        <row r="340">
          <cell r="F340" t="str">
            <v>B2090UPFG</v>
          </cell>
          <cell r="G340" t="str">
            <v>CBL</v>
          </cell>
          <cell r="H340" t="str">
            <v>CHEQUE UPDATE - DISSECTION FG</v>
          </cell>
        </row>
        <row r="341">
          <cell r="F341" t="str">
            <v>B2090UPGL</v>
          </cell>
          <cell r="G341" t="str">
            <v>CBL</v>
          </cell>
          <cell r="H341" t="str">
            <v>CHEQUES - UPDATE POST TO GENERAL LEDGER GL</v>
          </cell>
        </row>
        <row r="342">
          <cell r="F342" t="str">
            <v>B2090UPGP</v>
          </cell>
          <cell r="G342" t="str">
            <v>CBL</v>
          </cell>
          <cell r="H342" t="str">
            <v>CHEQUES DUPS DISSECTION - GROUP RELATED SYS</v>
          </cell>
        </row>
        <row r="343">
          <cell r="F343" t="str">
            <v>B2090UPHD</v>
          </cell>
          <cell r="G343" t="str">
            <v>CBL</v>
          </cell>
          <cell r="H343" t="str">
            <v>CHEQUES - UPDATE DOCUMENT HEADER</v>
          </cell>
        </row>
        <row r="344">
          <cell r="F344" t="str">
            <v>B2090UPLS</v>
          </cell>
          <cell r="G344" t="str">
            <v>CBL</v>
          </cell>
          <cell r="H344" t="str">
            <v>CHEQUES - UPDATE CALI LUMP SUM</v>
          </cell>
        </row>
        <row r="345">
          <cell r="F345" t="str">
            <v>B2090UPRA</v>
          </cell>
          <cell r="G345" t="str">
            <v>CBL</v>
          </cell>
          <cell r="H345" t="str">
            <v>CHEQUE UPDATE - DISSECTION RA</v>
          </cell>
        </row>
        <row r="346">
          <cell r="F346" t="str">
            <v>B2090UPRI</v>
          </cell>
          <cell r="G346" t="str">
            <v>CBL</v>
          </cell>
          <cell r="H346" t="str">
            <v>CHEQUE UPDATE - DISSECTION RI</v>
          </cell>
        </row>
        <row r="347">
          <cell r="F347" t="str">
            <v>B2090UPRP</v>
          </cell>
          <cell r="G347" t="str">
            <v>CBL</v>
          </cell>
          <cell r="H347" t="str">
            <v>CHEQUE UPDATE - DISSECTION RP &amp; CP.</v>
          </cell>
        </row>
        <row r="348">
          <cell r="F348" t="str">
            <v>B2225</v>
          </cell>
          <cell r="G348" t="str">
            <v>CBL</v>
          </cell>
          <cell r="H348" t="str">
            <v>SDS CREATE SUMMARY RECORDS</v>
          </cell>
        </row>
        <row r="349">
          <cell r="F349" t="str">
            <v>B2226</v>
          </cell>
          <cell r="G349" t="str">
            <v>CBL</v>
          </cell>
          <cell r="H349" t="str">
            <v>SDS CUMULATIVE UPDATE</v>
          </cell>
        </row>
        <row r="350">
          <cell r="F350" t="str">
            <v>B2254</v>
          </cell>
          <cell r="G350" t="str">
            <v>CBL</v>
          </cell>
          <cell r="H350" t="str">
            <v>XTRN EXTRACT &amp; SDS POLICY ROUTINES CONTROLL</v>
          </cell>
        </row>
        <row r="351">
          <cell r="F351" t="str">
            <v>B2283</v>
          </cell>
          <cell r="G351" t="str">
            <v>CBL</v>
          </cell>
          <cell r="H351" t="str">
            <v>FSU UTILITIES - AUTO NUMBER ALLOCATION TOP</v>
          </cell>
        </row>
        <row r="352">
          <cell r="F352" t="str">
            <v>B2283UP</v>
          </cell>
          <cell r="G352" t="str">
            <v>CBL</v>
          </cell>
          <cell r="H352" t="str">
            <v>SKELETON MEMBER FOR SOURCE TYPE CBL</v>
          </cell>
        </row>
        <row r="353">
          <cell r="F353" t="str">
            <v>B2312</v>
          </cell>
          <cell r="G353" t="str">
            <v>CBL</v>
          </cell>
          <cell r="H353" t="str">
            <v>G/L XTRN EXTRACT</v>
          </cell>
        </row>
        <row r="354">
          <cell r="F354" t="str">
            <v>B2312RP</v>
          </cell>
          <cell r="G354" t="str">
            <v>CBL</v>
          </cell>
          <cell r="H354" t="str">
            <v>G/L EXTRACT AUDIT TRIAL</v>
          </cell>
        </row>
        <row r="355">
          <cell r="F355" t="str">
            <v>B2325</v>
          </cell>
          <cell r="G355" t="str">
            <v>CBL</v>
          </cell>
          <cell r="H355" t="str">
            <v>G/L GTRN POSTING</v>
          </cell>
        </row>
        <row r="356">
          <cell r="F356" t="str">
            <v>B2325RP</v>
          </cell>
          <cell r="G356" t="str">
            <v>CBL</v>
          </cell>
          <cell r="H356" t="str">
            <v>G/L POSTING AUDIT TRIAL</v>
          </cell>
        </row>
        <row r="357">
          <cell r="F357" t="str">
            <v>B2342</v>
          </cell>
          <cell r="G357" t="str">
            <v>CBL</v>
          </cell>
          <cell r="H357" t="str">
            <v>BATCH DEBTORS REPORTS</v>
          </cell>
        </row>
        <row r="358">
          <cell r="F358" t="str">
            <v>B2343</v>
          </cell>
          <cell r="G358" t="str">
            <v>CBL</v>
          </cell>
          <cell r="H358" t="str">
            <v>DEBTORS ROLLOVER PROGRAM</v>
          </cell>
        </row>
        <row r="359">
          <cell r="F359" t="str">
            <v>B2411</v>
          </cell>
          <cell r="G359" t="str">
            <v>CBL</v>
          </cell>
          <cell r="H359" t="str">
            <v>SDS POSTING PRINT AUDIT REPORT</v>
          </cell>
        </row>
        <row r="360">
          <cell r="F360" t="str">
            <v>B2426</v>
          </cell>
          <cell r="G360" t="str">
            <v>CBL</v>
          </cell>
          <cell r="H360" t="str">
            <v>B2426 GL STRUCTURE CLONE - EXTRACT</v>
          </cell>
        </row>
        <row r="361">
          <cell r="F361" t="str">
            <v>B2429</v>
          </cell>
          <cell r="G361" t="str">
            <v>CBL</v>
          </cell>
          <cell r="H361" t="str">
            <v>B2429 CHECK NEW ACCOUNT VALIDITY</v>
          </cell>
        </row>
        <row r="362">
          <cell r="F362" t="str">
            <v>B2430</v>
          </cell>
          <cell r="G362" t="str">
            <v>CBL</v>
          </cell>
          <cell r="H362" t="str">
            <v>B2430 ADD EXTRACTED A/C TO G/L CHART</v>
          </cell>
        </row>
        <row r="363">
          <cell r="F363" t="str">
            <v>B2430RP</v>
          </cell>
          <cell r="G363" t="str">
            <v>CBL</v>
          </cell>
          <cell r="H363" t="str">
            <v>B2430RP PRINT G/L ACCOUNT CLONING REPORT</v>
          </cell>
        </row>
        <row r="364">
          <cell r="F364" t="str">
            <v>B2431</v>
          </cell>
          <cell r="G364" t="str">
            <v>CBL</v>
          </cell>
          <cell r="H364" t="str">
            <v>B2431 CREATE NEW ACCOUNT LINKAGES</v>
          </cell>
        </row>
        <row r="365">
          <cell r="F365" t="str">
            <v>B2507</v>
          </cell>
          <cell r="G365" t="str">
            <v>CBL</v>
          </cell>
          <cell r="H365" t="str">
            <v>UNLINKED GL ACCOUNTS REPORT</v>
          </cell>
        </row>
        <row r="366">
          <cell r="F366" t="str">
            <v>B2510</v>
          </cell>
          <cell r="G366" t="str">
            <v>CBL</v>
          </cell>
          <cell r="H366" t="str">
            <v>UNAUTHORISED REQUISITIONS REPORT</v>
          </cell>
        </row>
        <row r="367">
          <cell r="F367" t="str">
            <v>B2609</v>
          </cell>
          <cell r="G367" t="str">
            <v>CBL</v>
          </cell>
          <cell r="H367" t="str">
            <v>GL END OF YEAR ROLL OVER - BATCH ROLL PROG</v>
          </cell>
        </row>
        <row r="368">
          <cell r="F368" t="str">
            <v>B4013</v>
          </cell>
          <cell r="G368" t="str">
            <v>CBL</v>
          </cell>
          <cell r="H368" t="str">
            <v>REINSURANCE TREATY DETAILS</v>
          </cell>
        </row>
        <row r="369">
          <cell r="F369" t="str">
            <v>B4112</v>
          </cell>
          <cell r="G369" t="str">
            <v>CBL</v>
          </cell>
          <cell r="H369" t="str">
            <v>CLAIM OUTSTANDING EXTRACT MAINLINE PROGRAM</v>
          </cell>
        </row>
        <row r="370">
          <cell r="F370" t="str">
            <v>B4130</v>
          </cell>
          <cell r="G370" t="str">
            <v>CBL</v>
          </cell>
          <cell r="H370" t="str">
            <v>R4130NEW</v>
          </cell>
        </row>
        <row r="371">
          <cell r="F371" t="str">
            <v>B4131</v>
          </cell>
          <cell r="G371" t="str">
            <v>CBL</v>
          </cell>
          <cell r="H371" t="str">
            <v>R4131NEW</v>
          </cell>
        </row>
        <row r="372">
          <cell r="F372" t="str">
            <v>B4132</v>
          </cell>
          <cell r="G372" t="str">
            <v>CBL</v>
          </cell>
          <cell r="H372" t="str">
            <v>PREMIUM REGISTER SUMMARY REPORT</v>
          </cell>
        </row>
        <row r="373">
          <cell r="F373" t="str">
            <v>B4134</v>
          </cell>
          <cell r="G373" t="str">
            <v>CBL</v>
          </cell>
          <cell r="H373" t="str">
            <v>PREMIUM REGISTER EXTRACTION</v>
          </cell>
        </row>
        <row r="374">
          <cell r="F374" t="str">
            <v>B4143</v>
          </cell>
          <cell r="G374" t="str">
            <v>CBL</v>
          </cell>
          <cell r="H374" t="str">
            <v>POLISY SCHEDULE PTRN EXTRACT &amp; PRINT</v>
          </cell>
        </row>
        <row r="375">
          <cell r="F375" t="str">
            <v>B4148</v>
          </cell>
          <cell r="G375" t="str">
            <v>CBL</v>
          </cell>
          <cell r="H375" t="str">
            <v>R/I PREMIUM REGISTER DETAIL REPORT</v>
          </cell>
        </row>
        <row r="376">
          <cell r="F376" t="str">
            <v>B4149</v>
          </cell>
          <cell r="G376" t="str">
            <v>CBL</v>
          </cell>
          <cell r="H376" t="str">
            <v>R/I PREMIUM REGISTER SUMMARY REPORT</v>
          </cell>
        </row>
        <row r="377">
          <cell r="F377" t="str">
            <v>B4151</v>
          </cell>
          <cell r="G377" t="str">
            <v>CBL</v>
          </cell>
          <cell r="H377" t="str">
            <v>R/I TREATY BORDEREAU DETAIL PRINT</v>
          </cell>
        </row>
        <row r="378">
          <cell r="F378" t="str">
            <v>B4152</v>
          </cell>
          <cell r="G378" t="str">
            <v>CBL</v>
          </cell>
          <cell r="H378" t="str">
            <v>R/I TREATY BORDEREAU PRINT - SUMMARY BY TRE</v>
          </cell>
        </row>
        <row r="379">
          <cell r="F379" t="str">
            <v>B4168</v>
          </cell>
          <cell r="G379" t="str">
            <v>CBL</v>
          </cell>
          <cell r="H379" t="str">
            <v>CLAIM PERFORMANCE - EXTRACT PROGRAM</v>
          </cell>
        </row>
        <row r="380">
          <cell r="F380" t="str">
            <v>B4193</v>
          </cell>
          <cell r="G380" t="str">
            <v>CBL</v>
          </cell>
          <cell r="H380" t="str">
            <v>RENEWAL BATCH RUN CONFIRMATION SLIP PRINT</v>
          </cell>
        </row>
        <row r="381">
          <cell r="F381" t="str">
            <v>B4194</v>
          </cell>
          <cell r="G381" t="str">
            <v>CBL</v>
          </cell>
          <cell r="H381" t="str">
            <v>LIST/CREATE POLICIES FOR MANUAL REVIEW</v>
          </cell>
        </row>
        <row r="382">
          <cell r="F382" t="str">
            <v>B4196</v>
          </cell>
          <cell r="G382" t="str">
            <v>CBL</v>
          </cell>
          <cell r="H382" t="str">
            <v>ADVANCED RENEWAL LIST</v>
          </cell>
        </row>
        <row r="383">
          <cell r="F383" t="str">
            <v>B4198</v>
          </cell>
          <cell r="G383" t="str">
            <v>CBL</v>
          </cell>
          <cell r="H383" t="str">
            <v>CLAIMS HIGHLIGHT FOR CLIENTS POLS DUE FOR R</v>
          </cell>
        </row>
        <row r="384">
          <cell r="F384" t="str">
            <v>B4199</v>
          </cell>
          <cell r="G384" t="str">
            <v>CBL</v>
          </cell>
          <cell r="H384" t="str">
            <v>PREDEBIT RENEWAL EXTRACT PROGRAM</v>
          </cell>
        </row>
        <row r="385">
          <cell r="F385" t="str">
            <v>B4200</v>
          </cell>
          <cell r="G385" t="str">
            <v>CBL</v>
          </cell>
          <cell r="H385" t="str">
            <v>LIST OF RENEWALS PRODUCED</v>
          </cell>
        </row>
        <row r="386">
          <cell r="F386" t="str">
            <v>B4201</v>
          </cell>
          <cell r="G386" t="str">
            <v>CBL</v>
          </cell>
          <cell r="H386" t="str">
            <v>RENEWAL/EXPIRY/REMINDER SCHEDULES JOBSTREAM</v>
          </cell>
        </row>
        <row r="387">
          <cell r="F387" t="str">
            <v>B4202</v>
          </cell>
          <cell r="G387" t="str">
            <v>CBL</v>
          </cell>
          <cell r="H387" t="str">
            <v>RENEWAL SCHEDULE PRINT</v>
          </cell>
        </row>
        <row r="388">
          <cell r="F388" t="str">
            <v>B4203</v>
          </cell>
          <cell r="G388" t="str">
            <v>CBL</v>
          </cell>
          <cell r="H388" t="str">
            <v>OVERDUE FOR MANUAL REVIEW EXTRACT &amp; REPORT</v>
          </cell>
        </row>
        <row r="389">
          <cell r="F389" t="str">
            <v>B4204</v>
          </cell>
          <cell r="G389" t="str">
            <v>CBL</v>
          </cell>
          <cell r="H389" t="str">
            <v>REPROPOSAL NOTICE EXTRACT</v>
          </cell>
        </row>
        <row r="390">
          <cell r="F390" t="str">
            <v>B4206</v>
          </cell>
          <cell r="G390" t="str">
            <v>CBL</v>
          </cell>
          <cell r="H390" t="str">
            <v>EXPIRY NOTICES PRINT</v>
          </cell>
        </row>
        <row r="391">
          <cell r="F391" t="str">
            <v>B4208</v>
          </cell>
          <cell r="G391" t="str">
            <v>CBL</v>
          </cell>
          <cell r="H391" t="str">
            <v>REMINDER NOTICES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lisyJ"/>
      <sheetName val="RMOT"/>
      <sheetName val="野中"/>
      <sheetName val="３ｒＮＥＷ"/>
      <sheetName val="RMOTPF"/>
      <sheetName val="3r"/>
      <sheetName val="Sheet2"/>
      <sheetName val="表紙"/>
      <sheetName val="修正履歴"/>
      <sheetName val="目次"/>
      <sheetName val="全体概要"/>
      <sheetName val="処理概要"/>
      <sheetName val="画面ﾌﾛｰ"/>
      <sheetName val="画面ﾚｲｱｳﾄ"/>
      <sheetName val="画面編集仕様"/>
      <sheetName val="画面ﾁｪｯｸ仕様"/>
      <sheetName val="ﾊﾞｯﾁ処理ﾌﾛｰ"/>
      <sheetName val="帳票ﾚｲｱｳﾄ"/>
      <sheetName val="帳票編集仕様"/>
      <sheetName val="DBﾚｲｱｳﾄ"/>
      <sheetName val="論理ﾌｧｲﾙ定義"/>
      <sheetName val="DB編集仕様"/>
      <sheetName val="テーブル定義"/>
      <sheetName val="拡張画面ﾚｲｱｳﾄ"/>
      <sheetName val="リンケージ仕様"/>
      <sheetName val="仕訳定義"/>
      <sheetName val="ソース変更ログ"/>
      <sheetName val="Appendix(全体ﾌﾛｰ)"/>
    </sheetNames>
    <sheetDataSet>
      <sheetData sheetId="0" refreshError="1">
        <row r="2">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row>
        <row r="3">
          <cell r="A3">
            <v>1</v>
          </cell>
          <cell r="C3" t="str">
            <v>顧客（見込客）情報</v>
          </cell>
        </row>
        <row r="4">
          <cell r="A4">
            <v>2</v>
          </cell>
          <cell r="C4" t="str">
            <v>契約者住所郵便番号</v>
          </cell>
          <cell r="E4">
            <v>7</v>
          </cell>
          <cell r="F4" t="str">
            <v>数値</v>
          </cell>
          <cell r="H4" t="str">
            <v>新規</v>
          </cell>
        </row>
        <row r="5">
          <cell r="A5">
            <v>3</v>
          </cell>
          <cell r="C5" t="str">
            <v>契約者住所カナ</v>
          </cell>
          <cell r="E5">
            <v>100</v>
          </cell>
          <cell r="F5" t="str">
            <v>文字列</v>
          </cell>
          <cell r="H5" t="str">
            <v>新規</v>
          </cell>
        </row>
        <row r="6">
          <cell r="A6">
            <v>4</v>
          </cell>
          <cell r="C6" t="str">
            <v>契約者住所漢字</v>
          </cell>
          <cell r="E6">
            <v>100</v>
          </cell>
          <cell r="F6" t="str">
            <v>文字列</v>
          </cell>
          <cell r="G6" t="str">
            <v>漢字５０文字</v>
          </cell>
          <cell r="H6" t="str">
            <v>新規</v>
          </cell>
        </row>
        <row r="7">
          <cell r="A7">
            <v>5</v>
          </cell>
          <cell r="B7">
            <v>10</v>
          </cell>
          <cell r="C7" t="str">
            <v>契約者住所コード</v>
          </cell>
          <cell r="D7" t="str">
            <v>設定</v>
          </cell>
          <cell r="E7">
            <v>7</v>
          </cell>
          <cell r="F7" t="str">
            <v>文字列</v>
          </cell>
          <cell r="G7" t="str">
            <v>被保険者住所コードを設定（アグレックスコード上７桁）</v>
          </cell>
          <cell r="H7" t="str">
            <v>新規</v>
          </cell>
          <cell r="K7" t="str">
            <v>住所ｺｰﾄﾞＡ</v>
          </cell>
          <cell r="L7" t="str">
            <v>BADRCDA</v>
          </cell>
          <cell r="M7" t="str">
            <v>CHAR</v>
          </cell>
          <cell r="N7">
            <v>4</v>
          </cell>
          <cell r="O7" t="str">
            <v>SPACE</v>
          </cell>
          <cell r="Q7" t="str">
            <v>被保険者　住所コードＡ(TJ491)別紙参照</v>
          </cell>
          <cell r="R7" t="str">
            <v>既存</v>
          </cell>
          <cell r="S7" t="str">
            <v>●</v>
          </cell>
          <cell r="T7">
            <v>26</v>
          </cell>
          <cell r="U7" t="str">
            <v>契約者住所</v>
          </cell>
        </row>
        <row r="8">
          <cell r="A8">
            <v>6</v>
          </cell>
          <cell r="K8" t="str">
            <v>住所ｺｰﾄﾞＢ</v>
          </cell>
          <cell r="L8" t="str">
            <v>BADRCDB</v>
          </cell>
          <cell r="M8" t="str">
            <v>PACKED</v>
          </cell>
          <cell r="N8">
            <v>3</v>
          </cell>
          <cell r="O8">
            <v>0</v>
          </cell>
          <cell r="Q8" t="str">
            <v>被保険者　住所コードＢ</v>
          </cell>
          <cell r="R8" t="str">
            <v>既存</v>
          </cell>
          <cell r="S8" t="str">
            <v>●</v>
          </cell>
          <cell r="T8">
            <v>26</v>
          </cell>
          <cell r="U8" t="str">
            <v>契約者住所</v>
          </cell>
        </row>
        <row r="9">
          <cell r="A9">
            <v>7</v>
          </cell>
          <cell r="C9" t="str">
            <v>契約者氏名カナ</v>
          </cell>
          <cell r="E9">
            <v>30</v>
          </cell>
          <cell r="F9" t="str">
            <v>文字列</v>
          </cell>
          <cell r="H9" t="str">
            <v>新規</v>
          </cell>
        </row>
        <row r="10">
          <cell r="A10">
            <v>8</v>
          </cell>
          <cell r="C10" t="str">
            <v>契約者氏名漢字</v>
          </cell>
          <cell r="E10">
            <v>30</v>
          </cell>
          <cell r="F10" t="str">
            <v>文字列</v>
          </cell>
          <cell r="G10" t="str">
            <v>漢字１５文字</v>
          </cell>
          <cell r="H10" t="str">
            <v>新規</v>
          </cell>
        </row>
        <row r="11">
          <cell r="A11">
            <v>9</v>
          </cell>
          <cell r="C11" t="str">
            <v>被保険者性別</v>
          </cell>
          <cell r="E11">
            <v>1</v>
          </cell>
          <cell r="F11" t="str">
            <v>数値</v>
          </cell>
          <cell r="G11" t="str">
            <v>1:男性　2:女性</v>
          </cell>
          <cell r="H11" t="str">
            <v>新規</v>
          </cell>
        </row>
        <row r="12">
          <cell r="A12">
            <v>10</v>
          </cell>
          <cell r="C12" t="str">
            <v>契約者生年月日</v>
          </cell>
          <cell r="E12">
            <v>8</v>
          </cell>
          <cell r="F12" t="str">
            <v>数値</v>
          </cell>
          <cell r="G12" t="str">
            <v>契約者西暦生年月日</v>
          </cell>
          <cell r="H12" t="str">
            <v>新規</v>
          </cell>
          <cell r="K12" t="str">
            <v>生年月日</v>
          </cell>
          <cell r="L12" t="str">
            <v>BIRTHDTE</v>
          </cell>
          <cell r="M12" t="str">
            <v>PACKED</v>
          </cell>
          <cell r="N12">
            <v>8</v>
          </cell>
          <cell r="O12">
            <v>0</v>
          </cell>
          <cell r="Q12" t="str">
            <v>賠償被保険者　生年西暦年月日</v>
          </cell>
          <cell r="R12" t="str">
            <v>既存</v>
          </cell>
        </row>
        <row r="13">
          <cell r="A13">
            <v>11</v>
          </cell>
          <cell r="C13" t="str">
            <v>契約者自宅電話番号</v>
          </cell>
          <cell r="E13">
            <v>14</v>
          </cell>
          <cell r="F13" t="str">
            <v>数値</v>
          </cell>
          <cell r="H13" t="str">
            <v>新規</v>
          </cell>
        </row>
        <row r="14">
          <cell r="A14">
            <v>12</v>
          </cell>
          <cell r="C14" t="str">
            <v>契約者勤務先電話番号</v>
          </cell>
          <cell r="E14">
            <v>14</v>
          </cell>
          <cell r="F14" t="str">
            <v>数値</v>
          </cell>
          <cell r="H14" t="str">
            <v>新規</v>
          </cell>
        </row>
        <row r="15">
          <cell r="A15">
            <v>13</v>
          </cell>
          <cell r="C15" t="str">
            <v>所属コード</v>
          </cell>
          <cell r="F15" t="str">
            <v>文字列</v>
          </cell>
          <cell r="H15" t="str">
            <v>新規</v>
          </cell>
        </row>
        <row r="16">
          <cell r="A16">
            <v>14</v>
          </cell>
          <cell r="C16" t="str">
            <v>社員コード</v>
          </cell>
          <cell r="F16" t="str">
            <v>文字列</v>
          </cell>
          <cell r="H16" t="str">
            <v>新規</v>
          </cell>
        </row>
        <row r="17">
          <cell r="A17">
            <v>15</v>
          </cell>
          <cell r="C17" t="str">
            <v>契約基本項目</v>
          </cell>
        </row>
        <row r="18">
          <cell r="A18">
            <v>16</v>
          </cell>
          <cell r="I18" t="str">
            <v>③</v>
          </cell>
          <cell r="K18" t="str">
            <v>証券番号</v>
          </cell>
          <cell r="L18" t="str">
            <v>CHDRNO</v>
          </cell>
          <cell r="M18" t="str">
            <v>CHAR</v>
          </cell>
          <cell r="N18">
            <v>8</v>
          </cell>
          <cell r="O18" t="str">
            <v>SPACE</v>
          </cell>
          <cell r="Q18" t="str">
            <v>証券番号</v>
          </cell>
          <cell r="R18" t="str">
            <v>既存</v>
          </cell>
          <cell r="S18" t="str">
            <v>●</v>
          </cell>
          <cell r="T18">
            <v>24</v>
          </cell>
          <cell r="U18" t="str">
            <v>証券番号・枝番</v>
          </cell>
        </row>
        <row r="19">
          <cell r="A19">
            <v>17</v>
          </cell>
          <cell r="C19" t="str">
            <v>受付区分</v>
          </cell>
          <cell r="E19">
            <v>1</v>
          </cell>
          <cell r="F19" t="str">
            <v>数値</v>
          </cell>
          <cell r="G19" t="str">
            <v>1:純新規　2:他社更改　3:満期更改　4:中途更改</v>
          </cell>
          <cell r="H19" t="str">
            <v>新規</v>
          </cell>
          <cell r="S19" t="str">
            <v>●</v>
          </cell>
          <cell r="T19">
            <v>5</v>
          </cell>
          <cell r="U19" t="str">
            <v>新異別</v>
          </cell>
        </row>
        <row r="20">
          <cell r="A20">
            <v>18</v>
          </cell>
          <cell r="B20">
            <v>2</v>
          </cell>
          <cell r="C20" t="str">
            <v>保険契約始期西暦年月日</v>
          </cell>
          <cell r="D20" t="str">
            <v>入力</v>
          </cell>
          <cell r="E20">
            <v>8</v>
          </cell>
          <cell r="F20" t="str">
            <v>数値</v>
          </cell>
          <cell r="G20" t="str">
            <v>保険契約始期西暦年月日（原契約始期西暦年月日）</v>
          </cell>
          <cell r="H20" t="str">
            <v>新規</v>
          </cell>
          <cell r="K20" t="str">
            <v>原契約の始期</v>
          </cell>
          <cell r="L20" t="str">
            <v>DTEATT</v>
          </cell>
          <cell r="M20" t="str">
            <v>PACKED</v>
          </cell>
          <cell r="N20">
            <v>8</v>
          </cell>
          <cell r="O20">
            <v>0</v>
          </cell>
          <cell r="Q20" t="str">
            <v>保険契約始期西暦年月日（原契約始期西暦年月日）</v>
          </cell>
          <cell r="R20" t="str">
            <v>既存</v>
          </cell>
          <cell r="S20" t="str">
            <v>●</v>
          </cell>
          <cell r="T20">
            <v>7</v>
          </cell>
          <cell r="U20" t="str">
            <v>始期年月日</v>
          </cell>
        </row>
        <row r="21">
          <cell r="A21">
            <v>19</v>
          </cell>
          <cell r="C21" t="str">
            <v>保険契約始期午前／午後</v>
          </cell>
          <cell r="E21">
            <v>1</v>
          </cell>
          <cell r="F21" t="str">
            <v>数値</v>
          </cell>
          <cell r="G21" t="str">
            <v>1:午前　2:午後</v>
          </cell>
          <cell r="H21" t="str">
            <v>新規</v>
          </cell>
        </row>
        <row r="22">
          <cell r="A22">
            <v>20</v>
          </cell>
          <cell r="C22" t="str">
            <v>保険契約始期時刻</v>
          </cell>
          <cell r="E22">
            <v>2</v>
          </cell>
          <cell r="F22" t="str">
            <v>数値</v>
          </cell>
          <cell r="G22" t="str">
            <v>保険契約始期時刻</v>
          </cell>
          <cell r="H22" t="str">
            <v>新規</v>
          </cell>
        </row>
        <row r="23">
          <cell r="A23">
            <v>21</v>
          </cell>
          <cell r="B23">
            <v>3</v>
          </cell>
          <cell r="C23" t="str">
            <v>保険契約終期西暦年月日</v>
          </cell>
          <cell r="D23" t="str">
            <v>入力</v>
          </cell>
          <cell r="E23">
            <v>8</v>
          </cell>
          <cell r="F23" t="str">
            <v>数値</v>
          </cell>
          <cell r="G23" t="str">
            <v>保険契約終期西暦年月日</v>
          </cell>
          <cell r="H23" t="str">
            <v>新規</v>
          </cell>
          <cell r="K23" t="str">
            <v>効力終了日</v>
          </cell>
          <cell r="L23" t="str">
            <v>DTETER</v>
          </cell>
          <cell r="M23" t="str">
            <v>PACKED</v>
          </cell>
          <cell r="N23">
            <v>8</v>
          </cell>
          <cell r="O23">
            <v>0</v>
          </cell>
          <cell r="Q23" t="str">
            <v>保険契約終期西暦年月日</v>
          </cell>
          <cell r="R23" t="str">
            <v>既存</v>
          </cell>
          <cell r="S23" t="str">
            <v>●</v>
          </cell>
          <cell r="T23">
            <v>8</v>
          </cell>
          <cell r="U23" t="str">
            <v>終期年月日</v>
          </cell>
        </row>
        <row r="24">
          <cell r="A24">
            <v>22</v>
          </cell>
          <cell r="B24">
            <v>4</v>
          </cell>
          <cell r="C24" t="str">
            <v>保険期間</v>
          </cell>
          <cell r="D24" t="str">
            <v>設定</v>
          </cell>
          <cell r="E24">
            <v>4</v>
          </cell>
          <cell r="F24" t="str">
            <v>数値</v>
          </cell>
          <cell r="G24" t="str">
            <v>保険期間</v>
          </cell>
          <cell r="H24" t="str">
            <v>新規</v>
          </cell>
          <cell r="K24" t="str">
            <v>日数</v>
          </cell>
          <cell r="L24" t="str">
            <v>NOFDAYS</v>
          </cell>
          <cell r="M24" t="str">
            <v>PACKED</v>
          </cell>
          <cell r="N24">
            <v>4</v>
          </cell>
          <cell r="O24">
            <v>0</v>
          </cell>
          <cell r="R24" t="str">
            <v>既存</v>
          </cell>
        </row>
        <row r="25">
          <cell r="A25">
            <v>23</v>
          </cell>
          <cell r="B25">
            <v>5</v>
          </cell>
          <cell r="C25" t="str">
            <v>保険期間種類</v>
          </cell>
          <cell r="D25" t="str">
            <v>設定</v>
          </cell>
          <cell r="E25">
            <v>1</v>
          </cell>
          <cell r="F25" t="str">
            <v>数値</v>
          </cell>
          <cell r="G25" t="str">
            <v>1：年  2：月  3：日</v>
          </cell>
          <cell r="H25" t="str">
            <v>新規</v>
          </cell>
        </row>
        <row r="26">
          <cell r="A26">
            <v>24</v>
          </cell>
          <cell r="B26">
            <v>6</v>
          </cell>
          <cell r="C26" t="str">
            <v>保険期間係数</v>
          </cell>
          <cell r="D26" t="str">
            <v>出力</v>
          </cell>
          <cell r="E26">
            <v>3</v>
          </cell>
          <cell r="F26" t="str">
            <v>数値</v>
          </cell>
          <cell r="G26" t="str">
            <v>保険期間係数（単位：％）</v>
          </cell>
          <cell r="H26" t="str">
            <v>新規</v>
          </cell>
          <cell r="K26" t="str">
            <v>短期率</v>
          </cell>
          <cell r="L26" t="str">
            <v>MVRATE</v>
          </cell>
          <cell r="M26" t="str">
            <v>PACKED</v>
          </cell>
          <cell r="N26">
            <v>3</v>
          </cell>
          <cell r="O26">
            <v>2</v>
          </cell>
          <cell r="R26" t="str">
            <v>既存</v>
          </cell>
        </row>
        <row r="27">
          <cell r="A27">
            <v>25</v>
          </cell>
          <cell r="K27" t="str">
            <v>短期率フラグ</v>
          </cell>
          <cell r="L27" t="str">
            <v>ZPRRATE</v>
          </cell>
          <cell r="M27" t="str">
            <v>CHAR</v>
          </cell>
          <cell r="N27">
            <v>1</v>
          </cell>
          <cell r="O27" t="str">
            <v>SPACE</v>
          </cell>
          <cell r="Q27" t="str">
            <v>Y:短期率計算あり　N:短期率計算なし</v>
          </cell>
          <cell r="R27" t="str">
            <v>既存</v>
          </cell>
        </row>
        <row r="28">
          <cell r="A28">
            <v>26</v>
          </cell>
          <cell r="C28" t="str">
            <v>異動（解約）日</v>
          </cell>
          <cell r="E28">
            <v>8</v>
          </cell>
          <cell r="F28" t="str">
            <v>数値</v>
          </cell>
          <cell r="G28" t="str">
            <v>異動（解約）西暦年月日</v>
          </cell>
          <cell r="H28" t="str">
            <v>新規</v>
          </cell>
          <cell r="I28" t="str">
            <v>⑥</v>
          </cell>
          <cell r="K28" t="str">
            <v>異動日</v>
          </cell>
          <cell r="L28" t="str">
            <v>DTEEFF</v>
          </cell>
          <cell r="M28" t="str">
            <v>PACKED</v>
          </cell>
          <cell r="N28">
            <v>8</v>
          </cell>
          <cell r="O28">
            <v>0</v>
          </cell>
          <cell r="Q28" t="str">
            <v>異動（解約）西暦年月日</v>
          </cell>
          <cell r="R28" t="str">
            <v>既存</v>
          </cell>
          <cell r="S28" t="str">
            <v>●</v>
          </cell>
          <cell r="T28">
            <v>9</v>
          </cell>
          <cell r="U28" t="str">
            <v>異動（解約）年月日</v>
          </cell>
        </row>
        <row r="29">
          <cell r="A29">
            <v>27</v>
          </cell>
          <cell r="B29">
            <v>8</v>
          </cell>
          <cell r="C29" t="str">
            <v>保険種類</v>
          </cell>
          <cell r="D29" t="str">
            <v>入力</v>
          </cell>
          <cell r="E29">
            <v>3</v>
          </cell>
          <cell r="F29" t="str">
            <v>文字列</v>
          </cell>
          <cell r="G29" t="str">
            <v>BAP:ＢＡＰ　PAP:ＰＡＰ　SAP:ＳＡＰ　PDP:ＰＤＰ
SPP:ソニー自動車総合保険</v>
          </cell>
          <cell r="H29" t="str">
            <v>新規</v>
          </cell>
          <cell r="I29" t="str">
            <v>④</v>
          </cell>
          <cell r="K29" t="str">
            <v>リスク</v>
          </cell>
          <cell r="L29" t="str">
            <v>RSKNO</v>
          </cell>
          <cell r="M29" t="str">
            <v>PACKED</v>
          </cell>
          <cell r="N29">
            <v>4</v>
          </cell>
          <cell r="O29">
            <v>0</v>
          </cell>
          <cell r="Q29" t="str">
            <v>BAP:ＢＡＰ　PAP:ＰＡＰ　SAP:ＳＡＰ　PDP:ＰＤＰ
SPP:ソニー自動車総合保険</v>
          </cell>
          <cell r="R29" t="str">
            <v>既存</v>
          </cell>
          <cell r="S29" t="str">
            <v>●</v>
          </cell>
          <cell r="T29">
            <v>11</v>
          </cell>
          <cell r="U29" t="str">
            <v>保険種類Ⅰ（原票区分）</v>
          </cell>
        </row>
        <row r="30">
          <cell r="A30">
            <v>28</v>
          </cell>
          <cell r="B30">
            <v>7</v>
          </cell>
          <cell r="C30" t="str">
            <v>保険料払込方法</v>
          </cell>
          <cell r="D30" t="str">
            <v>入力</v>
          </cell>
          <cell r="E30">
            <v>3</v>
          </cell>
          <cell r="F30" t="str">
            <v>文字列</v>
          </cell>
          <cell r="G30" t="str">
            <v>A00:一時払　A00CC:一時払（クレジットカード払） A00CS:一時払（コンビニ集金）
A12G:団体扱１２分割</v>
          </cell>
          <cell r="H30" t="str">
            <v>新規</v>
          </cell>
          <cell r="Q30" t="str">
            <v>A00:一時払　A00CC:一時払（クレジットカード払） A00CS:一時払（コンビニ集金）
A12G:団体扱１２分割</v>
          </cell>
          <cell r="R30" t="str">
            <v>既存</v>
          </cell>
          <cell r="S30" t="str">
            <v>●</v>
          </cell>
          <cell r="T30">
            <v>28</v>
          </cell>
          <cell r="U30" t="str">
            <v>保険料払込方法（契約種類）</v>
          </cell>
        </row>
        <row r="31">
          <cell r="A31">
            <v>29</v>
          </cell>
          <cell r="C31" t="str">
            <v>団体名</v>
          </cell>
          <cell r="E31">
            <v>20</v>
          </cell>
          <cell r="F31" t="str">
            <v>文字列</v>
          </cell>
          <cell r="G31" t="str">
            <v>団体名（漢字）</v>
          </cell>
          <cell r="H31" t="str">
            <v>新規</v>
          </cell>
        </row>
        <row r="32">
          <cell r="A32">
            <v>30</v>
          </cell>
          <cell r="C32" t="str">
            <v>団体コード</v>
          </cell>
          <cell r="F32" t="str">
            <v>文字列</v>
          </cell>
          <cell r="G32" t="str">
            <v>団体コード</v>
          </cell>
          <cell r="H32" t="str">
            <v>新規</v>
          </cell>
        </row>
        <row r="33">
          <cell r="A33">
            <v>31</v>
          </cell>
          <cell r="C33" t="str">
            <v>団体コード枝番</v>
          </cell>
          <cell r="F33" t="str">
            <v>文字列</v>
          </cell>
          <cell r="G33" t="str">
            <v>団体コード枝番</v>
          </cell>
          <cell r="H33" t="str">
            <v>新規</v>
          </cell>
        </row>
        <row r="34">
          <cell r="A34">
            <v>32</v>
          </cell>
          <cell r="C34" t="str">
            <v>団体扱特約種類</v>
          </cell>
          <cell r="E34">
            <v>1</v>
          </cell>
          <cell r="F34" t="str">
            <v>数値</v>
          </cell>
          <cell r="G34" t="str">
            <v>1:一般Ａ　2:一般Ｂ　3:一般Ｃ</v>
          </cell>
          <cell r="H34" t="str">
            <v>新規</v>
          </cell>
        </row>
        <row r="35">
          <cell r="A35">
            <v>33</v>
          </cell>
          <cell r="C35" t="str">
            <v>第一回保険料即収有無</v>
          </cell>
          <cell r="E35">
            <v>1</v>
          </cell>
          <cell r="F35" t="str">
            <v>数値</v>
          </cell>
          <cell r="G35" t="str">
            <v>1:あり　2:なし</v>
          </cell>
          <cell r="H35" t="str">
            <v>新規</v>
          </cell>
        </row>
        <row r="36">
          <cell r="A36">
            <v>34</v>
          </cell>
          <cell r="C36" t="str">
            <v>引去開始年月</v>
          </cell>
          <cell r="E36">
            <v>5</v>
          </cell>
          <cell r="F36" t="str">
            <v>数値</v>
          </cell>
          <cell r="G36" t="str">
            <v>引去開始和暦年月(4:平成)</v>
          </cell>
          <cell r="H36" t="str">
            <v>新規</v>
          </cell>
        </row>
        <row r="37">
          <cell r="A37">
            <v>35</v>
          </cell>
          <cell r="C37" t="str">
            <v>被保険自動車情報</v>
          </cell>
        </row>
        <row r="38">
          <cell r="A38">
            <v>36</v>
          </cell>
          <cell r="C38" t="str">
            <v>型式</v>
          </cell>
          <cell r="E38">
            <v>15</v>
          </cell>
          <cell r="F38" t="str">
            <v>文字列</v>
          </cell>
          <cell r="G38" t="str">
            <v>被保険自動車　型式</v>
          </cell>
          <cell r="H38" t="str">
            <v>新規</v>
          </cell>
          <cell r="K38" t="str">
            <v>自動車型式</v>
          </cell>
          <cell r="L38" t="str">
            <v>BVEHTYP</v>
          </cell>
          <cell r="M38" t="str">
            <v>CHAR</v>
          </cell>
          <cell r="N38">
            <v>15</v>
          </cell>
          <cell r="O38" t="str">
            <v>SPACE</v>
          </cell>
          <cell r="Q38" t="str">
            <v>被保険自動車　型式</v>
          </cell>
          <cell r="R38" t="str">
            <v>既存</v>
          </cell>
          <cell r="S38" t="str">
            <v>●</v>
          </cell>
          <cell r="T38">
            <v>56</v>
          </cell>
          <cell r="U38" t="str">
            <v>車両・型式</v>
          </cell>
        </row>
        <row r="39">
          <cell r="A39">
            <v>37</v>
          </cell>
          <cell r="C39" t="str">
            <v>車名</v>
          </cell>
          <cell r="E39">
            <v>20</v>
          </cell>
          <cell r="F39" t="str">
            <v>文字列</v>
          </cell>
          <cell r="G39" t="str">
            <v>被保険自動車　車名</v>
          </cell>
          <cell r="H39" t="str">
            <v>新規</v>
          </cell>
          <cell r="K39" t="str">
            <v>車名</v>
          </cell>
          <cell r="L39" t="str">
            <v>BAUTMKE</v>
          </cell>
          <cell r="M39" t="str">
            <v>CHAR</v>
          </cell>
          <cell r="N39">
            <v>20</v>
          </cell>
          <cell r="O39" t="str">
            <v>SPACE</v>
          </cell>
          <cell r="Q39" t="str">
            <v>被保険自動車　車名</v>
          </cell>
          <cell r="R39" t="str">
            <v>既存</v>
          </cell>
          <cell r="S39" t="str">
            <v>●</v>
          </cell>
          <cell r="T39">
            <v>57</v>
          </cell>
          <cell r="U39" t="str">
            <v>車名</v>
          </cell>
        </row>
        <row r="40">
          <cell r="A40">
            <v>38</v>
          </cell>
          <cell r="C40" t="str">
            <v>仕様</v>
          </cell>
          <cell r="E40">
            <v>20</v>
          </cell>
          <cell r="F40" t="str">
            <v>文字列</v>
          </cell>
          <cell r="G40" t="str">
            <v>被保険自動車　仕様</v>
          </cell>
          <cell r="H40" t="str">
            <v>新規</v>
          </cell>
          <cell r="K40" t="str">
            <v>自動車仕様</v>
          </cell>
          <cell r="L40" t="str">
            <v>BAUTMDL</v>
          </cell>
          <cell r="M40" t="str">
            <v>CHAR</v>
          </cell>
          <cell r="N40">
            <v>20</v>
          </cell>
          <cell r="O40" t="str">
            <v>SPACE</v>
          </cell>
          <cell r="Q40" t="str">
            <v>被保険自動車　仕様</v>
          </cell>
          <cell r="R40" t="str">
            <v>既存</v>
          </cell>
        </row>
        <row r="41">
          <cell r="A41">
            <v>39</v>
          </cell>
          <cell r="C41" t="str">
            <v>車台番号</v>
          </cell>
          <cell r="E41">
            <v>20</v>
          </cell>
          <cell r="F41" t="str">
            <v>文字列</v>
          </cell>
          <cell r="G41" t="str">
            <v>被保険自動車　車台番号</v>
          </cell>
          <cell r="H41" t="str">
            <v>新規</v>
          </cell>
          <cell r="K41" t="str">
            <v>車台番号</v>
          </cell>
          <cell r="L41" t="str">
            <v>BCHSINO</v>
          </cell>
          <cell r="M41" t="str">
            <v>CHAR</v>
          </cell>
          <cell r="N41">
            <v>20</v>
          </cell>
          <cell r="O41" t="str">
            <v>SPACE</v>
          </cell>
          <cell r="Q41" t="str">
            <v>被保険自動車　車台番号</v>
          </cell>
          <cell r="R41" t="str">
            <v>既存</v>
          </cell>
        </row>
        <row r="42">
          <cell r="A42">
            <v>40</v>
          </cell>
          <cell r="C42" t="str">
            <v>登録番号　分類番号（軽）</v>
          </cell>
          <cell r="E42">
            <v>3</v>
          </cell>
          <cell r="F42" t="str">
            <v>文字列</v>
          </cell>
          <cell r="H42" t="str">
            <v>新規</v>
          </cell>
        </row>
        <row r="43">
          <cell r="A43">
            <v>41</v>
          </cell>
          <cell r="C43" t="str">
            <v>登録番号　陸運支局</v>
          </cell>
          <cell r="E43">
            <v>3</v>
          </cell>
          <cell r="F43" t="str">
            <v>文字列</v>
          </cell>
          <cell r="G43" t="str">
            <v>被保険自動車　登録番号　陸運支局コード(T4920に準拠)</v>
          </cell>
          <cell r="H43" t="str">
            <v>新規</v>
          </cell>
          <cell r="K43" t="str">
            <v>ﾌﾟﾚｰﾄ・ﾅﾝﾊﾞｰＦ（陸事）</v>
          </cell>
          <cell r="L43" t="str">
            <v>BPLTNOF</v>
          </cell>
          <cell r="M43" t="str">
            <v>CHAR</v>
          </cell>
          <cell r="N43">
            <v>3</v>
          </cell>
          <cell r="O43" t="str">
            <v>SPACE</v>
          </cell>
          <cell r="Q43" t="str">
            <v>被保険自動車　登録番号　陸運支局コード(T4920)</v>
          </cell>
          <cell r="R43" t="str">
            <v>既存</v>
          </cell>
        </row>
        <row r="44">
          <cell r="A44">
            <v>42</v>
          </cell>
          <cell r="C44" t="str">
            <v>登録番号　分類番号</v>
          </cell>
          <cell r="E44">
            <v>3</v>
          </cell>
          <cell r="F44" t="str">
            <v>文字列</v>
          </cell>
          <cell r="G44" t="str">
            <v>被保険自動車　登録番号　分類番号</v>
          </cell>
          <cell r="H44" t="str">
            <v>新規</v>
          </cell>
          <cell r="K44" t="str">
            <v>ﾌﾟﾚｰﾄ・ﾅﾝﾊﾞｰＡ</v>
          </cell>
          <cell r="L44" t="str">
            <v>BPLTNOA</v>
          </cell>
          <cell r="M44" t="str">
            <v>CHAR</v>
          </cell>
          <cell r="N44">
            <v>3</v>
          </cell>
          <cell r="O44" t="str">
            <v>SPACE</v>
          </cell>
          <cell r="Q44" t="str">
            <v>被保険自動車　登録番号　分類番号</v>
          </cell>
          <cell r="R44" t="str">
            <v>既存</v>
          </cell>
        </row>
        <row r="45">
          <cell r="A45">
            <v>43</v>
          </cell>
          <cell r="C45" t="str">
            <v>登録番号　カナ</v>
          </cell>
          <cell r="E45">
            <v>2</v>
          </cell>
          <cell r="F45" t="str">
            <v>文字列</v>
          </cell>
          <cell r="G45" t="str">
            <v>被保険自動車　登録番号　カナ</v>
          </cell>
          <cell r="H45" t="str">
            <v>新規</v>
          </cell>
          <cell r="K45" t="str">
            <v>ﾌﾟﾚｰﾄ・ﾅﾝﾊﾞｰＤ</v>
          </cell>
          <cell r="L45" t="str">
            <v>BPLNOD</v>
          </cell>
          <cell r="M45" t="str">
            <v>CHAR</v>
          </cell>
          <cell r="N45">
            <v>2</v>
          </cell>
          <cell r="O45" t="str">
            <v>SPACE</v>
          </cell>
          <cell r="Q45" t="str">
            <v>被保険自動車　登録番号　カナ(TJ350)</v>
          </cell>
          <cell r="R45" t="str">
            <v>変更</v>
          </cell>
        </row>
        <row r="46">
          <cell r="A46">
            <v>44</v>
          </cell>
          <cell r="C46" t="str">
            <v>登録番号　番号</v>
          </cell>
          <cell r="E46">
            <v>5</v>
          </cell>
          <cell r="F46" t="str">
            <v>文字列</v>
          </cell>
          <cell r="G46" t="str">
            <v>被保険自動車　登録番号　番号</v>
          </cell>
          <cell r="H46" t="str">
            <v>新規</v>
          </cell>
          <cell r="K46" t="str">
            <v>ﾌﾟﾚｰﾄ・ﾅﾝﾊﾞｰＥ</v>
          </cell>
          <cell r="L46" t="str">
            <v>BPLTNOE</v>
          </cell>
          <cell r="M46" t="str">
            <v>CHAR</v>
          </cell>
          <cell r="N46">
            <v>5</v>
          </cell>
          <cell r="O46" t="str">
            <v>SPACE</v>
          </cell>
          <cell r="Q46" t="str">
            <v>被保険自動車　登録番号　番号</v>
          </cell>
          <cell r="R46" t="str">
            <v>既存</v>
          </cell>
        </row>
        <row r="47">
          <cell r="A47">
            <v>45</v>
          </cell>
          <cell r="K47" t="str">
            <v>ﾌﾟﾚｰﾄ・ﾅﾝﾊﾞｰＢ</v>
          </cell>
          <cell r="L47" t="str">
            <v>BPLTNOB</v>
          </cell>
          <cell r="M47" t="str">
            <v>CHAR</v>
          </cell>
          <cell r="N47">
            <v>13</v>
          </cell>
          <cell r="O47" t="str">
            <v>SPACE</v>
          </cell>
          <cell r="Q47" t="str">
            <v>未使用</v>
          </cell>
          <cell r="R47" t="str">
            <v>既存</v>
          </cell>
        </row>
        <row r="48">
          <cell r="A48">
            <v>46</v>
          </cell>
          <cell r="K48" t="str">
            <v>ﾌﾟﾚｰﾄ・ﾅﾝﾊﾞｰＤ</v>
          </cell>
          <cell r="L48" t="str">
            <v>BPLNODB</v>
          </cell>
          <cell r="M48" t="str">
            <v>CHAR</v>
          </cell>
          <cell r="N48">
            <v>1</v>
          </cell>
          <cell r="O48" t="str">
            <v>SPACE</v>
          </cell>
          <cell r="Q48" t="str">
            <v>未使用</v>
          </cell>
          <cell r="R48" t="str">
            <v>既存</v>
          </cell>
        </row>
        <row r="49">
          <cell r="A49">
            <v>47</v>
          </cell>
          <cell r="B49">
            <v>12</v>
          </cell>
          <cell r="C49" t="str">
            <v>用途・車種コード</v>
          </cell>
          <cell r="D49" t="str">
            <v>入力</v>
          </cell>
          <cell r="E49">
            <v>3</v>
          </cell>
          <cell r="F49" t="str">
            <v>文字列</v>
          </cell>
          <cell r="G49" t="str">
            <v>被保険自動車　用途車種コード(T4918に準拠)</v>
          </cell>
          <cell r="H49" t="str">
            <v>新規</v>
          </cell>
          <cell r="K49" t="str">
            <v>用途・車種</v>
          </cell>
          <cell r="L49" t="str">
            <v>BAUTTYP</v>
          </cell>
          <cell r="M49" t="str">
            <v>CHAR</v>
          </cell>
          <cell r="N49">
            <v>3</v>
          </cell>
          <cell r="O49" t="str">
            <v>SPACE</v>
          </cell>
          <cell r="Q49" t="str">
            <v>被保険自動車　用途車種コード(T4918)別紙参照</v>
          </cell>
          <cell r="R49" t="str">
            <v>変更</v>
          </cell>
          <cell r="S49" t="str">
            <v>●</v>
          </cell>
          <cell r="T49">
            <v>53</v>
          </cell>
          <cell r="U49" t="str">
            <v>用途・車種</v>
          </cell>
        </row>
        <row r="50">
          <cell r="A50">
            <v>48</v>
          </cell>
          <cell r="C50" t="str">
            <v>外車特種区分</v>
          </cell>
          <cell r="E50">
            <v>1</v>
          </cell>
          <cell r="F50" t="str">
            <v>文字列</v>
          </cell>
          <cell r="G50" t="str">
            <v>1:外車　2:特殊　3:外車＋特殊　(T4917に準拠)</v>
          </cell>
          <cell r="H50" t="str">
            <v>新規</v>
          </cell>
          <cell r="K50" t="str">
            <v>自動車使用目的</v>
          </cell>
          <cell r="L50" t="str">
            <v>BAUTUSE</v>
          </cell>
          <cell r="M50" t="str">
            <v>CHAR</v>
          </cell>
          <cell r="N50">
            <v>1</v>
          </cell>
          <cell r="O50" t="str">
            <v>SPACE</v>
          </cell>
          <cell r="Q50" t="str">
            <v>1:外車　2:特殊　3:外車＋特殊　(T4917)</v>
          </cell>
          <cell r="R50" t="str">
            <v>既存</v>
          </cell>
          <cell r="S50" t="str">
            <v>●</v>
          </cell>
          <cell r="T50">
            <v>54</v>
          </cell>
          <cell r="U50" t="str">
            <v>国産・外車等</v>
          </cell>
        </row>
        <row r="51">
          <cell r="A51">
            <v>49</v>
          </cell>
          <cell r="C51" t="str">
            <v>初度登録年月　元号</v>
          </cell>
          <cell r="E51">
            <v>1</v>
          </cell>
          <cell r="F51" t="str">
            <v>数値</v>
          </cell>
          <cell r="G51" t="str">
            <v>被保険自動車　初度登録年月　元号</v>
          </cell>
          <cell r="K51" t="str">
            <v>平成暦Ａ（初登録日）</v>
          </cell>
          <cell r="L51" t="str">
            <v>BERA</v>
          </cell>
          <cell r="M51" t="str">
            <v>CHAR</v>
          </cell>
          <cell r="N51">
            <v>1</v>
          </cell>
          <cell r="O51" t="str">
            <v>SPACE</v>
          </cell>
          <cell r="Q51" t="str">
            <v>被保険自動車　初度登録年月　元号</v>
          </cell>
          <cell r="R51" t="str">
            <v>既存</v>
          </cell>
        </row>
        <row r="52">
          <cell r="A52">
            <v>50</v>
          </cell>
          <cell r="C52" t="str">
            <v>初度登録年月　年月</v>
          </cell>
          <cell r="E52">
            <v>6</v>
          </cell>
          <cell r="F52" t="str">
            <v>数値</v>
          </cell>
          <cell r="G52" t="str">
            <v>被保険自動車　初度登録年月　和暦年月日</v>
          </cell>
          <cell r="H52" t="str">
            <v>新規</v>
          </cell>
          <cell r="K52" t="str">
            <v>初登録日（和暦）</v>
          </cell>
          <cell r="L52" t="str">
            <v>BAUTRDTE</v>
          </cell>
          <cell r="M52" t="str">
            <v>PACKED</v>
          </cell>
          <cell r="N52">
            <v>6</v>
          </cell>
          <cell r="O52">
            <v>0</v>
          </cell>
          <cell r="Q52" t="str">
            <v>被保険自動車　初度登録年月　和暦年月日</v>
          </cell>
          <cell r="R52" t="str">
            <v>既存</v>
          </cell>
          <cell r="S52" t="str">
            <v>●</v>
          </cell>
          <cell r="T52">
            <v>55</v>
          </cell>
          <cell r="U52" t="str">
            <v>初度登録年月</v>
          </cell>
        </row>
        <row r="53">
          <cell r="A53">
            <v>51</v>
          </cell>
          <cell r="C53" t="str">
            <v>車検満了日　元号</v>
          </cell>
          <cell r="E53">
            <v>1</v>
          </cell>
          <cell r="F53" t="str">
            <v>数値</v>
          </cell>
          <cell r="G53" t="str">
            <v>被保険自動車　車検満了日　元号</v>
          </cell>
          <cell r="K53" t="str">
            <v>平成暦Ｂ（車検日）</v>
          </cell>
          <cell r="L53" t="str">
            <v>BERB</v>
          </cell>
          <cell r="M53" t="str">
            <v>CHAR</v>
          </cell>
          <cell r="N53">
            <v>1</v>
          </cell>
          <cell r="O53" t="str">
            <v>SPACE</v>
          </cell>
          <cell r="Q53" t="str">
            <v>被保険自動車　車検満了日　元号</v>
          </cell>
          <cell r="R53" t="str">
            <v>既存</v>
          </cell>
        </row>
        <row r="54">
          <cell r="A54">
            <v>52</v>
          </cell>
          <cell r="C54" t="str">
            <v>車検満了日　年月日</v>
          </cell>
          <cell r="E54">
            <v>6</v>
          </cell>
          <cell r="F54" t="str">
            <v>数値</v>
          </cell>
          <cell r="G54" t="str">
            <v>被保険自動車　車検満了日　和暦年月日</v>
          </cell>
          <cell r="H54" t="str">
            <v>新規</v>
          </cell>
          <cell r="K54" t="str">
            <v>車検日（和暦）</v>
          </cell>
          <cell r="L54" t="str">
            <v>BAUTIDTE</v>
          </cell>
          <cell r="M54" t="str">
            <v>PACKED</v>
          </cell>
          <cell r="N54">
            <v>8</v>
          </cell>
          <cell r="O54">
            <v>0</v>
          </cell>
          <cell r="Q54" t="str">
            <v>被保険自動車　車検満了日　和暦年月日</v>
          </cell>
          <cell r="R54" t="str">
            <v>既存</v>
          </cell>
        </row>
        <row r="55">
          <cell r="A55">
            <v>53</v>
          </cell>
          <cell r="B55">
            <v>13</v>
          </cell>
          <cell r="C55" t="str">
            <v>車両料率クラス</v>
          </cell>
          <cell r="D55" t="str">
            <v>入力</v>
          </cell>
          <cell r="E55">
            <v>2</v>
          </cell>
          <cell r="F55" t="str">
            <v>数値</v>
          </cell>
          <cell r="G55" t="str">
            <v>01:クラス１　02:クラス２　03:クラス３　04:クラス４
05:クラス５　06:クラス６　07:クラス７　08:クラス８
09:クラス９　(T4909修正版)</v>
          </cell>
          <cell r="H55" t="str">
            <v>新規</v>
          </cell>
          <cell r="K55" t="str">
            <v>車両クラス</v>
          </cell>
          <cell r="L55" t="str">
            <v>BOWNDCLS</v>
          </cell>
          <cell r="M55" t="str">
            <v>CHAR</v>
          </cell>
          <cell r="N55">
            <v>2</v>
          </cell>
          <cell r="O55" t="str">
            <v>SPACE</v>
          </cell>
          <cell r="Q55" t="str">
            <v>被保険自動車　車両料率クラス(T4909)別紙参照</v>
          </cell>
          <cell r="R55" t="str">
            <v>変更</v>
          </cell>
          <cell r="S55" t="str">
            <v>●</v>
          </cell>
          <cell r="T55">
            <v>58</v>
          </cell>
          <cell r="U55" t="str">
            <v>車両料率クラス</v>
          </cell>
        </row>
        <row r="56">
          <cell r="A56">
            <v>54</v>
          </cell>
          <cell r="B56">
            <v>14</v>
          </cell>
          <cell r="C56" t="str">
            <v>賠償・搭傷料率クラス</v>
          </cell>
          <cell r="D56" t="str">
            <v>入力</v>
          </cell>
          <cell r="E56">
            <v>1</v>
          </cell>
          <cell r="F56" t="str">
            <v>文字列</v>
          </cell>
          <cell r="G56" t="str">
            <v>A:クラスＡ　B:クラスＢ　C:クラスＣ　P:クラスＰ
(TJ308に準拠)</v>
          </cell>
          <cell r="H56" t="str">
            <v>新規</v>
          </cell>
          <cell r="K56" t="str">
            <v>料率クラス</v>
          </cell>
          <cell r="L56" t="str">
            <v>BRTECLS</v>
          </cell>
          <cell r="M56" t="str">
            <v>CHAR</v>
          </cell>
          <cell r="N56">
            <v>1</v>
          </cell>
          <cell r="O56" t="str">
            <v>SPACE</v>
          </cell>
          <cell r="Q56" t="str">
            <v>被保険自動車　賠償搭傷料率クラス(TJ308)別紙参照</v>
          </cell>
          <cell r="R56" t="str">
            <v>既存</v>
          </cell>
          <cell r="S56" t="str">
            <v>●</v>
          </cell>
          <cell r="T56">
            <v>59</v>
          </cell>
          <cell r="U56" t="str">
            <v>賠償・搭傷料率クラス</v>
          </cell>
        </row>
        <row r="57">
          <cell r="A57">
            <v>55</v>
          </cell>
          <cell r="K57" t="str">
            <v>在籍地</v>
          </cell>
          <cell r="L57" t="str">
            <v>BAUTRGOFF</v>
          </cell>
          <cell r="M57" t="str">
            <v>CHAR</v>
          </cell>
          <cell r="N57">
            <v>2</v>
          </cell>
          <cell r="O57" t="str">
            <v>SPACE</v>
          </cell>
          <cell r="Q57" t="str">
            <v>被保険自動車　在籍地(T4916)別紙参照</v>
          </cell>
          <cell r="R57" t="str">
            <v>既存</v>
          </cell>
          <cell r="S57" t="str">
            <v>●</v>
          </cell>
          <cell r="T57">
            <v>27</v>
          </cell>
          <cell r="U57" t="str">
            <v>車両登録地</v>
          </cell>
        </row>
        <row r="58">
          <cell r="A58">
            <v>56</v>
          </cell>
          <cell r="K58" t="str">
            <v>在籍地ｺｰﾄﾞ</v>
          </cell>
          <cell r="L58" t="str">
            <v>BAUTRGOFFC</v>
          </cell>
          <cell r="M58" t="str">
            <v>CHAR</v>
          </cell>
          <cell r="N58">
            <v>2</v>
          </cell>
          <cell r="O58" t="str">
            <v>SPACE</v>
          </cell>
          <cell r="Q58" t="str">
            <v>被保険自動車　在籍地コード＜未使用＞</v>
          </cell>
          <cell r="R58" t="str">
            <v>既存</v>
          </cell>
          <cell r="S58" t="str">
            <v>●</v>
          </cell>
          <cell r="T58">
            <v>27</v>
          </cell>
          <cell r="U58" t="str">
            <v>車両登録地</v>
          </cell>
        </row>
        <row r="59">
          <cell r="A59">
            <v>57</v>
          </cell>
          <cell r="C59" t="str">
            <v>排気量</v>
          </cell>
          <cell r="E59">
            <v>3</v>
          </cell>
          <cell r="F59" t="str">
            <v>数値</v>
          </cell>
          <cell r="G59" t="str">
            <v>被保険自動車　排気量　9(1)V9(2)リットル</v>
          </cell>
          <cell r="H59" t="str">
            <v>新規</v>
          </cell>
          <cell r="K59" t="str">
            <v>エンジン排気量</v>
          </cell>
          <cell r="L59" t="str">
            <v>BENGCC</v>
          </cell>
          <cell r="M59" t="str">
            <v>PACKED</v>
          </cell>
          <cell r="N59">
            <v>3</v>
          </cell>
          <cell r="O59">
            <v>2</v>
          </cell>
          <cell r="Q59" t="str">
            <v>被保険自動車　排気量</v>
          </cell>
          <cell r="R59" t="str">
            <v>既存</v>
          </cell>
        </row>
        <row r="60">
          <cell r="A60">
            <v>58</v>
          </cell>
          <cell r="C60" t="str">
            <v>付属品</v>
          </cell>
          <cell r="E60">
            <v>1</v>
          </cell>
          <cell r="F60" t="str">
            <v>文字列</v>
          </cell>
          <cell r="G60" t="str">
            <v>1:自動車電話　2:音声装置　3:自動車電話＋音声装置　(T4919に準拠）</v>
          </cell>
          <cell r="H60" t="str">
            <v>新規</v>
          </cell>
          <cell r="K60" t="str">
            <v>自動車付属品</v>
          </cell>
          <cell r="L60" t="str">
            <v>BAUTACS</v>
          </cell>
          <cell r="M60" t="str">
            <v>CHAR</v>
          </cell>
          <cell r="N60">
            <v>1</v>
          </cell>
          <cell r="O60" t="str">
            <v>SPACE</v>
          </cell>
          <cell r="Q60" t="str">
            <v>1:自動車電話　2:音声装置　3:自動車電話＋音声装置　(T4919）</v>
          </cell>
          <cell r="R60" t="str">
            <v>既存</v>
          </cell>
        </row>
        <row r="61">
          <cell r="A61">
            <v>59</v>
          </cell>
          <cell r="K61" t="str">
            <v>自動車装備</v>
          </cell>
          <cell r="L61" t="str">
            <v>BAUTEQP</v>
          </cell>
          <cell r="M61" t="str">
            <v>CHAR</v>
          </cell>
          <cell r="N61">
            <v>10</v>
          </cell>
          <cell r="O61" t="str">
            <v>SPACE</v>
          </cell>
          <cell r="Q61" t="str">
            <v>被保険自動車　装備品　名称</v>
          </cell>
          <cell r="R61" t="str">
            <v>既存</v>
          </cell>
        </row>
        <row r="62">
          <cell r="A62">
            <v>60</v>
          </cell>
          <cell r="K62" t="str">
            <v>自動車装備額</v>
          </cell>
          <cell r="L62" t="str">
            <v>BEQPAMT</v>
          </cell>
          <cell r="M62" t="str">
            <v>PACKED</v>
          </cell>
          <cell r="N62">
            <v>4</v>
          </cell>
          <cell r="O62">
            <v>0</v>
          </cell>
          <cell r="Q62" t="str">
            <v>被保険自動車　装備品　価額</v>
          </cell>
          <cell r="R62" t="str">
            <v>既存</v>
          </cell>
        </row>
        <row r="63">
          <cell r="A63">
            <v>61</v>
          </cell>
          <cell r="S63" t="str">
            <v>●</v>
          </cell>
          <cell r="T63">
            <v>60</v>
          </cell>
          <cell r="U63" t="str">
            <v>運転席以外のエアバッグの有無</v>
          </cell>
        </row>
        <row r="64">
          <cell r="A64">
            <v>62</v>
          </cell>
          <cell r="K64" t="str">
            <v>盗難防止フラグ</v>
          </cell>
          <cell r="L64" t="str">
            <v>CARALARM</v>
          </cell>
          <cell r="M64" t="str">
            <v>CHAR</v>
          </cell>
          <cell r="N64">
            <v>1</v>
          </cell>
          <cell r="O64" t="str">
            <v>SPACE</v>
          </cell>
          <cell r="Q64" t="str">
            <v>1:盗難防止装置あり</v>
          </cell>
          <cell r="R64" t="str">
            <v>既存</v>
          </cell>
          <cell r="S64" t="str">
            <v>●</v>
          </cell>
          <cell r="T64">
            <v>62</v>
          </cell>
          <cell r="U64" t="str">
            <v>盗難防止装置の有無</v>
          </cell>
        </row>
        <row r="65">
          <cell r="A65">
            <v>63</v>
          </cell>
          <cell r="K65" t="str">
            <v>音声拡声装置</v>
          </cell>
          <cell r="L65" t="str">
            <v>WIRLSEQ</v>
          </cell>
          <cell r="M65" t="str">
            <v>CHAR</v>
          </cell>
          <cell r="N65">
            <v>1</v>
          </cell>
          <cell r="O65" t="str">
            <v>SPACE</v>
          </cell>
          <cell r="Q65" t="str">
            <v>1:音声拡声装置あり</v>
          </cell>
          <cell r="R65" t="str">
            <v>既存</v>
          </cell>
        </row>
        <row r="66">
          <cell r="A66">
            <v>64</v>
          </cell>
          <cell r="K66" t="str">
            <v>携帯電話フラグ</v>
          </cell>
          <cell r="L66" t="str">
            <v>CARMOBILE</v>
          </cell>
          <cell r="M66" t="str">
            <v>CHAR</v>
          </cell>
          <cell r="N66">
            <v>1</v>
          </cell>
          <cell r="O66" t="str">
            <v>SPACE</v>
          </cell>
          <cell r="Q66" t="str">
            <v>1:携帯電話あり</v>
          </cell>
          <cell r="R66" t="str">
            <v>既存</v>
          </cell>
        </row>
        <row r="67">
          <cell r="A67">
            <v>65</v>
          </cell>
          <cell r="K67" t="str">
            <v>カーステレオフラグ</v>
          </cell>
          <cell r="L67" t="str">
            <v>CARSTEREO</v>
          </cell>
          <cell r="M67" t="str">
            <v>CHAR</v>
          </cell>
          <cell r="N67">
            <v>1</v>
          </cell>
          <cell r="O67" t="str">
            <v>SPACE</v>
          </cell>
          <cell r="Q67" t="str">
            <v>1:カーステレオあり</v>
          </cell>
          <cell r="R67" t="str">
            <v>既存</v>
          </cell>
        </row>
        <row r="68">
          <cell r="A68">
            <v>66</v>
          </cell>
          <cell r="K68" t="str">
            <v>カーナビ・フラグ</v>
          </cell>
          <cell r="L68" t="str">
            <v>CARNAV</v>
          </cell>
          <cell r="M68" t="str">
            <v>CHAR</v>
          </cell>
          <cell r="N68">
            <v>1</v>
          </cell>
          <cell r="O68" t="str">
            <v>SPACE</v>
          </cell>
          <cell r="Q68" t="str">
            <v>1:カーナビあり</v>
          </cell>
          <cell r="R68" t="str">
            <v>既存</v>
          </cell>
        </row>
        <row r="69">
          <cell r="A69">
            <v>67</v>
          </cell>
          <cell r="K69" t="str">
            <v>平均通勤距離</v>
          </cell>
          <cell r="L69" t="str">
            <v>COMMUTEKM</v>
          </cell>
          <cell r="M69" t="str">
            <v>CHAR</v>
          </cell>
          <cell r="N69">
            <v>2</v>
          </cell>
          <cell r="O69" t="str">
            <v>SPACE</v>
          </cell>
          <cell r="Q69" t="str">
            <v>平均通勤距離種類(TZ776  COMMUTE KM)別紙参照</v>
          </cell>
          <cell r="R69" t="str">
            <v>既存</v>
          </cell>
        </row>
        <row r="70">
          <cell r="A70">
            <v>68</v>
          </cell>
          <cell r="K70" t="str">
            <v>商業使用フラグ</v>
          </cell>
          <cell r="L70" t="str">
            <v>COMMUSE</v>
          </cell>
          <cell r="M70" t="str">
            <v>CHAR</v>
          </cell>
          <cell r="N70">
            <v>1</v>
          </cell>
          <cell r="O70" t="str">
            <v>SPACE</v>
          </cell>
          <cell r="Q70" t="str">
            <v>1:商業使用あり</v>
          </cell>
          <cell r="R70" t="str">
            <v>既存</v>
          </cell>
          <cell r="S70" t="str">
            <v>●</v>
          </cell>
          <cell r="T70">
            <v>48</v>
          </cell>
          <cell r="U70" t="str">
            <v>業務仕様の有無</v>
          </cell>
        </row>
        <row r="71">
          <cell r="A71">
            <v>69</v>
          </cell>
          <cell r="S71" t="str">
            <v>●</v>
          </cell>
          <cell r="T71">
            <v>49</v>
          </cell>
          <cell r="U71" t="str">
            <v>通勤・通学使用の有無</v>
          </cell>
        </row>
        <row r="72">
          <cell r="A72">
            <v>70</v>
          </cell>
          <cell r="K72" t="str">
            <v>年間平均走行距離</v>
          </cell>
          <cell r="L72" t="str">
            <v>ANNUALKM</v>
          </cell>
          <cell r="M72" t="str">
            <v>CHAR</v>
          </cell>
          <cell r="N72">
            <v>2</v>
          </cell>
          <cell r="O72" t="str">
            <v>SPACE</v>
          </cell>
          <cell r="Q72" t="str">
            <v>年間平均走行距離種類(TZ774  ANNUAL KM)別紙参照</v>
          </cell>
          <cell r="R72" t="str">
            <v>既存</v>
          </cell>
          <cell r="S72" t="str">
            <v>●</v>
          </cell>
          <cell r="T72">
            <v>47</v>
          </cell>
          <cell r="U72" t="str">
            <v>被保険自動車の年間走行距離</v>
          </cell>
        </row>
        <row r="73">
          <cell r="A73">
            <v>71</v>
          </cell>
          <cell r="S73" t="str">
            <v>●</v>
          </cell>
          <cell r="T73">
            <v>50</v>
          </cell>
          <cell r="U73" t="str">
            <v>片道通勤・通学距離</v>
          </cell>
        </row>
        <row r="74">
          <cell r="A74">
            <v>72</v>
          </cell>
          <cell r="C74" t="str">
            <v>前契約情報</v>
          </cell>
        </row>
        <row r="75">
          <cell r="A75">
            <v>73</v>
          </cell>
          <cell r="K75" t="str">
            <v>新旧指示ｺｰﾄﾞ</v>
          </cell>
          <cell r="L75" t="str">
            <v>NOIND</v>
          </cell>
          <cell r="M75" t="str">
            <v>CHAR</v>
          </cell>
          <cell r="N75">
            <v>1</v>
          </cell>
          <cell r="Q75" t="str">
            <v>N:1993/04/01以降  O:1993/03/31以前</v>
          </cell>
          <cell r="R75" t="str">
            <v>既存</v>
          </cell>
        </row>
        <row r="76">
          <cell r="A76">
            <v>74</v>
          </cell>
          <cell r="C76" t="str">
            <v>前契約会社名</v>
          </cell>
          <cell r="E76">
            <v>2</v>
          </cell>
          <cell r="F76" t="str">
            <v>文字列</v>
          </cell>
          <cell r="G76" t="str">
            <v>前契約保険会社コード（TJ455に準拠）</v>
          </cell>
          <cell r="H76" t="str">
            <v>新規</v>
          </cell>
          <cell r="K76" t="str">
            <v>前保険会社</v>
          </cell>
          <cell r="L76" t="str">
            <v>BPREVCO</v>
          </cell>
          <cell r="M76" t="str">
            <v>CHAR</v>
          </cell>
          <cell r="N76">
            <v>2</v>
          </cell>
          <cell r="O76" t="str">
            <v>SPACE</v>
          </cell>
          <cell r="Q76" t="str">
            <v>前契約保険会社コード（TJ455）</v>
          </cell>
          <cell r="R76" t="str">
            <v>既存</v>
          </cell>
        </row>
        <row r="77">
          <cell r="A77">
            <v>75</v>
          </cell>
          <cell r="H77" t="str">
            <v>新規</v>
          </cell>
          <cell r="K77" t="str">
            <v>前契約証券番号</v>
          </cell>
          <cell r="L77" t="str">
            <v>BPREPNO</v>
          </cell>
          <cell r="M77" t="str">
            <v>CHAR</v>
          </cell>
          <cell r="N77">
            <v>16</v>
          </cell>
          <cell r="O77" t="str">
            <v>SPACE</v>
          </cell>
          <cell r="Q77" t="str">
            <v>未使用</v>
          </cell>
          <cell r="R77" t="str">
            <v>既存</v>
          </cell>
        </row>
        <row r="78">
          <cell r="A78">
            <v>76</v>
          </cell>
          <cell r="C78" t="str">
            <v>前契約証券番号</v>
          </cell>
          <cell r="E78">
            <v>20</v>
          </cell>
          <cell r="F78" t="str">
            <v>文字列</v>
          </cell>
          <cell r="G78" t="str">
            <v>前契約証券番号</v>
          </cell>
          <cell r="K78" t="str">
            <v>旧証券番号</v>
          </cell>
          <cell r="L78" t="str">
            <v>OLDPOLICY</v>
          </cell>
          <cell r="M78" t="str">
            <v>CHAR</v>
          </cell>
          <cell r="N78">
            <v>20</v>
          </cell>
          <cell r="Q78" t="str">
            <v>前契約証券番号</v>
          </cell>
          <cell r="R78" t="str">
            <v>既存</v>
          </cell>
        </row>
        <row r="79">
          <cell r="A79">
            <v>77</v>
          </cell>
          <cell r="C79" t="str">
            <v>前契約証券番号枝番</v>
          </cell>
          <cell r="E79">
            <v>5</v>
          </cell>
          <cell r="F79" t="str">
            <v>文字列</v>
          </cell>
          <cell r="G79" t="str">
            <v>前契約証券番号枝番</v>
          </cell>
          <cell r="H79" t="str">
            <v>新規</v>
          </cell>
          <cell r="K79" t="str">
            <v>前契約証券番号項番</v>
          </cell>
          <cell r="L79" t="str">
            <v>BPREPSQ</v>
          </cell>
          <cell r="M79" t="str">
            <v>CHAR</v>
          </cell>
          <cell r="N79">
            <v>5</v>
          </cell>
          <cell r="O79" t="str">
            <v>SPACE</v>
          </cell>
          <cell r="Q79" t="str">
            <v>前契約証券番号枝番</v>
          </cell>
          <cell r="R79" t="str">
            <v>既存</v>
          </cell>
        </row>
        <row r="80">
          <cell r="A80">
            <v>78</v>
          </cell>
          <cell r="C80" t="str">
            <v>前契約等級</v>
          </cell>
          <cell r="E80">
            <v>2</v>
          </cell>
          <cell r="F80" t="str">
            <v>文字列</v>
          </cell>
          <cell r="G80" t="str">
            <v>前契約　ノンフリート等級</v>
          </cell>
          <cell r="H80" t="str">
            <v>新規</v>
          </cell>
          <cell r="K80" t="str">
            <v>前ﾉﾝﾌﾘｰﾄクラス</v>
          </cell>
          <cell r="L80" t="str">
            <v>BPREFCL</v>
          </cell>
          <cell r="M80" t="str">
            <v>CHAR</v>
          </cell>
          <cell r="N80">
            <v>2</v>
          </cell>
          <cell r="O80" t="str">
            <v>SPACE</v>
          </cell>
          <cell r="Q80" t="str">
            <v>前契約　ノンフリート等級</v>
          </cell>
          <cell r="R80" t="str">
            <v>既存</v>
          </cell>
          <cell r="S80" t="str">
            <v>●</v>
          </cell>
          <cell r="T80">
            <v>16</v>
          </cell>
          <cell r="U80" t="str">
            <v>前契約のノンフリート等級</v>
          </cell>
        </row>
        <row r="81">
          <cell r="A81">
            <v>79</v>
          </cell>
          <cell r="C81" t="str">
            <v>前契約事故件数　対人・自損・無保険車</v>
          </cell>
          <cell r="E81">
            <v>2</v>
          </cell>
          <cell r="F81" t="str">
            <v>数値</v>
          </cell>
          <cell r="G81" t="str">
            <v>前契約事故件数　対人・自損事故・無保険車</v>
          </cell>
          <cell r="H81" t="str">
            <v>新規</v>
          </cell>
          <cell r="K81" t="str">
            <v>前対人ｸﾚｰﾑ番号</v>
          </cell>
          <cell r="L81" t="str">
            <v>BPREBINO</v>
          </cell>
          <cell r="M81" t="str">
            <v>PACKED</v>
          </cell>
          <cell r="N81">
            <v>2</v>
          </cell>
          <cell r="O81">
            <v>0</v>
          </cell>
          <cell r="Q81" t="str">
            <v>前契約事故件数　対人・自損事故・無保険車</v>
          </cell>
          <cell r="R81" t="str">
            <v>既存</v>
          </cell>
          <cell r="S81" t="str">
            <v>●</v>
          </cell>
          <cell r="T81">
            <v>17</v>
          </cell>
          <cell r="U81" t="str">
            <v>前年事故件数　対人・自損・無保険車</v>
          </cell>
        </row>
        <row r="82">
          <cell r="A82">
            <v>80</v>
          </cell>
          <cell r="C82" t="str">
            <v>前契約事故件数　その他</v>
          </cell>
          <cell r="E82">
            <v>2</v>
          </cell>
          <cell r="F82" t="str">
            <v>数値</v>
          </cell>
          <cell r="G82" t="str">
            <v>前契約事故件数　その他事故件数</v>
          </cell>
          <cell r="H82" t="str">
            <v>新規</v>
          </cell>
          <cell r="K82" t="str">
            <v>前その他ｸﾚｰﾑ番号</v>
          </cell>
          <cell r="L82" t="str">
            <v>BPREOTNO</v>
          </cell>
          <cell r="M82" t="str">
            <v>PACKED</v>
          </cell>
          <cell r="N82">
            <v>2</v>
          </cell>
          <cell r="O82">
            <v>0</v>
          </cell>
          <cell r="Q82" t="str">
            <v>前契約事故件数　その他事故件数</v>
          </cell>
          <cell r="R82" t="str">
            <v>既存</v>
          </cell>
          <cell r="S82" t="str">
            <v>●</v>
          </cell>
          <cell r="T82">
            <v>18</v>
          </cell>
          <cell r="U82" t="str">
            <v>前年事故件数　その他</v>
          </cell>
        </row>
        <row r="83">
          <cell r="A83">
            <v>81</v>
          </cell>
          <cell r="C83" t="str">
            <v>前契約事故件数　等級すえおき事故</v>
          </cell>
          <cell r="E83">
            <v>2</v>
          </cell>
          <cell r="F83" t="str">
            <v>数値</v>
          </cell>
          <cell r="G83" t="str">
            <v>前契約事故件数　等級すえおき事故</v>
          </cell>
          <cell r="H83" t="str">
            <v>新規</v>
          </cell>
          <cell r="K83" t="str">
            <v>前車両保険ｸﾚｰﾑ番号</v>
          </cell>
          <cell r="L83" t="str">
            <v>BPREODNO</v>
          </cell>
          <cell r="M83" t="str">
            <v>PACKED</v>
          </cell>
          <cell r="N83">
            <v>2</v>
          </cell>
          <cell r="O83">
            <v>0</v>
          </cell>
          <cell r="Q83" t="str">
            <v>前契約事故件数　等級すえおき事故</v>
          </cell>
          <cell r="R83" t="str">
            <v>既存</v>
          </cell>
          <cell r="S83" t="str">
            <v>●</v>
          </cell>
          <cell r="T83">
            <v>19</v>
          </cell>
          <cell r="U83" t="str">
            <v>前年事故件数　等級すえおき事故</v>
          </cell>
        </row>
        <row r="84">
          <cell r="A84">
            <v>82</v>
          </cell>
          <cell r="C84" t="str">
            <v>担保内容</v>
          </cell>
        </row>
        <row r="85">
          <cell r="A85">
            <v>83</v>
          </cell>
          <cell r="B85">
            <v>9</v>
          </cell>
          <cell r="C85" t="str">
            <v>フリート区分</v>
          </cell>
          <cell r="D85" t="str">
            <v>設定</v>
          </cell>
          <cell r="E85">
            <v>1</v>
          </cell>
          <cell r="F85" t="str">
            <v>数値</v>
          </cell>
          <cell r="G85" t="str">
            <v>1:ノンフリート　2:フリート　3:フリート全車一括
(T4915に準拠)</v>
          </cell>
          <cell r="H85" t="str">
            <v>新規</v>
          </cell>
          <cell r="K85" t="str">
            <v>フリート指示ｺｰﾄﾞ</v>
          </cell>
          <cell r="L85" t="str">
            <v>BAUTFLIND</v>
          </cell>
          <cell r="M85" t="str">
            <v>CHAR</v>
          </cell>
          <cell r="N85">
            <v>1</v>
          </cell>
          <cell r="O85" t="str">
            <v>SPACE</v>
          </cell>
          <cell r="Q85" t="str">
            <v>1:ノンフリート　2:フリート　3:フリート全車一括(T4915)</v>
          </cell>
          <cell r="R85" t="str">
            <v>既存</v>
          </cell>
          <cell r="S85" t="str">
            <v>●</v>
          </cell>
          <cell r="T85">
            <v>14</v>
          </cell>
          <cell r="U85" t="str">
            <v>フリート区分</v>
          </cell>
        </row>
        <row r="86">
          <cell r="A86">
            <v>84</v>
          </cell>
          <cell r="C86" t="str">
            <v>複数所有新規適用有無</v>
          </cell>
          <cell r="E86">
            <v>1</v>
          </cell>
          <cell r="F86" t="str">
            <v>数値</v>
          </cell>
          <cell r="G86" t="str">
            <v>0:複数所有新規適用なし　1:複数所有新規適用あり</v>
          </cell>
          <cell r="K86" t="str">
            <v>複数所有新規</v>
          </cell>
          <cell r="L86" t="str">
            <v>M2VEHOWN</v>
          </cell>
          <cell r="M86" t="str">
            <v>CHAR</v>
          </cell>
          <cell r="N86">
            <v>1</v>
          </cell>
          <cell r="O86" t="str">
            <v>SPACE</v>
          </cell>
          <cell r="Q86" t="str">
            <v>0:複数所有新規適用なし　1:複数所有新規適用あり</v>
          </cell>
          <cell r="R86" t="str">
            <v>既存</v>
          </cell>
        </row>
        <row r="87">
          <cell r="A87">
            <v>85</v>
          </cell>
          <cell r="B87">
            <v>16</v>
          </cell>
          <cell r="C87" t="str">
            <v>ノンフリート等級別料率Ａ</v>
          </cell>
          <cell r="D87" t="str">
            <v>入力</v>
          </cell>
          <cell r="E87">
            <v>2</v>
          </cell>
          <cell r="F87" t="str">
            <v>文字列</v>
          </cell>
          <cell r="G87" t="str">
            <v>01:１等級　02:２等級　03:３等級　04:４等級
05:５等級　6A:６Ａ等級　6B:６Ｂ等級　6C:６Ｃ等級
6D:６Ｄ等級　6E:６Ｅ等級　6F:６Ｆ等級　7A:７Ａ等級
7B:７Ｂ等級　7C:７Ｃ等級　7D:７Ｄ等級　7E:７Ｅ等級
7F:７Ｆ等級　08:８等級　09:９等級　10:１０等級
11:１１等級　1</v>
          </cell>
          <cell r="H87" t="str">
            <v>新規</v>
          </cell>
          <cell r="K87" t="str">
            <v>等級</v>
          </cell>
          <cell r="L87" t="str">
            <v>BNFRATECL</v>
          </cell>
          <cell r="M87" t="str">
            <v>CHAR</v>
          </cell>
          <cell r="N87">
            <v>2</v>
          </cell>
          <cell r="O87" t="str">
            <v>SPACE</v>
          </cell>
          <cell r="Q87" t="str">
            <v>01:１等級　02:２等級　03:３等級　04:４等級
05:５等級　6A:６Ａ等級　6B:６Ｂ等級　6C:６Ｃ等級
6D:６Ｄ等級　6E:６Ｅ等級　6F:６Ｆ等級　7A:７Ａ等級
7B:７Ｂ等級　7C:７Ｃ等級　7D:７Ｄ等級　7E:７Ｅ等級
7F:７Ｆ等級　08:８等級　09:９等級　10:１０等級
11:１１等級　1</v>
          </cell>
          <cell r="R87" t="str">
            <v>既存</v>
          </cell>
          <cell r="S87" t="str">
            <v>●</v>
          </cell>
          <cell r="T87">
            <v>15</v>
          </cell>
          <cell r="U87" t="str">
            <v>ノンフリート等級</v>
          </cell>
        </row>
        <row r="88">
          <cell r="A88">
            <v>86</v>
          </cell>
          <cell r="B88">
            <v>17</v>
          </cell>
          <cell r="C88" t="str">
            <v>ノンフリート等級別料率Ｂ</v>
          </cell>
          <cell r="D88" t="str">
            <v>入力</v>
          </cell>
          <cell r="E88">
            <v>1</v>
          </cell>
          <cell r="F88" t="str">
            <v>文字列</v>
          </cell>
          <cell r="G88" t="str">
            <v>a：細分化α  b：細分化β  c：細分化γ  d：細分化δ</v>
          </cell>
          <cell r="H88" t="str">
            <v>新規</v>
          </cell>
          <cell r="K88" t="str">
            <v>等級細分化</v>
          </cell>
          <cell r="L88" t="str">
            <v>BNFRATESTP</v>
          </cell>
          <cell r="M88" t="str">
            <v>CHAR</v>
          </cell>
          <cell r="N88">
            <v>1</v>
          </cell>
          <cell r="O88" t="str">
            <v>SPACE</v>
          </cell>
          <cell r="Q88" t="str">
            <v>a：細分化α  b：細分化β  c：細分化γ  d：細分化δ</v>
          </cell>
          <cell r="R88" t="str">
            <v>追加</v>
          </cell>
        </row>
        <row r="89">
          <cell r="A89">
            <v>87</v>
          </cell>
          <cell r="B89">
            <v>18</v>
          </cell>
          <cell r="C89" t="str">
            <v>ノンフリート等級別料率係数</v>
          </cell>
          <cell r="D89" t="str">
            <v>出力</v>
          </cell>
          <cell r="E89">
            <v>3</v>
          </cell>
          <cell r="F89" t="str">
            <v>数値</v>
          </cell>
          <cell r="G89" t="str">
            <v>ノンフリート等級別料率係数（１００倍表示）</v>
          </cell>
          <cell r="H89" t="str">
            <v>新規</v>
          </cell>
          <cell r="K89" t="str">
            <v>ﾉﾝﾌﾘｰﾄ割引率記述</v>
          </cell>
          <cell r="L89" t="str">
            <v>BNFRATEP</v>
          </cell>
          <cell r="M89" t="str">
            <v>CHAR</v>
          </cell>
          <cell r="N89">
            <v>5</v>
          </cell>
          <cell r="O89" t="str">
            <v>SPACE</v>
          </cell>
          <cell r="Q89" t="str">
            <v>ノンフリート等級別料率(T4912)別紙参照</v>
          </cell>
          <cell r="R89" t="str">
            <v>既存</v>
          </cell>
          <cell r="S89" t="str">
            <v>●</v>
          </cell>
          <cell r="T89">
            <v>15</v>
          </cell>
          <cell r="U89" t="str">
            <v>ノンフリート等級</v>
          </cell>
        </row>
        <row r="90">
          <cell r="A90">
            <v>88</v>
          </cell>
          <cell r="K90" t="str">
            <v>ＰＤＰ運転者年齢ｺｰﾄﾞ</v>
          </cell>
          <cell r="L90" t="str">
            <v>BPDPAGEC</v>
          </cell>
          <cell r="M90" t="str">
            <v>CHAR</v>
          </cell>
          <cell r="N90">
            <v>2</v>
          </cell>
          <cell r="O90" t="str">
            <v>SPACE</v>
          </cell>
          <cell r="Q90" t="str">
            <v>運転者年齢条件(T4913)</v>
          </cell>
          <cell r="R90" t="str">
            <v>既存</v>
          </cell>
          <cell r="S90" t="str">
            <v>●</v>
          </cell>
          <cell r="T90">
            <v>23</v>
          </cell>
          <cell r="U90" t="str">
            <v>運転者年齢条件</v>
          </cell>
        </row>
        <row r="91">
          <cell r="A91">
            <v>89</v>
          </cell>
          <cell r="B91">
            <v>21</v>
          </cell>
          <cell r="C91" t="str">
            <v>車両保険種類</v>
          </cell>
          <cell r="D91" t="str">
            <v>入力</v>
          </cell>
          <cell r="E91">
            <v>1</v>
          </cell>
          <cell r="F91" t="str">
            <v>数値</v>
          </cell>
          <cell r="G91" t="str">
            <v>0：車両盗難担保  1：車両盗難不担保  2：車両危険限定担保特約（Ａ）  3：車両危険限定担保特約（Ｂ）  4：車対車衝突危険担保特約　5：車対車衝突危険担保特約＋限特（Ａ）(T4910修正版準拠)</v>
          </cell>
          <cell r="H91" t="str">
            <v>新規</v>
          </cell>
          <cell r="K91" t="str">
            <v>車両引受条件</v>
          </cell>
          <cell r="L91" t="str">
            <v>BOWNDTYP</v>
          </cell>
          <cell r="M91" t="str">
            <v>CHAR</v>
          </cell>
          <cell r="N91">
            <v>1</v>
          </cell>
          <cell r="O91" t="str">
            <v>SPACE</v>
          </cell>
          <cell r="Q91" t="str">
            <v>0：車両盗難担保  1：車両盗難不担保  2：車両危険限定担保特約（Ａ）  3：車両危険限定担保特約（Ｂ）  4：車対車衝突危険担保特約　5：車対車衝突危険担保特約＋限特（Ａ）(T4910修正)</v>
          </cell>
          <cell r="R91" t="str">
            <v>変更</v>
          </cell>
          <cell r="S91" t="str">
            <v>●</v>
          </cell>
          <cell r="T91">
            <v>67</v>
          </cell>
          <cell r="U91" t="str">
            <v>車両担保種目・引受条件</v>
          </cell>
        </row>
        <row r="92">
          <cell r="A92">
            <v>90</v>
          </cell>
          <cell r="B92">
            <v>22</v>
          </cell>
          <cell r="C92" t="str">
            <v>車両免責金額１回目</v>
          </cell>
          <cell r="D92" t="str">
            <v>入力</v>
          </cell>
          <cell r="E92">
            <v>2</v>
          </cell>
          <cell r="F92" t="str">
            <v>数値</v>
          </cell>
          <cell r="G92" t="str">
            <v>00：免ゼロ特約  01：１万円  03：３万円  05：５万円  07：７万円　10:１０万円　15:１５万円</v>
          </cell>
          <cell r="H92" t="str">
            <v>新規</v>
          </cell>
          <cell r="K92" t="str">
            <v>免責金額１回目事故</v>
          </cell>
          <cell r="L92" t="str">
            <v>BOWN1DCT</v>
          </cell>
          <cell r="M92" t="str">
            <v>PACKED</v>
          </cell>
          <cell r="N92">
            <v>2</v>
          </cell>
          <cell r="O92">
            <v>0</v>
          </cell>
          <cell r="Q92" t="str">
            <v>00：免ゼロ特約  01：１万円  03：３万円  05：５万円  07：７万円</v>
          </cell>
          <cell r="R92" t="str">
            <v>既存</v>
          </cell>
          <cell r="S92" t="str">
            <v>●</v>
          </cell>
          <cell r="T92">
            <v>67</v>
          </cell>
          <cell r="U92" t="str">
            <v>車両担保種目・引受条件</v>
          </cell>
        </row>
        <row r="93">
          <cell r="A93">
            <v>91</v>
          </cell>
          <cell r="B93">
            <v>23</v>
          </cell>
          <cell r="C93" t="str">
            <v>車両免責金額２回目以降</v>
          </cell>
          <cell r="D93" t="str">
            <v>入力</v>
          </cell>
          <cell r="E93">
            <v>2</v>
          </cell>
          <cell r="F93" t="str">
            <v>数値</v>
          </cell>
          <cell r="G93" t="str">
            <v>01：１万円  05：５万円  07：７万円　10:１０万円　15:１５万円</v>
          </cell>
          <cell r="H93" t="str">
            <v>新規</v>
          </cell>
          <cell r="K93" t="str">
            <v>免責金額２回目以降事故</v>
          </cell>
          <cell r="L93" t="str">
            <v>BOWN2DCT</v>
          </cell>
          <cell r="M93" t="str">
            <v>PACKED</v>
          </cell>
          <cell r="N93">
            <v>2</v>
          </cell>
          <cell r="O93">
            <v>0</v>
          </cell>
          <cell r="Q93" t="str">
            <v>01：１万円      05：５万円  07：７万円</v>
          </cell>
          <cell r="R93" t="str">
            <v>既存</v>
          </cell>
          <cell r="S93" t="str">
            <v>●</v>
          </cell>
          <cell r="T93">
            <v>67</v>
          </cell>
          <cell r="U93" t="str">
            <v>車両担保種目・引受条件</v>
          </cell>
        </row>
        <row r="94">
          <cell r="A94">
            <v>92</v>
          </cell>
          <cell r="C94" t="str">
            <v>車両免ゼロ特約有無</v>
          </cell>
          <cell r="E94">
            <v>1</v>
          </cell>
          <cell r="F94" t="str">
            <v>数値</v>
          </cell>
          <cell r="G94" t="str">
            <v>0:免ゼロ特約なし　1:免ゼロ特約あり　(TJ209に準拠)</v>
          </cell>
          <cell r="H94" t="str">
            <v>新規</v>
          </cell>
          <cell r="K94" t="str">
            <v>車両免０特約</v>
          </cell>
          <cell r="L94" t="str">
            <v>BOWNDSCL</v>
          </cell>
          <cell r="M94" t="str">
            <v>CHAR</v>
          </cell>
          <cell r="N94">
            <v>1</v>
          </cell>
          <cell r="O94" t="str">
            <v>SPACE</v>
          </cell>
          <cell r="Q94" t="str">
            <v>車両保険免ゼロ特約有無(TJ309)別紙参照</v>
          </cell>
          <cell r="R94" t="str">
            <v>既存</v>
          </cell>
          <cell r="S94" t="str">
            <v>●</v>
          </cell>
          <cell r="T94">
            <v>67</v>
          </cell>
          <cell r="U94" t="str">
            <v>車両担保種目・引受条件</v>
          </cell>
        </row>
        <row r="95">
          <cell r="A95">
            <v>93</v>
          </cell>
          <cell r="B95">
            <v>24</v>
          </cell>
          <cell r="C95" t="str">
            <v>車両保険金額</v>
          </cell>
          <cell r="D95" t="str">
            <v>入力</v>
          </cell>
          <cell r="E95">
            <v>9</v>
          </cell>
          <cell r="F95" t="str">
            <v>数値</v>
          </cell>
          <cell r="G95" t="str">
            <v>単位：円</v>
          </cell>
          <cell r="H95" t="str">
            <v>新規</v>
          </cell>
          <cell r="K95" t="str">
            <v>車両保険金額</v>
          </cell>
          <cell r="L95" t="str">
            <v>BOWNSI</v>
          </cell>
          <cell r="M95" t="str">
            <v>PACKED</v>
          </cell>
          <cell r="N95">
            <v>9</v>
          </cell>
          <cell r="O95">
            <v>0</v>
          </cell>
          <cell r="Q95" t="str">
            <v>車両保険金額（単位：円）</v>
          </cell>
          <cell r="R95" t="str">
            <v>既存</v>
          </cell>
          <cell r="S95" t="str">
            <v>●</v>
          </cell>
          <cell r="T95">
            <v>68</v>
          </cell>
          <cell r="U95" t="str">
            <v>車両保険金額</v>
          </cell>
        </row>
        <row r="96">
          <cell r="A96">
            <v>94</v>
          </cell>
          <cell r="B96">
            <v>26</v>
          </cell>
          <cell r="C96" t="str">
            <v>車両保険料（新）</v>
          </cell>
          <cell r="D96" t="str">
            <v>出力</v>
          </cell>
          <cell r="E96">
            <v>8</v>
          </cell>
          <cell r="F96" t="str">
            <v>数値</v>
          </cell>
          <cell r="G96" t="str">
            <v>単位：円</v>
          </cell>
          <cell r="H96" t="str">
            <v>新規</v>
          </cell>
          <cell r="K96" t="str">
            <v>車両保険保険料</v>
          </cell>
          <cell r="L96" t="str">
            <v>BOWNDPRE</v>
          </cell>
          <cell r="M96" t="str">
            <v>PACKED</v>
          </cell>
          <cell r="N96">
            <v>8</v>
          </cell>
          <cell r="O96">
            <v>0</v>
          </cell>
          <cell r="Q96" t="str">
            <v>車両保険料（単位：円）</v>
          </cell>
          <cell r="R96" t="str">
            <v>既存</v>
          </cell>
          <cell r="S96" t="str">
            <v>●</v>
          </cell>
          <cell r="T96">
            <v>69</v>
          </cell>
          <cell r="U96" t="str">
            <v>車両営業保険料</v>
          </cell>
        </row>
        <row r="97">
          <cell r="A97">
            <v>95</v>
          </cell>
          <cell r="B97">
            <v>25</v>
          </cell>
          <cell r="C97" t="str">
            <v>車両保険料（旧）</v>
          </cell>
          <cell r="D97" t="str">
            <v>設定</v>
          </cell>
          <cell r="E97">
            <v>8</v>
          </cell>
          <cell r="F97" t="str">
            <v>数値</v>
          </cell>
          <cell r="G97" t="str">
            <v>単位：円</v>
          </cell>
          <cell r="H97" t="str">
            <v>新規</v>
          </cell>
        </row>
        <row r="98">
          <cell r="A98">
            <v>96</v>
          </cell>
          <cell r="K98" t="str">
            <v>車両保険新ＦＡＰ</v>
          </cell>
          <cell r="L98" t="str">
            <v>ODNEWFAP</v>
          </cell>
          <cell r="M98" t="str">
            <v>PACKED</v>
          </cell>
          <cell r="N98">
            <v>8</v>
          </cell>
          <cell r="O98">
            <v>0</v>
          </cell>
          <cell r="R98" t="str">
            <v>既存</v>
          </cell>
        </row>
        <row r="99">
          <cell r="A99">
            <v>97</v>
          </cell>
          <cell r="K99" t="str">
            <v>車両保険旧ＦＡＰ</v>
          </cell>
          <cell r="L99" t="str">
            <v>ODOLDFAP</v>
          </cell>
          <cell r="M99" t="str">
            <v>PACKED</v>
          </cell>
          <cell r="N99">
            <v>8</v>
          </cell>
          <cell r="O99">
            <v>0</v>
          </cell>
          <cell r="R99" t="str">
            <v>既存</v>
          </cell>
        </row>
        <row r="100">
          <cell r="A100">
            <v>98</v>
          </cell>
          <cell r="S100" t="str">
            <v>●</v>
          </cell>
          <cell r="T100">
            <v>66</v>
          </cell>
          <cell r="U100" t="str">
            <v>車両異動事由</v>
          </cell>
        </row>
        <row r="101">
          <cell r="A101">
            <v>99</v>
          </cell>
          <cell r="S101" t="str">
            <v>●</v>
          </cell>
          <cell r="T101">
            <v>70</v>
          </cell>
          <cell r="U101" t="str">
            <v>車両純保険料</v>
          </cell>
        </row>
        <row r="102">
          <cell r="A102">
            <v>100</v>
          </cell>
          <cell r="S102" t="str">
            <v>●</v>
          </cell>
          <cell r="T102">
            <v>114</v>
          </cell>
          <cell r="U102" t="str">
            <v>車両範囲料率等区分</v>
          </cell>
        </row>
        <row r="103">
          <cell r="A103">
            <v>101</v>
          </cell>
          <cell r="S103" t="str">
            <v>●</v>
          </cell>
          <cell r="T103">
            <v>118</v>
          </cell>
          <cell r="U103" t="str">
            <v>車両割増引率</v>
          </cell>
        </row>
        <row r="104">
          <cell r="A104">
            <v>102</v>
          </cell>
          <cell r="B104">
            <v>29</v>
          </cell>
          <cell r="C104" t="str">
            <v>対人特約</v>
          </cell>
          <cell r="D104" t="str">
            <v>設定</v>
          </cell>
          <cell r="E104">
            <v>2</v>
          </cell>
          <cell r="F104" t="str">
            <v>数値</v>
          </cell>
          <cell r="G104" t="str">
            <v>00：全担保  01：自損不担保  02：無保険車不担保  03：自損・無保険車不担保</v>
          </cell>
          <cell r="H104" t="str">
            <v>新規</v>
          </cell>
          <cell r="K104" t="str">
            <v>対人特約</v>
          </cell>
          <cell r="L104" t="str">
            <v>BBODSCL</v>
          </cell>
          <cell r="M104" t="str">
            <v>CHAR</v>
          </cell>
          <cell r="N104">
            <v>2</v>
          </cell>
          <cell r="O104" t="str">
            <v>SPACE</v>
          </cell>
          <cell r="Q104" t="str">
            <v>00：全担保  01：自損不担保  02：無保険車不担保  03：自損・無保険車不担保</v>
          </cell>
          <cell r="R104" t="str">
            <v>追加</v>
          </cell>
        </row>
        <row r="105">
          <cell r="A105">
            <v>103</v>
          </cell>
          <cell r="B105">
            <v>30</v>
          </cell>
          <cell r="C105" t="str">
            <v>対人無制限区分</v>
          </cell>
          <cell r="D105" t="str">
            <v>入力</v>
          </cell>
          <cell r="E105">
            <v>1</v>
          </cell>
          <cell r="F105" t="str">
            <v>文字列</v>
          </cell>
          <cell r="G105" t="str">
            <v>U：無制限</v>
          </cell>
          <cell r="H105" t="str">
            <v>新規</v>
          </cell>
          <cell r="K105" t="str">
            <v>対人無制限有無</v>
          </cell>
          <cell r="L105" t="str">
            <v>BBODULMT</v>
          </cell>
          <cell r="M105" t="str">
            <v>CHAR</v>
          </cell>
          <cell r="N105">
            <v>1</v>
          </cell>
          <cell r="O105" t="str">
            <v>SPACE</v>
          </cell>
          <cell r="Q105" t="str">
            <v>U：無制限</v>
          </cell>
          <cell r="R105" t="str">
            <v>既存</v>
          </cell>
          <cell r="S105" t="str">
            <v>●</v>
          </cell>
          <cell r="T105">
            <v>74</v>
          </cell>
          <cell r="U105" t="str">
            <v>対人保険金額</v>
          </cell>
        </row>
        <row r="106">
          <cell r="A106">
            <v>104</v>
          </cell>
          <cell r="B106">
            <v>31</v>
          </cell>
          <cell r="C106" t="str">
            <v>対人保険金額</v>
          </cell>
          <cell r="D106" t="str">
            <v>入力</v>
          </cell>
          <cell r="E106">
            <v>9</v>
          </cell>
          <cell r="F106" t="str">
            <v>数値</v>
          </cell>
          <cell r="G106" t="str">
            <v>単位：円</v>
          </cell>
          <cell r="H106" t="str">
            <v>新規</v>
          </cell>
          <cell r="K106" t="str">
            <v>対人保険金額</v>
          </cell>
          <cell r="L106" t="str">
            <v>BBODSI</v>
          </cell>
          <cell r="M106" t="str">
            <v>PACKED</v>
          </cell>
          <cell r="N106">
            <v>9</v>
          </cell>
          <cell r="O106">
            <v>0</v>
          </cell>
          <cell r="Q106" t="str">
            <v>対人保険金額（単位：円）</v>
          </cell>
          <cell r="R106" t="str">
            <v>既存</v>
          </cell>
          <cell r="S106" t="str">
            <v>●</v>
          </cell>
          <cell r="T106">
            <v>74</v>
          </cell>
          <cell r="U106" t="str">
            <v>対人保険金額</v>
          </cell>
        </row>
        <row r="107">
          <cell r="A107">
            <v>105</v>
          </cell>
          <cell r="B107">
            <v>33</v>
          </cell>
          <cell r="C107" t="str">
            <v>対人保険料（新）</v>
          </cell>
          <cell r="D107" t="str">
            <v>出力</v>
          </cell>
          <cell r="E107">
            <v>8</v>
          </cell>
          <cell r="F107" t="str">
            <v>数値</v>
          </cell>
          <cell r="G107" t="str">
            <v>単位：円</v>
          </cell>
          <cell r="H107" t="str">
            <v>新規</v>
          </cell>
          <cell r="K107" t="str">
            <v>対人保険料</v>
          </cell>
          <cell r="L107" t="str">
            <v>BBODINJPRE</v>
          </cell>
          <cell r="M107" t="str">
            <v>PACKED</v>
          </cell>
          <cell r="N107">
            <v>8</v>
          </cell>
          <cell r="O107">
            <v>0</v>
          </cell>
          <cell r="Q107" t="str">
            <v>対人保険料（単位：円）</v>
          </cell>
          <cell r="R107" t="str">
            <v>既存</v>
          </cell>
          <cell r="S107" t="str">
            <v>●</v>
          </cell>
          <cell r="T107">
            <v>75</v>
          </cell>
          <cell r="U107" t="str">
            <v>対人営業保険料</v>
          </cell>
        </row>
        <row r="108">
          <cell r="A108">
            <v>106</v>
          </cell>
          <cell r="B108">
            <v>32</v>
          </cell>
          <cell r="C108" t="str">
            <v>対人保険料（旧）</v>
          </cell>
          <cell r="D108" t="str">
            <v>設定</v>
          </cell>
          <cell r="E108">
            <v>8</v>
          </cell>
          <cell r="F108" t="str">
            <v>数値</v>
          </cell>
          <cell r="G108" t="str">
            <v>単位：円</v>
          </cell>
          <cell r="H108" t="str">
            <v>新規</v>
          </cell>
        </row>
        <row r="109">
          <cell r="A109">
            <v>107</v>
          </cell>
          <cell r="K109" t="str">
            <v>対人新ＦＡＰ</v>
          </cell>
          <cell r="L109" t="str">
            <v>BINEWFAP</v>
          </cell>
          <cell r="M109" t="str">
            <v>PACKED</v>
          </cell>
          <cell r="N109">
            <v>8</v>
          </cell>
          <cell r="O109">
            <v>0</v>
          </cell>
          <cell r="R109" t="str">
            <v>既存</v>
          </cell>
        </row>
        <row r="110">
          <cell r="A110">
            <v>108</v>
          </cell>
          <cell r="K110" t="str">
            <v>対人旧ＦＡＰ</v>
          </cell>
          <cell r="L110" t="str">
            <v>BIOLDFAP</v>
          </cell>
          <cell r="M110" t="str">
            <v>PACKED</v>
          </cell>
          <cell r="N110">
            <v>8</v>
          </cell>
          <cell r="O110">
            <v>0</v>
          </cell>
          <cell r="R110" t="str">
            <v>既存</v>
          </cell>
        </row>
        <row r="111">
          <cell r="A111">
            <v>109</v>
          </cell>
          <cell r="S111" t="str">
            <v>●</v>
          </cell>
          <cell r="T111">
            <v>72</v>
          </cell>
          <cell r="U111" t="str">
            <v>対人異動事由</v>
          </cell>
        </row>
        <row r="112">
          <cell r="A112">
            <v>110</v>
          </cell>
          <cell r="S112" t="str">
            <v>●</v>
          </cell>
          <cell r="T112">
            <v>73</v>
          </cell>
          <cell r="U112" t="str">
            <v>対人担保種目・引受条件</v>
          </cell>
        </row>
        <row r="113">
          <cell r="A113">
            <v>111</v>
          </cell>
          <cell r="S113" t="str">
            <v>●</v>
          </cell>
          <cell r="T113">
            <v>77</v>
          </cell>
          <cell r="U113" t="str">
            <v>対人純保険料</v>
          </cell>
        </row>
        <row r="114">
          <cell r="A114">
            <v>112</v>
          </cell>
          <cell r="S114" t="str">
            <v>●</v>
          </cell>
          <cell r="T114">
            <v>115</v>
          </cell>
          <cell r="U114" t="str">
            <v>対人範囲料率等区分</v>
          </cell>
        </row>
        <row r="115">
          <cell r="A115">
            <v>113</v>
          </cell>
          <cell r="S115" t="str">
            <v>●</v>
          </cell>
          <cell r="T115">
            <v>119</v>
          </cell>
          <cell r="U115" t="str">
            <v>対人割増引率</v>
          </cell>
        </row>
        <row r="116">
          <cell r="A116">
            <v>114</v>
          </cell>
          <cell r="B116">
            <v>36</v>
          </cell>
          <cell r="C116" t="str">
            <v>対物免責金額</v>
          </cell>
          <cell r="D116" t="str">
            <v>入力</v>
          </cell>
          <cell r="E116">
            <v>2</v>
          </cell>
          <cell r="F116">
            <v>9</v>
          </cell>
          <cell r="G116" t="str">
            <v>00：なし  03：３万円  05：５万円  10：１０万円
(TJ307に準拠)</v>
          </cell>
          <cell r="H116" t="str">
            <v>新規</v>
          </cell>
          <cell r="K116" t="str">
            <v>対物免責金額</v>
          </cell>
          <cell r="L116" t="str">
            <v>BPTYDDCT</v>
          </cell>
          <cell r="M116" t="str">
            <v>CHAR</v>
          </cell>
          <cell r="N116">
            <v>2</v>
          </cell>
          <cell r="O116" t="str">
            <v>SPACE</v>
          </cell>
          <cell r="Q116" t="str">
            <v>00：なし  03：３万円  05：５万円  10：１０万円　(TJ307)</v>
          </cell>
          <cell r="R116" t="str">
            <v>既存</v>
          </cell>
          <cell r="S116" t="str">
            <v>●</v>
          </cell>
          <cell r="T116">
            <v>81</v>
          </cell>
          <cell r="U116" t="str">
            <v>対物担保種目・引受条件</v>
          </cell>
        </row>
        <row r="117">
          <cell r="A117">
            <v>115</v>
          </cell>
          <cell r="B117">
            <v>37</v>
          </cell>
          <cell r="C117" t="str">
            <v>対物無制限区分</v>
          </cell>
          <cell r="D117" t="str">
            <v>入力</v>
          </cell>
          <cell r="E117">
            <v>1</v>
          </cell>
          <cell r="F117" t="str">
            <v>文字列</v>
          </cell>
          <cell r="G117" t="str">
            <v>U：無制限</v>
          </cell>
          <cell r="H117" t="str">
            <v>新規</v>
          </cell>
          <cell r="K117" t="str">
            <v>対物無制限区分</v>
          </cell>
          <cell r="L117" t="str">
            <v>BPTYULMT</v>
          </cell>
          <cell r="M117" t="str">
            <v>CHAR</v>
          </cell>
          <cell r="N117">
            <v>1</v>
          </cell>
          <cell r="O117" t="str">
            <v>SPACE</v>
          </cell>
          <cell r="Q117" t="str">
            <v>対物無制限区分</v>
          </cell>
          <cell r="R117" t="str">
            <v>追加</v>
          </cell>
        </row>
        <row r="118">
          <cell r="A118">
            <v>116</v>
          </cell>
          <cell r="B118">
            <v>38</v>
          </cell>
          <cell r="C118" t="str">
            <v>対物保険金額</v>
          </cell>
          <cell r="D118" t="str">
            <v>入力</v>
          </cell>
          <cell r="E118">
            <v>9</v>
          </cell>
          <cell r="F118" t="str">
            <v>数値</v>
          </cell>
          <cell r="G118" t="str">
            <v>単位：円</v>
          </cell>
          <cell r="H118" t="str">
            <v>新規</v>
          </cell>
          <cell r="K118" t="str">
            <v>対物保険金額</v>
          </cell>
          <cell r="L118" t="str">
            <v>BPTYSI</v>
          </cell>
          <cell r="M118" t="str">
            <v>PACKED</v>
          </cell>
          <cell r="N118">
            <v>9</v>
          </cell>
          <cell r="O118">
            <v>0</v>
          </cell>
          <cell r="Q118" t="str">
            <v>対物保険金額（単位:円）</v>
          </cell>
          <cell r="R118" t="str">
            <v>既存</v>
          </cell>
          <cell r="S118" t="str">
            <v>●</v>
          </cell>
          <cell r="T118">
            <v>82</v>
          </cell>
          <cell r="U118" t="str">
            <v>対物保険金額</v>
          </cell>
        </row>
        <row r="119">
          <cell r="A119">
            <v>117</v>
          </cell>
          <cell r="B119">
            <v>40</v>
          </cell>
          <cell r="C119" t="str">
            <v>対物保険料（新）</v>
          </cell>
          <cell r="D119" t="str">
            <v>出力</v>
          </cell>
          <cell r="E119">
            <v>8</v>
          </cell>
          <cell r="F119" t="str">
            <v>数値</v>
          </cell>
          <cell r="G119" t="str">
            <v>単位：円</v>
          </cell>
          <cell r="H119" t="str">
            <v>新規</v>
          </cell>
          <cell r="K119" t="str">
            <v>対物保険料</v>
          </cell>
          <cell r="L119" t="str">
            <v>BPTYDPRE</v>
          </cell>
          <cell r="M119" t="str">
            <v>PACKED</v>
          </cell>
          <cell r="N119">
            <v>8</v>
          </cell>
          <cell r="O119">
            <v>0</v>
          </cell>
          <cell r="Q119" t="str">
            <v>対物保険料（単位：円）</v>
          </cell>
          <cell r="R119" t="str">
            <v>既存</v>
          </cell>
          <cell r="S119" t="str">
            <v>●</v>
          </cell>
          <cell r="T119">
            <v>83</v>
          </cell>
          <cell r="U119" t="str">
            <v>対物営業保険料</v>
          </cell>
        </row>
        <row r="120">
          <cell r="A120">
            <v>118</v>
          </cell>
          <cell r="B120">
            <v>39</v>
          </cell>
          <cell r="C120" t="str">
            <v>対物保険料（旧）</v>
          </cell>
          <cell r="D120" t="str">
            <v>設定</v>
          </cell>
          <cell r="E120">
            <v>8</v>
          </cell>
          <cell r="F120" t="str">
            <v>数値</v>
          </cell>
          <cell r="G120" t="str">
            <v>単位：円</v>
          </cell>
          <cell r="H120" t="str">
            <v>新規</v>
          </cell>
        </row>
        <row r="121">
          <cell r="A121">
            <v>119</v>
          </cell>
          <cell r="K121" t="str">
            <v>対物新ＦＡＰ</v>
          </cell>
          <cell r="L121" t="str">
            <v>TPNEWFAP</v>
          </cell>
          <cell r="M121" t="str">
            <v>PACKED</v>
          </cell>
          <cell r="N121">
            <v>8</v>
          </cell>
          <cell r="O121">
            <v>0</v>
          </cell>
          <cell r="R121" t="str">
            <v>既存</v>
          </cell>
        </row>
        <row r="122">
          <cell r="A122">
            <v>120</v>
          </cell>
          <cell r="K122" t="str">
            <v>対物旧ＦＡＰ</v>
          </cell>
          <cell r="L122" t="str">
            <v>TPOLDFAP</v>
          </cell>
          <cell r="M122" t="str">
            <v>PACKED</v>
          </cell>
          <cell r="N122">
            <v>8</v>
          </cell>
          <cell r="O122">
            <v>0</v>
          </cell>
          <cell r="R122" t="str">
            <v>既存</v>
          </cell>
        </row>
        <row r="123">
          <cell r="A123">
            <v>121</v>
          </cell>
          <cell r="S123" t="str">
            <v>●</v>
          </cell>
          <cell r="T123">
            <v>80</v>
          </cell>
          <cell r="U123" t="str">
            <v>対物異動事由</v>
          </cell>
        </row>
        <row r="124">
          <cell r="A124">
            <v>122</v>
          </cell>
          <cell r="S124" t="str">
            <v>●</v>
          </cell>
          <cell r="T124">
            <v>85</v>
          </cell>
          <cell r="U124" t="str">
            <v>対物純保険料</v>
          </cell>
        </row>
        <row r="125">
          <cell r="A125">
            <v>123</v>
          </cell>
          <cell r="S125" t="str">
            <v>●</v>
          </cell>
          <cell r="T125">
            <v>116</v>
          </cell>
          <cell r="U125" t="str">
            <v>対物範囲料率等区分</v>
          </cell>
        </row>
        <row r="126">
          <cell r="A126">
            <v>124</v>
          </cell>
          <cell r="S126" t="str">
            <v>●</v>
          </cell>
          <cell r="T126">
            <v>120</v>
          </cell>
          <cell r="U126" t="str">
            <v>対物割増引率</v>
          </cell>
        </row>
        <row r="127">
          <cell r="A127">
            <v>125</v>
          </cell>
          <cell r="B127">
            <v>42</v>
          </cell>
          <cell r="C127" t="str">
            <v>医療保険金特約有無</v>
          </cell>
          <cell r="D127" t="str">
            <v>入力</v>
          </cell>
          <cell r="E127">
            <v>1</v>
          </cell>
          <cell r="F127" t="str">
            <v>文字列</v>
          </cell>
          <cell r="G127" t="str">
            <v>1:医療保険金特約あり　(TJ306に準拠)</v>
          </cell>
          <cell r="H127" t="str">
            <v>新規</v>
          </cell>
          <cell r="K127" t="str">
            <v>医療費用</v>
          </cell>
          <cell r="L127" t="str">
            <v>BMEDC</v>
          </cell>
          <cell r="M127" t="str">
            <v>CHAR</v>
          </cell>
          <cell r="N127">
            <v>1</v>
          </cell>
          <cell r="O127" t="str">
            <v>SPACE</v>
          </cell>
          <cell r="Q127" t="str">
            <v>1:医療保険金特約あり　(TJ306)</v>
          </cell>
          <cell r="R127" t="str">
            <v>既存</v>
          </cell>
          <cell r="S127" t="str">
            <v>●</v>
          </cell>
          <cell r="T127">
            <v>89</v>
          </cell>
          <cell r="U127" t="str">
            <v>搭傷担保種目・引受条件</v>
          </cell>
        </row>
        <row r="128">
          <cell r="A128">
            <v>126</v>
          </cell>
          <cell r="B128">
            <v>43</v>
          </cell>
          <cell r="C128" t="str">
            <v>バス倍数</v>
          </cell>
          <cell r="D128" t="str">
            <v>設定</v>
          </cell>
          <cell r="E128">
            <v>2</v>
          </cell>
          <cell r="F128" t="str">
            <v>数値</v>
          </cell>
          <cell r="G128" t="str">
            <v>00：バス以外  10：10倍以内  20倍以内～90倍以内：20～90　91:90倍超</v>
          </cell>
          <cell r="H128" t="str">
            <v>新規</v>
          </cell>
          <cell r="K128" t="str">
            <v>バス倍数</v>
          </cell>
          <cell r="L128" t="str">
            <v>BASBAISU</v>
          </cell>
          <cell r="M128" t="str">
            <v>PACKED</v>
          </cell>
          <cell r="N128">
            <v>2</v>
          </cell>
          <cell r="O128">
            <v>0</v>
          </cell>
          <cell r="Q128" t="str">
            <v>00：バス以外  10：10倍以内  20倍以内～90倍以内：20～90</v>
          </cell>
          <cell r="R128" t="str">
            <v>追加</v>
          </cell>
        </row>
        <row r="129">
          <cell r="A129">
            <v>127</v>
          </cell>
          <cell r="B129">
            <v>44</v>
          </cell>
          <cell r="C129" t="str">
            <v>搭乗者傷害保険金額（１名分）</v>
          </cell>
          <cell r="D129" t="str">
            <v>入力</v>
          </cell>
          <cell r="E129">
            <v>9</v>
          </cell>
          <cell r="F129" t="str">
            <v>数値</v>
          </cell>
          <cell r="G129" t="str">
            <v>単位：円</v>
          </cell>
          <cell r="H129" t="str">
            <v>新規</v>
          </cell>
          <cell r="K129" t="str">
            <v>搭乗者傷害保険金額</v>
          </cell>
          <cell r="L129" t="str">
            <v>BPPASI</v>
          </cell>
          <cell r="M129" t="str">
            <v>PACKED</v>
          </cell>
          <cell r="N129">
            <v>9</v>
          </cell>
          <cell r="O129">
            <v>0</v>
          </cell>
          <cell r="Q129" t="str">
            <v>搭乗者傷害保険金額（１名分　単位:円）</v>
          </cell>
          <cell r="R129" t="str">
            <v>既存</v>
          </cell>
          <cell r="S129" t="str">
            <v>●</v>
          </cell>
          <cell r="T129">
            <v>90</v>
          </cell>
          <cell r="U129" t="str">
            <v>搭傷保険金額</v>
          </cell>
        </row>
        <row r="130">
          <cell r="A130">
            <v>128</v>
          </cell>
          <cell r="C130" t="str">
            <v>搭乗者傷害保険金額（１事故分）</v>
          </cell>
          <cell r="E130">
            <v>9</v>
          </cell>
          <cell r="F130" t="str">
            <v>数値</v>
          </cell>
          <cell r="G130" t="str">
            <v>単位：円</v>
          </cell>
          <cell r="H130" t="str">
            <v>新規</v>
          </cell>
          <cell r="K130" t="str">
            <v>１事故当り搭乗者傷害保険金額</v>
          </cell>
          <cell r="L130" t="str">
            <v>BPPAEPAC</v>
          </cell>
          <cell r="M130" t="str">
            <v>PACKED</v>
          </cell>
          <cell r="N130">
            <v>8</v>
          </cell>
          <cell r="O130">
            <v>0</v>
          </cell>
          <cell r="Q130" t="str">
            <v>搭乗者傷害保険金額（１事故分　単位：円）</v>
          </cell>
          <cell r="R130" t="str">
            <v>既存</v>
          </cell>
        </row>
        <row r="131">
          <cell r="A131">
            <v>129</v>
          </cell>
          <cell r="B131">
            <v>46</v>
          </cell>
          <cell r="C131" t="str">
            <v>搭乗者傷害保険料（新）</v>
          </cell>
          <cell r="D131" t="str">
            <v>出力</v>
          </cell>
          <cell r="E131">
            <v>8</v>
          </cell>
          <cell r="F131" t="str">
            <v>数値</v>
          </cell>
          <cell r="G131" t="str">
            <v>単位：円</v>
          </cell>
          <cell r="H131" t="str">
            <v>新規</v>
          </cell>
          <cell r="K131" t="str">
            <v>搭乗者傷害保険料</v>
          </cell>
          <cell r="L131" t="str">
            <v>BPPAEPRE</v>
          </cell>
          <cell r="M131" t="str">
            <v>PACKED</v>
          </cell>
          <cell r="N131">
            <v>8</v>
          </cell>
          <cell r="O131">
            <v>0</v>
          </cell>
          <cell r="Q131" t="str">
            <v>搭乗者傷害保険料（単位：円）</v>
          </cell>
          <cell r="R131" t="str">
            <v>既存</v>
          </cell>
          <cell r="S131" t="str">
            <v>●</v>
          </cell>
          <cell r="T131">
            <v>91</v>
          </cell>
          <cell r="U131" t="str">
            <v>搭傷営業保険料</v>
          </cell>
        </row>
        <row r="132">
          <cell r="A132">
            <v>130</v>
          </cell>
          <cell r="B132">
            <v>45</v>
          </cell>
          <cell r="C132" t="str">
            <v>搭乗者傷害保険料（旧）</v>
          </cell>
          <cell r="D132" t="str">
            <v>設定</v>
          </cell>
          <cell r="E132">
            <v>8</v>
          </cell>
          <cell r="F132" t="str">
            <v>数値</v>
          </cell>
          <cell r="G132" t="str">
            <v>単位：円</v>
          </cell>
          <cell r="H132" t="str">
            <v>新規</v>
          </cell>
        </row>
        <row r="133">
          <cell r="A133">
            <v>131</v>
          </cell>
          <cell r="K133" t="str">
            <v>搭乗者傷害新ＦＡＰ</v>
          </cell>
          <cell r="L133" t="str">
            <v>PPANEWFAP</v>
          </cell>
          <cell r="M133" t="str">
            <v>PACKED</v>
          </cell>
          <cell r="N133">
            <v>8</v>
          </cell>
          <cell r="O133">
            <v>0</v>
          </cell>
          <cell r="R133" t="str">
            <v>既存</v>
          </cell>
        </row>
        <row r="134">
          <cell r="A134">
            <v>132</v>
          </cell>
          <cell r="K134" t="str">
            <v>搭乗者傷害旧ＦＡＰ</v>
          </cell>
          <cell r="L134" t="str">
            <v>PPAOLDFAP</v>
          </cell>
          <cell r="M134" t="str">
            <v>PACKED</v>
          </cell>
          <cell r="N134">
            <v>8</v>
          </cell>
          <cell r="O134">
            <v>0</v>
          </cell>
          <cell r="R134" t="str">
            <v>既存</v>
          </cell>
        </row>
        <row r="135">
          <cell r="A135">
            <v>133</v>
          </cell>
          <cell r="S135" t="str">
            <v>●</v>
          </cell>
          <cell r="T135">
            <v>88</v>
          </cell>
          <cell r="U135" t="str">
            <v>搭傷異動事由</v>
          </cell>
        </row>
        <row r="136">
          <cell r="A136">
            <v>134</v>
          </cell>
          <cell r="S136" t="str">
            <v>●</v>
          </cell>
          <cell r="T136">
            <v>92</v>
          </cell>
          <cell r="U136" t="str">
            <v>搭傷純保険料</v>
          </cell>
        </row>
        <row r="137">
          <cell r="A137">
            <v>135</v>
          </cell>
          <cell r="S137" t="str">
            <v>●</v>
          </cell>
          <cell r="T137">
            <v>117</v>
          </cell>
          <cell r="U137" t="str">
            <v>搭傷範囲料率等区分</v>
          </cell>
        </row>
        <row r="138">
          <cell r="A138">
            <v>136</v>
          </cell>
          <cell r="S138" t="str">
            <v>●</v>
          </cell>
          <cell r="T138">
            <v>121</v>
          </cell>
          <cell r="U138" t="str">
            <v>搭傷割増引率</v>
          </cell>
        </row>
        <row r="139">
          <cell r="A139">
            <v>137</v>
          </cell>
          <cell r="B139">
            <v>48</v>
          </cell>
          <cell r="C139" t="str">
            <v>割増・割引・特定・特約種類１</v>
          </cell>
          <cell r="D139" t="str">
            <v>入力</v>
          </cell>
          <cell r="E139">
            <v>2</v>
          </cell>
          <cell r="F139" t="str">
            <v>文字列</v>
          </cell>
          <cell r="G139" t="str">
            <v>00：ファミリーバイク特約なし  01：ファミリーバイク特約あり</v>
          </cell>
          <cell r="H139" t="str">
            <v>新規</v>
          </cell>
          <cell r="K139" t="str">
            <v>ﾌｧﾐﾘｰﾊﾞｲｸ有無</v>
          </cell>
          <cell r="L139" t="str">
            <v>BMOTBLYES</v>
          </cell>
          <cell r="M139" t="str">
            <v>CHAR</v>
          </cell>
          <cell r="N139">
            <v>2</v>
          </cell>
          <cell r="O139" t="str">
            <v>SPACE</v>
          </cell>
          <cell r="Q139" t="str">
            <v>ファミリーバイク特約有無(TJ305)別紙参照
00：ファミリーバイク特約なし  01：ファミリーバイク特約あり</v>
          </cell>
          <cell r="R139" t="str">
            <v>変更</v>
          </cell>
        </row>
        <row r="140">
          <cell r="A140">
            <v>138</v>
          </cell>
          <cell r="B140">
            <v>49</v>
          </cell>
          <cell r="D140" t="str">
            <v>入力</v>
          </cell>
          <cell r="E140">
            <v>3</v>
          </cell>
          <cell r="F140" t="str">
            <v>数値</v>
          </cell>
          <cell r="G140" t="str">
            <v>未使用</v>
          </cell>
          <cell r="H140" t="str">
            <v>新規</v>
          </cell>
        </row>
        <row r="141">
          <cell r="A141">
            <v>139</v>
          </cell>
          <cell r="B141">
            <v>50</v>
          </cell>
          <cell r="D141" t="str">
            <v>入力</v>
          </cell>
          <cell r="E141">
            <v>9</v>
          </cell>
          <cell r="F141" t="str">
            <v>数値</v>
          </cell>
          <cell r="G141" t="str">
            <v>未使用</v>
          </cell>
          <cell r="H141" t="str">
            <v>新規</v>
          </cell>
        </row>
        <row r="142">
          <cell r="A142">
            <v>140</v>
          </cell>
          <cell r="B142">
            <v>52</v>
          </cell>
          <cell r="C142" t="str">
            <v>保険料（新）１</v>
          </cell>
          <cell r="D142" t="str">
            <v>出力</v>
          </cell>
          <cell r="E142">
            <v>8</v>
          </cell>
          <cell r="F142" t="str">
            <v>数値</v>
          </cell>
          <cell r="G142" t="str">
            <v>ファミリーバイク特約保険料（新　単位：円）</v>
          </cell>
          <cell r="H142" t="str">
            <v>新規</v>
          </cell>
          <cell r="K142" t="str">
            <v>ﾌｧﾐﾘｰﾊﾞｲｸ保険料</v>
          </cell>
          <cell r="L142" t="str">
            <v>BMOTBLPRE</v>
          </cell>
          <cell r="M142" t="str">
            <v>PACKED</v>
          </cell>
          <cell r="N142">
            <v>8</v>
          </cell>
          <cell r="O142">
            <v>0</v>
          </cell>
          <cell r="Q142" t="str">
            <v>ファミリーバイク特約保険料（単位：円）</v>
          </cell>
          <cell r="R142" t="str">
            <v>既存</v>
          </cell>
        </row>
        <row r="143">
          <cell r="A143">
            <v>141</v>
          </cell>
          <cell r="B143">
            <v>51</v>
          </cell>
          <cell r="C143" t="str">
            <v>保険料（旧）１</v>
          </cell>
          <cell r="D143" t="str">
            <v>設定</v>
          </cell>
          <cell r="E143">
            <v>8</v>
          </cell>
          <cell r="F143" t="str">
            <v>数値</v>
          </cell>
          <cell r="G143" t="str">
            <v>ファミリーバイク特約保険料（旧　単位：円）</v>
          </cell>
          <cell r="H143" t="str">
            <v>新規</v>
          </cell>
        </row>
        <row r="144">
          <cell r="A144">
            <v>142</v>
          </cell>
          <cell r="K144" t="str">
            <v>ﾌｧﾐﾘｰﾊﾞｲｸ新ＦＡＰ</v>
          </cell>
          <cell r="L144" t="str">
            <v>FBNEWFAP</v>
          </cell>
          <cell r="M144" t="str">
            <v>PACKED</v>
          </cell>
          <cell r="N144">
            <v>8</v>
          </cell>
          <cell r="O144">
            <v>0</v>
          </cell>
          <cell r="R144" t="str">
            <v>既存</v>
          </cell>
        </row>
        <row r="145">
          <cell r="A145">
            <v>143</v>
          </cell>
          <cell r="K145" t="str">
            <v>ﾌｧﾐﾘｰﾊﾞｲｸ旧ＦＡＰ</v>
          </cell>
          <cell r="L145" t="str">
            <v>FBOLDFAP</v>
          </cell>
          <cell r="M145" t="str">
            <v>PACKED</v>
          </cell>
          <cell r="N145">
            <v>8</v>
          </cell>
          <cell r="O145">
            <v>0</v>
          </cell>
          <cell r="R145" t="str">
            <v>既存</v>
          </cell>
        </row>
        <row r="146">
          <cell r="A146">
            <v>144</v>
          </cell>
          <cell r="S146" t="str">
            <v>●</v>
          </cell>
          <cell r="T146">
            <v>76</v>
          </cell>
          <cell r="U146" t="str">
            <v>対人原付特約営業保険料</v>
          </cell>
        </row>
        <row r="147">
          <cell r="A147">
            <v>145</v>
          </cell>
          <cell r="S147" t="str">
            <v>●</v>
          </cell>
          <cell r="T147">
            <v>78</v>
          </cell>
          <cell r="U147" t="str">
            <v>対人原付特約純保険料</v>
          </cell>
        </row>
        <row r="148">
          <cell r="A148">
            <v>146</v>
          </cell>
          <cell r="S148" t="str">
            <v>●</v>
          </cell>
          <cell r="T148">
            <v>84</v>
          </cell>
          <cell r="U148" t="str">
            <v>対物原付特約営業保険料</v>
          </cell>
        </row>
        <row r="149">
          <cell r="A149">
            <v>147</v>
          </cell>
          <cell r="S149" t="str">
            <v>●</v>
          </cell>
          <cell r="T149">
            <v>86</v>
          </cell>
          <cell r="U149" t="str">
            <v>対物原付特約純保険料</v>
          </cell>
        </row>
        <row r="150">
          <cell r="A150">
            <v>148</v>
          </cell>
          <cell r="B150">
            <v>53</v>
          </cell>
          <cell r="C150" t="str">
            <v>割増・割引・特定・特約種類２</v>
          </cell>
          <cell r="D150" t="str">
            <v>入力</v>
          </cell>
          <cell r="E150">
            <v>2</v>
          </cell>
          <cell r="F150" t="str">
            <v>文字列</v>
          </cell>
          <cell r="G150" t="str">
            <v>00：人身傷害担保特約なし  02：人身傷害担保特約あり</v>
          </cell>
          <cell r="H150" t="str">
            <v>新規</v>
          </cell>
          <cell r="K150" t="str">
            <v>人身傷害担保特約有無</v>
          </cell>
          <cell r="L150" t="str">
            <v>FACLAUKBN</v>
          </cell>
          <cell r="M150" t="str">
            <v>PACKED</v>
          </cell>
          <cell r="N150">
            <v>2</v>
          </cell>
          <cell r="O150" t="str">
            <v>00</v>
          </cell>
          <cell r="Q150" t="str">
            <v>00：人身傷害担保特約なし  02：人身傷害担保特約あり</v>
          </cell>
          <cell r="R150" t="str">
            <v>追加</v>
          </cell>
        </row>
        <row r="151">
          <cell r="A151">
            <v>149</v>
          </cell>
          <cell r="B151">
            <v>54</v>
          </cell>
          <cell r="D151" t="str">
            <v>入力</v>
          </cell>
          <cell r="E151">
            <v>3</v>
          </cell>
          <cell r="F151" t="str">
            <v>数値</v>
          </cell>
          <cell r="G151" t="str">
            <v>未使用</v>
          </cell>
          <cell r="H151" t="str">
            <v>新規</v>
          </cell>
        </row>
        <row r="152">
          <cell r="A152">
            <v>150</v>
          </cell>
          <cell r="B152">
            <v>55</v>
          </cell>
          <cell r="C152" t="str">
            <v>保険金額２</v>
          </cell>
          <cell r="D152" t="str">
            <v>入力</v>
          </cell>
          <cell r="E152">
            <v>9</v>
          </cell>
          <cell r="F152" t="str">
            <v>数値</v>
          </cell>
          <cell r="G152" t="str">
            <v>人身傷害担保保険金額（単位：円）</v>
          </cell>
          <cell r="H152" t="str">
            <v>新規</v>
          </cell>
          <cell r="K152" t="str">
            <v>人身傷害担保特約保険金額</v>
          </cell>
          <cell r="L152" t="str">
            <v>FATALAMT</v>
          </cell>
          <cell r="M152" t="str">
            <v>PACKED</v>
          </cell>
          <cell r="N152">
            <v>7</v>
          </cell>
          <cell r="O152" t="str">
            <v>0000000</v>
          </cell>
          <cell r="Q152" t="str">
            <v>人身傷害担保保険金額（単位：円）</v>
          </cell>
          <cell r="R152" t="str">
            <v>追加</v>
          </cell>
        </row>
        <row r="153">
          <cell r="A153">
            <v>151</v>
          </cell>
          <cell r="B153">
            <v>57</v>
          </cell>
          <cell r="C153" t="str">
            <v>保険料（新）２</v>
          </cell>
          <cell r="D153" t="str">
            <v>出力</v>
          </cell>
          <cell r="E153">
            <v>8</v>
          </cell>
          <cell r="F153" t="str">
            <v>数値</v>
          </cell>
          <cell r="G153" t="str">
            <v>人身傷害担保保険料（新　単位：円）</v>
          </cell>
          <cell r="H153" t="str">
            <v>新規</v>
          </cell>
          <cell r="K153" t="str">
            <v>人身傷害担保特約保険料</v>
          </cell>
          <cell r="L153" t="str">
            <v>FATALPREM</v>
          </cell>
          <cell r="M153" t="str">
            <v>PACKED</v>
          </cell>
          <cell r="N153">
            <v>8</v>
          </cell>
          <cell r="O153" t="str">
            <v>00000000</v>
          </cell>
          <cell r="Q153" t="str">
            <v>人身傷害担保保険料（単位：円）</v>
          </cell>
          <cell r="R153" t="str">
            <v>追加</v>
          </cell>
        </row>
        <row r="154">
          <cell r="A154">
            <v>152</v>
          </cell>
          <cell r="B154">
            <v>56</v>
          </cell>
          <cell r="C154" t="str">
            <v>保険料（旧）２</v>
          </cell>
          <cell r="D154" t="str">
            <v>設定</v>
          </cell>
          <cell r="E154">
            <v>8</v>
          </cell>
          <cell r="F154" t="str">
            <v>数値</v>
          </cell>
          <cell r="G154" t="str">
            <v>人身傷害担保保険料（旧　単位：円）</v>
          </cell>
          <cell r="H154" t="str">
            <v>新規</v>
          </cell>
        </row>
        <row r="155">
          <cell r="A155">
            <v>153</v>
          </cell>
          <cell r="K155" t="str">
            <v>人身傷害新ＦＡＰ</v>
          </cell>
          <cell r="L155" t="str">
            <v>FATLNEWFAP</v>
          </cell>
          <cell r="M155" t="str">
            <v>PACKED</v>
          </cell>
          <cell r="N155">
            <v>8</v>
          </cell>
          <cell r="O155" t="str">
            <v>00000000</v>
          </cell>
        </row>
        <row r="156">
          <cell r="A156">
            <v>154</v>
          </cell>
          <cell r="K156" t="str">
            <v>人身傷害旧ＦＡＰ</v>
          </cell>
          <cell r="L156" t="str">
            <v>FATLOLDFAP</v>
          </cell>
          <cell r="M156" t="str">
            <v>PACKED</v>
          </cell>
          <cell r="N156">
            <v>8</v>
          </cell>
          <cell r="O156" t="str">
            <v>00000000</v>
          </cell>
        </row>
        <row r="157">
          <cell r="A157">
            <v>155</v>
          </cell>
          <cell r="B157">
            <v>58</v>
          </cell>
          <cell r="C157" t="str">
            <v>割増・割引・特定・特約種類３</v>
          </cell>
          <cell r="D157" t="str">
            <v>入力</v>
          </cell>
          <cell r="E157">
            <v>2</v>
          </cell>
          <cell r="F157" t="str">
            <v>文字列</v>
          </cell>
          <cell r="G157" t="str">
            <v>00：代車費用担保特約なし  03：代車費用担保特約あり</v>
          </cell>
          <cell r="H157" t="str">
            <v>新規</v>
          </cell>
          <cell r="K157" t="str">
            <v>代車費用担保特約有無</v>
          </cell>
          <cell r="L157" t="str">
            <v>SUBCAREXP</v>
          </cell>
          <cell r="M157" t="str">
            <v>PACKED</v>
          </cell>
          <cell r="N157">
            <v>2</v>
          </cell>
          <cell r="O157" t="str">
            <v>00</v>
          </cell>
          <cell r="Q157" t="str">
            <v>00：代車費用担保特約なし  03：代車費用担保特約あり</v>
          </cell>
          <cell r="R157" t="str">
            <v>追加</v>
          </cell>
        </row>
        <row r="158">
          <cell r="A158">
            <v>156</v>
          </cell>
          <cell r="B158">
            <v>59</v>
          </cell>
          <cell r="C158" t="str">
            <v>免責金額３</v>
          </cell>
          <cell r="D158" t="str">
            <v>入力</v>
          </cell>
          <cell r="E158">
            <v>3</v>
          </cell>
          <cell r="F158" t="str">
            <v>数値</v>
          </cell>
          <cell r="G158" t="str">
            <v>代車費用免責日額（単位：千円）</v>
          </cell>
          <cell r="H158" t="str">
            <v>新規</v>
          </cell>
          <cell r="K158" t="str">
            <v>代車費用担保特約免責金額</v>
          </cell>
          <cell r="L158" t="str">
            <v>SUBCARCLU</v>
          </cell>
          <cell r="M158" t="str">
            <v>PACKED</v>
          </cell>
          <cell r="N158">
            <v>3</v>
          </cell>
          <cell r="O158" t="str">
            <v>000</v>
          </cell>
          <cell r="Q158" t="str">
            <v>代車費用免責日額（単位：円）</v>
          </cell>
          <cell r="R158" t="str">
            <v>追加</v>
          </cell>
        </row>
        <row r="159">
          <cell r="A159">
            <v>157</v>
          </cell>
          <cell r="B159">
            <v>60</v>
          </cell>
          <cell r="C159" t="str">
            <v>保険金額３</v>
          </cell>
          <cell r="D159" t="str">
            <v>入力</v>
          </cell>
          <cell r="E159">
            <v>9</v>
          </cell>
          <cell r="F159" t="str">
            <v>数値</v>
          </cell>
          <cell r="G159" t="str">
            <v>代車費用支払限度日額（単位：円）</v>
          </cell>
          <cell r="H159" t="str">
            <v>新規</v>
          </cell>
          <cell r="K159" t="str">
            <v>代車費用担保特約支払限度額</v>
          </cell>
          <cell r="L159" t="str">
            <v>SUBCARAMT</v>
          </cell>
          <cell r="M159" t="str">
            <v>PACKED</v>
          </cell>
          <cell r="N159">
            <v>7</v>
          </cell>
          <cell r="O159" t="str">
            <v>0000000</v>
          </cell>
          <cell r="Q159" t="str">
            <v>代車費用支払限度日額（単位：円）</v>
          </cell>
          <cell r="R159" t="str">
            <v>追加</v>
          </cell>
        </row>
        <row r="160">
          <cell r="A160">
            <v>158</v>
          </cell>
          <cell r="B160">
            <v>62</v>
          </cell>
          <cell r="C160" t="str">
            <v>保険料（新）３</v>
          </cell>
          <cell r="D160" t="str">
            <v>出力</v>
          </cell>
          <cell r="E160">
            <v>8</v>
          </cell>
          <cell r="F160" t="str">
            <v>数値</v>
          </cell>
          <cell r="G160" t="str">
            <v>代車費用担保特約保険料（新　単位：円）</v>
          </cell>
          <cell r="H160" t="str">
            <v>新規</v>
          </cell>
          <cell r="K160" t="str">
            <v>代車費用担保特約保険料</v>
          </cell>
          <cell r="L160" t="str">
            <v>SUBCARPRM</v>
          </cell>
          <cell r="M160" t="str">
            <v>PACKED</v>
          </cell>
          <cell r="N160">
            <v>8</v>
          </cell>
          <cell r="O160" t="str">
            <v>00000000</v>
          </cell>
          <cell r="Q160" t="str">
            <v>代車費用担保特約保険料（単位：円）</v>
          </cell>
          <cell r="R160" t="str">
            <v>追加</v>
          </cell>
        </row>
        <row r="161">
          <cell r="A161">
            <v>159</v>
          </cell>
          <cell r="B161">
            <v>61</v>
          </cell>
          <cell r="C161" t="str">
            <v>保険料（旧）３</v>
          </cell>
          <cell r="D161" t="str">
            <v>設定</v>
          </cell>
          <cell r="E161">
            <v>8</v>
          </cell>
          <cell r="F161" t="str">
            <v>数値</v>
          </cell>
          <cell r="G161" t="str">
            <v>代車費用担保特約保険料（旧　単位：円）</v>
          </cell>
          <cell r="H161" t="str">
            <v>新規</v>
          </cell>
        </row>
        <row r="162">
          <cell r="A162">
            <v>160</v>
          </cell>
          <cell r="K162" t="str">
            <v>代車費用新ＦＡＰ</v>
          </cell>
          <cell r="L162" t="str">
            <v>SUBCARNEWFAP</v>
          </cell>
          <cell r="M162" t="str">
            <v>PACKED</v>
          </cell>
          <cell r="N162">
            <v>8</v>
          </cell>
          <cell r="O162" t="str">
            <v>00000000</v>
          </cell>
          <cell r="R162" t="str">
            <v>追加</v>
          </cell>
        </row>
        <row r="163">
          <cell r="A163">
            <v>161</v>
          </cell>
          <cell r="K163" t="str">
            <v>代車費用旧ＦＡＰ</v>
          </cell>
          <cell r="L163" t="str">
            <v>SUBCAROLDFAP</v>
          </cell>
          <cell r="M163" t="str">
            <v>PACKED</v>
          </cell>
          <cell r="N163">
            <v>8</v>
          </cell>
          <cell r="O163" t="str">
            <v>00000000</v>
          </cell>
          <cell r="R163" t="str">
            <v>追加</v>
          </cell>
        </row>
        <row r="164">
          <cell r="A164">
            <v>162</v>
          </cell>
          <cell r="B164">
            <v>64</v>
          </cell>
          <cell r="C164" t="str">
            <v>割増・割引・特定・特約種類１１</v>
          </cell>
          <cell r="D164" t="str">
            <v>入力</v>
          </cell>
          <cell r="E164">
            <v>2</v>
          </cell>
          <cell r="F164" t="str">
            <v>文字列</v>
          </cell>
          <cell r="G164" t="str">
            <v>00：年齢条件不適用車種  11：運転者全年齢担保  12：運転者２１才未満不担保  13：運転者２６才未満不担保  14：運転者３０才未満不担保</v>
          </cell>
          <cell r="H164" t="str">
            <v>新規</v>
          </cell>
          <cell r="K164" t="str">
            <v>運転者年齢ｺｰﾄﾞ</v>
          </cell>
          <cell r="L164" t="str">
            <v>BAUTDAGEC</v>
          </cell>
          <cell r="M164" t="str">
            <v>CHAR</v>
          </cell>
          <cell r="N164">
            <v>2</v>
          </cell>
          <cell r="O164" t="str">
            <v>SPACE</v>
          </cell>
          <cell r="Q164" t="str">
            <v>運転者年齢条件(T4914)
00：年齢条件不適用車種  11：運転者全年齢担保  12：運転者２１才未満不担保  13：運転者２６才未満不担保  14：運転者３０才未満不担保</v>
          </cell>
          <cell r="R164" t="str">
            <v>変更</v>
          </cell>
          <cell r="S164" t="str">
            <v>●</v>
          </cell>
          <cell r="T164">
            <v>23</v>
          </cell>
          <cell r="U164" t="str">
            <v>運転者年齢条件</v>
          </cell>
        </row>
        <row r="165">
          <cell r="A165">
            <v>163</v>
          </cell>
          <cell r="B165">
            <v>65</v>
          </cell>
          <cell r="C165" t="str">
            <v>割増・割引・特定・特約種類１２</v>
          </cell>
          <cell r="D165" t="str">
            <v>入力</v>
          </cell>
          <cell r="E165">
            <v>2</v>
          </cell>
          <cell r="F165" t="str">
            <v>文字列</v>
          </cell>
          <cell r="G165" t="str">
            <v>00：エアバッグ装備車割引なし  15：エアバッグ装備車割引あり</v>
          </cell>
          <cell r="H165" t="str">
            <v>新規</v>
          </cell>
          <cell r="K165" t="str">
            <v>ｴｱｰバッグ</v>
          </cell>
          <cell r="L165" t="str">
            <v>AIRBAG</v>
          </cell>
          <cell r="M165" t="str">
            <v>CHAR</v>
          </cell>
          <cell r="N165">
            <v>2</v>
          </cell>
          <cell r="O165" t="str">
            <v>SPACE</v>
          </cell>
          <cell r="Q165" t="str">
            <v>エアバッグ装備車有無(TZ775)
00：エアバッグ装備車割引なし  15：エアバッグ装備車割引あり</v>
          </cell>
          <cell r="R165" t="str">
            <v>変更</v>
          </cell>
          <cell r="S165" t="str">
            <v>●</v>
          </cell>
          <cell r="T165">
            <v>107</v>
          </cell>
          <cell r="U165" t="str">
            <v>エアバッグ装備車割引</v>
          </cell>
        </row>
        <row r="166">
          <cell r="A166">
            <v>164</v>
          </cell>
          <cell r="B166">
            <v>66</v>
          </cell>
          <cell r="C166" t="str">
            <v>割増・割引・特定・特約種類１３</v>
          </cell>
          <cell r="D166" t="str">
            <v>入力</v>
          </cell>
          <cell r="E166">
            <v>2</v>
          </cell>
          <cell r="F166" t="str">
            <v>文字列</v>
          </cell>
          <cell r="G166" t="str">
            <v>00：横滑装置装備車割引なし  16：横滑装置装備車割引あり</v>
          </cell>
          <cell r="H166" t="str">
            <v>新規</v>
          </cell>
          <cell r="K166" t="str">
            <v>横滑防止装置有無</v>
          </cell>
          <cell r="L166" t="str">
            <v>SLIDEGURD</v>
          </cell>
          <cell r="M166" t="str">
            <v>PACKED</v>
          </cell>
          <cell r="N166">
            <v>2</v>
          </cell>
          <cell r="O166" t="str">
            <v>00</v>
          </cell>
          <cell r="Q166" t="str">
            <v>00：横滑装置装備車割引なし  16：横滑装置装備車割引あり</v>
          </cell>
          <cell r="R166" t="str">
            <v>追加</v>
          </cell>
        </row>
        <row r="167">
          <cell r="A167">
            <v>165</v>
          </cell>
          <cell r="B167">
            <v>67</v>
          </cell>
          <cell r="C167" t="str">
            <v>割増・割引・特定・特約種類１４</v>
          </cell>
          <cell r="D167" t="str">
            <v>入力</v>
          </cell>
          <cell r="E167">
            <v>2</v>
          </cell>
          <cell r="F167" t="str">
            <v>文字列</v>
          </cell>
          <cell r="G167" t="str">
            <v>00：ＡＢＳ装車割引なし  17：ＡＢＳ装備車割引あり</v>
          </cell>
          <cell r="H167" t="str">
            <v>新規</v>
          </cell>
          <cell r="K167" t="str">
            <v>ＡＢＳフラグ</v>
          </cell>
          <cell r="L167" t="str">
            <v>CARABS</v>
          </cell>
          <cell r="M167" t="str">
            <v>CHAR</v>
          </cell>
          <cell r="N167">
            <v>2</v>
          </cell>
          <cell r="O167" t="str">
            <v>00</v>
          </cell>
          <cell r="Q167" t="str">
            <v>00：ＡＢＳ装車割引なし  17：ＡＢＳ装備車割引あり</v>
          </cell>
          <cell r="R167" t="str">
            <v>変更</v>
          </cell>
          <cell r="S167" t="str">
            <v>●</v>
          </cell>
          <cell r="T167">
            <v>61</v>
          </cell>
          <cell r="U167" t="str">
            <v>ＡＢＳ装備車割引</v>
          </cell>
        </row>
        <row r="168">
          <cell r="A168">
            <v>166</v>
          </cell>
          <cell r="B168">
            <v>68</v>
          </cell>
          <cell r="C168" t="str">
            <v>割増・割引・特定・特約種類１５</v>
          </cell>
          <cell r="D168" t="str">
            <v>入力</v>
          </cell>
          <cell r="E168">
            <v>2</v>
          </cell>
          <cell r="F168" t="str">
            <v>文字列</v>
          </cell>
          <cell r="G168" t="str">
            <v>00：衝突安全ﾎﾞﾃﾞｨｰ割引なし  18：衝突安全ﾎﾞﾃﾞｨｰ割引あり</v>
          </cell>
          <cell r="H168" t="str">
            <v>新規</v>
          </cell>
          <cell r="K168" t="str">
            <v>衝突安全ボディー有無</v>
          </cell>
          <cell r="L168" t="str">
            <v>SAFEBODY</v>
          </cell>
          <cell r="M168" t="str">
            <v>PACKED</v>
          </cell>
          <cell r="N168">
            <v>2</v>
          </cell>
          <cell r="O168" t="str">
            <v>00</v>
          </cell>
          <cell r="Q168" t="str">
            <v>00：衝突安全ﾎﾞﾃﾞｨｰ割引なし  18：衝突安全ﾎﾞﾃﾞｨｰ割引あり</v>
          </cell>
          <cell r="R168" t="str">
            <v>追加</v>
          </cell>
        </row>
        <row r="169">
          <cell r="A169">
            <v>167</v>
          </cell>
          <cell r="B169">
            <v>69</v>
          </cell>
          <cell r="C169" t="str">
            <v>割増・割引・特定・特約種類１６</v>
          </cell>
          <cell r="D169" t="str">
            <v>入力</v>
          </cell>
          <cell r="E169">
            <v>2</v>
          </cell>
          <cell r="F169" t="str">
            <v>文字列</v>
          </cell>
          <cell r="G169" t="str">
            <v>00：地域別割引なし  19：地域別割引あり</v>
          </cell>
          <cell r="H169" t="str">
            <v>新規</v>
          </cell>
          <cell r="K169" t="str">
            <v>地域別割引有無</v>
          </cell>
          <cell r="L169" t="str">
            <v>AREAPERC</v>
          </cell>
          <cell r="M169" t="str">
            <v>CHAR</v>
          </cell>
          <cell r="N169">
            <v>2</v>
          </cell>
          <cell r="O169" t="str">
            <v>SPACE</v>
          </cell>
          <cell r="Q169" t="str">
            <v>00：地域別割引なし  19：地域別割引あり</v>
          </cell>
          <cell r="R169" t="str">
            <v>追加</v>
          </cell>
        </row>
        <row r="170">
          <cell r="A170">
            <v>168</v>
          </cell>
          <cell r="B170">
            <v>70</v>
          </cell>
          <cell r="C170" t="str">
            <v>割増・割引・特定・特約種類１７</v>
          </cell>
          <cell r="D170" t="str">
            <v>入力</v>
          </cell>
          <cell r="E170">
            <v>2</v>
          </cell>
          <cell r="F170" t="str">
            <v>文字列</v>
          </cell>
          <cell r="G170" t="str">
            <v>00：使用用途別割引なし  1A：使用用途別割引あり</v>
          </cell>
          <cell r="H170" t="str">
            <v>新規</v>
          </cell>
          <cell r="K170" t="str">
            <v>使用用途別割引有無</v>
          </cell>
          <cell r="L170" t="str">
            <v>VARIUSE</v>
          </cell>
          <cell r="M170" t="str">
            <v>PACKED</v>
          </cell>
          <cell r="N170">
            <v>2</v>
          </cell>
          <cell r="O170" t="str">
            <v>00</v>
          </cell>
          <cell r="Q170" t="str">
            <v>00：使用用途別割引なし  1A：使用用途別割引あり</v>
          </cell>
          <cell r="R170" t="str">
            <v>追加</v>
          </cell>
        </row>
        <row r="171">
          <cell r="A171">
            <v>169</v>
          </cell>
          <cell r="B171">
            <v>72</v>
          </cell>
          <cell r="C171" t="str">
            <v>割増・割引・特定・特約種類２１</v>
          </cell>
          <cell r="D171" t="str">
            <v>入力</v>
          </cell>
          <cell r="E171">
            <v>2</v>
          </cell>
          <cell r="F171" t="str">
            <v>文字列</v>
          </cell>
          <cell r="G171" t="str">
            <v>00：事故付随費用担保特約なし  21：事故付随費用担保特約あり</v>
          </cell>
          <cell r="H171" t="str">
            <v>新規</v>
          </cell>
          <cell r="K171" t="str">
            <v>事故付随費用担保特約有無</v>
          </cell>
          <cell r="L171" t="str">
            <v>ACCACCOMP</v>
          </cell>
          <cell r="M171" t="str">
            <v>PACKED</v>
          </cell>
          <cell r="N171">
            <v>2</v>
          </cell>
          <cell r="O171" t="str">
            <v>00</v>
          </cell>
          <cell r="Q171" t="str">
            <v>00：事故付随費用担保特約なし  21：事故付随費用担保特約あり</v>
          </cell>
          <cell r="R171" t="str">
            <v>追加</v>
          </cell>
        </row>
        <row r="172">
          <cell r="A172">
            <v>170</v>
          </cell>
          <cell r="B172">
            <v>73</v>
          </cell>
          <cell r="C172" t="str">
            <v>割増・割引・特定・特約種類２２</v>
          </cell>
          <cell r="D172" t="str">
            <v>入力</v>
          </cell>
          <cell r="E172">
            <v>2</v>
          </cell>
          <cell r="F172" t="str">
            <v>文字列</v>
          </cell>
          <cell r="G172" t="str">
            <v>00：身の回り品担保特約なし  22：身の回り品担保特約あり</v>
          </cell>
          <cell r="H172" t="str">
            <v>新規</v>
          </cell>
          <cell r="K172" t="str">
            <v>身の回り品担保特約有無</v>
          </cell>
          <cell r="L172" t="str">
            <v>SECUDSCL</v>
          </cell>
          <cell r="M172" t="str">
            <v>PACKED</v>
          </cell>
          <cell r="N172">
            <v>2</v>
          </cell>
          <cell r="O172" t="str">
            <v>00</v>
          </cell>
          <cell r="Q172" t="str">
            <v>00：身の回り品担保特約なし  22：身の回り品担保特約あり</v>
          </cell>
          <cell r="R172" t="str">
            <v>追加</v>
          </cell>
          <cell r="S172" t="str">
            <v>●</v>
          </cell>
          <cell r="T172">
            <v>103</v>
          </cell>
          <cell r="U172" t="str">
            <v>身の回り品担保</v>
          </cell>
        </row>
        <row r="173">
          <cell r="A173">
            <v>171</v>
          </cell>
          <cell r="B173">
            <v>74</v>
          </cell>
          <cell r="C173" t="str">
            <v>割増・割引・特定・特約種類２３</v>
          </cell>
          <cell r="D173" t="str">
            <v>入力</v>
          </cell>
          <cell r="E173">
            <v>2</v>
          </cell>
          <cell r="F173" t="str">
            <v>文字列</v>
          </cell>
          <cell r="G173" t="str">
            <v>00：全損時諸費用保険金特約なし  23：全損時諸費用保険金特約あり</v>
          </cell>
          <cell r="H173" t="str">
            <v>新規</v>
          </cell>
          <cell r="K173" t="str">
            <v>全損時諸費用保険金特約有無</v>
          </cell>
          <cell r="L173" t="str">
            <v>TOTLOSS</v>
          </cell>
          <cell r="M173" t="str">
            <v>PACKED</v>
          </cell>
          <cell r="N173">
            <v>2</v>
          </cell>
          <cell r="O173" t="str">
            <v>00</v>
          </cell>
          <cell r="Q173" t="str">
            <v>00：全損時諸費用保険金特約なし  23：全損時諸費用保険金特約あり</v>
          </cell>
          <cell r="R173" t="str">
            <v>追加</v>
          </cell>
        </row>
        <row r="174">
          <cell r="A174">
            <v>172</v>
          </cell>
          <cell r="B174">
            <v>75</v>
          </cell>
          <cell r="C174" t="str">
            <v>割増・割引・特定・特約種類２４</v>
          </cell>
          <cell r="D174" t="str">
            <v>入力</v>
          </cell>
          <cell r="E174">
            <v>2</v>
          </cell>
          <cell r="F174" t="str">
            <v>文字列</v>
          </cell>
          <cell r="G174" t="str">
            <v>00：弁護士費用担保特約なし  24：弁護士費用担保特約あり</v>
          </cell>
          <cell r="H174" t="str">
            <v>新規</v>
          </cell>
          <cell r="K174" t="str">
            <v>弁護士費用担保特約有無</v>
          </cell>
          <cell r="L174" t="str">
            <v>LAWRCOST</v>
          </cell>
          <cell r="M174" t="str">
            <v>PACKED</v>
          </cell>
          <cell r="N174">
            <v>2</v>
          </cell>
          <cell r="O174" t="str">
            <v>00</v>
          </cell>
          <cell r="Q174" t="str">
            <v>00：弁護士費用担保特約なし  24：弁護士費用担保特約あり</v>
          </cell>
          <cell r="R174" t="str">
            <v>追加</v>
          </cell>
        </row>
        <row r="175">
          <cell r="A175">
            <v>173</v>
          </cell>
          <cell r="B175">
            <v>77</v>
          </cell>
          <cell r="C175" t="str">
            <v>割増・割引・特定・特約種類３１</v>
          </cell>
          <cell r="D175" t="str">
            <v>入力</v>
          </cell>
          <cell r="E175">
            <v>2</v>
          </cell>
          <cell r="F175" t="str">
            <v>文字列</v>
          </cell>
          <cell r="G175" t="str">
            <v>00：運転者家族限定特約なし  31：運転者家族限定特約あり</v>
          </cell>
          <cell r="H175" t="str">
            <v>新規</v>
          </cell>
          <cell r="K175" t="str">
            <v>家族限定割引</v>
          </cell>
          <cell r="L175" t="str">
            <v>BDVRLIMT</v>
          </cell>
          <cell r="M175" t="str">
            <v>PACKED</v>
          </cell>
          <cell r="N175">
            <v>2</v>
          </cell>
          <cell r="O175" t="str">
            <v>00</v>
          </cell>
          <cell r="Q175" t="str">
            <v>00：運転者家族限定特約なし  31：運転者家族限定特約あり</v>
          </cell>
          <cell r="R175" t="str">
            <v>変更</v>
          </cell>
          <cell r="S175" t="str">
            <v>●</v>
          </cell>
          <cell r="T175">
            <v>108</v>
          </cell>
          <cell r="U175" t="str">
            <v>運転者限定割引</v>
          </cell>
        </row>
        <row r="176">
          <cell r="A176">
            <v>174</v>
          </cell>
          <cell r="B176">
            <v>78</v>
          </cell>
          <cell r="C176" t="str">
            <v>割増・割引・特定・特約　率３１</v>
          </cell>
          <cell r="D176" t="str">
            <v>出力</v>
          </cell>
          <cell r="E176">
            <v>4</v>
          </cell>
          <cell r="F176" t="str">
            <v>数値</v>
          </cell>
          <cell r="G176" t="str">
            <v>運転者家族限定割引率（１０倍表示　単位：％）</v>
          </cell>
          <cell r="H176" t="str">
            <v>新規</v>
          </cell>
          <cell r="K176" t="str">
            <v>家族限定割引率</v>
          </cell>
          <cell r="L176" t="str">
            <v>BDVRLIMTP</v>
          </cell>
          <cell r="M176" t="str">
            <v>SPACKED</v>
          </cell>
          <cell r="N176">
            <v>4</v>
          </cell>
          <cell r="O176" t="str">
            <v>0000</v>
          </cell>
          <cell r="Q176" t="str">
            <v>運転者家族限定割引率（１０倍表示　単位：％）</v>
          </cell>
          <cell r="R176" t="str">
            <v>追加</v>
          </cell>
        </row>
        <row r="177">
          <cell r="A177">
            <v>175</v>
          </cell>
          <cell r="B177">
            <v>79</v>
          </cell>
          <cell r="C177" t="str">
            <v>割増・割引・特定・特約種類３２</v>
          </cell>
          <cell r="D177" t="str">
            <v>入力</v>
          </cell>
          <cell r="E177">
            <v>2</v>
          </cell>
          <cell r="F177" t="str">
            <v>文字列</v>
          </cell>
          <cell r="G177" t="str">
            <v>00：エコカー割引なし  32：エコカー割引あり</v>
          </cell>
          <cell r="H177" t="str">
            <v>新規</v>
          </cell>
          <cell r="K177" t="str">
            <v>エコカー有無</v>
          </cell>
          <cell r="L177" t="str">
            <v>ECOCAR</v>
          </cell>
          <cell r="M177" t="str">
            <v>PACKED</v>
          </cell>
          <cell r="N177">
            <v>2</v>
          </cell>
          <cell r="O177" t="str">
            <v>00</v>
          </cell>
          <cell r="Q177" t="str">
            <v>00：エコカー割引なし  32：エコカー割引あり</v>
          </cell>
          <cell r="R177" t="str">
            <v>追加</v>
          </cell>
        </row>
        <row r="178">
          <cell r="A178">
            <v>176</v>
          </cell>
          <cell r="B178">
            <v>80</v>
          </cell>
          <cell r="C178" t="str">
            <v>割増・割引・特定・特約　率３２</v>
          </cell>
          <cell r="D178" t="str">
            <v>出力</v>
          </cell>
          <cell r="E178">
            <v>4</v>
          </cell>
          <cell r="F178" t="str">
            <v>数値</v>
          </cell>
          <cell r="G178" t="str">
            <v>エコカー割引率（１０倍表示　単位：％）</v>
          </cell>
          <cell r="H178" t="str">
            <v>新規</v>
          </cell>
          <cell r="K178" t="str">
            <v>エコカー割引率</v>
          </cell>
          <cell r="L178" t="str">
            <v>ECOCARP</v>
          </cell>
          <cell r="M178" t="str">
            <v>SPACKED</v>
          </cell>
          <cell r="N178">
            <v>4</v>
          </cell>
          <cell r="O178" t="str">
            <v>0000</v>
          </cell>
          <cell r="Q178" t="str">
            <v>エコカー割引率（１０倍表示　単位：％）</v>
          </cell>
          <cell r="R178" t="str">
            <v>追加</v>
          </cell>
        </row>
        <row r="179">
          <cell r="A179">
            <v>177</v>
          </cell>
          <cell r="B179">
            <v>81</v>
          </cell>
          <cell r="C179" t="str">
            <v>割増・割引・特定・特約種類３３</v>
          </cell>
          <cell r="D179" t="str">
            <v>入力</v>
          </cell>
          <cell r="E179">
            <v>2</v>
          </cell>
          <cell r="F179" t="str">
            <v>文字列</v>
          </cell>
          <cell r="G179" t="str">
            <v>00：長期優良契約割引なし  33：長期優良契約割引あり</v>
          </cell>
          <cell r="H179" t="str">
            <v>新規</v>
          </cell>
          <cell r="K179" t="str">
            <v>長期優良契約有無</v>
          </cell>
          <cell r="L179" t="str">
            <v>LONGSUPE</v>
          </cell>
          <cell r="M179" t="str">
            <v>PACKED</v>
          </cell>
          <cell r="N179">
            <v>2</v>
          </cell>
          <cell r="O179" t="str">
            <v>00</v>
          </cell>
          <cell r="Q179" t="str">
            <v>00：長期優良契約割引なし  33：長期優良契約割引あり</v>
          </cell>
          <cell r="R179" t="str">
            <v>追加</v>
          </cell>
        </row>
        <row r="180">
          <cell r="A180">
            <v>178</v>
          </cell>
          <cell r="B180">
            <v>82</v>
          </cell>
          <cell r="C180" t="str">
            <v>割増・割引・特定・特約　率３３</v>
          </cell>
          <cell r="D180" t="str">
            <v>出力</v>
          </cell>
          <cell r="E180">
            <v>4</v>
          </cell>
          <cell r="F180" t="str">
            <v>数値</v>
          </cell>
          <cell r="G180" t="str">
            <v>長期優良契約割引率（10倍表示　単位：％）</v>
          </cell>
          <cell r="H180" t="str">
            <v>新規</v>
          </cell>
          <cell r="K180" t="str">
            <v>長期優良契約割引率</v>
          </cell>
          <cell r="L180" t="str">
            <v>LONGSUPEP</v>
          </cell>
          <cell r="M180" t="str">
            <v>SPACKED</v>
          </cell>
          <cell r="N180">
            <v>4</v>
          </cell>
          <cell r="O180" t="str">
            <v>0000</v>
          </cell>
          <cell r="Q180" t="str">
            <v>長期優良契約割引率（10倍表示　単位：％）</v>
          </cell>
          <cell r="R180" t="str">
            <v>追加</v>
          </cell>
        </row>
        <row r="181">
          <cell r="A181">
            <v>179</v>
          </cell>
          <cell r="B181">
            <v>83</v>
          </cell>
          <cell r="C181" t="str">
            <v>割増・割引・特定・特約種類３４</v>
          </cell>
          <cell r="D181" t="str">
            <v>入力</v>
          </cell>
          <cell r="E181">
            <v>2</v>
          </cell>
          <cell r="F181" t="str">
            <v>文字列</v>
          </cell>
          <cell r="G181" t="str">
            <v>00：初心者Ｘ割引なし  34：初心者Ｘ割引あり</v>
          </cell>
          <cell r="H181" t="str">
            <v>新規</v>
          </cell>
          <cell r="K181" t="str">
            <v>初心者Ｘ割引有無</v>
          </cell>
          <cell r="L181" t="str">
            <v>BIGINER</v>
          </cell>
          <cell r="M181" t="str">
            <v>PACKED</v>
          </cell>
          <cell r="N181">
            <v>2</v>
          </cell>
          <cell r="O181" t="str">
            <v>00</v>
          </cell>
          <cell r="Q181" t="str">
            <v>00：初心者Ｘ割引なし  34：初心者Ｘ割引あり</v>
          </cell>
          <cell r="R181" t="str">
            <v>追加</v>
          </cell>
        </row>
        <row r="182">
          <cell r="A182">
            <v>180</v>
          </cell>
          <cell r="B182">
            <v>84</v>
          </cell>
          <cell r="C182" t="str">
            <v>割増・割引・特定・特約　率３４</v>
          </cell>
          <cell r="D182" t="str">
            <v>出力</v>
          </cell>
          <cell r="E182">
            <v>4</v>
          </cell>
          <cell r="F182" t="str">
            <v>数値</v>
          </cell>
          <cell r="G182" t="str">
            <v>初心者Ｘ割引率（１０倍表示　単位：％）</v>
          </cell>
          <cell r="H182" t="str">
            <v>新規</v>
          </cell>
          <cell r="K182" t="str">
            <v>初心者Ｘ割引率</v>
          </cell>
          <cell r="L182" t="str">
            <v>BIGINERP</v>
          </cell>
          <cell r="M182" t="str">
            <v>SPACKED</v>
          </cell>
          <cell r="N182">
            <v>4</v>
          </cell>
          <cell r="O182" t="str">
            <v>0000</v>
          </cell>
          <cell r="Q182" t="str">
            <v>初心者Ｘ割引率（１０倍表示　単位：％）</v>
          </cell>
          <cell r="R182" t="str">
            <v>追加</v>
          </cell>
        </row>
        <row r="183">
          <cell r="A183">
            <v>181</v>
          </cell>
          <cell r="B183">
            <v>85</v>
          </cell>
          <cell r="C183" t="str">
            <v>割増・割引・特定・特約種類３５</v>
          </cell>
          <cell r="D183" t="str">
            <v>入力</v>
          </cell>
          <cell r="E183">
            <v>2</v>
          </cell>
          <cell r="F183" t="str">
            <v>文字列</v>
          </cell>
          <cell r="G183" t="str">
            <v>00：特定団体割引なし  35：特定団体割引あり</v>
          </cell>
          <cell r="H183" t="str">
            <v>新規</v>
          </cell>
          <cell r="K183" t="str">
            <v>特定団体割引有無</v>
          </cell>
          <cell r="L183" t="str">
            <v>SPEGROUP</v>
          </cell>
          <cell r="M183" t="str">
            <v>PACKED</v>
          </cell>
          <cell r="N183">
            <v>2</v>
          </cell>
          <cell r="O183" t="str">
            <v>00</v>
          </cell>
          <cell r="Q183" t="str">
            <v>00：特定団体割引なし  35：特定団体割引あり</v>
          </cell>
          <cell r="R183" t="str">
            <v>追加</v>
          </cell>
        </row>
        <row r="184">
          <cell r="A184">
            <v>182</v>
          </cell>
          <cell r="B184">
            <v>86</v>
          </cell>
          <cell r="C184" t="str">
            <v>割増・割引・特定・特約　率３５</v>
          </cell>
          <cell r="D184" t="str">
            <v>出力</v>
          </cell>
          <cell r="E184">
            <v>4</v>
          </cell>
          <cell r="F184" t="str">
            <v>数値</v>
          </cell>
          <cell r="G184" t="str">
            <v>特定団体割引率（１０倍表示　単位：％）</v>
          </cell>
          <cell r="H184" t="str">
            <v>新規</v>
          </cell>
          <cell r="K184" t="str">
            <v>特定団体割引率</v>
          </cell>
          <cell r="L184" t="str">
            <v>SPEGROUPP</v>
          </cell>
          <cell r="M184" t="str">
            <v>SPACKED</v>
          </cell>
          <cell r="N184">
            <v>4</v>
          </cell>
          <cell r="O184" t="str">
            <v>0000</v>
          </cell>
          <cell r="Q184" t="str">
            <v>特定団体割引率（１０倍表示　単位：％）</v>
          </cell>
          <cell r="R184" t="str">
            <v>追加</v>
          </cell>
        </row>
        <row r="185">
          <cell r="A185">
            <v>183</v>
          </cell>
          <cell r="B185">
            <v>87</v>
          </cell>
          <cell r="C185" t="str">
            <v>割増・割引・特定・特約種類３６</v>
          </cell>
          <cell r="D185" t="str">
            <v>入力</v>
          </cell>
          <cell r="E185">
            <v>2</v>
          </cell>
          <cell r="F185" t="str">
            <v>文字列</v>
          </cell>
          <cell r="G185" t="str">
            <v>00：職業割増引なし  36：職業割増引あり</v>
          </cell>
          <cell r="H185" t="str">
            <v>新規</v>
          </cell>
          <cell r="K185" t="str">
            <v>職業割増引有無</v>
          </cell>
          <cell r="L185" t="str">
            <v>OCCVARY</v>
          </cell>
          <cell r="M185" t="str">
            <v>CHAR</v>
          </cell>
          <cell r="N185">
            <v>2</v>
          </cell>
          <cell r="O185" t="str">
            <v>SPACE</v>
          </cell>
          <cell r="Q185" t="str">
            <v>00：職業割増引なし  36：職業割増引あり</v>
          </cell>
          <cell r="R185" t="str">
            <v>追加</v>
          </cell>
        </row>
        <row r="186">
          <cell r="A186">
            <v>184</v>
          </cell>
          <cell r="B186">
            <v>88</v>
          </cell>
          <cell r="C186" t="str">
            <v>割増・割引・特定・特約　率３６</v>
          </cell>
          <cell r="D186" t="str">
            <v>出力</v>
          </cell>
          <cell r="E186">
            <v>4</v>
          </cell>
          <cell r="F186" t="str">
            <v>数値</v>
          </cell>
          <cell r="G186" t="str">
            <v>職業割増引率（１０倍表示　単位：％）</v>
          </cell>
          <cell r="H186" t="str">
            <v>新規</v>
          </cell>
          <cell r="K186" t="str">
            <v>職業割増引率</v>
          </cell>
          <cell r="L186" t="str">
            <v>OCCPERC</v>
          </cell>
          <cell r="M186" t="str">
            <v>SPACKED</v>
          </cell>
          <cell r="N186">
            <v>4</v>
          </cell>
          <cell r="Q186" t="str">
            <v>職業割増引率（１０倍表示　単位：％）</v>
          </cell>
          <cell r="R186" t="str">
            <v>追加</v>
          </cell>
        </row>
        <row r="187">
          <cell r="A187">
            <v>185</v>
          </cell>
          <cell r="K187" t="str">
            <v>デメ割引率</v>
          </cell>
          <cell r="L187" t="str">
            <v>BDEMEDSC</v>
          </cell>
          <cell r="M187" t="str">
            <v>CHAR</v>
          </cell>
          <cell r="N187">
            <v>3</v>
          </cell>
          <cell r="O187" t="str">
            <v>SPACE</v>
          </cell>
          <cell r="R187" t="str">
            <v>既存</v>
          </cell>
          <cell r="S187" t="str">
            <v>●</v>
          </cell>
          <cell r="T187">
            <v>94</v>
          </cell>
          <cell r="U187" t="str">
            <v>第一種デメリット料率</v>
          </cell>
        </row>
        <row r="188">
          <cell r="A188">
            <v>186</v>
          </cell>
          <cell r="S188" t="str">
            <v>●</v>
          </cell>
          <cell r="T188">
            <v>95</v>
          </cell>
          <cell r="U188" t="str">
            <v>特別危険料率（特デメ）</v>
          </cell>
        </row>
        <row r="189">
          <cell r="A189">
            <v>187</v>
          </cell>
          <cell r="S189" t="str">
            <v>●</v>
          </cell>
          <cell r="T189">
            <v>96</v>
          </cell>
          <cell r="U189" t="str">
            <v>車両保険　地震・噴火・津波危険担保割増</v>
          </cell>
        </row>
        <row r="190">
          <cell r="A190">
            <v>188</v>
          </cell>
          <cell r="S190" t="str">
            <v>●</v>
          </cell>
          <cell r="T190">
            <v>97</v>
          </cell>
          <cell r="U190" t="str">
            <v>車両保険　地震・噴火・津波危険担保割増（縮小）</v>
          </cell>
        </row>
        <row r="191">
          <cell r="A191">
            <v>189</v>
          </cell>
          <cell r="S191" t="str">
            <v>●</v>
          </cell>
          <cell r="T191">
            <v>98</v>
          </cell>
          <cell r="U191" t="str">
            <v>搭傷　地震・噴火・津波危険担保割増</v>
          </cell>
        </row>
        <row r="192">
          <cell r="A192">
            <v>190</v>
          </cell>
          <cell r="S192" t="str">
            <v>●</v>
          </cell>
          <cell r="T192">
            <v>99</v>
          </cell>
          <cell r="U192" t="str">
            <v>危険物積載割増</v>
          </cell>
        </row>
        <row r="193">
          <cell r="A193">
            <v>191</v>
          </cell>
          <cell r="S193" t="str">
            <v>●</v>
          </cell>
          <cell r="T193">
            <v>100</v>
          </cell>
          <cell r="U193" t="str">
            <v>臨時代替車割増</v>
          </cell>
        </row>
        <row r="194">
          <cell r="A194">
            <v>192</v>
          </cell>
          <cell r="S194" t="str">
            <v>●</v>
          </cell>
          <cell r="T194">
            <v>101</v>
          </cell>
          <cell r="U194" t="str">
            <v>リースカーの臨時代替車割増</v>
          </cell>
        </row>
        <row r="195">
          <cell r="A195">
            <v>193</v>
          </cell>
          <cell r="S195" t="str">
            <v>●</v>
          </cell>
          <cell r="T195">
            <v>102</v>
          </cell>
          <cell r="U195" t="str">
            <v>販売用自動車の風水雪害・ひょう害危険担保割増</v>
          </cell>
        </row>
        <row r="196">
          <cell r="A196">
            <v>194</v>
          </cell>
          <cell r="K196" t="str">
            <v>ﾌﾘｰﾄ割引</v>
          </cell>
          <cell r="L196" t="str">
            <v>BFLTDISC</v>
          </cell>
          <cell r="M196" t="str">
            <v>PACKED</v>
          </cell>
          <cell r="N196">
            <v>1</v>
          </cell>
          <cell r="O196">
            <v>0</v>
          </cell>
          <cell r="Q196" t="str">
            <v>フリート割引有無</v>
          </cell>
          <cell r="R196" t="str">
            <v>既存</v>
          </cell>
          <cell r="S196" t="str">
            <v>●</v>
          </cell>
          <cell r="T196">
            <v>106</v>
          </cell>
          <cell r="U196" t="str">
            <v>フリート多数割引</v>
          </cell>
        </row>
        <row r="197">
          <cell r="A197">
            <v>195</v>
          </cell>
          <cell r="K197" t="str">
            <v>ﾌﾘｰﾄ割引率</v>
          </cell>
          <cell r="L197" t="str">
            <v>BFLTPERC</v>
          </cell>
          <cell r="M197" t="str">
            <v>CHAR</v>
          </cell>
          <cell r="N197">
            <v>2</v>
          </cell>
          <cell r="O197" t="str">
            <v>SPACE</v>
          </cell>
          <cell r="Q197" t="str">
            <v>フリート割引率</v>
          </cell>
          <cell r="R197" t="str">
            <v>既存</v>
          </cell>
          <cell r="S197" t="str">
            <v>●</v>
          </cell>
          <cell r="T197">
            <v>106</v>
          </cell>
          <cell r="U197" t="str">
            <v>フリート多数割引</v>
          </cell>
        </row>
        <row r="198">
          <cell r="A198">
            <v>196</v>
          </cell>
          <cell r="S198" t="str">
            <v>●</v>
          </cell>
          <cell r="T198">
            <v>109</v>
          </cell>
          <cell r="U198" t="str">
            <v>教習用自動車料率割引</v>
          </cell>
        </row>
        <row r="199">
          <cell r="A199">
            <v>197</v>
          </cell>
          <cell r="S199" t="str">
            <v>●</v>
          </cell>
          <cell r="T199">
            <v>110</v>
          </cell>
          <cell r="U199" t="str">
            <v>公有自動車料率割引</v>
          </cell>
        </row>
        <row r="200">
          <cell r="A200">
            <v>198</v>
          </cell>
          <cell r="S200" t="str">
            <v>●</v>
          </cell>
          <cell r="T200">
            <v>111</v>
          </cell>
          <cell r="U200" t="str">
            <v>準公有自動車料率割引</v>
          </cell>
        </row>
        <row r="201">
          <cell r="A201">
            <v>199</v>
          </cell>
          <cell r="S201" t="str">
            <v>●</v>
          </cell>
          <cell r="T201">
            <v>112</v>
          </cell>
          <cell r="U201" t="str">
            <v>新大口団体割引</v>
          </cell>
        </row>
        <row r="202">
          <cell r="A202">
            <v>200</v>
          </cell>
          <cell r="K202" t="str">
            <v>危険物割増</v>
          </cell>
          <cell r="L202" t="str">
            <v>BHZGOOD</v>
          </cell>
          <cell r="M202" t="str">
            <v>PACKED</v>
          </cell>
          <cell r="N202">
            <v>3</v>
          </cell>
          <cell r="O202" t="str">
            <v>000</v>
          </cell>
          <cell r="R202" t="str">
            <v>既存</v>
          </cell>
        </row>
        <row r="203">
          <cell r="A203">
            <v>201</v>
          </cell>
          <cell r="K203" t="str">
            <v>地震指示ｺｰﾄﾞ</v>
          </cell>
          <cell r="L203" t="str">
            <v>BEQIND</v>
          </cell>
          <cell r="M203" t="str">
            <v>CHAR</v>
          </cell>
          <cell r="N203">
            <v>1</v>
          </cell>
          <cell r="O203" t="str">
            <v>SPACE</v>
          </cell>
          <cell r="R203" t="str">
            <v>既存</v>
          </cell>
        </row>
        <row r="204">
          <cell r="A204">
            <v>202</v>
          </cell>
          <cell r="K204" t="str">
            <v>特約担保</v>
          </cell>
          <cell r="L204" t="str">
            <v>BOTCLAUS01</v>
          </cell>
          <cell r="M204" t="str">
            <v>CHAR</v>
          </cell>
          <cell r="N204">
            <v>2</v>
          </cell>
          <cell r="O204" t="str">
            <v>SPACE</v>
          </cell>
          <cell r="Q204" t="str">
            <v>TJ456ﾃｰﾌﾞﾙ（その他料率等）：別紙参照</v>
          </cell>
          <cell r="R204" t="str">
            <v>既存</v>
          </cell>
        </row>
        <row r="205">
          <cell r="A205">
            <v>203</v>
          </cell>
          <cell r="L205" t="str">
            <v>BOTCLAUS02</v>
          </cell>
          <cell r="M205" t="str">
            <v>CHAR</v>
          </cell>
          <cell r="N205">
            <v>2</v>
          </cell>
          <cell r="O205" t="str">
            <v>SPACE</v>
          </cell>
          <cell r="Q205" t="str">
            <v>TJ456ﾃｰﾌﾞﾙ（その他料率等）：別紙参照</v>
          </cell>
        </row>
        <row r="206">
          <cell r="A206">
            <v>204</v>
          </cell>
          <cell r="L206" t="str">
            <v>BOTCLAUS03</v>
          </cell>
          <cell r="M206" t="str">
            <v>CHAR</v>
          </cell>
          <cell r="N206">
            <v>2</v>
          </cell>
          <cell r="O206" t="str">
            <v>SPACE</v>
          </cell>
          <cell r="Q206" t="str">
            <v>TJ456ﾃｰﾌﾞﾙ（その他料率等）：別紙参照</v>
          </cell>
        </row>
        <row r="207">
          <cell r="A207">
            <v>205</v>
          </cell>
          <cell r="L207" t="str">
            <v>BOTCLAUS04</v>
          </cell>
          <cell r="M207" t="str">
            <v>CHAR</v>
          </cell>
          <cell r="N207">
            <v>2</v>
          </cell>
          <cell r="O207" t="str">
            <v>SPACE</v>
          </cell>
          <cell r="Q207" t="str">
            <v>TJ456ﾃｰﾌﾞﾙ（その他料率等）：別紙参照</v>
          </cell>
        </row>
        <row r="208">
          <cell r="A208">
            <v>206</v>
          </cell>
          <cell r="K208" t="str">
            <v>特別担保</v>
          </cell>
          <cell r="L208" t="str">
            <v>BPLCLAUS01</v>
          </cell>
          <cell r="M208" t="str">
            <v>CHAR</v>
          </cell>
          <cell r="N208">
            <v>2</v>
          </cell>
          <cell r="O208" t="str">
            <v>SPACE</v>
          </cell>
          <cell r="Q208" t="str">
            <v>T4949ﾃｰﾌﾞﾙ（特約条項）：別紙参照</v>
          </cell>
          <cell r="R208" t="str">
            <v>既存</v>
          </cell>
        </row>
        <row r="209">
          <cell r="A209">
            <v>207</v>
          </cell>
          <cell r="L209" t="str">
            <v>BPLCLAUS02</v>
          </cell>
          <cell r="M209" t="str">
            <v>CHAR</v>
          </cell>
          <cell r="N209">
            <v>2</v>
          </cell>
          <cell r="O209" t="str">
            <v>SPACE</v>
          </cell>
          <cell r="Q209" t="str">
            <v>T4949ﾃｰﾌﾞﾙ（特約条項）：別紙参照</v>
          </cell>
        </row>
        <row r="210">
          <cell r="A210">
            <v>208</v>
          </cell>
          <cell r="L210" t="str">
            <v>BPLCLAUS03</v>
          </cell>
          <cell r="M210" t="str">
            <v>CHAR</v>
          </cell>
          <cell r="N210">
            <v>2</v>
          </cell>
          <cell r="O210" t="str">
            <v>SPACE</v>
          </cell>
          <cell r="Q210" t="str">
            <v>T4949ﾃｰﾌﾞﾙ（特約条項）：別紙参照</v>
          </cell>
        </row>
        <row r="211">
          <cell r="A211">
            <v>209</v>
          </cell>
          <cell r="L211" t="str">
            <v>BPLCLAUS04</v>
          </cell>
          <cell r="M211" t="str">
            <v>CHAR</v>
          </cell>
          <cell r="N211">
            <v>2</v>
          </cell>
          <cell r="O211" t="str">
            <v>SPACE</v>
          </cell>
          <cell r="Q211" t="str">
            <v>T4949ﾃｰﾌﾞﾙ（特約条項）：別紙参照</v>
          </cell>
        </row>
        <row r="212">
          <cell r="A212">
            <v>210</v>
          </cell>
          <cell r="K212" t="str">
            <v>年齢範囲割引</v>
          </cell>
          <cell r="L212" t="str">
            <v>AGELMPCT</v>
          </cell>
          <cell r="M212" t="str">
            <v>PACKED</v>
          </cell>
          <cell r="N212">
            <v>2</v>
          </cell>
          <cell r="O212" t="str">
            <v>00</v>
          </cell>
          <cell r="R212" t="str">
            <v>既存</v>
          </cell>
        </row>
        <row r="213">
          <cell r="A213">
            <v>211</v>
          </cell>
          <cell r="S213" t="str">
            <v>●</v>
          </cell>
          <cell r="T213">
            <v>122</v>
          </cell>
          <cell r="U213" t="str">
            <v>割増適用基準</v>
          </cell>
        </row>
        <row r="214">
          <cell r="A214">
            <v>212</v>
          </cell>
          <cell r="S214" t="str">
            <v>●</v>
          </cell>
          <cell r="T214">
            <v>123</v>
          </cell>
          <cell r="U214" t="str">
            <v>割引適用基準</v>
          </cell>
        </row>
        <row r="215">
          <cell r="A215">
            <v>213</v>
          </cell>
          <cell r="C215" t="str">
            <v>保険料</v>
          </cell>
        </row>
        <row r="216">
          <cell r="A216">
            <v>214</v>
          </cell>
          <cell r="K216" t="str">
            <v>保険金合計</v>
          </cell>
          <cell r="L216" t="str">
            <v>TOTSI</v>
          </cell>
          <cell r="M216" t="str">
            <v>PACKED</v>
          </cell>
          <cell r="N216">
            <v>11</v>
          </cell>
          <cell r="O216" t="str">
            <v>00000000000</v>
          </cell>
          <cell r="Q216" t="str">
            <v>合計保険金額</v>
          </cell>
          <cell r="R216" t="str">
            <v>既存</v>
          </cell>
        </row>
        <row r="217">
          <cell r="A217">
            <v>215</v>
          </cell>
          <cell r="K217" t="str">
            <v>使用貨幣単位保険金合計</v>
          </cell>
          <cell r="L217" t="str">
            <v>TOTSIL</v>
          </cell>
          <cell r="M217" t="str">
            <v>PACKED</v>
          </cell>
          <cell r="N217">
            <v>11</v>
          </cell>
          <cell r="O217" t="str">
            <v>00000000000</v>
          </cell>
          <cell r="Q217" t="str">
            <v>合計保険金額（使用通貨単位）</v>
          </cell>
          <cell r="R217" t="str">
            <v>既存</v>
          </cell>
        </row>
        <row r="218">
          <cell r="A218">
            <v>216</v>
          </cell>
          <cell r="B218">
            <v>91</v>
          </cell>
          <cell r="C218" t="str">
            <v>基本契約そのⅠ保険料（旧）</v>
          </cell>
          <cell r="D218" t="str">
            <v>設定</v>
          </cell>
          <cell r="E218">
            <v>8</v>
          </cell>
          <cell r="F218" t="str">
            <v>数値</v>
          </cell>
          <cell r="G218" t="str">
            <v>基本契約そのⅠ保険料（旧　単位：円）</v>
          </cell>
          <cell r="H218" t="str">
            <v>新規</v>
          </cell>
          <cell r="K218" t="str">
            <v>基本契約そのⅠ保険料（旧）</v>
          </cell>
          <cell r="L218" t="str">
            <v>OBCNT1PRM</v>
          </cell>
          <cell r="M218" t="str">
            <v>PACKED</v>
          </cell>
          <cell r="N218">
            <v>8</v>
          </cell>
          <cell r="O218" t="str">
            <v>00000000</v>
          </cell>
          <cell r="R218" t="str">
            <v>追加</v>
          </cell>
        </row>
        <row r="219">
          <cell r="A219">
            <v>217</v>
          </cell>
          <cell r="B219">
            <v>92</v>
          </cell>
          <cell r="C219" t="str">
            <v>基本契約そのⅠ保険料（新）</v>
          </cell>
          <cell r="D219" t="str">
            <v>出力</v>
          </cell>
          <cell r="E219">
            <v>8</v>
          </cell>
          <cell r="F219" t="str">
            <v>数値</v>
          </cell>
          <cell r="G219" t="str">
            <v>基本契約そのⅠ保険料（新　単位：円）</v>
          </cell>
          <cell r="H219" t="str">
            <v>新規</v>
          </cell>
          <cell r="K219" t="str">
            <v>基本契約そのⅠ保険料（新）</v>
          </cell>
          <cell r="L219" t="str">
            <v>NBCNT1PRM</v>
          </cell>
          <cell r="M219" t="str">
            <v>PACKED</v>
          </cell>
          <cell r="N219">
            <v>8</v>
          </cell>
          <cell r="O219" t="str">
            <v>00000000</v>
          </cell>
          <cell r="R219" t="str">
            <v>追加</v>
          </cell>
        </row>
        <row r="220">
          <cell r="A220">
            <v>218</v>
          </cell>
          <cell r="B220">
            <v>93</v>
          </cell>
          <cell r="C220" t="str">
            <v>基本契約そのⅡ保険料（旧）</v>
          </cell>
          <cell r="D220" t="str">
            <v>設定</v>
          </cell>
          <cell r="E220">
            <v>8</v>
          </cell>
          <cell r="F220" t="str">
            <v>数値</v>
          </cell>
          <cell r="G220" t="str">
            <v>基本契約そのⅡ保険料（旧　単位：円）</v>
          </cell>
          <cell r="H220" t="str">
            <v>新規</v>
          </cell>
          <cell r="K220" t="str">
            <v>基本契約そのⅡ保険料（旧）</v>
          </cell>
          <cell r="L220" t="str">
            <v>OBCNT2PRM</v>
          </cell>
          <cell r="M220" t="str">
            <v>PACKED</v>
          </cell>
          <cell r="N220">
            <v>8</v>
          </cell>
          <cell r="O220" t="str">
            <v>00000000</v>
          </cell>
          <cell r="R220" t="str">
            <v>追加</v>
          </cell>
        </row>
        <row r="221">
          <cell r="A221">
            <v>219</v>
          </cell>
          <cell r="B221">
            <v>94</v>
          </cell>
          <cell r="C221" t="str">
            <v>基本契約そのⅡ保険料（新）</v>
          </cell>
          <cell r="D221" t="str">
            <v>出力</v>
          </cell>
          <cell r="E221">
            <v>8</v>
          </cell>
          <cell r="F221" t="str">
            <v>数値</v>
          </cell>
          <cell r="G221" t="str">
            <v>基本契約そのⅡ保険料（新　単位：円）</v>
          </cell>
          <cell r="H221" t="str">
            <v>新規</v>
          </cell>
          <cell r="K221" t="str">
            <v>基本契約そのⅡ保険料（新）</v>
          </cell>
          <cell r="L221" t="str">
            <v>NBCNT2PRM</v>
          </cell>
          <cell r="M221" t="str">
            <v>PACKED</v>
          </cell>
          <cell r="N221">
            <v>8</v>
          </cell>
          <cell r="O221" t="str">
            <v>00000000</v>
          </cell>
          <cell r="R221" t="str">
            <v>追加</v>
          </cell>
        </row>
        <row r="222">
          <cell r="A222">
            <v>220</v>
          </cell>
          <cell r="B222">
            <v>96</v>
          </cell>
          <cell r="C222" t="str">
            <v>合計保険料</v>
          </cell>
          <cell r="D222" t="str">
            <v>出力</v>
          </cell>
          <cell r="E222">
            <v>11</v>
          </cell>
          <cell r="F222" t="str">
            <v>数値</v>
          </cell>
          <cell r="G222" t="str">
            <v>合計保険料（単位：円）</v>
          </cell>
          <cell r="H222" t="str">
            <v>新規</v>
          </cell>
          <cell r="K222" t="str">
            <v>保険料合計</v>
          </cell>
          <cell r="L222" t="str">
            <v>TOTPRE</v>
          </cell>
          <cell r="M222" t="str">
            <v>PACKED</v>
          </cell>
          <cell r="N222">
            <v>13</v>
          </cell>
          <cell r="O222">
            <v>2</v>
          </cell>
          <cell r="Q222" t="str">
            <v>合計保険料</v>
          </cell>
          <cell r="R222" t="str">
            <v>既存</v>
          </cell>
        </row>
        <row r="223">
          <cell r="A223">
            <v>221</v>
          </cell>
          <cell r="B223">
            <v>97</v>
          </cell>
          <cell r="C223" t="str">
            <v>初回保険料</v>
          </cell>
          <cell r="D223" t="str">
            <v>出力</v>
          </cell>
          <cell r="E223">
            <v>8</v>
          </cell>
          <cell r="F223" t="str">
            <v>数値</v>
          </cell>
          <cell r="G223" t="str">
            <v>初回保険料（単位：円）</v>
          </cell>
          <cell r="H223" t="str">
            <v>新規</v>
          </cell>
          <cell r="K223" t="str">
            <v>初回保険料</v>
          </cell>
          <cell r="L223" t="str">
            <v>FIRSTPREM</v>
          </cell>
          <cell r="M223" t="str">
            <v>PACKED</v>
          </cell>
          <cell r="N223">
            <v>11</v>
          </cell>
          <cell r="O223" t="str">
            <v>00000000000</v>
          </cell>
          <cell r="R223" t="str">
            <v>追加</v>
          </cell>
        </row>
        <row r="224">
          <cell r="A224">
            <v>222</v>
          </cell>
          <cell r="B224">
            <v>98</v>
          </cell>
          <cell r="C224" t="str">
            <v>年額保険料</v>
          </cell>
          <cell r="D224" t="str">
            <v>出力</v>
          </cell>
          <cell r="E224">
            <v>8</v>
          </cell>
          <cell r="F224" t="str">
            <v>数値</v>
          </cell>
          <cell r="G224" t="str">
            <v>年額保険料（単位：円）</v>
          </cell>
          <cell r="H224" t="str">
            <v>新規</v>
          </cell>
          <cell r="K224" t="str">
            <v>自動車年間保険料</v>
          </cell>
          <cell r="L224" t="str">
            <v>BMOTANLPRE</v>
          </cell>
          <cell r="M224" t="str">
            <v>PACKED</v>
          </cell>
          <cell r="N224">
            <v>8</v>
          </cell>
          <cell r="O224" t="str">
            <v>00000000</v>
          </cell>
          <cell r="R224" t="str">
            <v>既存</v>
          </cell>
        </row>
        <row r="225">
          <cell r="A225">
            <v>223</v>
          </cell>
          <cell r="K225" t="str">
            <v>年間保険料</v>
          </cell>
          <cell r="L225" t="str">
            <v>ANNPRE</v>
          </cell>
          <cell r="M225" t="str">
            <v>PACKED</v>
          </cell>
          <cell r="N225">
            <v>8</v>
          </cell>
          <cell r="O225" t="str">
            <v>00000000</v>
          </cell>
          <cell r="Q225" t="str">
            <v>年額保険料</v>
          </cell>
          <cell r="R225" t="str">
            <v>既存</v>
          </cell>
        </row>
        <row r="226">
          <cell r="A226">
            <v>224</v>
          </cell>
          <cell r="C226" t="str">
            <v>被保険者情報</v>
          </cell>
        </row>
        <row r="227">
          <cell r="A227">
            <v>225</v>
          </cell>
          <cell r="C227" t="str">
            <v>家族限定運転者氏名カナ</v>
          </cell>
          <cell r="E227">
            <v>30</v>
          </cell>
          <cell r="F227" t="str">
            <v>文字列</v>
          </cell>
          <cell r="H227" t="str">
            <v>新規</v>
          </cell>
          <cell r="K227" t="str">
            <v>家族限定</v>
          </cell>
          <cell r="L227" t="str">
            <v>FMLYDVR</v>
          </cell>
          <cell r="M227" t="str">
            <v>CHAR</v>
          </cell>
          <cell r="N227">
            <v>30</v>
          </cell>
          <cell r="O227" t="str">
            <v>SPACE</v>
          </cell>
          <cell r="Q227" t="str">
            <v>限定運転者　氏名コード</v>
          </cell>
          <cell r="R227" t="str">
            <v>変更</v>
          </cell>
        </row>
        <row r="228">
          <cell r="A228">
            <v>226</v>
          </cell>
          <cell r="C228" t="str">
            <v>家族限定運転者氏名漢字</v>
          </cell>
          <cell r="E228">
            <v>30</v>
          </cell>
          <cell r="F228" t="str">
            <v>文字列</v>
          </cell>
          <cell r="H228" t="str">
            <v>新規</v>
          </cell>
          <cell r="K228" t="str">
            <v>家族運転者</v>
          </cell>
          <cell r="L228" t="str">
            <v>BFMLYDVR</v>
          </cell>
          <cell r="M228" t="str">
            <v>CHAR</v>
          </cell>
          <cell r="N228">
            <v>30</v>
          </cell>
          <cell r="O228" t="str">
            <v>SPACE</v>
          </cell>
          <cell r="Q228" t="str">
            <v>限定運転者　氏名</v>
          </cell>
          <cell r="R228" t="str">
            <v>既存</v>
          </cell>
        </row>
        <row r="229">
          <cell r="A229">
            <v>227</v>
          </cell>
          <cell r="K229" t="str">
            <v>運転者数</v>
          </cell>
          <cell r="L229" t="str">
            <v>DRIVRNO</v>
          </cell>
          <cell r="M229" t="str">
            <v>PACKED</v>
          </cell>
          <cell r="N229">
            <v>3</v>
          </cell>
          <cell r="O229">
            <v>0</v>
          </cell>
          <cell r="R229" t="str">
            <v>既存</v>
          </cell>
        </row>
        <row r="230">
          <cell r="A230">
            <v>228</v>
          </cell>
          <cell r="S230" t="str">
            <v>●</v>
          </cell>
          <cell r="T230">
            <v>46</v>
          </cell>
          <cell r="U230" t="str">
            <v>被保険自動車の運転者合計</v>
          </cell>
        </row>
        <row r="231">
          <cell r="A231">
            <v>229</v>
          </cell>
          <cell r="C231" t="str">
            <v>車両所有者（車両被保険者）氏名カナ</v>
          </cell>
          <cell r="E231">
            <v>30</v>
          </cell>
          <cell r="F231" t="str">
            <v>文字列</v>
          </cell>
          <cell r="H231" t="str">
            <v>新規</v>
          </cell>
          <cell r="K231" t="str">
            <v>車両所有者</v>
          </cell>
          <cell r="L231" t="str">
            <v>INSOWND</v>
          </cell>
          <cell r="M231" t="str">
            <v>CHAR</v>
          </cell>
          <cell r="N231">
            <v>30</v>
          </cell>
          <cell r="O231" t="str">
            <v>SPACE</v>
          </cell>
          <cell r="Q231" t="str">
            <v>車両被保険者（車両所有者）　氏名コード</v>
          </cell>
          <cell r="R231" t="str">
            <v>変更</v>
          </cell>
        </row>
        <row r="232">
          <cell r="A232">
            <v>230</v>
          </cell>
          <cell r="C232" t="str">
            <v>車両所有者（車両被保険者）氏名漢字</v>
          </cell>
          <cell r="E232">
            <v>30</v>
          </cell>
          <cell r="F232" t="str">
            <v>文字列</v>
          </cell>
          <cell r="G232" t="str">
            <v>漢字１５文字</v>
          </cell>
          <cell r="H232" t="str">
            <v>新規</v>
          </cell>
          <cell r="K232" t="str">
            <v>車両保険被保険者</v>
          </cell>
          <cell r="L232" t="str">
            <v>BINSOWND</v>
          </cell>
          <cell r="M232" t="str">
            <v>CHAR</v>
          </cell>
          <cell r="N232">
            <v>30</v>
          </cell>
          <cell r="O232" t="str">
            <v>SPACE</v>
          </cell>
          <cell r="Q232" t="str">
            <v>車両被保険者（車両所有者）　氏名</v>
          </cell>
          <cell r="R232" t="str">
            <v>変更</v>
          </cell>
          <cell r="S232" t="str">
            <v>●</v>
          </cell>
          <cell r="T232">
            <v>21</v>
          </cell>
          <cell r="U232" t="str">
            <v>所有者</v>
          </cell>
        </row>
        <row r="233">
          <cell r="A233">
            <v>231</v>
          </cell>
          <cell r="K233" t="str">
            <v>車両数</v>
          </cell>
          <cell r="L233" t="str">
            <v>NOOFCAR</v>
          </cell>
          <cell r="M233" t="str">
            <v>PACKED</v>
          </cell>
          <cell r="N233">
            <v>3</v>
          </cell>
          <cell r="O233">
            <v>0</v>
          </cell>
          <cell r="R233" t="str">
            <v>既存</v>
          </cell>
          <cell r="S233" t="str">
            <v>●</v>
          </cell>
          <cell r="T233">
            <v>64</v>
          </cell>
          <cell r="U233" t="str">
            <v>台数</v>
          </cell>
        </row>
        <row r="234">
          <cell r="A234">
            <v>232</v>
          </cell>
          <cell r="S234" t="str">
            <v>●</v>
          </cell>
          <cell r="T234">
            <v>51</v>
          </cell>
          <cell r="U234" t="str">
            <v>所有自動車合計台数</v>
          </cell>
        </row>
        <row r="235">
          <cell r="A235">
            <v>233</v>
          </cell>
          <cell r="C235" t="str">
            <v>賠償被保険者氏名カナ</v>
          </cell>
          <cell r="E235">
            <v>30</v>
          </cell>
          <cell r="F235" t="str">
            <v>文字列</v>
          </cell>
          <cell r="H235" t="str">
            <v>新規</v>
          </cell>
          <cell r="K235" t="str">
            <v>賠償被保険者氏名カナ</v>
          </cell>
          <cell r="M235" t="str">
            <v>CHAR</v>
          </cell>
          <cell r="N235">
            <v>30</v>
          </cell>
          <cell r="Q235" t="str">
            <v>賠償被保険者　氏名カナ</v>
          </cell>
          <cell r="R235" t="str">
            <v>追加</v>
          </cell>
        </row>
        <row r="236">
          <cell r="A236">
            <v>234</v>
          </cell>
          <cell r="C236" t="str">
            <v>賠償被保険者氏名漢字</v>
          </cell>
          <cell r="E236">
            <v>30</v>
          </cell>
          <cell r="F236" t="str">
            <v>文字列</v>
          </cell>
          <cell r="G236" t="str">
            <v>漢字１５文字</v>
          </cell>
          <cell r="H236" t="str">
            <v>新規</v>
          </cell>
          <cell r="K236" t="str">
            <v>被保険者</v>
          </cell>
          <cell r="L236" t="str">
            <v>BINSLIAB</v>
          </cell>
          <cell r="M236" t="str">
            <v>CHAR</v>
          </cell>
          <cell r="N236">
            <v>30</v>
          </cell>
          <cell r="O236" t="str">
            <v>SPACE</v>
          </cell>
          <cell r="Q236" t="str">
            <v>賠償被保険者　氏名</v>
          </cell>
          <cell r="R236" t="str">
            <v>変更</v>
          </cell>
        </row>
        <row r="237">
          <cell r="A237">
            <v>235</v>
          </cell>
          <cell r="C237" t="str">
            <v>賠償被保険者住所カナ</v>
          </cell>
          <cell r="E237">
            <v>100</v>
          </cell>
          <cell r="F237" t="str">
            <v>文字列</v>
          </cell>
          <cell r="H237" t="str">
            <v>新規</v>
          </cell>
          <cell r="K237" t="str">
            <v>賠償被保険者住所カナ</v>
          </cell>
          <cell r="M237" t="str">
            <v>CHAR</v>
          </cell>
          <cell r="N237">
            <v>100</v>
          </cell>
          <cell r="Q237" t="str">
            <v>賠償被保険者　住所漢字</v>
          </cell>
          <cell r="R237" t="str">
            <v>追加</v>
          </cell>
        </row>
        <row r="238">
          <cell r="A238">
            <v>236</v>
          </cell>
          <cell r="C238" t="str">
            <v>賠償被保険者住所漢字</v>
          </cell>
          <cell r="E238">
            <v>100</v>
          </cell>
          <cell r="F238" t="str">
            <v>文字列</v>
          </cell>
          <cell r="G238" t="str">
            <v>漢字５０文字</v>
          </cell>
          <cell r="H238" t="str">
            <v>新規</v>
          </cell>
          <cell r="K238" t="str">
            <v>被保険者住所01</v>
          </cell>
          <cell r="L238" t="str">
            <v>BINSADDR01</v>
          </cell>
          <cell r="M238" t="str">
            <v>CHAR</v>
          </cell>
          <cell r="N238">
            <v>100</v>
          </cell>
          <cell r="O238" t="str">
            <v>SPACE</v>
          </cell>
          <cell r="Q238" t="str">
            <v>賠償被保険者　住所</v>
          </cell>
          <cell r="R238" t="str">
            <v>変更</v>
          </cell>
        </row>
        <row r="239">
          <cell r="A239">
            <v>237</v>
          </cell>
          <cell r="C239" t="str">
            <v>契約者と記名被保険者との異同</v>
          </cell>
          <cell r="E239">
            <v>1</v>
          </cell>
          <cell r="F239" t="str">
            <v>数値</v>
          </cell>
          <cell r="G239" t="str">
            <v>0:同じ　1:異なる</v>
          </cell>
          <cell r="K239" t="str">
            <v>契約者と記名被保険者との異同</v>
          </cell>
          <cell r="M239" t="str">
            <v>PACKED</v>
          </cell>
          <cell r="N239">
            <v>1</v>
          </cell>
          <cell r="Q239" t="str">
            <v>0:同じ　1:異なる</v>
          </cell>
          <cell r="R239" t="str">
            <v>追加</v>
          </cell>
          <cell r="S239" t="str">
            <v>●</v>
          </cell>
          <cell r="T239">
            <v>22</v>
          </cell>
          <cell r="U239" t="str">
            <v>契約者と記名被保険者との異同</v>
          </cell>
        </row>
        <row r="240">
          <cell r="A240">
            <v>238</v>
          </cell>
          <cell r="C240" t="str">
            <v>記名被保険者個人・法人の別</v>
          </cell>
          <cell r="E240">
            <v>1</v>
          </cell>
          <cell r="F240" t="str">
            <v>数値</v>
          </cell>
          <cell r="G240" t="str">
            <v>0:個人　1:法人</v>
          </cell>
          <cell r="K240" t="str">
            <v>記名被保険者個人・法人の別</v>
          </cell>
          <cell r="M240" t="str">
            <v>PACKED</v>
          </cell>
          <cell r="N240">
            <v>1</v>
          </cell>
          <cell r="Q240" t="str">
            <v>0:個人　1:法人</v>
          </cell>
          <cell r="R240" t="str">
            <v>追加</v>
          </cell>
          <cell r="S240" t="str">
            <v>●</v>
          </cell>
          <cell r="T240">
            <v>31</v>
          </cell>
          <cell r="U240" t="str">
            <v>記名被保険者個人・法人の別</v>
          </cell>
        </row>
        <row r="241">
          <cell r="A241">
            <v>239</v>
          </cell>
          <cell r="C241" t="str">
            <v>記名被保険者の属性　年齢</v>
          </cell>
          <cell r="E241">
            <v>2</v>
          </cell>
          <cell r="F241" t="str">
            <v>数値</v>
          </cell>
          <cell r="K241" t="str">
            <v>記名被保険者の属性　年齢</v>
          </cell>
          <cell r="M241" t="str">
            <v>PACKED</v>
          </cell>
          <cell r="N241">
            <v>2</v>
          </cell>
          <cell r="R241" t="str">
            <v>追加</v>
          </cell>
          <cell r="S241" t="str">
            <v>●</v>
          </cell>
          <cell r="T241">
            <v>32</v>
          </cell>
          <cell r="U241" t="str">
            <v>記名被保険者の属性　年齢</v>
          </cell>
        </row>
        <row r="242">
          <cell r="A242">
            <v>240</v>
          </cell>
          <cell r="C242" t="str">
            <v>記名被保険者の属性　性別</v>
          </cell>
          <cell r="E242">
            <v>1</v>
          </cell>
          <cell r="F242" t="str">
            <v>数値</v>
          </cell>
          <cell r="G242" t="str">
            <v>1:男性　2:女性</v>
          </cell>
          <cell r="K242" t="str">
            <v>記名被保険者の属性　性別</v>
          </cell>
          <cell r="M242" t="str">
            <v>PACKED</v>
          </cell>
          <cell r="N242">
            <v>1</v>
          </cell>
          <cell r="Q242" t="str">
            <v>1:男性　2:女性</v>
          </cell>
          <cell r="R242" t="str">
            <v>追加</v>
          </cell>
          <cell r="S242" t="str">
            <v>●</v>
          </cell>
          <cell r="T242">
            <v>33</v>
          </cell>
          <cell r="U242" t="str">
            <v>記名被保険者の属性　性別</v>
          </cell>
        </row>
        <row r="243">
          <cell r="A243">
            <v>241</v>
          </cell>
          <cell r="C243" t="str">
            <v>記名被保険者の属性　配偶者の有無</v>
          </cell>
          <cell r="E243">
            <v>1</v>
          </cell>
          <cell r="F243" t="str">
            <v>数値</v>
          </cell>
          <cell r="G243" t="str">
            <v>0:あり　1:なし</v>
          </cell>
          <cell r="K243" t="str">
            <v>記名被保険者の属性　配偶者の有無</v>
          </cell>
          <cell r="M243" t="str">
            <v>PACKED</v>
          </cell>
          <cell r="N243">
            <v>1</v>
          </cell>
          <cell r="Q243" t="str">
            <v>0:あり　1:なし</v>
          </cell>
          <cell r="R243" t="str">
            <v>追加</v>
          </cell>
          <cell r="S243" t="str">
            <v>●</v>
          </cell>
          <cell r="T243">
            <v>34</v>
          </cell>
          <cell r="U243" t="str">
            <v>記名被保険者の属性　配偶者の有無</v>
          </cell>
        </row>
        <row r="244">
          <cell r="A244">
            <v>242</v>
          </cell>
          <cell r="C244" t="str">
            <v>記名被保険者の属性　免許取得後経過年数</v>
          </cell>
          <cell r="E244">
            <v>2</v>
          </cell>
          <cell r="F244" t="str">
            <v>数値</v>
          </cell>
          <cell r="G244" t="str">
            <v>単位：年</v>
          </cell>
          <cell r="K244" t="str">
            <v>記名被保険者の属性　免許取得後経過年数</v>
          </cell>
          <cell r="M244" t="str">
            <v>PACKED</v>
          </cell>
          <cell r="N244">
            <v>2</v>
          </cell>
          <cell r="Q244" t="str">
            <v>単位：年</v>
          </cell>
          <cell r="R244" t="str">
            <v>追加</v>
          </cell>
          <cell r="S244" t="str">
            <v>●</v>
          </cell>
          <cell r="T244">
            <v>35</v>
          </cell>
          <cell r="U244" t="str">
            <v>記名被保険者の属性　免許取得後経過年数</v>
          </cell>
        </row>
        <row r="245">
          <cell r="A245">
            <v>243</v>
          </cell>
          <cell r="C245" t="str">
            <v>記名被保険者の属性　免許取得年月</v>
          </cell>
          <cell r="E245">
            <v>5</v>
          </cell>
          <cell r="F245" t="str">
            <v>数値</v>
          </cell>
          <cell r="G245" t="str">
            <v>和暦年月(3:昭和　4:平成)</v>
          </cell>
          <cell r="K245" t="str">
            <v>記名被保険者の属性　免許取得年月</v>
          </cell>
          <cell r="M245" t="str">
            <v>PACKED</v>
          </cell>
          <cell r="N245">
            <v>5</v>
          </cell>
          <cell r="Q245" t="str">
            <v>和暦年月(3:昭和　4:平成)</v>
          </cell>
          <cell r="R245" t="str">
            <v>追加</v>
          </cell>
          <cell r="S245" t="str">
            <v>●</v>
          </cell>
          <cell r="T245">
            <v>36</v>
          </cell>
          <cell r="U245" t="str">
            <v>記名被保険者の属性　免許取得年月</v>
          </cell>
        </row>
        <row r="246">
          <cell r="A246">
            <v>244</v>
          </cell>
          <cell r="C246" t="str">
            <v>記名被保険者の属性　免許証の色</v>
          </cell>
          <cell r="E246">
            <v>1</v>
          </cell>
          <cell r="F246" t="str">
            <v>数値</v>
          </cell>
          <cell r="G246" t="str">
            <v>未定</v>
          </cell>
          <cell r="K246" t="str">
            <v>記名被保険者の属性　免許証の色</v>
          </cell>
          <cell r="M246" t="str">
            <v>PACKED</v>
          </cell>
          <cell r="N246">
            <v>1</v>
          </cell>
          <cell r="Q246" t="str">
            <v>未定</v>
          </cell>
          <cell r="R246" t="str">
            <v>追加</v>
          </cell>
          <cell r="S246" t="str">
            <v>●</v>
          </cell>
          <cell r="T246">
            <v>37</v>
          </cell>
          <cell r="U246" t="str">
            <v>記名被保険者の属性　免許証の色</v>
          </cell>
        </row>
        <row r="247">
          <cell r="A247">
            <v>245</v>
          </cell>
          <cell r="C247" t="str">
            <v>記名被保険者の属性　職業</v>
          </cell>
          <cell r="E247">
            <v>2</v>
          </cell>
          <cell r="F247" t="str">
            <v>文字列</v>
          </cell>
          <cell r="G247" t="str">
            <v>未定</v>
          </cell>
          <cell r="K247" t="str">
            <v>記名被保険者の属性　職業</v>
          </cell>
          <cell r="M247" t="str">
            <v>CHAR</v>
          </cell>
          <cell r="N247">
            <v>2</v>
          </cell>
          <cell r="Q247" t="str">
            <v>未定</v>
          </cell>
          <cell r="R247" t="str">
            <v>追加</v>
          </cell>
          <cell r="S247" t="str">
            <v>●</v>
          </cell>
          <cell r="T247">
            <v>38</v>
          </cell>
          <cell r="U247" t="str">
            <v>記名被保険者の属性　職業</v>
          </cell>
        </row>
        <row r="248">
          <cell r="A248">
            <v>246</v>
          </cell>
          <cell r="C248" t="str">
            <v>最若年運転者氏名カナ</v>
          </cell>
          <cell r="E248">
            <v>30</v>
          </cell>
          <cell r="F248" t="str">
            <v>文字列</v>
          </cell>
          <cell r="K248" t="str">
            <v>最若運転者</v>
          </cell>
          <cell r="L248" t="str">
            <v>YNGDVR</v>
          </cell>
          <cell r="M248" t="str">
            <v>CHAR</v>
          </cell>
          <cell r="N248">
            <v>30</v>
          </cell>
          <cell r="P248" t="str">
            <v>SPACE</v>
          </cell>
          <cell r="Q248" t="str">
            <v>最若年運転者　氏名コード</v>
          </cell>
          <cell r="R248" t="str">
            <v>変更</v>
          </cell>
        </row>
        <row r="249">
          <cell r="A249">
            <v>247</v>
          </cell>
          <cell r="C249" t="str">
            <v>最若年運転者氏名漢字</v>
          </cell>
          <cell r="E249">
            <v>30</v>
          </cell>
          <cell r="F249" t="str">
            <v>文字列</v>
          </cell>
          <cell r="G249" t="str">
            <v>漢字１５文字</v>
          </cell>
          <cell r="K249" t="str">
            <v>最若年運転者　氏名漢字</v>
          </cell>
          <cell r="M249" t="str">
            <v>CHAR</v>
          </cell>
          <cell r="N249">
            <v>30</v>
          </cell>
          <cell r="Q249" t="str">
            <v>最若年運転者　氏名漢字</v>
          </cell>
          <cell r="R249" t="str">
            <v>追加</v>
          </cell>
        </row>
        <row r="250">
          <cell r="A250">
            <v>248</v>
          </cell>
          <cell r="C250" t="str">
            <v>最若年運転者の属性　年齢</v>
          </cell>
          <cell r="E250">
            <v>2</v>
          </cell>
          <cell r="F250" t="str">
            <v>数値</v>
          </cell>
          <cell r="K250" t="str">
            <v>最若年運転者の属性　年齢</v>
          </cell>
          <cell r="M250" t="str">
            <v>PACKED</v>
          </cell>
          <cell r="N250">
            <v>2</v>
          </cell>
          <cell r="R250" t="str">
            <v>追加</v>
          </cell>
          <cell r="S250" t="str">
            <v>●</v>
          </cell>
          <cell r="T250">
            <v>40</v>
          </cell>
          <cell r="U250" t="str">
            <v>最若年運転者の属性　年齢</v>
          </cell>
        </row>
        <row r="251">
          <cell r="A251">
            <v>249</v>
          </cell>
          <cell r="C251" t="str">
            <v>最若年運転者の属性　性別</v>
          </cell>
          <cell r="E251">
            <v>1</v>
          </cell>
          <cell r="F251" t="str">
            <v>数値</v>
          </cell>
          <cell r="G251" t="str">
            <v>1:男性　2:女性</v>
          </cell>
          <cell r="K251" t="str">
            <v>最若年運転者の属性　性別</v>
          </cell>
          <cell r="M251" t="str">
            <v>PACKED</v>
          </cell>
          <cell r="N251">
            <v>1</v>
          </cell>
          <cell r="R251" t="str">
            <v>追加</v>
          </cell>
          <cell r="S251" t="str">
            <v>●</v>
          </cell>
          <cell r="T251">
            <v>41</v>
          </cell>
          <cell r="U251" t="str">
            <v>最若年運転者の属性　性別</v>
          </cell>
        </row>
        <row r="252">
          <cell r="A252">
            <v>250</v>
          </cell>
          <cell r="C252" t="str">
            <v>最若年運転者の属性　配偶者の有無</v>
          </cell>
          <cell r="E252">
            <v>1</v>
          </cell>
          <cell r="F252" t="str">
            <v>数値</v>
          </cell>
          <cell r="G252" t="str">
            <v>0:あり　1:なし</v>
          </cell>
          <cell r="K252" t="str">
            <v>最若年運転者の属性　配偶者の有無</v>
          </cell>
          <cell r="M252" t="str">
            <v>PACKED</v>
          </cell>
          <cell r="N252">
            <v>1</v>
          </cell>
          <cell r="R252" t="str">
            <v>追加</v>
          </cell>
          <cell r="S252" t="str">
            <v>●</v>
          </cell>
          <cell r="T252">
            <v>42</v>
          </cell>
          <cell r="U252" t="str">
            <v>最若年運転者の属性　配偶者の有無</v>
          </cell>
        </row>
        <row r="253">
          <cell r="A253">
            <v>251</v>
          </cell>
          <cell r="C253" t="str">
            <v>最若年運転者の属性　免許取得後経過年数</v>
          </cell>
          <cell r="E253">
            <v>2</v>
          </cell>
          <cell r="F253" t="str">
            <v>数値</v>
          </cell>
          <cell r="G253" t="str">
            <v>単位：年</v>
          </cell>
          <cell r="K253" t="str">
            <v>最若年運転者の属性　免許取得後経過年数</v>
          </cell>
          <cell r="M253" t="str">
            <v>PACKED</v>
          </cell>
          <cell r="N253">
            <v>2</v>
          </cell>
          <cell r="R253" t="str">
            <v>追加</v>
          </cell>
          <cell r="S253" t="str">
            <v>●</v>
          </cell>
          <cell r="T253">
            <v>43</v>
          </cell>
          <cell r="U253" t="str">
            <v>最若年運転者の属性　免許取得後経過年数</v>
          </cell>
        </row>
        <row r="254">
          <cell r="A254">
            <v>252</v>
          </cell>
          <cell r="C254" t="str">
            <v>最若年運転者の属性　免許取得年月</v>
          </cell>
          <cell r="E254">
            <v>5</v>
          </cell>
          <cell r="F254" t="str">
            <v>数値</v>
          </cell>
          <cell r="G254" t="str">
            <v>和暦年月(3:昭和　4:平成)</v>
          </cell>
          <cell r="K254" t="str">
            <v>最若年運転者の属性　免許取得年月</v>
          </cell>
          <cell r="M254" t="str">
            <v>PACKED</v>
          </cell>
          <cell r="N254">
            <v>5</v>
          </cell>
          <cell r="R254" t="str">
            <v>追加</v>
          </cell>
          <cell r="S254" t="str">
            <v>●</v>
          </cell>
          <cell r="T254">
            <v>44</v>
          </cell>
          <cell r="U254" t="str">
            <v>最若年運転者の属性　免許取得年月</v>
          </cell>
        </row>
        <row r="255">
          <cell r="A255">
            <v>253</v>
          </cell>
          <cell r="S255" t="str">
            <v>●</v>
          </cell>
          <cell r="T255">
            <v>25</v>
          </cell>
          <cell r="U255" t="str">
            <v>自社整理番号</v>
          </cell>
        </row>
        <row r="256">
          <cell r="A256">
            <v>254</v>
          </cell>
        </row>
        <row r="257">
          <cell r="A257">
            <v>255</v>
          </cell>
          <cell r="S257" t="str">
            <v>●</v>
          </cell>
          <cell r="T257">
            <v>29</v>
          </cell>
          <cell r="U257" t="str">
            <v>代理店種別</v>
          </cell>
        </row>
        <row r="258">
          <cell r="A258">
            <v>256</v>
          </cell>
        </row>
        <row r="259">
          <cell r="A259">
            <v>257</v>
          </cell>
          <cell r="S259" t="str">
            <v>●</v>
          </cell>
          <cell r="T259">
            <v>3</v>
          </cell>
          <cell r="U259" t="str">
            <v>データ区分</v>
          </cell>
        </row>
        <row r="260">
          <cell r="A260">
            <v>258</v>
          </cell>
          <cell r="S260" t="str">
            <v>●</v>
          </cell>
          <cell r="T260">
            <v>4</v>
          </cell>
          <cell r="U260" t="str">
            <v>報告区分</v>
          </cell>
        </row>
        <row r="261">
          <cell r="A261">
            <v>259</v>
          </cell>
          <cell r="S261" t="str">
            <v>●</v>
          </cell>
          <cell r="T261">
            <v>6</v>
          </cell>
          <cell r="U261" t="str">
            <v>整理年月</v>
          </cell>
        </row>
        <row r="262">
          <cell r="A262">
            <v>260</v>
          </cell>
          <cell r="S262" t="str">
            <v>●</v>
          </cell>
          <cell r="T262">
            <v>10</v>
          </cell>
          <cell r="U262" t="str">
            <v>全車両一括付保特約締結年月日</v>
          </cell>
        </row>
        <row r="263">
          <cell r="A263">
            <v>261</v>
          </cell>
          <cell r="S263" t="str">
            <v>●</v>
          </cell>
          <cell r="T263">
            <v>13</v>
          </cell>
          <cell r="U263" t="str">
            <v>保険種類Ⅱ</v>
          </cell>
        </row>
        <row r="264">
          <cell r="A264">
            <v>262</v>
          </cell>
          <cell r="K264" t="str">
            <v>身の回り品担保保険料</v>
          </cell>
          <cell r="L264" t="str">
            <v>BPEFFPRE</v>
          </cell>
          <cell r="M264" t="str">
            <v>PACKED</v>
          </cell>
          <cell r="N264">
            <v>8</v>
          </cell>
          <cell r="O264">
            <v>0</v>
          </cell>
          <cell r="R264" t="str">
            <v>既存</v>
          </cell>
          <cell r="S264" t="str">
            <v>●</v>
          </cell>
          <cell r="T264">
            <v>103</v>
          </cell>
          <cell r="U264" t="str">
            <v>身の回り品担保</v>
          </cell>
        </row>
        <row r="265">
          <cell r="A265">
            <v>263</v>
          </cell>
          <cell r="K265" t="str">
            <v>身の回り品担保保険金</v>
          </cell>
          <cell r="L265" t="str">
            <v>PEREFFSI</v>
          </cell>
          <cell r="M265" t="str">
            <v>PACKED</v>
          </cell>
          <cell r="N265">
            <v>9</v>
          </cell>
          <cell r="O265">
            <v>0</v>
          </cell>
          <cell r="R265" t="str">
            <v>既存</v>
          </cell>
          <cell r="S265" t="str">
            <v>●</v>
          </cell>
          <cell r="T265">
            <v>103</v>
          </cell>
          <cell r="U265" t="str">
            <v>身の回り品担保</v>
          </cell>
        </row>
        <row r="266">
          <cell r="A266">
            <v>264</v>
          </cell>
          <cell r="S266" t="str">
            <v>●</v>
          </cell>
          <cell r="T266">
            <v>125</v>
          </cell>
          <cell r="U266" t="str">
            <v>会員会社別区分（Ｎ）</v>
          </cell>
        </row>
        <row r="267">
          <cell r="A267">
            <v>265</v>
          </cell>
          <cell r="S267" t="str">
            <v>●</v>
          </cell>
          <cell r="T267">
            <v>126</v>
          </cell>
          <cell r="U267" t="str">
            <v>会員会社別区分（Ｎ）</v>
          </cell>
        </row>
        <row r="268">
          <cell r="A268">
            <v>266</v>
          </cell>
          <cell r="S268" t="str">
            <v>●</v>
          </cell>
          <cell r="T268">
            <v>127</v>
          </cell>
          <cell r="U268" t="str">
            <v>会員会社別区分（Ｎ）</v>
          </cell>
        </row>
        <row r="269">
          <cell r="A269">
            <v>267</v>
          </cell>
          <cell r="S269" t="str">
            <v>●</v>
          </cell>
          <cell r="T269">
            <v>128</v>
          </cell>
          <cell r="U269" t="str">
            <v>会員会社別区分（Ｎ）</v>
          </cell>
        </row>
        <row r="270">
          <cell r="A270">
            <v>268</v>
          </cell>
          <cell r="S270" t="str">
            <v>●</v>
          </cell>
          <cell r="T270">
            <v>129</v>
          </cell>
          <cell r="U270" t="str">
            <v>会員会社別区分（Ｎ）</v>
          </cell>
        </row>
        <row r="271">
          <cell r="A271">
            <v>269</v>
          </cell>
          <cell r="S271" t="str">
            <v>●</v>
          </cell>
          <cell r="T271">
            <v>130</v>
          </cell>
          <cell r="U271" t="str">
            <v>会員会社別区分（Ｎ）</v>
          </cell>
        </row>
        <row r="272">
          <cell r="A272">
            <v>270</v>
          </cell>
          <cell r="S272" t="str">
            <v>●</v>
          </cell>
          <cell r="T272">
            <v>131</v>
          </cell>
          <cell r="U272" t="str">
            <v>会員会社別区分（Ｎ）</v>
          </cell>
        </row>
        <row r="273">
          <cell r="A273">
            <v>271</v>
          </cell>
          <cell r="S273" t="str">
            <v>●</v>
          </cell>
          <cell r="T273">
            <v>132</v>
          </cell>
          <cell r="U273" t="str">
            <v>会員会社別区分（Ｎ）</v>
          </cell>
        </row>
        <row r="274">
          <cell r="A274">
            <v>272</v>
          </cell>
          <cell r="S274" t="str">
            <v>●</v>
          </cell>
          <cell r="T274">
            <v>133</v>
          </cell>
          <cell r="U274" t="str">
            <v>会員会社別区分（Ｎ）</v>
          </cell>
        </row>
        <row r="275">
          <cell r="A275">
            <v>273</v>
          </cell>
          <cell r="S275" t="str">
            <v>●</v>
          </cell>
          <cell r="T275">
            <v>134</v>
          </cell>
          <cell r="U275" t="str">
            <v>会員会社別区分（Ｎ）</v>
          </cell>
        </row>
        <row r="276">
          <cell r="A276">
            <v>274</v>
          </cell>
          <cell r="S276" t="str">
            <v>●</v>
          </cell>
          <cell r="T276">
            <v>135</v>
          </cell>
          <cell r="U276" t="str">
            <v>会員会社別区分（Ｎ）</v>
          </cell>
        </row>
        <row r="277">
          <cell r="A277">
            <v>275</v>
          </cell>
          <cell r="S277" t="str">
            <v>●</v>
          </cell>
          <cell r="T277">
            <v>136</v>
          </cell>
          <cell r="U277" t="str">
            <v>会員会社別区分（Ｎ）</v>
          </cell>
        </row>
        <row r="278">
          <cell r="A278">
            <v>276</v>
          </cell>
          <cell r="S278" t="str">
            <v>●</v>
          </cell>
          <cell r="T278">
            <v>137</v>
          </cell>
          <cell r="U278" t="str">
            <v>会員会社別区分（Ｎ）</v>
          </cell>
        </row>
        <row r="279">
          <cell r="A279">
            <v>277</v>
          </cell>
          <cell r="S279" t="str">
            <v>●</v>
          </cell>
          <cell r="T279">
            <v>138</v>
          </cell>
          <cell r="U279" t="str">
            <v>会員会社別区分（Ｎ）</v>
          </cell>
        </row>
        <row r="280">
          <cell r="A280">
            <v>278</v>
          </cell>
          <cell r="S280" t="str">
            <v>●</v>
          </cell>
          <cell r="T280">
            <v>139</v>
          </cell>
          <cell r="U280" t="str">
            <v>会員会社別区分（Ｎ）</v>
          </cell>
        </row>
        <row r="281">
          <cell r="A281">
            <v>279</v>
          </cell>
          <cell r="K281" t="str">
            <v>ポリシータイプ</v>
          </cell>
          <cell r="L281" t="str">
            <v>CNTTYP</v>
          </cell>
          <cell r="M281" t="str">
            <v>CHAR</v>
          </cell>
          <cell r="N281">
            <v>3</v>
          </cell>
          <cell r="Q281" t="str">
            <v>契約種類  (T3681  CONTRACT TYPES)別紙参照</v>
          </cell>
          <cell r="R281" t="str">
            <v>既存</v>
          </cell>
        </row>
        <row r="282">
          <cell r="A282">
            <v>280</v>
          </cell>
          <cell r="K282" t="str">
            <v>リスクタイプ</v>
          </cell>
          <cell r="L282" t="str">
            <v>RSKTYP</v>
          </cell>
          <cell r="M282" t="str">
            <v>CHAR</v>
          </cell>
          <cell r="N282">
            <v>3</v>
          </cell>
          <cell r="Q282" t="str">
            <v xml:space="preserve">保険種類  (T4677  RISK TYPES)別紙参照                      </v>
          </cell>
          <cell r="R282" t="str">
            <v>既存</v>
          </cell>
        </row>
        <row r="283">
          <cell r="A283">
            <v>281</v>
          </cell>
          <cell r="K283" t="str">
            <v>リスク指標01</v>
          </cell>
          <cell r="L283" t="str">
            <v>RSKI01</v>
          </cell>
          <cell r="M283" t="str">
            <v>CHAR</v>
          </cell>
          <cell r="N283">
            <v>2</v>
          </cell>
          <cell r="Q283" t="str">
            <v>前契約情報画面展開指示フィールド</v>
          </cell>
          <cell r="R283" t="str">
            <v>既存</v>
          </cell>
        </row>
        <row r="284">
          <cell r="A284">
            <v>282</v>
          </cell>
          <cell r="K284" t="str">
            <v>リスク指標02</v>
          </cell>
          <cell r="L284" t="str">
            <v>RSKI02</v>
          </cell>
          <cell r="M284" t="str">
            <v>CHAR</v>
          </cell>
          <cell r="N284">
            <v>2</v>
          </cell>
          <cell r="Q284" t="str">
            <v>フリート関係情報画面展開指示フィールド</v>
          </cell>
          <cell r="R284" t="str">
            <v>既存</v>
          </cell>
        </row>
        <row r="285">
          <cell r="A285">
            <v>283</v>
          </cell>
          <cell r="K285" t="str">
            <v>リスク指標03</v>
          </cell>
          <cell r="L285" t="str">
            <v>RSKI03</v>
          </cell>
          <cell r="M285" t="str">
            <v>CHAR</v>
          </cell>
          <cell r="N285">
            <v>2</v>
          </cell>
          <cell r="Q285" t="str">
            <v>その他特約等情報画面展開指示フィールド</v>
          </cell>
          <cell r="R285" t="str">
            <v>既存</v>
          </cell>
        </row>
        <row r="286">
          <cell r="A286">
            <v>284</v>
          </cell>
          <cell r="K286" t="str">
            <v>ﾄﾗﾝｻﾞｸｼｮﾝ番号</v>
          </cell>
          <cell r="L286" t="str">
            <v>TRANNO</v>
          </cell>
          <cell r="M286" t="str">
            <v>PACKED</v>
          </cell>
          <cell r="N286">
            <v>5</v>
          </cell>
          <cell r="O286">
            <v>0</v>
          </cell>
          <cell r="Q286" t="str">
            <v>トランザクション番号</v>
          </cell>
          <cell r="R286" t="str">
            <v>既存</v>
          </cell>
        </row>
        <row r="287">
          <cell r="A287">
            <v>285</v>
          </cell>
          <cell r="K287" t="str">
            <v>ﾄﾗﾝｻﾞｸｼｮﾝＩＤ</v>
          </cell>
          <cell r="L287" t="str">
            <v>TRANID</v>
          </cell>
          <cell r="M287" t="str">
            <v>CHAR</v>
          </cell>
          <cell r="N287">
            <v>14</v>
          </cell>
          <cell r="Q287" t="str">
            <v>トランザクションＩＤ</v>
          </cell>
          <cell r="R287" t="str">
            <v>既存</v>
          </cell>
        </row>
        <row r="288">
          <cell r="A288">
            <v>286</v>
          </cell>
          <cell r="K288" t="str">
            <v>旧ﾄﾗﾝｻﾞｸｼｮﾝ番号</v>
          </cell>
          <cell r="L288" t="str">
            <v>ZOLDTRANNO</v>
          </cell>
          <cell r="M288" t="str">
            <v>PACKED</v>
          </cell>
          <cell r="N288">
            <v>8</v>
          </cell>
          <cell r="O288">
            <v>0</v>
          </cell>
          <cell r="Q288" t="str">
            <v>旧トランザクション番号</v>
          </cell>
          <cell r="R288" t="str">
            <v>既存</v>
          </cell>
        </row>
        <row r="289">
          <cell r="A289">
            <v>287</v>
          </cell>
          <cell r="K289" t="str">
            <v>ＣＨＲＲ</v>
          </cell>
          <cell r="L289" t="str">
            <v>SICURR</v>
          </cell>
          <cell r="M289" t="str">
            <v>CHAR</v>
          </cell>
          <cell r="N289">
            <v>3</v>
          </cell>
          <cell r="Q289" t="str">
            <v xml:space="preserve">通貨種類　(T3629  VALID CURRENCY CODES)別紙参照                       </v>
          </cell>
          <cell r="R289" t="str">
            <v>既存</v>
          </cell>
        </row>
        <row r="290">
          <cell r="A290">
            <v>288</v>
          </cell>
          <cell r="K290" t="str">
            <v>為替レート</v>
          </cell>
          <cell r="L290" t="str">
            <v>SIRAT</v>
          </cell>
          <cell r="M290" t="str">
            <v>PACKED</v>
          </cell>
          <cell r="N290">
            <v>18</v>
          </cell>
          <cell r="O290">
            <v>9</v>
          </cell>
          <cell r="Q290" t="str">
            <v>為替レート</v>
          </cell>
          <cell r="R290" t="str">
            <v>既存</v>
          </cell>
        </row>
        <row r="291">
          <cell r="A291">
            <v>289</v>
          </cell>
          <cell r="K291" t="str">
            <v>保険料クラス</v>
          </cell>
          <cell r="L291" t="str">
            <v>PREMCL</v>
          </cell>
          <cell r="M291" t="str">
            <v>CHAR</v>
          </cell>
          <cell r="N291">
            <v>3</v>
          </cell>
          <cell r="Q291" t="str">
            <v>保険料種類（保険種類）</v>
          </cell>
          <cell r="R291" t="str">
            <v>既存</v>
          </cell>
        </row>
        <row r="292">
          <cell r="A292">
            <v>290</v>
          </cell>
          <cell r="K292" t="str">
            <v>自動車証券種別</v>
          </cell>
          <cell r="L292" t="str">
            <v>BPOLTY</v>
          </cell>
          <cell r="M292" t="str">
            <v>PACKED</v>
          </cell>
          <cell r="N292">
            <v>1</v>
          </cell>
          <cell r="O292">
            <v>0</v>
          </cell>
          <cell r="R292" t="str">
            <v>既存</v>
          </cell>
        </row>
        <row r="293">
          <cell r="A293">
            <v>291</v>
          </cell>
          <cell r="K293" t="str">
            <v>ﾌﾘｰﾄ・ｺｰﾄﾞ</v>
          </cell>
          <cell r="L293" t="str">
            <v>BFLTCODE</v>
          </cell>
          <cell r="M293" t="str">
            <v>CHAR</v>
          </cell>
          <cell r="N293">
            <v>6</v>
          </cell>
          <cell r="R293" t="str">
            <v>既存</v>
          </cell>
        </row>
        <row r="294">
          <cell r="A294">
            <v>292</v>
          </cell>
          <cell r="K294" t="str">
            <v>ﾌﾘｰﾄ・ﾌﾞﾗﾝｹｯﾄ・ｶﾊﾞｰ・日付</v>
          </cell>
          <cell r="L294" t="str">
            <v>BFLTBLKT</v>
          </cell>
          <cell r="M294" t="str">
            <v>PACKED</v>
          </cell>
          <cell r="N294">
            <v>6</v>
          </cell>
          <cell r="O294">
            <v>0</v>
          </cell>
          <cell r="R294" t="str">
            <v>既存</v>
          </cell>
        </row>
        <row r="295">
          <cell r="A295">
            <v>293</v>
          </cell>
          <cell r="K295" t="str">
            <v>平成暦Ｃ</v>
          </cell>
          <cell r="L295" t="str">
            <v>BERC</v>
          </cell>
          <cell r="M295" t="str">
            <v>CHAR</v>
          </cell>
          <cell r="N295">
            <v>1</v>
          </cell>
          <cell r="R295" t="str">
            <v>既存</v>
          </cell>
        </row>
        <row r="296">
          <cell r="A296">
            <v>294</v>
          </cell>
          <cell r="K296" t="str">
            <v>ｽﾗｲﾄﾞ制フラグ</v>
          </cell>
          <cell r="L296" t="str">
            <v>BINDEX</v>
          </cell>
          <cell r="M296" t="str">
            <v>CHAR</v>
          </cell>
          <cell r="N296">
            <v>1</v>
          </cell>
          <cell r="R296" t="str">
            <v>既存</v>
          </cell>
        </row>
        <row r="297">
          <cell r="A297">
            <v>295</v>
          </cell>
          <cell r="K297" t="str">
            <v>計算方式</v>
          </cell>
          <cell r="L297" t="str">
            <v>RERATMTH</v>
          </cell>
          <cell r="M297" t="str">
            <v>CHAR</v>
          </cell>
          <cell r="N297">
            <v>2</v>
          </cell>
          <cell r="R297" t="str">
            <v>既存</v>
          </cell>
        </row>
        <row r="298">
          <cell r="A298">
            <v>296</v>
          </cell>
          <cell r="K298" t="str">
            <v>身の回り品新ＦＡＰ</v>
          </cell>
          <cell r="L298" t="str">
            <v>PEFNEWFAP</v>
          </cell>
          <cell r="M298" t="str">
            <v>PACKED</v>
          </cell>
          <cell r="N298">
            <v>8</v>
          </cell>
          <cell r="O298">
            <v>0</v>
          </cell>
          <cell r="R298" t="str">
            <v>既存</v>
          </cell>
        </row>
        <row r="299">
          <cell r="A299">
            <v>297</v>
          </cell>
          <cell r="K299" t="str">
            <v>身の回り品旧ＦＡＰ</v>
          </cell>
          <cell r="L299" t="str">
            <v>PEFOLDFAP</v>
          </cell>
          <cell r="M299" t="str">
            <v>PACKED</v>
          </cell>
          <cell r="N299">
            <v>8</v>
          </cell>
          <cell r="O299">
            <v>0</v>
          </cell>
          <cell r="R299" t="str">
            <v>既存</v>
          </cell>
        </row>
        <row r="300">
          <cell r="A300">
            <v>298</v>
          </cell>
          <cell r="K300" t="str">
            <v>ＮＣＤ報告日</v>
          </cell>
          <cell r="L300" t="str">
            <v>BNCDREPDTE</v>
          </cell>
          <cell r="M300" t="str">
            <v>PACKED</v>
          </cell>
          <cell r="N300">
            <v>8</v>
          </cell>
          <cell r="O300">
            <v>0</v>
          </cell>
          <cell r="R300" t="str">
            <v>既存</v>
          </cell>
        </row>
        <row r="301">
          <cell r="A301">
            <v>299</v>
          </cell>
          <cell r="K301" t="str">
            <v>画面上顧客ﾌｨｰﾙﾄﾞ</v>
          </cell>
          <cell r="L301" t="str">
            <v>CLNTFLD</v>
          </cell>
          <cell r="M301" t="str">
            <v>CHAR</v>
          </cell>
          <cell r="N301">
            <v>10</v>
          </cell>
          <cell r="Q301" t="str">
            <v>顧客番号</v>
          </cell>
          <cell r="R301" t="str">
            <v>既存</v>
          </cell>
        </row>
        <row r="302">
          <cell r="A302">
            <v>300</v>
          </cell>
          <cell r="K302" t="str">
            <v>ﾌﾘｰﾄ・ﾌﾞﾗﾝｹｯﾄｶﾊﾞｰ日付</v>
          </cell>
          <cell r="L302" t="str">
            <v>FLTCVDTE</v>
          </cell>
          <cell r="M302" t="str">
            <v>PACKED</v>
          </cell>
          <cell r="N302">
            <v>8</v>
          </cell>
          <cell r="O302">
            <v>0</v>
          </cell>
          <cell r="R302" t="str">
            <v>既存</v>
          </cell>
        </row>
        <row r="303">
          <cell r="A303">
            <v>301</v>
          </cell>
          <cell r="K303" t="str">
            <v>ＡＡフラグ</v>
          </cell>
          <cell r="L303" t="str">
            <v>AAFLAG</v>
          </cell>
          <cell r="M303" t="str">
            <v>CHAR</v>
          </cell>
          <cell r="N303">
            <v>1</v>
          </cell>
          <cell r="R303" t="str">
            <v>既存</v>
          </cell>
        </row>
        <row r="304">
          <cell r="A304">
            <v>302</v>
          </cell>
          <cell r="K304" t="str">
            <v>ﾕｰｻﾞｰ・プロﾌｧｲﾙ</v>
          </cell>
          <cell r="L304" t="str">
            <v>USRPRF</v>
          </cell>
          <cell r="M304" t="str">
            <v>CHAR</v>
          </cell>
          <cell r="N304">
            <v>10</v>
          </cell>
          <cell r="Q304" t="str">
            <v>ユーザーＩＤ</v>
          </cell>
          <cell r="R304" t="str">
            <v>既存</v>
          </cell>
        </row>
        <row r="305">
          <cell r="A305">
            <v>303</v>
          </cell>
          <cell r="K305" t="str">
            <v>ジョブ名</v>
          </cell>
          <cell r="L305" t="str">
            <v>JOBNM</v>
          </cell>
          <cell r="M305" t="str">
            <v>CHAR</v>
          </cell>
          <cell r="N305">
            <v>10</v>
          </cell>
          <cell r="Q305" t="str">
            <v>ジョブ名</v>
          </cell>
          <cell r="R305" t="str">
            <v>既存</v>
          </cell>
        </row>
        <row r="306">
          <cell r="A306">
            <v>304</v>
          </cell>
          <cell r="K306" t="str">
            <v>タイム・スタンプ</v>
          </cell>
          <cell r="L306" t="str">
            <v>DATIME</v>
          </cell>
          <cell r="M306" t="str">
            <v>TIMESTAMP</v>
          </cell>
          <cell r="N306">
            <v>26</v>
          </cell>
          <cell r="Q306" t="str">
            <v>タイムスタンプ</v>
          </cell>
          <cell r="R306" t="str">
            <v>既存</v>
          </cell>
        </row>
        <row r="307">
          <cell r="A307">
            <v>305</v>
          </cell>
          <cell r="I307" t="str">
            <v>①</v>
          </cell>
          <cell r="K307" t="str">
            <v>リスク接頭語</v>
          </cell>
          <cell r="L307" t="str">
            <v>RSKPFX</v>
          </cell>
          <cell r="M307" t="str">
            <v>CHAR</v>
          </cell>
          <cell r="N307">
            <v>2</v>
          </cell>
          <cell r="R307" t="str">
            <v>既存</v>
          </cell>
        </row>
        <row r="308">
          <cell r="A308">
            <v>306</v>
          </cell>
          <cell r="I308" t="str">
            <v>②</v>
          </cell>
          <cell r="K308" t="str">
            <v>リスク会社ｺｰﾄﾞ</v>
          </cell>
          <cell r="L308" t="str">
            <v>RSKCOY</v>
          </cell>
          <cell r="M308" t="str">
            <v>CHAR</v>
          </cell>
          <cell r="N308">
            <v>1</v>
          </cell>
          <cell r="Q308" t="str">
            <v>契約番号</v>
          </cell>
          <cell r="R308" t="str">
            <v>既存</v>
          </cell>
          <cell r="S308" t="str">
            <v>●</v>
          </cell>
          <cell r="T308">
            <v>1</v>
          </cell>
          <cell r="U308" t="str">
            <v>会社</v>
          </cell>
        </row>
        <row r="309">
          <cell r="A309">
            <v>307</v>
          </cell>
          <cell r="I309" t="str">
            <v>⑤</v>
          </cell>
          <cell r="K309" t="str">
            <v>有効フラグ</v>
          </cell>
          <cell r="L309" t="str">
            <v>VFLAG</v>
          </cell>
          <cell r="M309" t="str">
            <v>CHAR</v>
          </cell>
          <cell r="N309">
            <v>1</v>
          </cell>
          <cell r="Q309" t="str">
            <v>1:有効レコード　2:無効レコード</v>
          </cell>
          <cell r="R309" t="str">
            <v>既存</v>
          </cell>
        </row>
        <row r="310">
          <cell r="A310">
            <v>308</v>
          </cell>
          <cell r="K310" t="str">
            <v>登録日（在籍地）</v>
          </cell>
          <cell r="L310" t="str">
            <v>RGSTDATE</v>
          </cell>
          <cell r="M310" t="str">
            <v>PACKED</v>
          </cell>
          <cell r="N310">
            <v>8</v>
          </cell>
          <cell r="O310">
            <v>0</v>
          </cell>
          <cell r="Q310" t="str">
            <v>未使用</v>
          </cell>
          <cell r="R310" t="str">
            <v>既存</v>
          </cell>
        </row>
      </sheetData>
      <sheetData sheetId="1"/>
      <sheetData sheetId="2"/>
      <sheetData sheetId="3"/>
      <sheetData sheetId="4"/>
      <sheetData sheetId="5"/>
      <sheetData sheetId="6"/>
      <sheetData sheetId="7">
        <row r="2">
          <cell r="B2">
            <v>2</v>
          </cell>
        </row>
      </sheetData>
      <sheetData sheetId="8"/>
      <sheetData sheetId="9"/>
      <sheetData sheetId="10"/>
      <sheetData sheetId="11"/>
      <sheetData sheetId="12"/>
      <sheetData sheetId="13"/>
      <sheetData sheetId="14">
        <row r="2">
          <cell r="B2">
            <v>2</v>
          </cell>
        </row>
      </sheetData>
      <sheetData sheetId="15"/>
      <sheetData sheetId="16"/>
      <sheetData sheetId="17"/>
      <sheetData sheetId="18"/>
      <sheetData sheetId="19"/>
      <sheetData sheetId="20"/>
      <sheetData sheetId="21">
        <row r="2">
          <cell r="B2">
            <v>2</v>
          </cell>
        </row>
      </sheetData>
      <sheetData sheetId="22"/>
      <sheetData sheetId="23"/>
      <sheetData sheetId="24"/>
      <sheetData sheetId="25"/>
      <sheetData sheetId="26"/>
      <sheetData sheetId="2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ケース-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ﾃﾚﾊﾞﾝRTGS共用"/>
      <sheetName val="ﾃﾚﾊﾞﾝ専用"/>
      <sheetName val="ﾃﾚﾊﾞﾝ_東海BK"/>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ptblspc"/>
    </sheetNames>
    <definedNames>
      <definedName name="BytecountMain"/>
      <definedName name="PutVersion"/>
      <definedName name="SelectLayOut"/>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前提"/>
      <sheetName val="TBL"/>
      <sheetName val="idx"/>
      <sheetName val="基礎データ"/>
    </sheetNames>
    <sheetDataSet>
      <sheetData sheetId="0" refreshError="1"/>
      <sheetData sheetId="1" refreshError="1"/>
      <sheetData sheetId="2" refreshError="1"/>
      <sheetData sheetId="3" refreshError="1">
        <row r="2">
          <cell r="C2">
            <v>57</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定員案(小数点有り)"/>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ALL"/>
      <sheetName val="NB(BSSP)"/>
      <sheetName val="CS(BSSP)"/>
      <sheetName val="FA"/>
      <sheetName val="SalesTools"/>
      <sheetName val="DPA"/>
      <sheetName val="【添付資料はこちらへ添付⇒】"/>
      <sheetName val="添付35"/>
      <sheetName val="添付34"/>
      <sheetName val="添付33"/>
      <sheetName val="添付32"/>
      <sheetName val="ZanS"/>
      <sheetName val="添付31"/>
      <sheetName val="添付30"/>
      <sheetName val="添付29"/>
      <sheetName val="添付28"/>
      <sheetName val="添付2７"/>
      <sheetName val="添付2６"/>
      <sheetName val="添付25"/>
      <sheetName val="添付24"/>
      <sheetName val="添付23"/>
      <sheetName val="添付22"/>
      <sheetName val="添付21"/>
      <sheetName val="添付20"/>
      <sheetName val="添付19"/>
      <sheetName val="添付18"/>
      <sheetName val="添付17"/>
      <sheetName val="添付16"/>
      <sheetName val="添付15"/>
      <sheetName val="添付14"/>
      <sheetName val="添付13"/>
      <sheetName val="添付12"/>
      <sheetName val="添付11"/>
      <sheetName val="添付10"/>
      <sheetName val="添付9"/>
      <sheetName val="添付8"/>
      <sheetName val="添付7"/>
      <sheetName val="添付6"/>
      <sheetName val="添付6改"/>
      <sheetName val="添付5"/>
      <sheetName val="添付4"/>
      <sheetName val="添付3"/>
      <sheetName val="添付2"/>
      <sheetName val="添付1"/>
      <sheetName val="BC_QA"/>
    </sheetNames>
    <sheetDataSet>
      <sheetData sheetId="0" refreshError="1">
        <row r="1">
          <cell r="A1" t="str">
            <v>i_Depts</v>
          </cell>
          <cell r="B1" t="str">
            <v>i_Vendors</v>
          </cell>
          <cell r="C1" t="str">
            <v>i_TargetSystems</v>
          </cell>
          <cell r="D1" t="str">
            <v>i_StatusQ</v>
          </cell>
          <cell r="E1" t="str">
            <v>i_StatusA</v>
          </cell>
          <cell r="F1" t="str">
            <v>i_StatusRMD</v>
          </cell>
          <cell r="G1" t="str">
            <v>i_Types</v>
          </cell>
        </row>
        <row r="2">
          <cell r="A2" t="str">
            <v>N/A</v>
          </cell>
          <cell r="B2" t="str">
            <v>N/A</v>
          </cell>
          <cell r="C2" t="str">
            <v>N/A</v>
          </cell>
          <cell r="D2" t="str">
            <v>OPENED</v>
          </cell>
          <cell r="E2" t="str">
            <v>確認中</v>
          </cell>
          <cell r="F2" t="str">
            <v>N/A</v>
          </cell>
          <cell r="G2" t="str">
            <v>N/A</v>
          </cell>
        </row>
        <row r="3">
          <cell r="A3" t="str">
            <v>TBD</v>
          </cell>
          <cell r="B3" t="str">
            <v>TBD</v>
          </cell>
          <cell r="C3" t="str">
            <v>TBD</v>
          </cell>
          <cell r="D3" t="str">
            <v>CLOSED</v>
          </cell>
          <cell r="E3" t="str">
            <v>回答済み</v>
          </cell>
          <cell r="F3" t="str">
            <v>TBD</v>
          </cell>
          <cell r="G3" t="str">
            <v>TBD</v>
          </cell>
        </row>
        <row r="4">
          <cell r="A4" t="str">
            <v>ALL</v>
          </cell>
          <cell r="B4" t="str">
            <v>DXC</v>
          </cell>
          <cell r="C4" t="str">
            <v>ALL</v>
          </cell>
          <cell r="D4" t="str">
            <v>RMD反映待ち</v>
          </cell>
          <cell r="E4" t="str">
            <v>差戻し
(確認事項あり)</v>
          </cell>
          <cell r="F4" t="str">
            <v>RMD</v>
          </cell>
          <cell r="G4" t="str">
            <v>ALL</v>
          </cell>
        </row>
        <row r="5">
          <cell r="A5" t="str">
            <v>NB(UW)</v>
          </cell>
          <cell r="B5" t="str">
            <v>CTS</v>
          </cell>
          <cell r="C5" t="str">
            <v>LIFE/J</v>
          </cell>
          <cell r="D5" t="str">
            <v>WITHDREW</v>
          </cell>
          <cell r="E5" t="str">
            <v>差戻し</v>
          </cell>
          <cell r="F5" t="str">
            <v>RMD補足資料</v>
          </cell>
          <cell r="G5" t="str">
            <v>**欠番**</v>
          </cell>
        </row>
        <row r="6">
          <cell r="A6" t="str">
            <v>SalesTools</v>
          </cell>
          <cell r="B6" t="str">
            <v>日商エレクトロニクス</v>
          </cell>
          <cell r="C6" t="str">
            <v>MEGA</v>
          </cell>
          <cell r="D6" t="str">
            <v>on HOLD</v>
          </cell>
          <cell r="F6" t="str">
            <v>RMD＋補足資料</v>
          </cell>
          <cell r="G6" t="str">
            <v>ExecutiveSumamry</v>
          </cell>
        </row>
        <row r="7">
          <cell r="A7" t="str">
            <v>CS</v>
          </cell>
          <cell r="B7" t="str">
            <v>Internal</v>
          </cell>
          <cell r="C7" t="str">
            <v>Win MEGA</v>
          </cell>
          <cell r="F7" t="str">
            <v>※備考欄を確認</v>
          </cell>
          <cell r="G7" t="str">
            <v>Factiva</v>
          </cell>
        </row>
        <row r="8">
          <cell r="A8" t="str">
            <v>CS/BSSP</v>
          </cell>
          <cell r="C8" t="str">
            <v>Web MEGA</v>
          </cell>
          <cell r="G8" t="str">
            <v>LifeJ</v>
          </cell>
        </row>
        <row r="9">
          <cell r="A9" t="str">
            <v>NB &amp; CS/BSSP</v>
          </cell>
          <cell r="C9" t="str">
            <v>住友 MEGA</v>
          </cell>
          <cell r="G9" t="str">
            <v>Moses</v>
          </cell>
        </row>
        <row r="10">
          <cell r="A10" t="str">
            <v>NB &amp; CS</v>
          </cell>
          <cell r="C10" t="str">
            <v>Nomura Excel tool</v>
          </cell>
          <cell r="G10" t="str">
            <v>Nayoseツール</v>
          </cell>
        </row>
        <row r="11">
          <cell r="A11" t="str">
            <v>NB &amp; ST</v>
          </cell>
          <cell r="C11" t="str">
            <v>Web Nayose</v>
          </cell>
          <cell r="G11" t="str">
            <v>NNLink(IRIS)</v>
          </cell>
        </row>
        <row r="12">
          <cell r="A12" t="str">
            <v>FA</v>
          </cell>
          <cell r="C12" t="str">
            <v>Sales Nayose</v>
          </cell>
          <cell r="G12" t="str">
            <v>PX</v>
          </cell>
        </row>
        <row r="13">
          <cell r="A13" t="str">
            <v>SIP</v>
          </cell>
          <cell r="C13" t="str">
            <v>NN Link</v>
          </cell>
          <cell r="G13" t="str">
            <v>WinMEGA</v>
          </cell>
        </row>
        <row r="14">
          <cell r="A14" t="str">
            <v>DPA</v>
          </cell>
          <cell r="C14" t="str">
            <v>Moses</v>
          </cell>
          <cell r="G14" t="str">
            <v>WinMEGA(申込)</v>
          </cell>
        </row>
        <row r="15">
          <cell r="A15" t="str">
            <v>ISS</v>
          </cell>
          <cell r="C15" t="str">
            <v>SUN</v>
          </cell>
          <cell r="G15" t="str">
            <v>WinMEGA(設計書)</v>
          </cell>
        </row>
        <row r="16">
          <cell r="A16" t="str">
            <v>PPDD</v>
          </cell>
          <cell r="C16" t="str">
            <v>PX</v>
          </cell>
          <cell r="G16" t="str">
            <v>たもつくん</v>
          </cell>
        </row>
        <row r="17">
          <cell r="C17" t="str">
            <v>P360/医務査定</v>
          </cell>
          <cell r="G17" t="str">
            <v>共通</v>
          </cell>
        </row>
        <row r="18">
          <cell r="C18" t="str">
            <v>P360/再保険</v>
          </cell>
        </row>
        <row r="19">
          <cell r="C19" t="str">
            <v>共同GW</v>
          </cell>
        </row>
        <row r="20">
          <cell r="C20" t="str">
            <v>MEGAホスト送信</v>
          </cell>
        </row>
        <row r="21">
          <cell r="C21" t="str">
            <v>トッパン帳票</v>
          </cell>
        </row>
        <row r="22">
          <cell r="C22" t="str">
            <v>たもつくん</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課題"/>
      <sheetName val="見積もり前提"/>
      <sheetName val="Sheet1"/>
      <sheetName val="TS"/>
      <sheetName val="TBL"/>
      <sheetName val="VIEW"/>
      <sheetName val="COL"/>
      <sheetName val="IX-WK"/>
      <sheetName val="INDEXES"/>
      <sheetName val="DDL作成"/>
      <sheetName val="Java作成"/>
      <sheetName val="基礎データ"/>
      <sheetName val="旧ﾍｯﾀﾞ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表紙"/>
      <sheetName val="修正履歴"/>
      <sheetName val="目次"/>
      <sheetName val="全体概要"/>
      <sheetName val="処理概要"/>
      <sheetName val="画面ﾌﾛｰ"/>
      <sheetName val="画面ﾚｲｱｳﾄ"/>
      <sheetName val="画面編集仕様"/>
      <sheetName val="画面ﾁｪｯｸ仕様"/>
      <sheetName val="ﾊﾞｯﾁ処理ﾌﾛｰ"/>
      <sheetName val="帳票ﾚｲｱｳﾄ"/>
      <sheetName val="帳票編集仕様"/>
      <sheetName val="DBﾚｲｱｳﾄ"/>
      <sheetName val="論理ﾌｧｲﾙ定義"/>
      <sheetName val="DB編集仕様"/>
      <sheetName val="テーブル定義"/>
      <sheetName val="拡張画面ﾚｲｱｳﾄ"/>
      <sheetName val="リンケージ仕様"/>
      <sheetName val="仕訳定義"/>
      <sheetName val="ソース変更ログ"/>
      <sheetName val="Appendix(全体ﾌﾛｰ)"/>
      <sheetName val="Parameters"/>
      <sheetName val="Sheet3"/>
    </sheetNames>
    <sheetDataSet>
      <sheetData sheetId="0" refreshError="1">
        <row r="2">
          <cell r="D2" t="str">
            <v>SA708</v>
          </cell>
          <cell r="E2" t="str">
            <v>代理店移管</v>
          </cell>
        </row>
        <row r="3">
          <cell r="D3" t="str">
            <v>SA710</v>
          </cell>
          <cell r="E3" t="str">
            <v>契約者移管</v>
          </cell>
        </row>
        <row r="4">
          <cell r="D4" t="str">
            <v>SA712</v>
          </cell>
          <cell r="E4" t="str">
            <v>契約移管処理 ｻﾌﾞﾒﾆｭｰ</v>
          </cell>
        </row>
        <row r="5">
          <cell r="D5" t="str">
            <v>SZ099</v>
          </cell>
          <cell r="E5" t="str">
            <v>INWARD TREATY JOURNAL SCREEN</v>
          </cell>
        </row>
        <row r="6">
          <cell r="D6" t="str">
            <v>SZ100</v>
          </cell>
          <cell r="E6" t="str">
            <v>INWARD TREATY REINSURANCE JOURNAL INQUIRY</v>
          </cell>
        </row>
        <row r="7">
          <cell r="D7" t="str">
            <v>SZ381</v>
          </cell>
          <cell r="E7" t="str">
            <v>CLIENT INFORMATION SUB-MENU</v>
          </cell>
        </row>
        <row r="8">
          <cell r="D8" t="str">
            <v>S4009</v>
          </cell>
          <cell r="E8" t="str">
            <v xml:space="preserve">明細ﾒﾆｭｰ  KEY-SW      </v>
          </cell>
        </row>
        <row r="9">
          <cell r="D9" t="str">
            <v>S4014</v>
          </cell>
          <cell r="E9" t="str">
            <v>証券ﾍｯﾀﾞｰ作成（新契）</v>
          </cell>
        </row>
        <row r="10">
          <cell r="D10" t="str">
            <v>S4016</v>
          </cell>
          <cell r="E10" t="str">
            <v xml:space="preserve">明細ﾒﾆｭｰ  KEY-SW      </v>
          </cell>
        </row>
        <row r="11">
          <cell r="D11" t="str">
            <v>S4028</v>
          </cell>
          <cell r="E11" t="str">
            <v>更改ﾍｯﾀﾞｰ作成</v>
          </cell>
        </row>
        <row r="12">
          <cell r="D12" t="str">
            <v>S4033</v>
          </cell>
          <cell r="E12" t="str">
            <v xml:space="preserve">新規契約処理 ｻﾌﾞﾒﾆｭｰ        </v>
          </cell>
        </row>
        <row r="13">
          <cell r="D13" t="str">
            <v>S4050</v>
          </cell>
          <cell r="E13" t="str">
            <v>RISK R/I FOLLOWER DETAILS</v>
          </cell>
        </row>
        <row r="14">
          <cell r="D14" t="str">
            <v>S4052</v>
          </cell>
          <cell r="E14" t="str">
            <v xml:space="preserve">異動（裏書） ｻﾌﾞﾒﾆｭｰ    </v>
          </cell>
        </row>
        <row r="15">
          <cell r="D15" t="str">
            <v>S4053</v>
          </cell>
          <cell r="E15" t="str">
            <v>契約処理継続 ｻﾌﾞﾒﾆｭｰ</v>
          </cell>
        </row>
        <row r="16">
          <cell r="D16" t="str">
            <v>S4071</v>
          </cell>
          <cell r="E16" t="str">
            <v>MAIN SCREEN FOR GENERAL PAGE</v>
          </cell>
        </row>
        <row r="17">
          <cell r="D17" t="str">
            <v>S4108</v>
          </cell>
          <cell r="E17" t="str">
            <v>ENTER DESCRIPTION</v>
          </cell>
        </row>
        <row r="18">
          <cell r="D18" t="str">
            <v>S4114</v>
          </cell>
          <cell r="E18" t="str">
            <v>解約処理 ｻﾌﾞﾒﾆｭｰ</v>
          </cell>
        </row>
        <row r="19">
          <cell r="D19" t="str">
            <v>S4116</v>
          </cell>
          <cell r="E19" t="str">
            <v>契約解約ﾍｯﾀﾞｰ作成</v>
          </cell>
        </row>
        <row r="20">
          <cell r="D20" t="str">
            <v>S4117</v>
          </cell>
          <cell r="E20" t="str">
            <v>TAKE-UP CONTRACT SUB-MENU</v>
          </cell>
        </row>
        <row r="21">
          <cell r="D21" t="str">
            <v>S4118</v>
          </cell>
          <cell r="E21" t="str">
            <v>CLEAN-UP CONTRACT SUB-MENU</v>
          </cell>
        </row>
        <row r="22">
          <cell r="D22" t="str">
            <v>S4120</v>
          </cell>
          <cell r="E22" t="str">
            <v>CONTRACT INQUIRY SUBMENU</v>
          </cell>
        </row>
        <row r="23">
          <cell r="D23" t="str">
            <v>S4124</v>
          </cell>
          <cell r="E23" t="str">
            <v>POLISY NEW BUSINESS ISSUE</v>
          </cell>
        </row>
        <row r="24">
          <cell r="D24" t="str">
            <v>S4125</v>
          </cell>
          <cell r="E24" t="str">
            <v>POLISY ENDORSEMENT ISSUE</v>
          </cell>
        </row>
        <row r="25">
          <cell r="D25" t="str">
            <v>S4126</v>
          </cell>
          <cell r="E25" t="str">
            <v>POLISY RENEWAL ISSUE</v>
          </cell>
        </row>
        <row r="26">
          <cell r="D26" t="str">
            <v>S4156</v>
          </cell>
          <cell r="E26" t="str">
            <v>失効処理 ｻﾌﾞﾒﾆｭｰ</v>
          </cell>
        </row>
        <row r="27">
          <cell r="D27" t="str">
            <v>S4157</v>
          </cell>
          <cell r="E27" t="str">
            <v xml:space="preserve">明細ﾒﾆｭｰ  KEY-SW      </v>
          </cell>
        </row>
        <row r="28">
          <cell r="D28" t="str">
            <v>S4158</v>
          </cell>
          <cell r="E28" t="str">
            <v>F &amp; G LAPSE CONTRACT HEADER</v>
          </cell>
        </row>
        <row r="29">
          <cell r="D29" t="str">
            <v>S4159</v>
          </cell>
          <cell r="E29" t="str">
            <v>F &amp; G LAPSE CONTRACT PRE-ISSUE VALIDATION</v>
          </cell>
        </row>
        <row r="30">
          <cell r="D30" t="str">
            <v>S4179</v>
          </cell>
          <cell r="E30" t="str">
            <v>証券再発行 ｻﾌﾞﾒﾆｭｰ</v>
          </cell>
        </row>
        <row r="31">
          <cell r="D31" t="str">
            <v>S4180</v>
          </cell>
          <cell r="E31" t="str">
            <v>保険証券明細表</v>
          </cell>
        </row>
        <row r="32">
          <cell r="D32" t="str">
            <v>S4215</v>
          </cell>
          <cell r="E32" t="str">
            <v>ﾚﾋﾞｭｰ（見直し）処理 ｻﾌﾞﾒﾆｭｰ</v>
          </cell>
        </row>
        <row r="33">
          <cell r="D33" t="str">
            <v>S4217</v>
          </cell>
          <cell r="E33" t="str">
            <v>証券ﾍｯﾀﾞｰ作成</v>
          </cell>
        </row>
        <row r="34">
          <cell r="D34" t="str">
            <v>S4221</v>
          </cell>
          <cell r="E34" t="str">
            <v>支払人（更改）</v>
          </cell>
        </row>
        <row r="35">
          <cell r="D35" t="str">
            <v>S4322</v>
          </cell>
          <cell r="E35" t="str">
            <v>PREMIUM JOURNAL ｻﾌﾞﾒﾆｭｰ</v>
          </cell>
        </row>
        <row r="36">
          <cell r="D36" t="str">
            <v>S4323</v>
          </cell>
          <cell r="E36" t="str">
            <v>ｼﾞｬｰﾅﾙ作成</v>
          </cell>
        </row>
        <row r="37">
          <cell r="D37" t="str">
            <v>S4324</v>
          </cell>
          <cell r="E37" t="str">
            <v>ｼﾞｬｰﾅﾙ照会</v>
          </cell>
        </row>
        <row r="38">
          <cell r="D38" t="str">
            <v>S4332</v>
          </cell>
          <cell r="E38" t="str">
            <v>再保ｼﾞｬｰﾅﾙ作成</v>
          </cell>
        </row>
        <row r="39">
          <cell r="D39" t="str">
            <v>S4333</v>
          </cell>
          <cell r="E39" t="str">
            <v>再保ｼﾞｬｰﾅﾙ照会</v>
          </cell>
        </row>
        <row r="40">
          <cell r="D40" t="str">
            <v>S4373</v>
          </cell>
          <cell r="E40" t="str">
            <v>RISK SCROLL ｾﾚｸﾄ画面</v>
          </cell>
        </row>
        <row r="41">
          <cell r="D41" t="str">
            <v>S4377</v>
          </cell>
          <cell r="E41" t="str">
            <v>NEW CONTRACT ASSIGNEE SCREEN</v>
          </cell>
        </row>
        <row r="42">
          <cell r="D42" t="str">
            <v>S4383</v>
          </cell>
          <cell r="E42" t="str">
            <v>支払人（異動）</v>
          </cell>
        </row>
        <row r="43">
          <cell r="D43" t="str">
            <v>S4392</v>
          </cell>
          <cell r="E43" t="str">
            <v>受託者</v>
          </cell>
        </row>
        <row r="44">
          <cell r="D44" t="str">
            <v>S4841</v>
          </cell>
          <cell r="E44" t="str">
            <v>ﾘｽｸﾃﾞｰﾀ入力（旧）</v>
          </cell>
        </row>
        <row r="45">
          <cell r="D45" t="str">
            <v>SA573</v>
          </cell>
          <cell r="E45" t="str">
            <v>新契約保険料転記</v>
          </cell>
        </row>
        <row r="46">
          <cell r="D46" t="str">
            <v>SZ250</v>
          </cell>
          <cell r="E46" t="str">
            <v>自動車見積画面</v>
          </cell>
        </row>
        <row r="47">
          <cell r="D47" t="str">
            <v>SZ462</v>
          </cell>
          <cell r="E47" t="str">
            <v>MOTOR RISK SCREEN - RENEWAL VERSION（ﾘｽｸﾃﾞｰﾀ入力）</v>
          </cell>
        </row>
        <row r="48">
          <cell r="D48" t="str">
            <v>S4019</v>
          </cell>
          <cell r="E48" t="str">
            <v>証券ﾍｯﾀﾞｰ作成（異動）</v>
          </cell>
        </row>
        <row r="49">
          <cell r="D49" t="str">
            <v>S4049</v>
          </cell>
          <cell r="E49" t="str">
            <v>再保険入力</v>
          </cell>
        </row>
        <row r="50">
          <cell r="D50" t="str">
            <v>S4379</v>
          </cell>
          <cell r="E50" t="str">
            <v>NEW CONTRACT DESPATCH ADRESS SCREEN</v>
          </cell>
        </row>
        <row r="51">
          <cell r="D51" t="str">
            <v>S4380</v>
          </cell>
          <cell r="E51" t="str">
            <v>NEW CONTRACT PAYOR SCREEN</v>
          </cell>
        </row>
        <row r="52">
          <cell r="D52" t="str">
            <v>S4382</v>
          </cell>
          <cell r="E52" t="str">
            <v>ENDORSEMENT DESPATCH ADDRESS SCREEN</v>
          </cell>
        </row>
        <row r="53">
          <cell r="D53" t="str">
            <v>SA654</v>
          </cell>
          <cell r="E53" t="str">
            <v>顧客登録 統合</v>
          </cell>
        </row>
        <row r="54">
          <cell r="D54" t="str">
            <v>SA718</v>
          </cell>
          <cell r="E54" t="str">
            <v>MOTOR RISK MANUAL ANNUAL PREMIUM SCREEN</v>
          </cell>
        </row>
        <row r="55">
          <cell r="D55" t="str">
            <v>SA729</v>
          </cell>
          <cell r="E55" t="str">
            <v>明細表示</v>
          </cell>
        </row>
        <row r="56">
          <cell r="D56" t="str">
            <v>SZ062</v>
          </cell>
          <cell r="E56" t="str">
            <v>銀行情報（新規）</v>
          </cell>
        </row>
        <row r="57">
          <cell r="D57" t="str">
            <v>SZ063</v>
          </cell>
          <cell r="E57" t="str">
            <v>銀行情報（変更）</v>
          </cell>
        </row>
        <row r="58">
          <cell r="D58" t="str">
            <v>SZ064</v>
          </cell>
          <cell r="E58" t="str">
            <v>銀行情報（照会）</v>
          </cell>
        </row>
        <row r="59">
          <cell r="D59" t="str">
            <v>SZ065</v>
          </cell>
          <cell r="E59" t="str">
            <v>有効期限設定</v>
          </cell>
        </row>
        <row r="60">
          <cell r="D60" t="str">
            <v>SZ067</v>
          </cell>
          <cell r="E60" t="str">
            <v>顧客銀行管理 ｻﾌﾞﾒﾆｭｰ</v>
          </cell>
        </row>
        <row r="61">
          <cell r="D61" t="str">
            <v>SZ192</v>
          </cell>
          <cell r="E61" t="str">
            <v>顧客ﾏｰｼﾞ ｻﾌﾞﾒﾆｭｰ</v>
          </cell>
        </row>
        <row r="62">
          <cell r="D62" t="str">
            <v>SZ208</v>
          </cell>
          <cell r="E62" t="str">
            <v>振込先銀行情報</v>
          </cell>
        </row>
        <row r="63">
          <cell r="D63" t="str">
            <v>SZ358</v>
          </cell>
          <cell r="E63" t="str">
            <v>CLIENT MAINTENANCE（新規、変更、照会）</v>
          </cell>
        </row>
        <row r="64">
          <cell r="D64" t="str">
            <v>SZ382</v>
          </cell>
          <cell r="E64" t="str">
            <v>明細照会</v>
          </cell>
        </row>
        <row r="65">
          <cell r="D65" t="str">
            <v>SZ417</v>
          </cell>
          <cell r="E65" t="str">
            <v>個別明細ｾﾚｸﾄ</v>
          </cell>
        </row>
        <row r="66">
          <cell r="D66" t="str">
            <v>SZ432</v>
          </cell>
          <cell r="E66" t="str">
            <v>顧客ｸﾚｼﾞｯﾄｶｰﾄﾞ ｻﾌﾞﾒﾆｭｰ</v>
          </cell>
        </row>
        <row r="67">
          <cell r="D67" t="str">
            <v>SZ433</v>
          </cell>
          <cell r="E67" t="str">
            <v>ｸﾚｼﾞｯﾄ情報（新規、変更、照会）</v>
          </cell>
        </row>
        <row r="68">
          <cell r="D68" t="str">
            <v>S2402</v>
          </cell>
          <cell r="E68" t="str">
            <v>銀行及支店管理 ｻﾌﾞﾒﾆｭｰ</v>
          </cell>
        </row>
        <row r="69">
          <cell r="D69" t="str">
            <v>S2404</v>
          </cell>
          <cell r="E69" t="str">
            <v>銀行登録</v>
          </cell>
        </row>
        <row r="70">
          <cell r="D70" t="str">
            <v>S2405</v>
          </cell>
          <cell r="E70" t="str">
            <v>銀行変更</v>
          </cell>
        </row>
        <row r="71">
          <cell r="D71" t="str">
            <v>S2406</v>
          </cell>
          <cell r="E71" t="str">
            <v>銀行照会</v>
          </cell>
        </row>
        <row r="72">
          <cell r="D72" t="str">
            <v>SA655</v>
          </cell>
          <cell r="E72" t="str">
            <v>取引暦照会</v>
          </cell>
        </row>
        <row r="73">
          <cell r="D73" t="str">
            <v>SZ014</v>
          </cell>
          <cell r="E73" t="str">
            <v>詳細画面</v>
          </cell>
        </row>
        <row r="74">
          <cell r="D74" t="str">
            <v>SZ249</v>
          </cell>
          <cell r="E74" t="str">
            <v>見積照会 ｻﾌﾞﾒﾆｭｰ</v>
          </cell>
        </row>
        <row r="75">
          <cell r="D75" t="str">
            <v>S4370</v>
          </cell>
          <cell r="E75" t="str">
            <v>顧客照会 ｻﾌﾞﾒﾆｭｰ</v>
          </cell>
        </row>
        <row r="76">
          <cell r="D76" t="str">
            <v>S4372</v>
          </cell>
          <cell r="E76" t="str">
            <v>契約照会ｻﾌﾞﾒﾆｭｰ</v>
          </cell>
        </row>
        <row r="77">
          <cell r="D77" t="str">
            <v>S4136</v>
          </cell>
          <cell r="E77" t="str">
            <v>保険料転記（再保・共保）</v>
          </cell>
        </row>
        <row r="78">
          <cell r="D78" t="str">
            <v>SZ006</v>
          </cell>
          <cell r="E78" t="str">
            <v>代理店管理 ｻﾌﾞﾒﾆｭｰ</v>
          </cell>
        </row>
        <row r="79">
          <cell r="D79" t="str">
            <v>SZ016</v>
          </cell>
          <cell r="E79" t="str">
            <v>代理店種別ﾒﾝﾃﾅﾝｽ</v>
          </cell>
        </row>
        <row r="80">
          <cell r="D80" t="str">
            <v>SZ017</v>
          </cell>
          <cell r="E80" t="str">
            <v>委託種目ﾒﾝﾃﾅﾝｽ</v>
          </cell>
        </row>
        <row r="81">
          <cell r="D81" t="str">
            <v>S2292</v>
          </cell>
          <cell r="E81" t="str">
            <v>代理店ﾍｯﾀﾞｰ照会</v>
          </cell>
        </row>
        <row r="82">
          <cell r="D82" t="str">
            <v>S2297</v>
          </cell>
          <cell r="E82" t="str">
            <v>挙績報告先照会</v>
          </cell>
        </row>
        <row r="83">
          <cell r="D83" t="str">
            <v>S2298</v>
          </cell>
          <cell r="E83" t="str">
            <v>報告先照会ﾛｱｰﾚﾍﾞﾙ</v>
          </cell>
        </row>
        <row r="84">
          <cell r="D84" t="str">
            <v>SZ003</v>
          </cell>
          <cell r="E84" t="str">
            <v>代理店情報（登録、変更、照会）</v>
          </cell>
        </row>
        <row r="85">
          <cell r="D85" t="str">
            <v>S2032</v>
          </cell>
          <cell r="E85" t="str">
            <v>代理店移管照会 ｻﾌﾞﾒﾆｭｰ</v>
          </cell>
        </row>
        <row r="86">
          <cell r="D86" t="str">
            <v>S2033</v>
          </cell>
          <cell r="E86" t="str">
            <v>代理店契約明細照会</v>
          </cell>
        </row>
        <row r="87">
          <cell r="D87" t="str">
            <v>S4001</v>
          </cell>
          <cell r="E87" t="str">
            <v>REINSURANCE TREATY DETAILS SUB-MENU</v>
          </cell>
        </row>
        <row r="88">
          <cell r="D88" t="str">
            <v>S4002</v>
          </cell>
          <cell r="E88" t="str">
            <v>REINSURANCE TREATY ARRANGEMENTS SUB-MENU</v>
          </cell>
        </row>
        <row r="89">
          <cell r="D89" t="str">
            <v>S4003</v>
          </cell>
          <cell r="E89" t="str">
            <v>CREATE NEW TREATY DETAILS</v>
          </cell>
        </row>
        <row r="90">
          <cell r="D90" t="str">
            <v>S4004</v>
          </cell>
          <cell r="E90" t="str">
            <v>MODIFY TREATY DETAILS</v>
          </cell>
        </row>
        <row r="91">
          <cell r="D91" t="str">
            <v>S4007</v>
          </cell>
          <cell r="E91" t="str">
            <v>MODIFY TREATY ARRANGEMENT</v>
          </cell>
        </row>
        <row r="92">
          <cell r="D92" t="str">
            <v>S4029</v>
          </cell>
          <cell r="E92" t="str">
            <v>NON TREATY R/I DETAILS SUB-MENU</v>
          </cell>
        </row>
        <row r="93">
          <cell r="D93" t="str">
            <v>S4031</v>
          </cell>
          <cell r="E93" t="str">
            <v>MODIFY NON TREATY R/I ACCOUNT</v>
          </cell>
        </row>
        <row r="94">
          <cell r="D94" t="str">
            <v>S4032</v>
          </cell>
          <cell r="E94" t="str">
            <v>INQUIRE ON NON TREATY R/I ACCOUNT</v>
          </cell>
        </row>
        <row r="95">
          <cell r="D95" t="str">
            <v>S4069</v>
          </cell>
          <cell r="E95" t="str">
            <v>TREATY PARTCIPANTS SUB-MENU</v>
          </cell>
        </row>
        <row r="96">
          <cell r="D96" t="str">
            <v>S4070</v>
          </cell>
          <cell r="E96" t="str">
            <v>TREATY PARTCIPANTS</v>
          </cell>
        </row>
        <row r="97">
          <cell r="D97" t="str">
            <v>S4005</v>
          </cell>
          <cell r="E97" t="str">
            <v>INQURE ON TREATY DETAILS</v>
          </cell>
        </row>
        <row r="98">
          <cell r="D98" t="str">
            <v>S4008</v>
          </cell>
          <cell r="E98" t="str">
            <v>INQURE ON TREATY ARRANGEMENT</v>
          </cell>
        </row>
        <row r="99">
          <cell r="D99" t="str">
            <v>S2164</v>
          </cell>
          <cell r="E99" t="str">
            <v>GROUP PORTFOLIO INQUIRY</v>
          </cell>
        </row>
        <row r="100">
          <cell r="D100" t="str">
            <v>S2165</v>
          </cell>
          <cell r="E100" t="str">
            <v>団体契約管理 ｻﾌﾞﾒﾆｭｰ</v>
          </cell>
        </row>
        <row r="101">
          <cell r="D101" t="str">
            <v>S2166</v>
          </cell>
          <cell r="E101" t="str">
            <v>CREATE GROUP</v>
          </cell>
        </row>
        <row r="102">
          <cell r="D102" t="str">
            <v>S2167</v>
          </cell>
          <cell r="E102" t="str">
            <v>MODIFY GROUP</v>
          </cell>
        </row>
        <row r="103">
          <cell r="D103" t="str">
            <v>S2168</v>
          </cell>
          <cell r="E103" t="str">
            <v>GROUP INQUIRY</v>
          </cell>
        </row>
        <row r="104">
          <cell r="D104" t="str">
            <v>S2208</v>
          </cell>
          <cell r="E104" t="str">
            <v>GROUP TRASCATION INQUIRY</v>
          </cell>
        </row>
        <row r="105">
          <cell r="D105" t="str">
            <v>S4139</v>
          </cell>
          <cell r="E105" t="str">
            <v>明細ﾒﾆｭｰ KEY-SW</v>
          </cell>
        </row>
        <row r="106">
          <cell r="D106" t="str">
            <v>S4367</v>
          </cell>
          <cell r="E106" t="str">
            <v>代理店 ｻﾌﾞﾒﾆｭｰ</v>
          </cell>
        </row>
        <row r="107">
          <cell r="D107" t="str">
            <v>S4371</v>
          </cell>
          <cell r="E107" t="str">
            <v>再保険照会 ｻﾌﾞﾒﾆｭｰ</v>
          </cell>
        </row>
        <row r="108">
          <cell r="D108" t="str">
            <v>SZ404</v>
          </cell>
          <cell r="E108" t="str">
            <v>FAST TRACK NEW BUSINESS SUBMENU</v>
          </cell>
        </row>
        <row r="109">
          <cell r="D109" t="str">
            <v>SZ407</v>
          </cell>
          <cell r="E109" t="str">
            <v>FAST TRACK NEW BUSINESS HEADER SCREEN</v>
          </cell>
        </row>
        <row r="110">
          <cell r="D110" t="str">
            <v>SZ408</v>
          </cell>
          <cell r="E110" t="str">
            <v>FAST TRACK MOTOR RISK SCREEN</v>
          </cell>
        </row>
        <row r="111">
          <cell r="D111" t="str">
            <v>SZ438</v>
          </cell>
          <cell r="E111" t="str">
            <v>FAST TRACK INQUIRY SCREEN</v>
          </cell>
        </row>
        <row r="112">
          <cell r="D112" t="str">
            <v>XXXXX</v>
          </cell>
        </row>
        <row r="113">
          <cell r="D113" t="str">
            <v>SZ229</v>
          </cell>
          <cell r="E113" t="str">
            <v>PREMIUM ADJUSTMENT SUB-MENU</v>
          </cell>
        </row>
        <row r="114">
          <cell r="D114" t="str">
            <v>SZ235</v>
          </cell>
          <cell r="E114" t="str">
            <v>DISHONOUR ADJUSTMENT SUB-MENU</v>
          </cell>
        </row>
        <row r="115">
          <cell r="D115" t="str">
            <v>SZ236</v>
          </cell>
          <cell r="E115" t="str">
            <v>DISHONOUR ADJUST</v>
          </cell>
        </row>
        <row r="116">
          <cell r="D116" t="str">
            <v>SZ245</v>
          </cell>
          <cell r="E116" t="str">
            <v>TRANSACTIONS POSTING SUB-MENU</v>
          </cell>
        </row>
        <row r="117">
          <cell r="D117" t="str">
            <v>S4121</v>
          </cell>
          <cell r="E117" t="str">
            <v>保険料転記照会</v>
          </cell>
        </row>
        <row r="118">
          <cell r="D118" t="str">
            <v>S4368</v>
          </cell>
          <cell r="E118" t="str">
            <v>入会照会 ｻﾌﾞﾒﾆｭｰ</v>
          </cell>
        </row>
        <row r="119">
          <cell r="D119" t="str">
            <v>S2067</v>
          </cell>
          <cell r="E119" t="str">
            <v>入金管理 ｻﾌﾞﾒﾆｭｰ</v>
          </cell>
        </row>
        <row r="120">
          <cell r="D120" t="str">
            <v>S2068</v>
          </cell>
          <cell r="E120" t="str">
            <v>入金</v>
          </cell>
        </row>
        <row r="121">
          <cell r="D121" t="str">
            <v>S2391</v>
          </cell>
          <cell r="E121" t="str">
            <v>残高照会</v>
          </cell>
        </row>
        <row r="122">
          <cell r="D122" t="str">
            <v>SZ070</v>
          </cell>
          <cell r="E122" t="str">
            <v>ｾﾚｸﾄ画面</v>
          </cell>
        </row>
        <row r="123">
          <cell r="D123" t="str">
            <v>SZ219</v>
          </cell>
          <cell r="E123" t="str">
            <v>ｾﾚｸﾄ画面</v>
          </cell>
        </row>
        <row r="124">
          <cell r="D124" t="str">
            <v>S2084</v>
          </cell>
          <cell r="E124" t="str">
            <v>一括払・承認 ｻﾌﾞﾒﾆｭｰ</v>
          </cell>
        </row>
        <row r="125">
          <cell r="D125" t="str">
            <v>S2087</v>
          </cell>
          <cell r="E125" t="str">
            <v>一括払・取消 ｻﾌﾞﾒﾆｭｰ</v>
          </cell>
        </row>
        <row r="126">
          <cell r="D126" t="str">
            <v>S2088</v>
          </cell>
          <cell r="E126" t="str">
            <v>取消</v>
          </cell>
        </row>
        <row r="127">
          <cell r="D127" t="str">
            <v>S2098</v>
          </cell>
          <cell r="E127" t="str">
            <v>一括払・支払 ｻﾌﾞﾒﾆｭｰ</v>
          </cell>
        </row>
        <row r="128">
          <cell r="D128" t="str">
            <v>S2099</v>
          </cell>
          <cell r="E128" t="str">
            <v>支払処理</v>
          </cell>
        </row>
        <row r="129">
          <cell r="D129" t="str">
            <v>S2100</v>
          </cell>
          <cell r="E129" t="str">
            <v>支払伝票照会</v>
          </cell>
        </row>
        <row r="130">
          <cell r="D130" t="str">
            <v>SA675</v>
          </cell>
          <cell r="E130" t="str">
            <v>小切手番号割当ｻﾌﾞﾒﾆｭｰ</v>
          </cell>
        </row>
        <row r="131">
          <cell r="D131" t="str">
            <v>SZ218</v>
          </cell>
          <cell r="E131" t="str">
            <v>ｾﾚｸﾄ画面</v>
          </cell>
        </row>
        <row r="132">
          <cell r="D132" t="str">
            <v>S2094</v>
          </cell>
          <cell r="E132" t="str">
            <v>小切手照会 ｻﾌﾞﾒﾆｭｰ</v>
          </cell>
        </row>
        <row r="133">
          <cell r="D133" t="str">
            <v>S2101</v>
          </cell>
          <cell r="E133" t="str">
            <v>支払伝票修正</v>
          </cell>
        </row>
        <row r="134">
          <cell r="D134" t="str">
            <v>S2587</v>
          </cell>
          <cell r="E134" t="str">
            <v>残高調整処理 ｻﾌﾞﾒﾆｭｰ</v>
          </cell>
        </row>
        <row r="135">
          <cell r="D135" t="str">
            <v>S2069</v>
          </cell>
          <cell r="E135" t="str">
            <v>入金照会</v>
          </cell>
        </row>
        <row r="136">
          <cell r="D136" t="str">
            <v>S2111</v>
          </cell>
          <cell r="E136" t="str">
            <v>科目構成照会</v>
          </cell>
        </row>
        <row r="137">
          <cell r="D137" t="str">
            <v>S2112</v>
          </cell>
          <cell r="E137" t="str">
            <v>処理照会</v>
          </cell>
        </row>
        <row r="138">
          <cell r="D138" t="str">
            <v>S2114</v>
          </cell>
          <cell r="E138" t="str">
            <v>元帳管理科目 ｻﾌﾞﾒﾆｭｰ</v>
          </cell>
        </row>
        <row r="139">
          <cell r="D139" t="str">
            <v>S2116</v>
          </cell>
          <cell r="E139" t="str">
            <v>勘定科目 変更</v>
          </cell>
        </row>
        <row r="140">
          <cell r="D140" t="str">
            <v>S2117</v>
          </cell>
          <cell r="E140" t="str">
            <v>元帳自動配分 ｻﾌﾞﾒﾆｭｰ</v>
          </cell>
        </row>
        <row r="141">
          <cell r="D141" t="str">
            <v>S2129</v>
          </cell>
          <cell r="E141" t="str">
            <v>勘定科目 追加</v>
          </cell>
        </row>
        <row r="142">
          <cell r="D142" t="str">
            <v>S2132</v>
          </cell>
          <cell r="E142" t="str">
            <v>勘定科目表管理 ｻﾌﾞﾒﾆｭｰ</v>
          </cell>
        </row>
        <row r="143">
          <cell r="D143" t="str">
            <v>S2142</v>
          </cell>
          <cell r="E143" t="str">
            <v>原予算</v>
          </cell>
        </row>
        <row r="144">
          <cell r="D144" t="str">
            <v>S2145</v>
          </cell>
          <cell r="E144" t="str">
            <v>元帳一括仕訳 ｻﾌﾞﾒﾆｭｰ</v>
          </cell>
        </row>
        <row r="145">
          <cell r="D145" t="str">
            <v>S2412</v>
          </cell>
          <cell r="E145" t="str">
            <v>仕訳ﾃﾞｰﾀ ｻﾌﾞﾒﾆｭｰ</v>
          </cell>
        </row>
        <row r="146">
          <cell r="D146" t="str">
            <v>S2413</v>
          </cell>
          <cell r="E146" t="str">
            <v>仕訳登録</v>
          </cell>
        </row>
        <row r="147">
          <cell r="D147" t="str">
            <v>S2508</v>
          </cell>
          <cell r="E147" t="str">
            <v>勘定科目 削除</v>
          </cell>
        </row>
        <row r="148">
          <cell r="D148" t="str">
            <v>SZ156</v>
          </cell>
          <cell r="E148" t="str">
            <v>実績照会ｻﾌﾞﾒﾆｭｰ</v>
          </cell>
        </row>
        <row r="149">
          <cell r="D149" t="str">
            <v>SZ157</v>
          </cell>
          <cell r="E149" t="str">
            <v>対前年比表</v>
          </cell>
        </row>
        <row r="150">
          <cell r="D150" t="str">
            <v>SZ158</v>
          </cell>
          <cell r="E150" t="str">
            <v>実績表</v>
          </cell>
        </row>
        <row r="151">
          <cell r="D151" t="str">
            <v>S2109</v>
          </cell>
          <cell r="E151" t="str">
            <v>総勘定元帳科目照会</v>
          </cell>
        </row>
        <row r="152">
          <cell r="D152" t="str">
            <v>S2110</v>
          </cell>
          <cell r="E152" t="str">
            <v>勘定科目残高照会</v>
          </cell>
        </row>
        <row r="153">
          <cell r="D153" t="str">
            <v>S2113</v>
          </cell>
          <cell r="E153" t="str">
            <v>元帳科目照会 ｻﾌﾞﾒﾆｭｰ</v>
          </cell>
        </row>
        <row r="154">
          <cell r="D154" t="str">
            <v>SZ231</v>
          </cell>
          <cell r="E154" t="str">
            <v>TRANSACTION INQUIRY</v>
          </cell>
        </row>
        <row r="155">
          <cell r="D155" t="str">
            <v>SZ232</v>
          </cell>
          <cell r="E155" t="str">
            <v>DEBTORS DISHONOUR UPDATE SUBMENU</v>
          </cell>
        </row>
        <row r="156">
          <cell r="D156" t="str">
            <v>S2530</v>
          </cell>
          <cell r="E156" t="str">
            <v>賃借勘定調整 ｻﾌﾞﾒﾆｭｰ</v>
          </cell>
        </row>
        <row r="157">
          <cell r="D157" t="str">
            <v>SZ206</v>
          </cell>
          <cell r="E157" t="str">
            <v>取引照会</v>
          </cell>
        </row>
        <row r="158">
          <cell r="D158" t="str">
            <v>S2333</v>
          </cell>
          <cell r="E158" t="str">
            <v>賃借勘定照会 ｻﾌﾞﾒﾆｭｰ</v>
          </cell>
        </row>
        <row r="159">
          <cell r="D159" t="str">
            <v>S2523</v>
          </cell>
          <cell r="E159" t="str">
            <v>残高照会</v>
          </cell>
        </row>
        <row r="160">
          <cell r="D160" t="str">
            <v>SA847</v>
          </cell>
          <cell r="E160" t="str">
            <v>転記処理照会</v>
          </cell>
        </row>
        <row r="161">
          <cell r="D161" t="str">
            <v>S2340</v>
          </cell>
          <cell r="E161" t="str">
            <v>TRANSACTION DETAILS</v>
          </cell>
        </row>
        <row r="162">
          <cell r="D162" t="str">
            <v>SA674</v>
          </cell>
          <cell r="E162" t="str">
            <v>小切手番号ｲﾝﾌﾟｯﾄ</v>
          </cell>
        </row>
        <row r="163">
          <cell r="D163" t="str">
            <v>S0018</v>
          </cell>
          <cell r="E163" t="str">
            <v>事故処理ﾏｽﾀｰﾒﾆｭ-</v>
          </cell>
        </row>
        <row r="164">
          <cell r="D164" t="str">
            <v>SA544</v>
          </cell>
          <cell r="E164" t="str">
            <v>保険金支払請求照会</v>
          </cell>
        </row>
        <row r="165">
          <cell r="D165" t="str">
            <v>SZ084</v>
          </cell>
          <cell r="E165" t="str">
            <v>保険金支払請求 作成（一般払）</v>
          </cell>
        </row>
        <row r="166">
          <cell r="D166" t="str">
            <v>SZ085</v>
          </cell>
          <cell r="E166" t="str">
            <v>保険金支払請求 変更（一般払）</v>
          </cell>
        </row>
        <row r="167">
          <cell r="D167" t="str">
            <v>SZ086</v>
          </cell>
          <cell r="E167" t="str">
            <v>保険金支払照会</v>
          </cell>
        </row>
        <row r="168">
          <cell r="D168" t="str">
            <v>SZ221</v>
          </cell>
          <cell r="E168" t="str">
            <v>ｾﾚｸﾄ画面</v>
          </cell>
        </row>
        <row r="169">
          <cell r="D169" t="str">
            <v>S4021</v>
          </cell>
          <cell r="E169" t="str">
            <v>事故処理 ｻﾌﾞﾒﾆｭｰ</v>
          </cell>
        </row>
        <row r="170">
          <cell r="D170" t="str">
            <v>S4022</v>
          </cell>
          <cell r="E170" t="str">
            <v>事故登録 KEY-SW</v>
          </cell>
        </row>
        <row r="171">
          <cell r="D171" t="str">
            <v>S4023</v>
          </cell>
          <cell r="E171" t="str">
            <v>事故登録ﾍｯﾀﾞｰ</v>
          </cell>
        </row>
        <row r="172">
          <cell r="D172" t="str">
            <v>S4025</v>
          </cell>
          <cell r="E172" t="str">
            <v>ｸﾚｰﾑ備金登録</v>
          </cell>
        </row>
        <row r="173">
          <cell r="D173" t="str">
            <v>S4026</v>
          </cell>
          <cell r="E173" t="str">
            <v>再保険保険金登録</v>
          </cell>
        </row>
        <row r="174">
          <cell r="D174" t="str">
            <v>S4027</v>
          </cell>
          <cell r="E174" t="str">
            <v>事故登録 承認</v>
          </cell>
        </row>
        <row r="175">
          <cell r="D175" t="str">
            <v>S4035</v>
          </cell>
          <cell r="E175" t="str">
            <v>事故登録 KEY-SW</v>
          </cell>
        </row>
        <row r="176">
          <cell r="D176" t="str">
            <v>S4036</v>
          </cell>
          <cell r="E176" t="str">
            <v>事故登録ﾍｯﾀﾞｰ</v>
          </cell>
        </row>
        <row r="177">
          <cell r="D177" t="str">
            <v>S4037</v>
          </cell>
          <cell r="E177" t="str">
            <v>ｸﾚｰﾑ備金登録</v>
          </cell>
        </row>
        <row r="178">
          <cell r="D178" t="str">
            <v>S4038</v>
          </cell>
          <cell r="E178" t="str">
            <v>再保険保険金登録</v>
          </cell>
        </row>
        <row r="179">
          <cell r="D179" t="str">
            <v>S4039</v>
          </cell>
          <cell r="E179" t="str">
            <v>事故登録 承認</v>
          </cell>
        </row>
        <row r="180">
          <cell r="D180" t="str">
            <v>S4073</v>
          </cell>
          <cell r="E180" t="str">
            <v>ｾﾚｸﾄ画面</v>
          </cell>
        </row>
        <row r="181">
          <cell r="D181" t="str">
            <v>S4079</v>
          </cell>
          <cell r="E181" t="str">
            <v>事故登録 KEY-SW</v>
          </cell>
        </row>
        <row r="182">
          <cell r="D182" t="str">
            <v>S4080</v>
          </cell>
          <cell r="E182" t="str">
            <v>CLAIM INQUIRY HEADER</v>
          </cell>
        </row>
        <row r="183">
          <cell r="D183" t="str">
            <v>S4081</v>
          </cell>
          <cell r="E183" t="str">
            <v>STANDARD SCREEN - ORDINARY WITHOUT SUBFILE</v>
          </cell>
        </row>
        <row r="184">
          <cell r="D184" t="str">
            <v>S4082</v>
          </cell>
          <cell r="E184" t="str">
            <v>REINSURANCE INQUIRY</v>
          </cell>
        </row>
        <row r="185">
          <cell r="D185" t="str">
            <v>S4083</v>
          </cell>
          <cell r="E185" t="str">
            <v>一般払・支払 ｻﾌﾞﾒﾆｭｰ</v>
          </cell>
        </row>
        <row r="186">
          <cell r="D186" t="str">
            <v>S4087</v>
          </cell>
          <cell r="E186" t="str">
            <v>ｸﾚｰﾑｺﾝﾊﾞｰｼﾞｮﾝ ｻﾌﾞﾒﾆｭｰ</v>
          </cell>
        </row>
        <row r="187">
          <cell r="D187" t="str">
            <v>S4153</v>
          </cell>
          <cell r="E187" t="str">
            <v>事故処理照会</v>
          </cell>
        </row>
        <row r="188">
          <cell r="D188" t="str">
            <v>S4176</v>
          </cell>
          <cell r="E188" t="str">
            <v>一般払･回収 ｻﾌﾞﾒﾆｭｰ</v>
          </cell>
        </row>
        <row r="189">
          <cell r="D189" t="str">
            <v>S4177</v>
          </cell>
          <cell r="E189" t="str">
            <v>現金、銀行振込</v>
          </cell>
        </row>
        <row r="190">
          <cell r="D190" t="str">
            <v>SZ804</v>
          </cell>
          <cell r="E190" t="str">
            <v>ｸﾚｰﾑ統計</v>
          </cell>
        </row>
        <row r="191">
          <cell r="D191" t="str">
            <v>S4075</v>
          </cell>
          <cell r="E191" t="str">
            <v>ｾﾚｸﾄ画面</v>
          </cell>
        </row>
        <row r="192">
          <cell r="D192" t="str">
            <v>S2095</v>
          </cell>
          <cell r="E192" t="str">
            <v>支払照会</v>
          </cell>
        </row>
        <row r="193">
          <cell r="D193" t="str">
            <v>S2100</v>
          </cell>
          <cell r="E193" t="str">
            <v>支払伝票照会</v>
          </cell>
        </row>
        <row r="194">
          <cell r="D194" t="str">
            <v>S0075</v>
          </cell>
          <cell r="E194" t="str">
            <v>R/I BATCH JOBS SUB-MENU</v>
          </cell>
        </row>
        <row r="195">
          <cell r="D195" t="str">
            <v>S4074</v>
          </cell>
          <cell r="E195" t="str">
            <v>ｾﾚｸﾄ画面</v>
          </cell>
        </row>
        <row r="196">
          <cell r="D196" t="str">
            <v>S4369</v>
          </cell>
          <cell r="E196" t="str">
            <v>ｸﾚｰﾑ照会 ｻﾌﾞﾒﾆｭｰ</v>
          </cell>
        </row>
        <row r="197">
          <cell r="D197" t="str">
            <v>S2067</v>
          </cell>
          <cell r="E197" t="str">
            <v>入金管理 ｻﾌﾞﾒﾆｭｰ</v>
          </cell>
        </row>
        <row r="198">
          <cell r="D198" t="str">
            <v>S2068</v>
          </cell>
          <cell r="E198" t="str">
            <v>入金</v>
          </cell>
        </row>
        <row r="199">
          <cell r="D199" t="str">
            <v>S2069</v>
          </cell>
          <cell r="E199" t="str">
            <v>入金照会</v>
          </cell>
        </row>
        <row r="200">
          <cell r="D200" t="str">
            <v>S2391</v>
          </cell>
          <cell r="E200" t="str">
            <v>残高照会</v>
          </cell>
        </row>
        <row r="201">
          <cell r="D201" t="str">
            <v>SZ070</v>
          </cell>
          <cell r="E201" t="str">
            <v>ｾﾚｸﾄ画面</v>
          </cell>
        </row>
        <row r="202">
          <cell r="D202" t="str">
            <v>SZ219</v>
          </cell>
          <cell r="E202" t="str">
            <v>ｾﾚｸﾄ画面</v>
          </cell>
        </row>
        <row r="203">
          <cell r="D203" t="str">
            <v>S2084</v>
          </cell>
          <cell r="E203" t="str">
            <v>一括払・承認 ｻﾌﾞﾒﾆｭｰ</v>
          </cell>
        </row>
        <row r="204">
          <cell r="D204" t="str">
            <v>S2085</v>
          </cell>
          <cell r="E204" t="str">
            <v>請求承認照会</v>
          </cell>
        </row>
        <row r="205">
          <cell r="D205" t="str">
            <v>S2087</v>
          </cell>
          <cell r="E205" t="str">
            <v>一括払・取消 ｻﾌﾞﾒﾆｭｰ</v>
          </cell>
        </row>
        <row r="206">
          <cell r="D206" t="str">
            <v>S2088</v>
          </cell>
          <cell r="E206" t="str">
            <v>取消</v>
          </cell>
        </row>
        <row r="207">
          <cell r="D207" t="str">
            <v>S2101</v>
          </cell>
          <cell r="E207" t="str">
            <v>支払伝票修正</v>
          </cell>
        </row>
        <row r="208">
          <cell r="D208" t="str">
            <v>S2098</v>
          </cell>
          <cell r="E208" t="str">
            <v>一括払・支払 ｻﾌﾞﾒﾆｭｰ</v>
          </cell>
        </row>
        <row r="209">
          <cell r="D209" t="str">
            <v>S2099</v>
          </cell>
          <cell r="E209" t="str">
            <v>支払処理</v>
          </cell>
        </row>
        <row r="210">
          <cell r="D210" t="str">
            <v>xxxxx</v>
          </cell>
          <cell r="E210" t="str">
            <v>車物  支払詳細入力</v>
          </cell>
        </row>
        <row r="211">
          <cell r="D211" t="str">
            <v>xxxxx</v>
          </cell>
          <cell r="E211" t="str">
            <v>搭自無  支払詳細入力</v>
          </cell>
        </row>
        <row r="212">
          <cell r="D212" t="str">
            <v>xxxxx</v>
          </cell>
          <cell r="E212" t="str">
            <v>対人  支払詳細入力</v>
          </cell>
        </row>
        <row r="213">
          <cell r="D213" t="str">
            <v>xxxxx</v>
          </cell>
          <cell r="E213" t="str">
            <v>経過入力ｻﾌﾞﾒﾆｭｰ</v>
          </cell>
        </row>
        <row r="214">
          <cell r="D214" t="str">
            <v>xxxxx</v>
          </cell>
          <cell r="E214" t="str">
            <v>経過入力</v>
          </cell>
        </row>
        <row r="215">
          <cell r="D215" t="str">
            <v>xxxxx</v>
          </cell>
          <cell r="E215" t="str">
            <v>現存確認</v>
          </cell>
        </row>
        <row r="216">
          <cell r="D216" t="str">
            <v>xxxxx</v>
          </cell>
          <cell r="E216" t="str">
            <v>現存確認照会</v>
          </cell>
        </row>
        <row r="217">
          <cell r="D217" t="str">
            <v>xxxxx</v>
          </cell>
          <cell r="E217" t="str">
            <v>一括仮払回収</v>
          </cell>
        </row>
        <row r="218">
          <cell r="D218" t="str">
            <v>xxxxx</v>
          </cell>
          <cell r="E218" t="str">
            <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Sheet1"/>
      <sheetName val="前提"/>
      <sheetName val="TBL"/>
      <sheetName val="COL"/>
      <sheetName val="DDL作成"/>
      <sheetName val="Java作成"/>
      <sheetName val="TABLES_SP0"/>
      <sheetName val="TABLES_SP1"/>
      <sheetName val="TABLES_OS2"/>
      <sheetName val="COLUMNS"/>
      <sheetName val="INDEXES"/>
      <sheetName val="Module1"/>
      <sheetName val="Module2"/>
      <sheetName val="Module3"/>
      <sheetName val="Module4"/>
      <sheetName val="Module5"/>
      <sheetName val="IBDB100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2FAD8-2DDF-46DF-8134-C8E225526132}">
  <sheetPr>
    <pageSetUpPr fitToPage="1"/>
  </sheetPr>
  <dimension ref="A2:P45"/>
  <sheetViews>
    <sheetView showGridLines="0" zoomScale="85" zoomScaleNormal="85" zoomScaleSheetLayoutView="70" workbookViewId="0">
      <selection activeCell="G22" sqref="G22"/>
    </sheetView>
  </sheetViews>
  <sheetFormatPr defaultColWidth="10.109375" defaultRowHeight="13.2"/>
  <cols>
    <col min="1" max="1" width="11.88671875" style="2" customWidth="1" collapsed="1"/>
    <col min="2" max="2" width="35" style="2" customWidth="1" collapsed="1"/>
    <col min="3" max="3" width="8" style="2" customWidth="1" collapsed="1"/>
    <col min="4" max="4" width="15.109375" style="2" customWidth="1" collapsed="1"/>
    <col min="5" max="5" width="3.88671875" style="2" customWidth="1" collapsed="1"/>
    <col min="6" max="6" width="10.109375" style="2" customWidth="1" collapsed="1"/>
    <col min="7" max="7" width="15.109375" style="2" customWidth="1" collapsed="1"/>
    <col min="8" max="8" width="3.88671875" style="2" customWidth="1" collapsed="1"/>
    <col min="9" max="9" width="10.109375" style="2" customWidth="1" collapsed="1"/>
    <col min="10" max="10" width="15.109375" style="2" customWidth="1" collapsed="1"/>
    <col min="11" max="11" width="3.88671875" style="2" customWidth="1" collapsed="1"/>
    <col min="12" max="12" width="10.109375" style="2" customWidth="1" collapsed="1"/>
    <col min="13" max="13" width="15.109375" style="2" customWidth="1" collapsed="1"/>
    <col min="14" max="14" width="12.109375" style="2" customWidth="1" collapsed="1"/>
    <col min="15" max="16384" width="10.109375" style="2" collapsed="1"/>
  </cols>
  <sheetData>
    <row r="2" spans="1:14" ht="15" customHeight="1">
      <c r="L2" s="3"/>
    </row>
    <row r="3" spans="1:14" ht="21.75" customHeight="1">
      <c r="B3" s="4" t="s">
        <v>0</v>
      </c>
      <c r="C3" s="5"/>
      <c r="D3" s="5"/>
      <c r="E3" s="5"/>
      <c r="F3" s="5"/>
      <c r="G3" s="5"/>
      <c r="L3" s="3"/>
    </row>
    <row r="4" spans="1:14" ht="18" customHeight="1">
      <c r="B4" s="3"/>
      <c r="C4" s="5"/>
      <c r="D4" s="5"/>
      <c r="E4" s="5"/>
      <c r="F4" s="5"/>
      <c r="G4" s="5"/>
    </row>
    <row r="5" spans="1:14" ht="18" customHeight="1">
      <c r="C5" s="5"/>
      <c r="D5" s="5"/>
      <c r="E5" s="5"/>
      <c r="F5" s="5"/>
      <c r="G5" s="5"/>
    </row>
    <row r="6" spans="1:14" ht="28.2">
      <c r="C6" s="5"/>
      <c r="D6" s="5"/>
      <c r="E6" s="5"/>
      <c r="F6" s="5"/>
      <c r="G6" s="5"/>
    </row>
    <row r="8" spans="1:14" ht="18.75" customHeight="1">
      <c r="A8" s="6"/>
      <c r="B8" s="6"/>
      <c r="C8" s="7"/>
      <c r="E8" s="6"/>
      <c r="F8" s="6"/>
      <c r="G8" s="6"/>
      <c r="H8" s="6"/>
      <c r="I8" s="6"/>
      <c r="J8" s="6"/>
      <c r="K8" s="6"/>
      <c r="L8" s="6"/>
      <c r="M8" s="6"/>
      <c r="N8" s="8"/>
    </row>
    <row r="9" spans="1:14">
      <c r="L9" s="9"/>
      <c r="M9" s="9"/>
    </row>
    <row r="10" spans="1:14">
      <c r="F10" s="8" t="s">
        <v>1</v>
      </c>
      <c r="G10" s="23" t="s">
        <v>2</v>
      </c>
      <c r="H10" s="23"/>
      <c r="I10" s="23"/>
      <c r="J10" s="23"/>
      <c r="K10" s="23"/>
      <c r="L10" s="9"/>
      <c r="M10" s="9"/>
    </row>
    <row r="11" spans="1:14" ht="13.5" customHeight="1">
      <c r="F11" s="8" t="s">
        <v>3</v>
      </c>
      <c r="G11" s="167" t="s">
        <v>4</v>
      </c>
      <c r="H11" s="167"/>
      <c r="I11" s="167"/>
      <c r="J11" s="167"/>
      <c r="K11" s="167"/>
      <c r="L11" s="167"/>
      <c r="M11" s="9"/>
    </row>
    <row r="12" spans="1:14">
      <c r="E12" s="10"/>
      <c r="F12" s="11"/>
      <c r="G12" s="26"/>
      <c r="H12" s="26"/>
      <c r="I12" s="26"/>
      <c r="J12" s="26"/>
      <c r="L12" s="9"/>
      <c r="M12" s="9"/>
    </row>
    <row r="13" spans="1:14">
      <c r="C13" s="8"/>
      <c r="D13" s="14"/>
      <c r="L13" s="9"/>
      <c r="M13" s="9"/>
    </row>
    <row r="14" spans="1:14">
      <c r="M14" s="165"/>
      <c r="N14" s="165"/>
    </row>
    <row r="15" spans="1:14">
      <c r="M15" s="13"/>
      <c r="N15" s="13"/>
    </row>
    <row r="16" spans="1:14">
      <c r="L16" s="14"/>
      <c r="M16" s="9"/>
      <c r="N16" s="9"/>
    </row>
    <row r="17" spans="4:16" ht="16.2">
      <c r="D17" s="23"/>
      <c r="E17" s="23"/>
      <c r="F17" s="27" t="s">
        <v>5</v>
      </c>
      <c r="G17" s="23"/>
      <c r="H17" s="23"/>
      <c r="I17" s="23"/>
      <c r="J17" s="23"/>
      <c r="K17" s="23"/>
      <c r="L17" s="28"/>
      <c r="M17" s="29"/>
      <c r="N17" s="23"/>
      <c r="O17" s="23"/>
      <c r="P17" s="23"/>
    </row>
    <row r="18" spans="4:16">
      <c r="D18" s="23"/>
      <c r="E18" s="23"/>
      <c r="F18" s="23"/>
      <c r="G18" s="23"/>
      <c r="H18" s="23"/>
      <c r="I18" s="23"/>
      <c r="J18" s="23"/>
      <c r="K18" s="23"/>
      <c r="L18" s="29"/>
      <c r="M18" s="29"/>
      <c r="N18" s="23"/>
      <c r="O18" s="23"/>
      <c r="P18" s="23"/>
    </row>
    <row r="19" spans="4:16">
      <c r="D19" s="166" t="s">
        <v>6</v>
      </c>
      <c r="E19" s="166"/>
      <c r="F19" s="166"/>
      <c r="G19" s="166"/>
      <c r="H19" s="166"/>
      <c r="I19" s="166"/>
      <c r="J19" s="23"/>
      <c r="K19" s="23"/>
      <c r="L19" s="30"/>
      <c r="M19" s="30"/>
      <c r="N19" s="23"/>
      <c r="O19" s="23"/>
      <c r="P19" s="23"/>
    </row>
    <row r="20" spans="4:16">
      <c r="D20" s="23"/>
      <c r="E20" s="31"/>
      <c r="F20" s="23"/>
      <c r="G20" s="32"/>
      <c r="H20" s="23"/>
      <c r="I20" s="23"/>
      <c r="J20" s="23"/>
      <c r="K20" s="29"/>
      <c r="L20" s="23"/>
      <c r="M20" s="29"/>
      <c r="N20" s="23"/>
      <c r="O20" s="23"/>
      <c r="P20" s="23"/>
    </row>
    <row r="21" spans="4:16">
      <c r="D21" s="23"/>
      <c r="E21" s="30"/>
      <c r="F21" s="28" t="s">
        <v>7</v>
      </c>
      <c r="G21" s="33">
        <v>45055</v>
      </c>
      <c r="H21" s="33"/>
      <c r="I21" s="33"/>
      <c r="J21" s="33"/>
      <c r="K21" s="23"/>
      <c r="L21" s="23"/>
      <c r="M21" s="23"/>
      <c r="N21" s="23"/>
      <c r="O21" s="23"/>
      <c r="P21" s="23"/>
    </row>
    <row r="22" spans="4:16">
      <c r="D22" s="23"/>
      <c r="E22" s="30"/>
      <c r="F22" s="28" t="s">
        <v>8</v>
      </c>
      <c r="G22" s="33"/>
      <c r="H22" s="33"/>
      <c r="I22" s="33"/>
      <c r="J22" s="33"/>
      <c r="K22" s="23"/>
      <c r="L22" s="23"/>
      <c r="M22" s="23"/>
      <c r="N22" s="23"/>
      <c r="O22" s="23"/>
      <c r="P22" s="23"/>
    </row>
    <row r="23" spans="4:16">
      <c r="D23" s="23"/>
      <c r="E23" s="23"/>
      <c r="F23" s="23"/>
      <c r="G23" s="23"/>
      <c r="H23" s="23"/>
      <c r="I23" s="23"/>
      <c r="J23" s="23"/>
      <c r="K23" s="23"/>
      <c r="L23" s="23"/>
      <c r="M23" s="23"/>
      <c r="N23" s="23"/>
      <c r="O23" s="23"/>
      <c r="P23" s="23"/>
    </row>
    <row r="24" spans="4:16">
      <c r="D24" s="23"/>
      <c r="E24" s="23"/>
      <c r="F24" s="23"/>
      <c r="G24" s="23"/>
      <c r="H24" s="23"/>
      <c r="I24" s="23"/>
      <c r="J24" s="23"/>
      <c r="K24" s="23"/>
      <c r="L24" s="23"/>
      <c r="M24" s="23"/>
      <c r="N24" s="23"/>
      <c r="O24" s="23"/>
      <c r="P24" s="23"/>
    </row>
    <row r="25" spans="4:16">
      <c r="D25" s="23"/>
      <c r="E25" s="23"/>
      <c r="F25" s="23"/>
      <c r="G25" s="23"/>
      <c r="H25" s="23"/>
      <c r="I25" s="23"/>
      <c r="J25" s="23"/>
      <c r="K25" s="23"/>
      <c r="L25" s="23"/>
      <c r="M25" s="23"/>
      <c r="N25" s="23"/>
      <c r="O25" s="23"/>
      <c r="P25" s="23"/>
    </row>
    <row r="26" spans="4:16">
      <c r="D26" s="23"/>
      <c r="E26" s="23"/>
      <c r="F26" s="23"/>
      <c r="G26" s="23"/>
      <c r="H26" s="23"/>
      <c r="I26" s="23"/>
      <c r="J26" s="23"/>
      <c r="K26" s="23"/>
      <c r="L26" s="23"/>
      <c r="M26" s="28"/>
      <c r="N26" s="23"/>
      <c r="O26" s="23"/>
      <c r="P26" s="23"/>
    </row>
    <row r="27" spans="4:16">
      <c r="D27" s="23"/>
      <c r="E27" s="23"/>
      <c r="F27" s="23"/>
      <c r="G27" s="23"/>
      <c r="H27" s="23"/>
      <c r="I27" s="23"/>
      <c r="J27" s="23"/>
      <c r="K27" s="23"/>
      <c r="L27" s="23"/>
      <c r="M27" s="29"/>
      <c r="N27" s="23"/>
      <c r="O27" s="23"/>
      <c r="P27" s="23"/>
    </row>
    <row r="28" spans="4:16">
      <c r="D28" s="23"/>
      <c r="E28" s="23"/>
      <c r="F28" s="23"/>
      <c r="G28" s="23"/>
      <c r="H28" s="23"/>
      <c r="I28" s="23"/>
      <c r="J28" s="23"/>
      <c r="K28" s="23"/>
      <c r="L28" s="23"/>
      <c r="M28" s="23"/>
      <c r="N28" s="23"/>
      <c r="O28" s="23"/>
      <c r="P28" s="23"/>
    </row>
    <row r="29" spans="4:16" ht="13.8" thickBot="1">
      <c r="D29" s="18" t="s">
        <v>0</v>
      </c>
      <c r="E29" s="34"/>
      <c r="F29" s="34"/>
      <c r="G29" s="34"/>
      <c r="H29" s="34"/>
      <c r="I29" s="30"/>
      <c r="J29" s="18" t="s">
        <v>6</v>
      </c>
      <c r="K29" s="18"/>
      <c r="L29" s="18"/>
      <c r="M29" s="18"/>
      <c r="N29" s="18"/>
      <c r="O29" s="23"/>
      <c r="P29" s="23"/>
    </row>
    <row r="30" spans="4:16" ht="13.8" thickTop="1">
      <c r="D30" s="30"/>
      <c r="E30" s="30"/>
      <c r="F30" s="30"/>
      <c r="G30" s="30"/>
      <c r="H30" s="30"/>
      <c r="I30" s="30"/>
      <c r="J30" s="30" t="s">
        <v>9</v>
      </c>
      <c r="K30" s="30"/>
      <c r="L30" s="30"/>
      <c r="M30" s="30" t="s">
        <v>10</v>
      </c>
      <c r="N30" s="30"/>
      <c r="O30" s="23"/>
      <c r="P30" s="23"/>
    </row>
    <row r="31" spans="4:16">
      <c r="D31" s="30"/>
      <c r="E31" s="30"/>
      <c r="F31" s="30"/>
      <c r="G31" s="30"/>
      <c r="H31" s="30"/>
      <c r="I31" s="30"/>
      <c r="J31" s="30"/>
      <c r="K31" s="30"/>
      <c r="L31" s="30"/>
      <c r="M31" s="30"/>
      <c r="N31" s="30"/>
      <c r="O31" s="23"/>
      <c r="P31" s="23"/>
    </row>
    <row r="32" spans="4:16">
      <c r="D32" s="30"/>
      <c r="E32" s="30"/>
      <c r="F32" s="30"/>
      <c r="G32" s="30"/>
      <c r="H32" s="30"/>
      <c r="I32" s="30"/>
      <c r="J32" s="30"/>
      <c r="K32" s="30"/>
      <c r="L32" s="30"/>
      <c r="M32" s="30"/>
      <c r="N32" s="30"/>
      <c r="O32" s="23"/>
      <c r="P32" s="23"/>
    </row>
    <row r="33" spans="4:16">
      <c r="D33" s="30"/>
      <c r="E33" s="30"/>
      <c r="F33" s="30"/>
      <c r="G33" s="30"/>
      <c r="H33" s="30"/>
      <c r="I33" s="30"/>
      <c r="J33" s="30"/>
      <c r="K33" s="30"/>
      <c r="L33" s="30"/>
      <c r="M33" s="30"/>
      <c r="N33" s="30"/>
      <c r="O33" s="23"/>
      <c r="P33" s="23"/>
    </row>
    <row r="34" spans="4:16">
      <c r="D34" s="30"/>
      <c r="E34" s="30"/>
      <c r="F34" s="30"/>
      <c r="G34" s="30"/>
      <c r="H34" s="30"/>
      <c r="I34" s="30"/>
      <c r="J34" s="22"/>
      <c r="K34" s="30"/>
      <c r="L34" s="30"/>
      <c r="M34" s="22"/>
      <c r="N34" s="30"/>
      <c r="O34" s="23"/>
      <c r="P34" s="23"/>
    </row>
    <row r="35" spans="4:16">
      <c r="D35" s="22"/>
      <c r="E35" s="23"/>
      <c r="F35" s="23"/>
      <c r="G35" s="22"/>
      <c r="H35" s="23"/>
      <c r="I35" s="23"/>
      <c r="J35" s="22"/>
      <c r="K35" s="22"/>
      <c r="L35" s="22"/>
      <c r="M35" s="22"/>
      <c r="N35" s="23"/>
      <c r="O35" s="23"/>
      <c r="P35" s="23"/>
    </row>
    <row r="36" spans="4:16" ht="13.8" thickBot="1">
      <c r="D36" s="25"/>
      <c r="E36" s="25"/>
      <c r="F36" s="23"/>
      <c r="G36" s="25"/>
      <c r="H36" s="25"/>
      <c r="I36" s="23"/>
      <c r="J36" s="25"/>
      <c r="K36" s="25"/>
      <c r="L36" s="23"/>
      <c r="M36" s="25" t="s">
        <v>11</v>
      </c>
      <c r="N36" s="25"/>
      <c r="O36" s="23"/>
      <c r="P36" s="23"/>
    </row>
    <row r="37" spans="4:16">
      <c r="D37" s="23"/>
      <c r="E37" s="23"/>
      <c r="F37" s="23"/>
      <c r="G37" s="23"/>
      <c r="H37" s="23"/>
      <c r="I37" s="23"/>
      <c r="J37" s="23"/>
      <c r="K37" s="23"/>
      <c r="L37" s="23"/>
      <c r="M37" s="23"/>
      <c r="N37" s="23"/>
      <c r="O37" s="23"/>
      <c r="P37" s="23"/>
    </row>
    <row r="38" spans="4:16">
      <c r="D38" s="22"/>
      <c r="E38" s="23"/>
      <c r="F38" s="23"/>
      <c r="G38" s="23"/>
      <c r="H38" s="23"/>
      <c r="I38" s="23"/>
      <c r="J38" s="23"/>
      <c r="K38" s="23"/>
      <c r="L38" s="23"/>
      <c r="M38" s="23"/>
      <c r="N38" s="23"/>
      <c r="O38" s="23"/>
      <c r="P38" s="23"/>
    </row>
    <row r="39" spans="4:16">
      <c r="D39" s="23"/>
      <c r="E39" s="23"/>
      <c r="F39" s="23"/>
      <c r="G39" s="23"/>
      <c r="H39" s="23"/>
      <c r="I39" s="23"/>
      <c r="J39" s="23"/>
      <c r="K39" s="23"/>
      <c r="L39" s="23"/>
      <c r="M39" s="23"/>
      <c r="N39" s="23"/>
      <c r="O39" s="23"/>
      <c r="P39" s="23"/>
    </row>
    <row r="40" spans="4:16">
      <c r="D40" s="23"/>
      <c r="E40" s="23"/>
      <c r="F40" s="23"/>
      <c r="G40" s="23"/>
      <c r="H40" s="23"/>
      <c r="I40" s="23"/>
      <c r="J40" s="23"/>
      <c r="K40" s="23"/>
      <c r="L40" s="23"/>
      <c r="M40" s="23"/>
      <c r="N40" s="23"/>
      <c r="O40" s="23"/>
      <c r="P40" s="23"/>
    </row>
    <row r="41" spans="4:16">
      <c r="D41" s="23"/>
      <c r="E41" s="23"/>
      <c r="F41" s="23"/>
      <c r="G41" s="23"/>
      <c r="H41" s="23"/>
      <c r="I41" s="23"/>
      <c r="J41" s="23"/>
      <c r="K41" s="23"/>
      <c r="L41" s="23"/>
      <c r="M41" s="23"/>
      <c r="N41" s="23"/>
      <c r="O41" s="23"/>
      <c r="P41" s="23"/>
    </row>
    <row r="42" spans="4:16">
      <c r="D42" s="23"/>
      <c r="E42" s="23"/>
      <c r="F42" s="23"/>
      <c r="G42" s="23"/>
      <c r="H42" s="23"/>
      <c r="I42" s="23"/>
      <c r="J42" s="23"/>
      <c r="K42" s="23"/>
      <c r="L42" s="23"/>
      <c r="M42" s="23"/>
      <c r="N42" s="23"/>
      <c r="O42" s="23"/>
      <c r="P42" s="23"/>
    </row>
    <row r="43" spans="4:16">
      <c r="D43" s="23"/>
      <c r="E43" s="23"/>
      <c r="F43" s="23"/>
      <c r="G43" s="23"/>
      <c r="H43" s="23"/>
      <c r="I43" s="23"/>
      <c r="J43" s="23"/>
      <c r="K43" s="23"/>
      <c r="L43" s="23"/>
      <c r="M43" s="23"/>
      <c r="N43" s="23"/>
      <c r="O43" s="23"/>
      <c r="P43" s="23"/>
    </row>
    <row r="44" spans="4:16">
      <c r="D44" s="23"/>
      <c r="E44" s="23"/>
      <c r="F44" s="23"/>
      <c r="G44" s="23"/>
      <c r="H44" s="23"/>
      <c r="I44" s="23"/>
      <c r="J44" s="23"/>
      <c r="K44" s="23"/>
      <c r="L44" s="23"/>
      <c r="M44" s="23"/>
      <c r="N44" s="23"/>
      <c r="O44" s="23"/>
      <c r="P44" s="23"/>
    </row>
    <row r="45" spans="4:16">
      <c r="D45" s="23"/>
      <c r="E45" s="23"/>
      <c r="F45" s="23"/>
      <c r="G45" s="23"/>
      <c r="H45" s="23"/>
      <c r="I45" s="23"/>
      <c r="J45" s="23"/>
      <c r="K45" s="23"/>
      <c r="L45" s="23"/>
      <c r="M45" s="23"/>
      <c r="N45" s="23"/>
      <c r="O45" s="23"/>
      <c r="P45" s="23"/>
    </row>
  </sheetData>
  <mergeCells count="3">
    <mergeCell ref="M14:N14"/>
    <mergeCell ref="D19:I19"/>
    <mergeCell ref="G11:L11"/>
  </mergeCells>
  <phoneticPr fontId="35"/>
  <pageMargins left="0.23" right="0.23622047244094491" top="0.62992125984251968" bottom="0.55000000000000004" header="0" footer="0.3"/>
  <pageSetup paperSize="9" scale="85" orientation="landscape"/>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58354-6A1A-44B6-A469-838DB83EB410}">
  <sheetPr>
    <pageSetUpPr fitToPage="1"/>
  </sheetPr>
  <dimension ref="A2:P44"/>
  <sheetViews>
    <sheetView showGridLines="0" zoomScale="85" zoomScaleNormal="85" zoomScaleSheetLayoutView="55" workbookViewId="0">
      <selection activeCell="G21" sqref="G21:H21"/>
    </sheetView>
  </sheetViews>
  <sheetFormatPr defaultColWidth="10.109375" defaultRowHeight="13.2"/>
  <cols>
    <col min="1" max="1" width="11.88671875" style="2" customWidth="1" collapsed="1"/>
    <col min="2" max="2" width="35" style="2" customWidth="1" collapsed="1"/>
    <col min="3" max="3" width="8" style="2" customWidth="1" collapsed="1"/>
    <col min="4" max="4" width="15.109375" style="2" customWidth="1" collapsed="1"/>
    <col min="5" max="5" width="3.88671875" style="2" customWidth="1" collapsed="1"/>
    <col min="6" max="6" width="10.109375" style="2" customWidth="1" collapsed="1"/>
    <col min="7" max="7" width="15.109375" style="2" customWidth="1" collapsed="1"/>
    <col min="8" max="8" width="3.88671875" style="2" customWidth="1" collapsed="1"/>
    <col min="9" max="9" width="10.109375" style="2" customWidth="1" collapsed="1"/>
    <col min="10" max="10" width="15.109375" style="2" customWidth="1" collapsed="1"/>
    <col min="11" max="11" width="3.88671875" style="2" customWidth="1" collapsed="1"/>
    <col min="12" max="12" width="10.109375" style="2" customWidth="1" collapsed="1"/>
    <col min="13" max="13" width="15.109375" style="2" customWidth="1" collapsed="1"/>
    <col min="14" max="14" width="12.109375" style="2" customWidth="1" collapsed="1"/>
    <col min="15" max="16384" width="10.109375" style="2" collapsed="1"/>
  </cols>
  <sheetData>
    <row r="2" spans="1:14" ht="15" customHeight="1">
      <c r="L2" s="3"/>
    </row>
    <row r="3" spans="1:14" ht="21.75" customHeight="1">
      <c r="B3" s="4" t="s">
        <v>0</v>
      </c>
      <c r="C3" s="5"/>
      <c r="D3" s="5"/>
      <c r="E3" s="5"/>
      <c r="F3" s="5"/>
      <c r="G3" s="5"/>
      <c r="L3" s="3"/>
    </row>
    <row r="4" spans="1:14" ht="18.75" customHeight="1">
      <c r="B4" s="3"/>
      <c r="C4" s="5"/>
      <c r="D4" s="5"/>
      <c r="E4" s="5"/>
      <c r="F4" s="5"/>
      <c r="G4" s="5"/>
    </row>
    <row r="5" spans="1:14" ht="18.75" customHeight="1">
      <c r="C5" s="5"/>
      <c r="D5" s="5"/>
      <c r="E5" s="5"/>
      <c r="F5" s="5"/>
      <c r="G5" s="5"/>
    </row>
    <row r="6" spans="1:14" ht="28.2">
      <c r="C6" s="5"/>
      <c r="D6" s="5"/>
      <c r="E6" s="5"/>
      <c r="F6" s="5"/>
      <c r="G6" s="5"/>
    </row>
    <row r="8" spans="1:14" ht="17.25" customHeight="1">
      <c r="A8" s="6"/>
      <c r="B8" s="6"/>
      <c r="C8" s="7"/>
      <c r="E8" s="6"/>
      <c r="F8" s="6"/>
      <c r="G8" s="6"/>
      <c r="H8" s="6"/>
      <c r="I8" s="6"/>
      <c r="J8" s="6"/>
      <c r="K8" s="6"/>
      <c r="L8" s="6"/>
      <c r="M8" s="6"/>
      <c r="N8" s="8"/>
    </row>
    <row r="9" spans="1:14">
      <c r="L9" s="9"/>
      <c r="M9" s="9"/>
    </row>
    <row r="10" spans="1:14">
      <c r="F10" s="8" t="s">
        <v>1</v>
      </c>
      <c r="G10" s="23" t="s">
        <v>2</v>
      </c>
      <c r="H10" s="23"/>
      <c r="I10" s="23"/>
      <c r="J10" s="23"/>
      <c r="K10" s="23"/>
      <c r="L10" s="9"/>
      <c r="M10" s="9"/>
    </row>
    <row r="11" spans="1:14" ht="13.5" customHeight="1">
      <c r="F11" s="8" t="s">
        <v>3</v>
      </c>
      <c r="G11" s="167" t="s">
        <v>4</v>
      </c>
      <c r="H11" s="167"/>
      <c r="I11" s="167"/>
      <c r="J11" s="167"/>
      <c r="K11" s="167"/>
      <c r="L11" s="167"/>
      <c r="M11" s="9"/>
    </row>
    <row r="12" spans="1:14">
      <c r="E12" s="10"/>
      <c r="F12" s="11"/>
      <c r="G12" s="12"/>
      <c r="H12" s="12"/>
      <c r="I12" s="12"/>
      <c r="J12" s="12"/>
      <c r="L12" s="9"/>
      <c r="M12" s="9"/>
    </row>
    <row r="13" spans="1:14">
      <c r="L13" s="9"/>
      <c r="M13" s="9"/>
    </row>
    <row r="14" spans="1:14">
      <c r="M14" s="165"/>
      <c r="N14" s="165"/>
    </row>
    <row r="15" spans="1:14">
      <c r="M15" s="13"/>
      <c r="N15" s="13"/>
    </row>
    <row r="16" spans="1:14">
      <c r="L16" s="14"/>
      <c r="M16" s="9"/>
      <c r="N16" s="9"/>
    </row>
    <row r="17" spans="4:14" ht="16.2">
      <c r="F17" s="15" t="s">
        <v>5</v>
      </c>
      <c r="L17" s="8"/>
      <c r="M17" s="9"/>
    </row>
    <row r="18" spans="4:14">
      <c r="L18" s="9"/>
      <c r="M18" s="9"/>
    </row>
    <row r="19" spans="4:14">
      <c r="D19" s="170" t="s">
        <v>6</v>
      </c>
      <c r="E19" s="170"/>
      <c r="F19" s="170"/>
      <c r="G19" s="170"/>
      <c r="H19" s="170"/>
      <c r="I19" s="170"/>
      <c r="L19" s="14"/>
      <c r="M19" s="14"/>
    </row>
    <row r="20" spans="4:14">
      <c r="E20" s="16"/>
      <c r="G20" s="17"/>
      <c r="K20" s="9"/>
      <c r="M20" s="9"/>
    </row>
    <row r="21" spans="4:14">
      <c r="E21" s="10"/>
      <c r="F21" s="8" t="s">
        <v>7</v>
      </c>
      <c r="G21" s="168">
        <v>45020</v>
      </c>
      <c r="H21" s="169"/>
    </row>
    <row r="22" spans="4:14">
      <c r="E22" s="10"/>
      <c r="F22" s="8" t="s">
        <v>8</v>
      </c>
      <c r="G22" s="168"/>
      <c r="H22" s="169"/>
    </row>
    <row r="26" spans="4:14">
      <c r="M26" s="8"/>
    </row>
    <row r="27" spans="4:14">
      <c r="M27" s="9"/>
    </row>
    <row r="29" spans="4:14" ht="13.8" thickBot="1">
      <c r="D29" s="18" t="s">
        <v>0</v>
      </c>
      <c r="E29" s="19"/>
      <c r="F29" s="19"/>
      <c r="G29" s="19"/>
      <c r="H29" s="19"/>
      <c r="I29" s="14"/>
      <c r="J29" s="20" t="s">
        <v>6</v>
      </c>
      <c r="K29" s="20"/>
      <c r="L29" s="20"/>
      <c r="M29" s="20"/>
      <c r="N29" s="20"/>
    </row>
    <row r="30" spans="4:14" ht="13.8" thickTop="1">
      <c r="D30" s="14"/>
      <c r="E30" s="14"/>
      <c r="F30" s="14"/>
      <c r="G30" s="14"/>
      <c r="H30" s="14"/>
      <c r="I30" s="14"/>
      <c r="J30" s="14" t="s">
        <v>9</v>
      </c>
      <c r="K30" s="14"/>
      <c r="L30" s="14"/>
      <c r="M30" s="14" t="s">
        <v>10</v>
      </c>
      <c r="N30" s="14"/>
    </row>
    <row r="31" spans="4:14">
      <c r="D31" s="14"/>
      <c r="E31" s="14"/>
      <c r="F31" s="14"/>
      <c r="G31" s="14"/>
      <c r="H31" s="14"/>
      <c r="I31" s="14"/>
      <c r="J31" s="14"/>
      <c r="K31" s="14"/>
      <c r="L31" s="14"/>
      <c r="M31" s="14"/>
      <c r="N31" s="14"/>
    </row>
    <row r="32" spans="4:14">
      <c r="D32" s="14"/>
      <c r="E32" s="14"/>
      <c r="F32" s="14"/>
      <c r="G32" s="14"/>
      <c r="H32" s="14"/>
      <c r="I32" s="14"/>
      <c r="J32" s="14"/>
      <c r="K32" s="14"/>
      <c r="L32" s="14"/>
      <c r="M32" s="14"/>
      <c r="N32" s="14"/>
    </row>
    <row r="33" spans="4:16">
      <c r="D33" s="14"/>
      <c r="E33" s="14"/>
      <c r="F33" s="14"/>
      <c r="G33" s="14"/>
      <c r="H33" s="14"/>
      <c r="I33" s="14"/>
      <c r="J33" s="14"/>
      <c r="K33" s="14"/>
      <c r="L33" s="14"/>
      <c r="M33" s="14"/>
      <c r="N33" s="14"/>
    </row>
    <row r="34" spans="4:16">
      <c r="D34" s="14"/>
      <c r="E34" s="14"/>
      <c r="F34" s="14"/>
      <c r="G34" s="14"/>
      <c r="H34" s="14"/>
      <c r="I34" s="14"/>
      <c r="J34" s="21"/>
      <c r="K34" s="14"/>
      <c r="L34" s="14"/>
      <c r="M34" s="21"/>
      <c r="N34" s="14"/>
    </row>
    <row r="35" spans="4:16">
      <c r="D35" s="21"/>
      <c r="G35" s="21"/>
      <c r="J35" s="21"/>
      <c r="M35" s="22"/>
      <c r="N35" s="23"/>
      <c r="O35" s="23"/>
      <c r="P35" s="23"/>
    </row>
    <row r="36" spans="4:16" ht="13.8" thickBot="1">
      <c r="D36" s="24"/>
      <c r="E36" s="24"/>
      <c r="G36" s="24"/>
      <c r="H36" s="24"/>
      <c r="J36" s="24"/>
      <c r="K36" s="24"/>
      <c r="M36" s="25"/>
      <c r="N36" s="25"/>
      <c r="O36" s="23"/>
      <c r="P36" s="23"/>
    </row>
    <row r="37" spans="4:16">
      <c r="M37" s="23"/>
      <c r="N37" s="23"/>
      <c r="O37" s="23"/>
      <c r="P37" s="23"/>
    </row>
    <row r="38" spans="4:16">
      <c r="D38" s="21"/>
      <c r="M38" s="23"/>
      <c r="N38" s="23"/>
      <c r="O38" s="23"/>
      <c r="P38" s="23"/>
    </row>
    <row r="39" spans="4:16">
      <c r="M39" s="23"/>
      <c r="N39" s="23"/>
      <c r="O39" s="23"/>
      <c r="P39" s="23"/>
    </row>
    <row r="40" spans="4:16">
      <c r="M40" s="23"/>
      <c r="N40" s="23"/>
      <c r="O40" s="23"/>
      <c r="P40" s="23"/>
    </row>
    <row r="41" spans="4:16">
      <c r="M41" s="23"/>
      <c r="N41" s="23"/>
      <c r="O41" s="23"/>
      <c r="P41" s="23"/>
    </row>
    <row r="42" spans="4:16">
      <c r="M42" s="23"/>
      <c r="N42" s="23"/>
      <c r="O42" s="23"/>
      <c r="P42" s="23"/>
    </row>
    <row r="43" spans="4:16">
      <c r="M43" s="23"/>
      <c r="N43" s="23"/>
      <c r="O43" s="23"/>
      <c r="P43" s="23"/>
    </row>
    <row r="44" spans="4:16">
      <c r="M44" s="23"/>
      <c r="N44" s="23"/>
      <c r="O44" s="23"/>
      <c r="P44" s="23"/>
    </row>
  </sheetData>
  <mergeCells count="5">
    <mergeCell ref="G22:H22"/>
    <mergeCell ref="G11:L11"/>
    <mergeCell ref="M14:N14"/>
    <mergeCell ref="D19:I19"/>
    <mergeCell ref="G21:H21"/>
  </mergeCells>
  <phoneticPr fontId="35"/>
  <dataValidations count="1">
    <dataValidation type="list" allowBlank="1" showInputMessage="1" showErrorMessage="1" sqref="F51" xr:uid="{7A6107B0-B6D8-40F5-A9C8-77367AA45993}">
      <formula1>"A,B,C"</formula1>
    </dataValidation>
  </dataValidations>
  <pageMargins left="0.23" right="0.23622047244094491" top="0.62992125984251968" bottom="0.55000000000000004" header="0" footer="0.3"/>
  <pageSetup paperSize="9" scale="85" orientation="landscape"/>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C41C6-7B02-4F6F-ADF0-5FDE13CA65FF}">
  <dimension ref="A1:BD45"/>
  <sheetViews>
    <sheetView showGridLines="0" zoomScale="85" zoomScaleNormal="85" zoomScaleSheetLayoutView="50" workbookViewId="0">
      <selection activeCell="V8" sqref="V8:AB27"/>
    </sheetView>
  </sheetViews>
  <sheetFormatPr defaultColWidth="2.88671875" defaultRowHeight="13.5" customHeight="1"/>
  <cols>
    <col min="1" max="1" width="2.44140625" style="1" customWidth="1" collapsed="1"/>
    <col min="2" max="28" width="2.88671875" style="1" collapsed="1"/>
    <col min="29" max="29" width="3.5546875" style="1" customWidth="1" collapsed="1"/>
    <col min="30" max="16384" width="2.88671875" style="1" collapsed="1"/>
  </cols>
  <sheetData>
    <row r="1" spans="1:56" ht="13.5" customHeight="1">
      <c r="A1" s="231" t="s">
        <v>12</v>
      </c>
      <c r="B1" s="232"/>
      <c r="C1" s="232"/>
      <c r="D1" s="232"/>
      <c r="E1" s="232"/>
      <c r="F1" s="232"/>
      <c r="G1" s="232"/>
      <c r="H1" s="232"/>
      <c r="I1" s="232"/>
      <c r="J1" s="232"/>
      <c r="K1" s="232"/>
      <c r="L1" s="232"/>
      <c r="M1" s="232"/>
      <c r="N1" s="232"/>
      <c r="O1" s="196"/>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row>
    <row r="2" spans="1:56" ht="13.5" customHeight="1">
      <c r="A2" s="233"/>
      <c r="B2" s="234"/>
      <c r="C2" s="234"/>
      <c r="D2" s="234"/>
      <c r="E2" s="234"/>
      <c r="F2" s="234"/>
      <c r="G2" s="234"/>
      <c r="H2" s="234"/>
      <c r="I2" s="234"/>
      <c r="J2" s="234"/>
      <c r="K2" s="234"/>
      <c r="L2" s="234"/>
      <c r="M2" s="234"/>
      <c r="N2" s="234"/>
      <c r="O2" s="196"/>
      <c r="P2" s="197"/>
      <c r="Q2" s="197"/>
      <c r="R2" s="197"/>
      <c r="S2" s="197"/>
      <c r="T2" s="197"/>
      <c r="U2" s="197"/>
      <c r="V2" s="237"/>
      <c r="W2" s="237"/>
      <c r="X2" s="237"/>
      <c r="Y2" s="237"/>
      <c r="Z2" s="237"/>
      <c r="AA2" s="237"/>
      <c r="AB2" s="237"/>
      <c r="AC2" s="237"/>
      <c r="AD2" s="237"/>
      <c r="AE2" s="237"/>
      <c r="AF2" s="237"/>
      <c r="AG2" s="237"/>
      <c r="AH2" s="237"/>
      <c r="AI2" s="237"/>
      <c r="AJ2" s="237"/>
      <c r="AK2" s="237"/>
      <c r="AL2" s="237"/>
      <c r="AM2" s="237"/>
      <c r="AN2" s="237"/>
      <c r="AO2" s="237"/>
      <c r="AP2" s="237"/>
      <c r="AQ2" s="206"/>
      <c r="AR2" s="197"/>
      <c r="AS2" s="197"/>
      <c r="AT2" s="197"/>
      <c r="AU2" s="197"/>
      <c r="AV2" s="197"/>
      <c r="AW2" s="197"/>
      <c r="AX2" s="197"/>
      <c r="AY2" s="197"/>
      <c r="AZ2" s="197"/>
      <c r="BA2" s="197"/>
      <c r="BB2" s="197"/>
      <c r="BC2" s="197"/>
      <c r="BD2" s="197"/>
    </row>
    <row r="3" spans="1:56" ht="13.5" customHeight="1">
      <c r="A3" s="233"/>
      <c r="B3" s="234"/>
      <c r="C3" s="234"/>
      <c r="D3" s="234"/>
      <c r="E3" s="234"/>
      <c r="F3" s="234"/>
      <c r="G3" s="234"/>
      <c r="H3" s="234"/>
      <c r="I3" s="234"/>
      <c r="J3" s="234"/>
      <c r="K3" s="234"/>
      <c r="L3" s="234"/>
      <c r="M3" s="234"/>
      <c r="N3" s="234"/>
      <c r="O3" s="196"/>
      <c r="P3" s="197"/>
      <c r="Q3" s="197"/>
      <c r="R3" s="197"/>
      <c r="S3" s="197"/>
      <c r="T3" s="197"/>
      <c r="U3" s="197"/>
      <c r="V3" s="237"/>
      <c r="W3" s="237"/>
      <c r="X3" s="237"/>
      <c r="Y3" s="237"/>
      <c r="Z3" s="237"/>
      <c r="AA3" s="237"/>
      <c r="AB3" s="237"/>
      <c r="AC3" s="237"/>
      <c r="AD3" s="237"/>
      <c r="AE3" s="237"/>
      <c r="AF3" s="237"/>
      <c r="AG3" s="237"/>
      <c r="AH3" s="237"/>
      <c r="AI3" s="237"/>
      <c r="AJ3" s="237"/>
      <c r="AK3" s="237"/>
      <c r="AL3" s="237"/>
      <c r="AM3" s="237"/>
      <c r="AN3" s="237"/>
      <c r="AO3" s="237"/>
      <c r="AP3" s="237"/>
      <c r="AQ3" s="197"/>
      <c r="AR3" s="197"/>
      <c r="AS3" s="197"/>
      <c r="AT3" s="197"/>
      <c r="AU3" s="197"/>
      <c r="AV3" s="197"/>
      <c r="AW3" s="197"/>
      <c r="AX3" s="197"/>
      <c r="AY3" s="197"/>
      <c r="AZ3" s="197"/>
      <c r="BA3" s="197"/>
      <c r="BB3" s="197"/>
      <c r="BC3" s="197"/>
      <c r="BD3" s="197"/>
    </row>
    <row r="4" spans="1:56" ht="13.5" customHeight="1">
      <c r="A4" s="235"/>
      <c r="B4" s="236"/>
      <c r="C4" s="236"/>
      <c r="D4" s="236"/>
      <c r="E4" s="236"/>
      <c r="F4" s="236"/>
      <c r="G4" s="236"/>
      <c r="H4" s="236"/>
      <c r="I4" s="236"/>
      <c r="J4" s="236"/>
      <c r="K4" s="236"/>
      <c r="L4" s="236"/>
      <c r="M4" s="236"/>
      <c r="N4" s="236"/>
      <c r="O4" s="196"/>
      <c r="P4" s="197"/>
      <c r="Q4" s="197"/>
      <c r="R4" s="197"/>
      <c r="S4" s="197"/>
      <c r="T4" s="197"/>
      <c r="U4" s="197"/>
      <c r="V4" s="237"/>
      <c r="W4" s="237"/>
      <c r="X4" s="237"/>
      <c r="Y4" s="237"/>
      <c r="Z4" s="237"/>
      <c r="AA4" s="237"/>
      <c r="AB4" s="237"/>
      <c r="AC4" s="237"/>
      <c r="AD4" s="237"/>
      <c r="AE4" s="237"/>
      <c r="AF4" s="237"/>
      <c r="AG4" s="237"/>
      <c r="AH4" s="237"/>
      <c r="AI4" s="237"/>
      <c r="AJ4" s="237"/>
      <c r="AK4" s="237"/>
      <c r="AL4" s="237"/>
      <c r="AM4" s="237"/>
      <c r="AN4" s="237"/>
      <c r="AO4" s="237"/>
      <c r="AP4" s="237"/>
      <c r="AQ4" s="197"/>
      <c r="AR4" s="197"/>
      <c r="AS4" s="197"/>
      <c r="AT4" s="197"/>
      <c r="AU4" s="197"/>
      <c r="AV4" s="197"/>
      <c r="AW4" s="197"/>
      <c r="AX4" s="197"/>
      <c r="AY4" s="197"/>
      <c r="AZ4" s="197"/>
      <c r="BA4" s="197"/>
      <c r="BB4" s="197"/>
      <c r="BC4" s="197"/>
      <c r="BD4" s="197"/>
    </row>
    <row r="6" spans="1:56" ht="13.5" customHeight="1">
      <c r="A6" s="225" t="s">
        <v>13</v>
      </c>
      <c r="B6" s="226"/>
      <c r="C6" s="226"/>
      <c r="D6" s="226"/>
      <c r="E6" s="226"/>
      <c r="F6" s="226"/>
      <c r="G6" s="227"/>
      <c r="H6" s="225" t="s">
        <v>14</v>
      </c>
      <c r="I6" s="226"/>
      <c r="J6" s="226"/>
      <c r="K6" s="226"/>
      <c r="L6" s="226"/>
      <c r="M6" s="226"/>
      <c r="N6" s="227"/>
      <c r="O6" s="225" t="s">
        <v>15</v>
      </c>
      <c r="P6" s="226"/>
      <c r="Q6" s="226"/>
      <c r="R6" s="226"/>
      <c r="S6" s="226"/>
      <c r="T6" s="226"/>
      <c r="U6" s="227"/>
      <c r="V6" s="225" t="s">
        <v>16</v>
      </c>
      <c r="W6" s="226"/>
      <c r="X6" s="226"/>
      <c r="Y6" s="226"/>
      <c r="Z6" s="226"/>
      <c r="AA6" s="226"/>
      <c r="AB6" s="227"/>
      <c r="AC6" s="228" t="s">
        <v>17</v>
      </c>
      <c r="AD6" s="229"/>
      <c r="AE6" s="229"/>
      <c r="AF6" s="229"/>
      <c r="AG6" s="229"/>
      <c r="AH6" s="229"/>
      <c r="AI6" s="229"/>
      <c r="AJ6" s="229"/>
      <c r="AK6" s="229"/>
      <c r="AL6" s="229"/>
      <c r="AM6" s="229"/>
      <c r="AN6" s="229"/>
      <c r="AO6" s="229"/>
      <c r="AP6" s="229"/>
      <c r="AQ6" s="229"/>
      <c r="AR6" s="229"/>
      <c r="AS6" s="229"/>
      <c r="AT6" s="229"/>
      <c r="AU6" s="229"/>
      <c r="AV6" s="229"/>
      <c r="AW6" s="229"/>
      <c r="AX6" s="229"/>
      <c r="AY6" s="229"/>
      <c r="AZ6" s="229"/>
      <c r="BA6" s="229"/>
      <c r="BB6" s="229"/>
      <c r="BC6" s="229"/>
      <c r="BD6" s="230"/>
    </row>
    <row r="7" spans="1:56" ht="29.25" customHeight="1">
      <c r="A7" s="195" t="s">
        <v>18</v>
      </c>
      <c r="B7" s="187"/>
      <c r="C7" s="187"/>
      <c r="D7" s="187"/>
      <c r="E7" s="187"/>
      <c r="F7" s="187"/>
      <c r="G7" s="188"/>
      <c r="H7" s="195" t="s">
        <v>19</v>
      </c>
      <c r="I7" s="187"/>
      <c r="J7" s="187"/>
      <c r="K7" s="187"/>
      <c r="L7" s="187"/>
      <c r="M7" s="187"/>
      <c r="N7" s="188"/>
      <c r="O7" s="202">
        <v>44222</v>
      </c>
      <c r="P7" s="187"/>
      <c r="Q7" s="187"/>
      <c r="R7" s="187"/>
      <c r="S7" s="187"/>
      <c r="T7" s="187"/>
      <c r="U7" s="188"/>
      <c r="V7" s="195" t="s">
        <v>11</v>
      </c>
      <c r="W7" s="187"/>
      <c r="X7" s="187"/>
      <c r="Y7" s="187"/>
      <c r="Z7" s="187"/>
      <c r="AA7" s="187"/>
      <c r="AB7" s="188"/>
      <c r="AC7" s="214" t="s">
        <v>20</v>
      </c>
      <c r="AD7" s="215"/>
      <c r="AE7" s="215"/>
      <c r="AF7" s="215"/>
      <c r="AG7" s="215"/>
      <c r="AH7" s="215"/>
      <c r="AI7" s="215"/>
      <c r="AJ7" s="215"/>
      <c r="AK7" s="215"/>
      <c r="AL7" s="215"/>
      <c r="AM7" s="215"/>
      <c r="AN7" s="215"/>
      <c r="AO7" s="215"/>
      <c r="AP7" s="215"/>
      <c r="AQ7" s="215"/>
      <c r="AR7" s="215"/>
      <c r="AS7" s="215"/>
      <c r="AT7" s="215"/>
      <c r="AU7" s="215"/>
      <c r="AV7" s="215"/>
      <c r="AW7" s="215"/>
      <c r="AX7" s="215"/>
      <c r="AY7" s="215"/>
      <c r="AZ7" s="215"/>
      <c r="BA7" s="215"/>
      <c r="BB7" s="215"/>
      <c r="BC7" s="215"/>
      <c r="BD7" s="216"/>
    </row>
    <row r="8" spans="1:56" ht="29.25" customHeight="1">
      <c r="A8" s="195" t="s">
        <v>21</v>
      </c>
      <c r="B8" s="187"/>
      <c r="C8" s="187"/>
      <c r="D8" s="187"/>
      <c r="E8" s="187"/>
      <c r="F8" s="187"/>
      <c r="G8" s="188"/>
      <c r="H8" s="195" t="s">
        <v>5</v>
      </c>
      <c r="I8" s="187"/>
      <c r="J8" s="187"/>
      <c r="K8" s="187"/>
      <c r="L8" s="187"/>
      <c r="M8" s="187"/>
      <c r="N8" s="188"/>
      <c r="O8" s="202">
        <v>44228</v>
      </c>
      <c r="P8" s="187"/>
      <c r="Q8" s="187"/>
      <c r="R8" s="187"/>
      <c r="S8" s="187"/>
      <c r="T8" s="187"/>
      <c r="U8" s="188"/>
      <c r="V8" s="195" t="s">
        <v>22</v>
      </c>
      <c r="W8" s="187"/>
      <c r="X8" s="187"/>
      <c r="Y8" s="187"/>
      <c r="Z8" s="187"/>
      <c r="AA8" s="187"/>
      <c r="AB8" s="188"/>
      <c r="AC8" s="35">
        <v>1</v>
      </c>
      <c r="AD8" s="222" t="s">
        <v>23</v>
      </c>
      <c r="AE8" s="223"/>
      <c r="AF8" s="223"/>
      <c r="AG8" s="223"/>
      <c r="AH8" s="223"/>
      <c r="AI8" s="223"/>
      <c r="AJ8" s="223"/>
      <c r="AK8" s="223"/>
      <c r="AL8" s="223"/>
      <c r="AM8" s="223"/>
      <c r="AN8" s="223"/>
      <c r="AO8" s="223"/>
      <c r="AP8" s="223"/>
      <c r="AQ8" s="223"/>
      <c r="AR8" s="223"/>
      <c r="AS8" s="223"/>
      <c r="AT8" s="223"/>
      <c r="AU8" s="223"/>
      <c r="AV8" s="223"/>
      <c r="AW8" s="223"/>
      <c r="AX8" s="223"/>
      <c r="AY8" s="223"/>
      <c r="AZ8" s="223"/>
      <c r="BA8" s="223"/>
      <c r="BB8" s="223"/>
      <c r="BC8" s="224"/>
      <c r="BD8" s="36" t="s">
        <v>24</v>
      </c>
    </row>
    <row r="9" spans="1:56" ht="29.25" customHeight="1">
      <c r="A9" s="189"/>
      <c r="B9" s="190"/>
      <c r="C9" s="190"/>
      <c r="D9" s="190"/>
      <c r="E9" s="190"/>
      <c r="F9" s="190"/>
      <c r="G9" s="191"/>
      <c r="H9" s="189"/>
      <c r="I9" s="190"/>
      <c r="J9" s="190"/>
      <c r="K9" s="190"/>
      <c r="L9" s="190"/>
      <c r="M9" s="190"/>
      <c r="N9" s="191"/>
      <c r="O9" s="189"/>
      <c r="P9" s="190"/>
      <c r="Q9" s="190"/>
      <c r="R9" s="190"/>
      <c r="S9" s="190"/>
      <c r="T9" s="190"/>
      <c r="U9" s="191"/>
      <c r="V9" s="189"/>
      <c r="W9" s="190"/>
      <c r="X9" s="190"/>
      <c r="Y9" s="190"/>
      <c r="Z9" s="190"/>
      <c r="AA9" s="190"/>
      <c r="AB9" s="191"/>
      <c r="AC9" s="35">
        <v>2</v>
      </c>
      <c r="AD9" s="222" t="s">
        <v>25</v>
      </c>
      <c r="AE9" s="223"/>
      <c r="AF9" s="223"/>
      <c r="AG9" s="223"/>
      <c r="AH9" s="223"/>
      <c r="AI9" s="223"/>
      <c r="AJ9" s="223"/>
      <c r="AK9" s="223"/>
      <c r="AL9" s="223"/>
      <c r="AM9" s="223"/>
      <c r="AN9" s="223"/>
      <c r="AO9" s="223"/>
      <c r="AP9" s="223"/>
      <c r="AQ9" s="223"/>
      <c r="AR9" s="223"/>
      <c r="AS9" s="223"/>
      <c r="AT9" s="223"/>
      <c r="AU9" s="223"/>
      <c r="AV9" s="223"/>
      <c r="AW9" s="223"/>
      <c r="AX9" s="223"/>
      <c r="AY9" s="223"/>
      <c r="AZ9" s="223"/>
      <c r="BA9" s="223"/>
      <c r="BB9" s="223"/>
      <c r="BC9" s="224"/>
      <c r="BD9" s="36" t="s">
        <v>24</v>
      </c>
    </row>
    <row r="10" spans="1:56" ht="29.25" customHeight="1">
      <c r="A10" s="189"/>
      <c r="B10" s="190"/>
      <c r="C10" s="190"/>
      <c r="D10" s="190"/>
      <c r="E10" s="190"/>
      <c r="F10" s="190"/>
      <c r="G10" s="191"/>
      <c r="H10" s="189"/>
      <c r="I10" s="190"/>
      <c r="J10" s="190"/>
      <c r="K10" s="190"/>
      <c r="L10" s="190"/>
      <c r="M10" s="190"/>
      <c r="N10" s="191"/>
      <c r="O10" s="189"/>
      <c r="P10" s="190"/>
      <c r="Q10" s="190"/>
      <c r="R10" s="190"/>
      <c r="S10" s="190"/>
      <c r="T10" s="190"/>
      <c r="U10" s="191"/>
      <c r="V10" s="189"/>
      <c r="W10" s="190"/>
      <c r="X10" s="190"/>
      <c r="Y10" s="190"/>
      <c r="Z10" s="190"/>
      <c r="AA10" s="190"/>
      <c r="AB10" s="191"/>
      <c r="AC10" s="35">
        <v>3</v>
      </c>
      <c r="AD10" s="222" t="s">
        <v>26</v>
      </c>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4"/>
      <c r="BD10" s="36" t="s">
        <v>24</v>
      </c>
    </row>
    <row r="11" spans="1:56" ht="29.25" customHeight="1">
      <c r="A11" s="189"/>
      <c r="B11" s="190"/>
      <c r="C11" s="190"/>
      <c r="D11" s="190"/>
      <c r="E11" s="190"/>
      <c r="F11" s="190"/>
      <c r="G11" s="191"/>
      <c r="H11" s="189"/>
      <c r="I11" s="190"/>
      <c r="J11" s="190"/>
      <c r="K11" s="190"/>
      <c r="L11" s="190"/>
      <c r="M11" s="190"/>
      <c r="N11" s="191"/>
      <c r="O11" s="189"/>
      <c r="P11" s="190"/>
      <c r="Q11" s="190"/>
      <c r="R11" s="190"/>
      <c r="S11" s="190"/>
      <c r="T11" s="190"/>
      <c r="U11" s="191"/>
      <c r="V11" s="189"/>
      <c r="W11" s="190"/>
      <c r="X11" s="190"/>
      <c r="Y11" s="190"/>
      <c r="Z11" s="190"/>
      <c r="AA11" s="190"/>
      <c r="AB11" s="191"/>
      <c r="AC11" s="35">
        <v>4</v>
      </c>
      <c r="AD11" s="211" t="s">
        <v>27</v>
      </c>
      <c r="AE11" s="212"/>
      <c r="AF11" s="212"/>
      <c r="AG11" s="212"/>
      <c r="AH11" s="212"/>
      <c r="AI11" s="212"/>
      <c r="AJ11" s="212"/>
      <c r="AK11" s="212"/>
      <c r="AL11" s="212"/>
      <c r="AM11" s="212"/>
      <c r="AN11" s="212"/>
      <c r="AO11" s="212"/>
      <c r="AP11" s="212"/>
      <c r="AQ11" s="212"/>
      <c r="AR11" s="212"/>
      <c r="AS11" s="212"/>
      <c r="AT11" s="212"/>
      <c r="AU11" s="212"/>
      <c r="AV11" s="212"/>
      <c r="AW11" s="212"/>
      <c r="AX11" s="212"/>
      <c r="AY11" s="212"/>
      <c r="AZ11" s="212"/>
      <c r="BA11" s="212"/>
      <c r="BB11" s="212"/>
      <c r="BC11" s="213"/>
      <c r="BD11" s="36" t="s">
        <v>24</v>
      </c>
    </row>
    <row r="12" spans="1:56" ht="29.25" customHeight="1">
      <c r="A12" s="189"/>
      <c r="B12" s="190"/>
      <c r="C12" s="190"/>
      <c r="D12" s="190"/>
      <c r="E12" s="190"/>
      <c r="F12" s="190"/>
      <c r="G12" s="191"/>
      <c r="H12" s="189"/>
      <c r="I12" s="190"/>
      <c r="J12" s="190"/>
      <c r="K12" s="190"/>
      <c r="L12" s="190"/>
      <c r="M12" s="190"/>
      <c r="N12" s="191"/>
      <c r="O12" s="189"/>
      <c r="P12" s="190"/>
      <c r="Q12" s="190"/>
      <c r="R12" s="190"/>
      <c r="S12" s="190"/>
      <c r="T12" s="190"/>
      <c r="U12" s="191"/>
      <c r="V12" s="189"/>
      <c r="W12" s="190"/>
      <c r="X12" s="190"/>
      <c r="Y12" s="190"/>
      <c r="Z12" s="190"/>
      <c r="AA12" s="190"/>
      <c r="AB12" s="191"/>
      <c r="AC12" s="35">
        <v>5</v>
      </c>
      <c r="AD12" s="222" t="s">
        <v>28</v>
      </c>
      <c r="AE12" s="223"/>
      <c r="AF12" s="223"/>
      <c r="AG12" s="223"/>
      <c r="AH12" s="223"/>
      <c r="AI12" s="223"/>
      <c r="AJ12" s="223"/>
      <c r="AK12" s="223"/>
      <c r="AL12" s="223"/>
      <c r="AM12" s="223"/>
      <c r="AN12" s="223"/>
      <c r="AO12" s="223"/>
      <c r="AP12" s="223"/>
      <c r="AQ12" s="223"/>
      <c r="AR12" s="223"/>
      <c r="AS12" s="223"/>
      <c r="AT12" s="223"/>
      <c r="AU12" s="223"/>
      <c r="AV12" s="223"/>
      <c r="AW12" s="223"/>
      <c r="AX12" s="223"/>
      <c r="AY12" s="223"/>
      <c r="AZ12" s="223"/>
      <c r="BA12" s="223"/>
      <c r="BB12" s="223"/>
      <c r="BC12" s="224"/>
      <c r="BD12" s="36" t="s">
        <v>24</v>
      </c>
    </row>
    <row r="13" spans="1:56" ht="29.25" customHeight="1">
      <c r="A13" s="189"/>
      <c r="B13" s="190"/>
      <c r="C13" s="190"/>
      <c r="D13" s="190"/>
      <c r="E13" s="190"/>
      <c r="F13" s="190"/>
      <c r="G13" s="191"/>
      <c r="H13" s="189"/>
      <c r="I13" s="190"/>
      <c r="J13" s="190"/>
      <c r="K13" s="190"/>
      <c r="L13" s="190"/>
      <c r="M13" s="190"/>
      <c r="N13" s="191"/>
      <c r="O13" s="189"/>
      <c r="P13" s="190"/>
      <c r="Q13" s="190"/>
      <c r="R13" s="190"/>
      <c r="S13" s="190"/>
      <c r="T13" s="190"/>
      <c r="U13" s="191"/>
      <c r="V13" s="189"/>
      <c r="W13" s="190"/>
      <c r="X13" s="190"/>
      <c r="Y13" s="190"/>
      <c r="Z13" s="190"/>
      <c r="AA13" s="190"/>
      <c r="AB13" s="191"/>
      <c r="AC13" s="37">
        <v>6</v>
      </c>
      <c r="AD13" s="211" t="s">
        <v>29</v>
      </c>
      <c r="AE13" s="212"/>
      <c r="AF13" s="212"/>
      <c r="AG13" s="212"/>
      <c r="AH13" s="212"/>
      <c r="AI13" s="212"/>
      <c r="AJ13" s="212"/>
      <c r="AK13" s="212"/>
      <c r="AL13" s="212"/>
      <c r="AM13" s="212"/>
      <c r="AN13" s="212"/>
      <c r="AO13" s="212"/>
      <c r="AP13" s="212"/>
      <c r="AQ13" s="212"/>
      <c r="AR13" s="212"/>
      <c r="AS13" s="212"/>
      <c r="AT13" s="212"/>
      <c r="AU13" s="212"/>
      <c r="AV13" s="212"/>
      <c r="AW13" s="212"/>
      <c r="AX13" s="212"/>
      <c r="AY13" s="212"/>
      <c r="AZ13" s="212"/>
      <c r="BA13" s="212"/>
      <c r="BB13" s="212"/>
      <c r="BC13" s="213"/>
      <c r="BD13" s="36" t="s">
        <v>24</v>
      </c>
    </row>
    <row r="14" spans="1:56" ht="29.25" customHeight="1">
      <c r="A14" s="189"/>
      <c r="B14" s="190"/>
      <c r="C14" s="190"/>
      <c r="D14" s="190"/>
      <c r="E14" s="190"/>
      <c r="F14" s="190"/>
      <c r="G14" s="191"/>
      <c r="H14" s="189"/>
      <c r="I14" s="190"/>
      <c r="J14" s="190"/>
      <c r="K14" s="190"/>
      <c r="L14" s="190"/>
      <c r="M14" s="190"/>
      <c r="N14" s="191"/>
      <c r="O14" s="189"/>
      <c r="P14" s="190"/>
      <c r="Q14" s="190"/>
      <c r="R14" s="190"/>
      <c r="S14" s="190"/>
      <c r="T14" s="190"/>
      <c r="U14" s="191"/>
      <c r="V14" s="189"/>
      <c r="W14" s="190"/>
      <c r="X14" s="190"/>
      <c r="Y14" s="190"/>
      <c r="Z14" s="190"/>
      <c r="AA14" s="190"/>
      <c r="AB14" s="191"/>
      <c r="AC14" s="37">
        <v>7</v>
      </c>
      <c r="AD14" s="211" t="s">
        <v>30</v>
      </c>
      <c r="AE14" s="212"/>
      <c r="AF14" s="212"/>
      <c r="AG14" s="212"/>
      <c r="AH14" s="212"/>
      <c r="AI14" s="212"/>
      <c r="AJ14" s="212"/>
      <c r="AK14" s="212"/>
      <c r="AL14" s="212"/>
      <c r="AM14" s="212"/>
      <c r="AN14" s="212"/>
      <c r="AO14" s="212"/>
      <c r="AP14" s="212"/>
      <c r="AQ14" s="212"/>
      <c r="AR14" s="212"/>
      <c r="AS14" s="212"/>
      <c r="AT14" s="212"/>
      <c r="AU14" s="212"/>
      <c r="AV14" s="212"/>
      <c r="AW14" s="212"/>
      <c r="AX14" s="212"/>
      <c r="AY14" s="212"/>
      <c r="AZ14" s="212"/>
      <c r="BA14" s="212"/>
      <c r="BB14" s="212"/>
      <c r="BC14" s="213"/>
      <c r="BD14" s="36" t="s">
        <v>24</v>
      </c>
    </row>
    <row r="15" spans="1:56" ht="29.25" customHeight="1">
      <c r="A15" s="189"/>
      <c r="B15" s="190"/>
      <c r="C15" s="190"/>
      <c r="D15" s="190"/>
      <c r="E15" s="190"/>
      <c r="F15" s="190"/>
      <c r="G15" s="191"/>
      <c r="H15" s="189"/>
      <c r="I15" s="190"/>
      <c r="J15" s="190"/>
      <c r="K15" s="190"/>
      <c r="L15" s="190"/>
      <c r="M15" s="190"/>
      <c r="N15" s="191"/>
      <c r="O15" s="189"/>
      <c r="P15" s="190"/>
      <c r="Q15" s="190"/>
      <c r="R15" s="190"/>
      <c r="S15" s="190"/>
      <c r="T15" s="190"/>
      <c r="U15" s="191"/>
      <c r="V15" s="189"/>
      <c r="W15" s="190"/>
      <c r="X15" s="190"/>
      <c r="Y15" s="190"/>
      <c r="Z15" s="190"/>
      <c r="AA15" s="190"/>
      <c r="AB15" s="191"/>
      <c r="AC15" s="37">
        <v>8</v>
      </c>
      <c r="AD15" s="211" t="s">
        <v>31</v>
      </c>
      <c r="AE15" s="212"/>
      <c r="AF15" s="212"/>
      <c r="AG15" s="212"/>
      <c r="AH15" s="212"/>
      <c r="AI15" s="212"/>
      <c r="AJ15" s="212"/>
      <c r="AK15" s="212"/>
      <c r="AL15" s="212"/>
      <c r="AM15" s="212"/>
      <c r="AN15" s="212"/>
      <c r="AO15" s="212"/>
      <c r="AP15" s="212"/>
      <c r="AQ15" s="212"/>
      <c r="AR15" s="212"/>
      <c r="AS15" s="212"/>
      <c r="AT15" s="212"/>
      <c r="AU15" s="212"/>
      <c r="AV15" s="212"/>
      <c r="AW15" s="212"/>
      <c r="AX15" s="212"/>
      <c r="AY15" s="212"/>
      <c r="AZ15" s="212"/>
      <c r="BA15" s="212"/>
      <c r="BB15" s="212"/>
      <c r="BC15" s="213"/>
      <c r="BD15" s="36" t="s">
        <v>24</v>
      </c>
    </row>
    <row r="16" spans="1:56" ht="29.25" customHeight="1">
      <c r="A16" s="189"/>
      <c r="B16" s="190"/>
      <c r="C16" s="190"/>
      <c r="D16" s="190"/>
      <c r="E16" s="190"/>
      <c r="F16" s="190"/>
      <c r="G16" s="191"/>
      <c r="H16" s="189"/>
      <c r="I16" s="190"/>
      <c r="J16" s="190"/>
      <c r="K16" s="190"/>
      <c r="L16" s="190"/>
      <c r="M16" s="190"/>
      <c r="N16" s="191"/>
      <c r="O16" s="189"/>
      <c r="P16" s="190"/>
      <c r="Q16" s="190"/>
      <c r="R16" s="190"/>
      <c r="S16" s="190"/>
      <c r="T16" s="190"/>
      <c r="U16" s="191"/>
      <c r="V16" s="189"/>
      <c r="W16" s="190"/>
      <c r="X16" s="190"/>
      <c r="Y16" s="190"/>
      <c r="Z16" s="190"/>
      <c r="AA16" s="190"/>
      <c r="AB16" s="191"/>
      <c r="AC16" s="37">
        <v>9</v>
      </c>
      <c r="AD16" s="211" t="s">
        <v>32</v>
      </c>
      <c r="AE16" s="212"/>
      <c r="AF16" s="212"/>
      <c r="AG16" s="212"/>
      <c r="AH16" s="212"/>
      <c r="AI16" s="212"/>
      <c r="AJ16" s="212"/>
      <c r="AK16" s="212"/>
      <c r="AL16" s="212"/>
      <c r="AM16" s="212"/>
      <c r="AN16" s="212"/>
      <c r="AO16" s="212"/>
      <c r="AP16" s="212"/>
      <c r="AQ16" s="212"/>
      <c r="AR16" s="212"/>
      <c r="AS16" s="212"/>
      <c r="AT16" s="212"/>
      <c r="AU16" s="212"/>
      <c r="AV16" s="212"/>
      <c r="AW16" s="212"/>
      <c r="AX16" s="212"/>
      <c r="AY16" s="212"/>
      <c r="AZ16" s="212"/>
      <c r="BA16" s="212"/>
      <c r="BB16" s="212"/>
      <c r="BC16" s="213"/>
      <c r="BD16" s="36" t="s">
        <v>24</v>
      </c>
    </row>
    <row r="17" spans="1:56" ht="29.25" customHeight="1">
      <c r="A17" s="189"/>
      <c r="B17" s="190"/>
      <c r="C17" s="190"/>
      <c r="D17" s="190"/>
      <c r="E17" s="190"/>
      <c r="F17" s="190"/>
      <c r="G17" s="191"/>
      <c r="H17" s="189"/>
      <c r="I17" s="190"/>
      <c r="J17" s="190"/>
      <c r="K17" s="190"/>
      <c r="L17" s="190"/>
      <c r="M17" s="190"/>
      <c r="N17" s="191"/>
      <c r="O17" s="189"/>
      <c r="P17" s="190"/>
      <c r="Q17" s="190"/>
      <c r="R17" s="190"/>
      <c r="S17" s="190"/>
      <c r="T17" s="190"/>
      <c r="U17" s="191"/>
      <c r="V17" s="189"/>
      <c r="W17" s="190"/>
      <c r="X17" s="190"/>
      <c r="Y17" s="190"/>
      <c r="Z17" s="190"/>
      <c r="AA17" s="190"/>
      <c r="AB17" s="191"/>
      <c r="AC17" s="37">
        <v>10</v>
      </c>
      <c r="AD17" s="211" t="s">
        <v>33</v>
      </c>
      <c r="AE17" s="212"/>
      <c r="AF17" s="212"/>
      <c r="AG17" s="212"/>
      <c r="AH17" s="212"/>
      <c r="AI17" s="212"/>
      <c r="AJ17" s="212"/>
      <c r="AK17" s="212"/>
      <c r="AL17" s="212"/>
      <c r="AM17" s="212"/>
      <c r="AN17" s="212"/>
      <c r="AO17" s="212"/>
      <c r="AP17" s="212"/>
      <c r="AQ17" s="212"/>
      <c r="AR17" s="212"/>
      <c r="AS17" s="212"/>
      <c r="AT17" s="212"/>
      <c r="AU17" s="212"/>
      <c r="AV17" s="212"/>
      <c r="AW17" s="212"/>
      <c r="AX17" s="212"/>
      <c r="AY17" s="212"/>
      <c r="AZ17" s="212"/>
      <c r="BA17" s="212"/>
      <c r="BB17" s="212"/>
      <c r="BC17" s="213"/>
      <c r="BD17" s="36" t="s">
        <v>24</v>
      </c>
    </row>
    <row r="18" spans="1:56" ht="29.25" customHeight="1">
      <c r="A18" s="189"/>
      <c r="B18" s="190"/>
      <c r="C18" s="190"/>
      <c r="D18" s="190"/>
      <c r="E18" s="190"/>
      <c r="F18" s="190"/>
      <c r="G18" s="191"/>
      <c r="H18" s="189"/>
      <c r="I18" s="190"/>
      <c r="J18" s="190"/>
      <c r="K18" s="190"/>
      <c r="L18" s="190"/>
      <c r="M18" s="190"/>
      <c r="N18" s="191"/>
      <c r="O18" s="189"/>
      <c r="P18" s="190"/>
      <c r="Q18" s="190"/>
      <c r="R18" s="190"/>
      <c r="S18" s="190"/>
      <c r="T18" s="190"/>
      <c r="U18" s="191"/>
      <c r="V18" s="189"/>
      <c r="W18" s="190"/>
      <c r="X18" s="190"/>
      <c r="Y18" s="190"/>
      <c r="Z18" s="190"/>
      <c r="AA18" s="190"/>
      <c r="AB18" s="191"/>
      <c r="AC18" s="37">
        <v>11</v>
      </c>
      <c r="AD18" s="211" t="s">
        <v>34</v>
      </c>
      <c r="AE18" s="212"/>
      <c r="AF18" s="212"/>
      <c r="AG18" s="212"/>
      <c r="AH18" s="212"/>
      <c r="AI18" s="212"/>
      <c r="AJ18" s="212"/>
      <c r="AK18" s="212"/>
      <c r="AL18" s="212"/>
      <c r="AM18" s="212"/>
      <c r="AN18" s="212"/>
      <c r="AO18" s="212"/>
      <c r="AP18" s="212"/>
      <c r="AQ18" s="212"/>
      <c r="AR18" s="212"/>
      <c r="AS18" s="212"/>
      <c r="AT18" s="212"/>
      <c r="AU18" s="212"/>
      <c r="AV18" s="212"/>
      <c r="AW18" s="212"/>
      <c r="AX18" s="212"/>
      <c r="AY18" s="212"/>
      <c r="AZ18" s="212"/>
      <c r="BA18" s="212"/>
      <c r="BB18" s="212"/>
      <c r="BC18" s="213"/>
      <c r="BD18" s="36" t="s">
        <v>24</v>
      </c>
    </row>
    <row r="19" spans="1:56" ht="29.25" customHeight="1">
      <c r="A19" s="189"/>
      <c r="B19" s="190"/>
      <c r="C19" s="190"/>
      <c r="D19" s="190"/>
      <c r="E19" s="190"/>
      <c r="F19" s="190"/>
      <c r="G19" s="191"/>
      <c r="H19" s="189"/>
      <c r="I19" s="190"/>
      <c r="J19" s="190"/>
      <c r="K19" s="190"/>
      <c r="L19" s="190"/>
      <c r="M19" s="190"/>
      <c r="N19" s="191"/>
      <c r="O19" s="189"/>
      <c r="P19" s="190"/>
      <c r="Q19" s="190"/>
      <c r="R19" s="190"/>
      <c r="S19" s="190"/>
      <c r="T19" s="190"/>
      <c r="U19" s="191"/>
      <c r="V19" s="189"/>
      <c r="W19" s="190"/>
      <c r="X19" s="190"/>
      <c r="Y19" s="190"/>
      <c r="Z19" s="190"/>
      <c r="AA19" s="190"/>
      <c r="AB19" s="191"/>
      <c r="AC19" s="37">
        <v>12</v>
      </c>
      <c r="AD19" s="211" t="s">
        <v>35</v>
      </c>
      <c r="AE19" s="212"/>
      <c r="AF19" s="212"/>
      <c r="AG19" s="212"/>
      <c r="AH19" s="212"/>
      <c r="AI19" s="212"/>
      <c r="AJ19" s="212"/>
      <c r="AK19" s="212"/>
      <c r="AL19" s="212"/>
      <c r="AM19" s="212"/>
      <c r="AN19" s="212"/>
      <c r="AO19" s="212"/>
      <c r="AP19" s="212"/>
      <c r="AQ19" s="212"/>
      <c r="AR19" s="212"/>
      <c r="AS19" s="212"/>
      <c r="AT19" s="212"/>
      <c r="AU19" s="212"/>
      <c r="AV19" s="212"/>
      <c r="AW19" s="212"/>
      <c r="AX19" s="212"/>
      <c r="AY19" s="212"/>
      <c r="AZ19" s="212"/>
      <c r="BA19" s="212"/>
      <c r="BB19" s="212"/>
      <c r="BC19" s="213"/>
      <c r="BD19" s="36" t="s">
        <v>24</v>
      </c>
    </row>
    <row r="20" spans="1:56" ht="50.25" customHeight="1">
      <c r="A20" s="189"/>
      <c r="B20" s="190"/>
      <c r="C20" s="190"/>
      <c r="D20" s="190"/>
      <c r="E20" s="190"/>
      <c r="F20" s="190"/>
      <c r="G20" s="191"/>
      <c r="H20" s="189"/>
      <c r="I20" s="190"/>
      <c r="J20" s="190"/>
      <c r="K20" s="190"/>
      <c r="L20" s="190"/>
      <c r="M20" s="190"/>
      <c r="N20" s="191"/>
      <c r="O20" s="189"/>
      <c r="P20" s="190"/>
      <c r="Q20" s="190"/>
      <c r="R20" s="190"/>
      <c r="S20" s="190"/>
      <c r="T20" s="190"/>
      <c r="U20" s="191"/>
      <c r="V20" s="189"/>
      <c r="W20" s="190"/>
      <c r="X20" s="190"/>
      <c r="Y20" s="190"/>
      <c r="Z20" s="190"/>
      <c r="AA20" s="190"/>
      <c r="AB20" s="191"/>
      <c r="AC20" s="37">
        <v>13</v>
      </c>
      <c r="AD20" s="211" t="s">
        <v>36</v>
      </c>
      <c r="AE20" s="212"/>
      <c r="AF20" s="212"/>
      <c r="AG20" s="212"/>
      <c r="AH20" s="212"/>
      <c r="AI20" s="212"/>
      <c r="AJ20" s="212"/>
      <c r="AK20" s="212"/>
      <c r="AL20" s="212"/>
      <c r="AM20" s="212"/>
      <c r="AN20" s="212"/>
      <c r="AO20" s="212"/>
      <c r="AP20" s="212"/>
      <c r="AQ20" s="212"/>
      <c r="AR20" s="212"/>
      <c r="AS20" s="212"/>
      <c r="AT20" s="212"/>
      <c r="AU20" s="212"/>
      <c r="AV20" s="212"/>
      <c r="AW20" s="212"/>
      <c r="AX20" s="212"/>
      <c r="AY20" s="212"/>
      <c r="AZ20" s="212"/>
      <c r="BA20" s="212"/>
      <c r="BB20" s="212"/>
      <c r="BC20" s="213"/>
      <c r="BD20" s="36" t="s">
        <v>24</v>
      </c>
    </row>
    <row r="21" spans="1:56" ht="29.25" customHeight="1">
      <c r="A21" s="189"/>
      <c r="B21" s="190"/>
      <c r="C21" s="190"/>
      <c r="D21" s="190"/>
      <c r="E21" s="190"/>
      <c r="F21" s="190"/>
      <c r="G21" s="191"/>
      <c r="H21" s="189"/>
      <c r="I21" s="190"/>
      <c r="J21" s="190"/>
      <c r="K21" s="190"/>
      <c r="L21" s="190"/>
      <c r="M21" s="190"/>
      <c r="N21" s="191"/>
      <c r="O21" s="189"/>
      <c r="P21" s="190"/>
      <c r="Q21" s="190"/>
      <c r="R21" s="190"/>
      <c r="S21" s="190"/>
      <c r="T21" s="190"/>
      <c r="U21" s="191"/>
      <c r="V21" s="189"/>
      <c r="W21" s="190"/>
      <c r="X21" s="190"/>
      <c r="Y21" s="190"/>
      <c r="Z21" s="190"/>
      <c r="AA21" s="190"/>
      <c r="AB21" s="191"/>
      <c r="AC21" s="37">
        <v>14</v>
      </c>
      <c r="AD21" s="211" t="s">
        <v>37</v>
      </c>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3"/>
      <c r="BD21" s="36" t="s">
        <v>24</v>
      </c>
    </row>
    <row r="22" spans="1:56" ht="48" customHeight="1">
      <c r="A22" s="189"/>
      <c r="B22" s="190"/>
      <c r="C22" s="190"/>
      <c r="D22" s="190"/>
      <c r="E22" s="190"/>
      <c r="F22" s="190"/>
      <c r="G22" s="191"/>
      <c r="H22" s="189"/>
      <c r="I22" s="190"/>
      <c r="J22" s="190"/>
      <c r="K22" s="190"/>
      <c r="L22" s="190"/>
      <c r="M22" s="190"/>
      <c r="N22" s="191"/>
      <c r="O22" s="189"/>
      <c r="P22" s="190"/>
      <c r="Q22" s="190"/>
      <c r="R22" s="190"/>
      <c r="S22" s="190"/>
      <c r="T22" s="190"/>
      <c r="U22" s="191"/>
      <c r="V22" s="189"/>
      <c r="W22" s="190"/>
      <c r="X22" s="190"/>
      <c r="Y22" s="190"/>
      <c r="Z22" s="190"/>
      <c r="AA22" s="190"/>
      <c r="AB22" s="191"/>
      <c r="AC22" s="37">
        <v>15</v>
      </c>
      <c r="AD22" s="211" t="s">
        <v>38</v>
      </c>
      <c r="AE22" s="212"/>
      <c r="AF22" s="212"/>
      <c r="AG22" s="212"/>
      <c r="AH22" s="212"/>
      <c r="AI22" s="212"/>
      <c r="AJ22" s="212"/>
      <c r="AK22" s="212"/>
      <c r="AL22" s="212"/>
      <c r="AM22" s="212"/>
      <c r="AN22" s="212"/>
      <c r="AO22" s="212"/>
      <c r="AP22" s="212"/>
      <c r="AQ22" s="212"/>
      <c r="AR22" s="212"/>
      <c r="AS22" s="212"/>
      <c r="AT22" s="212"/>
      <c r="AU22" s="212"/>
      <c r="AV22" s="212"/>
      <c r="AW22" s="212"/>
      <c r="AX22" s="212"/>
      <c r="AY22" s="212"/>
      <c r="AZ22" s="212"/>
      <c r="BA22" s="212"/>
      <c r="BB22" s="212"/>
      <c r="BC22" s="213"/>
      <c r="BD22" s="36" t="s">
        <v>24</v>
      </c>
    </row>
    <row r="23" spans="1:56" ht="29.25" customHeight="1">
      <c r="A23" s="189"/>
      <c r="B23" s="190"/>
      <c r="C23" s="190"/>
      <c r="D23" s="190"/>
      <c r="E23" s="190"/>
      <c r="F23" s="190"/>
      <c r="G23" s="191"/>
      <c r="H23" s="189"/>
      <c r="I23" s="190"/>
      <c r="J23" s="190"/>
      <c r="K23" s="190"/>
      <c r="L23" s="190"/>
      <c r="M23" s="190"/>
      <c r="N23" s="191"/>
      <c r="O23" s="189"/>
      <c r="P23" s="190"/>
      <c r="Q23" s="190"/>
      <c r="R23" s="190"/>
      <c r="S23" s="190"/>
      <c r="T23" s="190"/>
      <c r="U23" s="191"/>
      <c r="V23" s="189"/>
      <c r="W23" s="190"/>
      <c r="X23" s="190"/>
      <c r="Y23" s="190"/>
      <c r="Z23" s="190"/>
      <c r="AA23" s="190"/>
      <c r="AB23" s="191"/>
      <c r="AC23" s="37">
        <v>16</v>
      </c>
      <c r="AD23" s="211" t="s">
        <v>39</v>
      </c>
      <c r="AE23" s="212"/>
      <c r="AF23" s="212"/>
      <c r="AG23" s="212"/>
      <c r="AH23" s="212"/>
      <c r="AI23" s="212"/>
      <c r="AJ23" s="212"/>
      <c r="AK23" s="212"/>
      <c r="AL23" s="212"/>
      <c r="AM23" s="212"/>
      <c r="AN23" s="212"/>
      <c r="AO23" s="212"/>
      <c r="AP23" s="212"/>
      <c r="AQ23" s="212"/>
      <c r="AR23" s="212"/>
      <c r="AS23" s="212"/>
      <c r="AT23" s="212"/>
      <c r="AU23" s="212"/>
      <c r="AV23" s="212"/>
      <c r="AW23" s="212"/>
      <c r="AX23" s="212"/>
      <c r="AY23" s="212"/>
      <c r="AZ23" s="212"/>
      <c r="BA23" s="212"/>
      <c r="BB23" s="212"/>
      <c r="BC23" s="213"/>
      <c r="BD23" s="36" t="s">
        <v>24</v>
      </c>
    </row>
    <row r="24" spans="1:56" ht="29.25" customHeight="1">
      <c r="A24" s="189"/>
      <c r="B24" s="190"/>
      <c r="C24" s="190"/>
      <c r="D24" s="190"/>
      <c r="E24" s="190"/>
      <c r="F24" s="190"/>
      <c r="G24" s="191"/>
      <c r="H24" s="189"/>
      <c r="I24" s="190"/>
      <c r="J24" s="190"/>
      <c r="K24" s="190"/>
      <c r="L24" s="190"/>
      <c r="M24" s="190"/>
      <c r="N24" s="191"/>
      <c r="O24" s="189"/>
      <c r="P24" s="190"/>
      <c r="Q24" s="190"/>
      <c r="R24" s="190"/>
      <c r="S24" s="190"/>
      <c r="T24" s="190"/>
      <c r="U24" s="191"/>
      <c r="V24" s="189"/>
      <c r="W24" s="190"/>
      <c r="X24" s="190"/>
      <c r="Y24" s="190"/>
      <c r="Z24" s="190"/>
      <c r="AA24" s="190"/>
      <c r="AB24" s="191"/>
      <c r="AC24" s="37">
        <v>17</v>
      </c>
      <c r="AD24" s="211" t="s">
        <v>40</v>
      </c>
      <c r="AE24" s="212"/>
      <c r="AF24" s="212"/>
      <c r="AG24" s="212"/>
      <c r="AH24" s="212"/>
      <c r="AI24" s="212"/>
      <c r="AJ24" s="212"/>
      <c r="AK24" s="212"/>
      <c r="AL24" s="212"/>
      <c r="AM24" s="212"/>
      <c r="AN24" s="212"/>
      <c r="AO24" s="212"/>
      <c r="AP24" s="212"/>
      <c r="AQ24" s="212"/>
      <c r="AR24" s="212"/>
      <c r="AS24" s="212"/>
      <c r="AT24" s="212"/>
      <c r="AU24" s="212"/>
      <c r="AV24" s="212"/>
      <c r="AW24" s="212"/>
      <c r="AX24" s="212"/>
      <c r="AY24" s="212"/>
      <c r="AZ24" s="212"/>
      <c r="BA24" s="212"/>
      <c r="BB24" s="212"/>
      <c r="BC24" s="213"/>
      <c r="BD24" s="36" t="s">
        <v>24</v>
      </c>
    </row>
    <row r="25" spans="1:56" ht="29.25" customHeight="1">
      <c r="A25" s="189"/>
      <c r="B25" s="190"/>
      <c r="C25" s="190"/>
      <c r="D25" s="190"/>
      <c r="E25" s="190"/>
      <c r="F25" s="190"/>
      <c r="G25" s="191"/>
      <c r="H25" s="189"/>
      <c r="I25" s="190"/>
      <c r="J25" s="190"/>
      <c r="K25" s="190"/>
      <c r="L25" s="190"/>
      <c r="M25" s="190"/>
      <c r="N25" s="191"/>
      <c r="O25" s="189"/>
      <c r="P25" s="190"/>
      <c r="Q25" s="190"/>
      <c r="R25" s="190"/>
      <c r="S25" s="190"/>
      <c r="T25" s="190"/>
      <c r="U25" s="191"/>
      <c r="V25" s="189"/>
      <c r="W25" s="190"/>
      <c r="X25" s="190"/>
      <c r="Y25" s="190"/>
      <c r="Z25" s="190"/>
      <c r="AA25" s="190"/>
      <c r="AB25" s="191"/>
      <c r="AC25" s="37">
        <v>18</v>
      </c>
      <c r="AD25" s="211" t="s">
        <v>41</v>
      </c>
      <c r="AE25" s="212"/>
      <c r="AF25" s="212"/>
      <c r="AG25" s="212"/>
      <c r="AH25" s="212"/>
      <c r="AI25" s="212"/>
      <c r="AJ25" s="212"/>
      <c r="AK25" s="212"/>
      <c r="AL25" s="212"/>
      <c r="AM25" s="212"/>
      <c r="AN25" s="212"/>
      <c r="AO25" s="212"/>
      <c r="AP25" s="212"/>
      <c r="AQ25" s="212"/>
      <c r="AR25" s="212"/>
      <c r="AS25" s="212"/>
      <c r="AT25" s="212"/>
      <c r="AU25" s="212"/>
      <c r="AV25" s="212"/>
      <c r="AW25" s="212"/>
      <c r="AX25" s="212"/>
      <c r="AY25" s="212"/>
      <c r="AZ25" s="212"/>
      <c r="BA25" s="212"/>
      <c r="BB25" s="212"/>
      <c r="BC25" s="213"/>
      <c r="BD25" s="36" t="s">
        <v>24</v>
      </c>
    </row>
    <row r="26" spans="1:56" ht="29.25" customHeight="1">
      <c r="A26" s="189"/>
      <c r="B26" s="190"/>
      <c r="C26" s="190"/>
      <c r="D26" s="190"/>
      <c r="E26" s="190"/>
      <c r="F26" s="190"/>
      <c r="G26" s="191"/>
      <c r="H26" s="189"/>
      <c r="I26" s="190"/>
      <c r="J26" s="190"/>
      <c r="K26" s="190"/>
      <c r="L26" s="190"/>
      <c r="M26" s="190"/>
      <c r="N26" s="191"/>
      <c r="O26" s="189"/>
      <c r="P26" s="190"/>
      <c r="Q26" s="190"/>
      <c r="R26" s="190"/>
      <c r="S26" s="190"/>
      <c r="T26" s="190"/>
      <c r="U26" s="191"/>
      <c r="V26" s="189"/>
      <c r="W26" s="190"/>
      <c r="X26" s="190"/>
      <c r="Y26" s="190"/>
      <c r="Z26" s="190"/>
      <c r="AA26" s="190"/>
      <c r="AB26" s="191"/>
      <c r="AC26" s="37">
        <v>19</v>
      </c>
      <c r="AD26" s="211" t="s">
        <v>42</v>
      </c>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3"/>
      <c r="BD26" s="36" t="s">
        <v>24</v>
      </c>
    </row>
    <row r="27" spans="1:56" ht="29.25" customHeight="1">
      <c r="A27" s="192"/>
      <c r="B27" s="193"/>
      <c r="C27" s="193"/>
      <c r="D27" s="193"/>
      <c r="E27" s="193"/>
      <c r="F27" s="193"/>
      <c r="G27" s="194"/>
      <c r="H27" s="192"/>
      <c r="I27" s="193"/>
      <c r="J27" s="193"/>
      <c r="K27" s="193"/>
      <c r="L27" s="193"/>
      <c r="M27" s="193"/>
      <c r="N27" s="194"/>
      <c r="O27" s="192"/>
      <c r="P27" s="193"/>
      <c r="Q27" s="193"/>
      <c r="R27" s="193"/>
      <c r="S27" s="193"/>
      <c r="T27" s="193"/>
      <c r="U27" s="194"/>
      <c r="V27" s="192"/>
      <c r="W27" s="193"/>
      <c r="X27" s="193"/>
      <c r="Y27" s="193"/>
      <c r="Z27" s="193"/>
      <c r="AA27" s="193"/>
      <c r="AB27" s="194"/>
      <c r="AC27" s="37">
        <v>20</v>
      </c>
      <c r="AD27" s="211" t="s">
        <v>43</v>
      </c>
      <c r="AE27" s="212"/>
      <c r="AF27" s="212"/>
      <c r="AG27" s="212"/>
      <c r="AH27" s="212"/>
      <c r="AI27" s="212"/>
      <c r="AJ27" s="212"/>
      <c r="AK27" s="212"/>
      <c r="AL27" s="212"/>
      <c r="AM27" s="212"/>
      <c r="AN27" s="212"/>
      <c r="AO27" s="212"/>
      <c r="AP27" s="212"/>
      <c r="AQ27" s="212"/>
      <c r="AR27" s="212"/>
      <c r="AS27" s="212"/>
      <c r="AT27" s="212"/>
      <c r="AU27" s="212"/>
      <c r="AV27" s="212"/>
      <c r="AW27" s="212"/>
      <c r="AX27" s="212"/>
      <c r="AY27" s="212"/>
      <c r="AZ27" s="212"/>
      <c r="BA27" s="212"/>
      <c r="BB27" s="212"/>
      <c r="BC27" s="213"/>
      <c r="BD27" s="36" t="s">
        <v>24</v>
      </c>
    </row>
    <row r="28" spans="1:56" ht="29.25" customHeight="1">
      <c r="A28" s="186" t="s">
        <v>44</v>
      </c>
      <c r="B28" s="187"/>
      <c r="C28" s="187"/>
      <c r="D28" s="187"/>
      <c r="E28" s="187"/>
      <c r="F28" s="187"/>
      <c r="G28" s="188"/>
      <c r="H28" s="172"/>
      <c r="I28" s="173"/>
      <c r="J28" s="173"/>
      <c r="K28" s="173"/>
      <c r="L28" s="173"/>
      <c r="M28" s="173"/>
      <c r="N28" s="174"/>
      <c r="O28" s="175"/>
      <c r="P28" s="176"/>
      <c r="Q28" s="176"/>
      <c r="R28" s="176"/>
      <c r="S28" s="176"/>
      <c r="T28" s="176"/>
      <c r="U28" s="177"/>
      <c r="V28" s="171"/>
      <c r="W28" s="171"/>
      <c r="X28" s="171"/>
      <c r="Y28" s="171"/>
      <c r="Z28" s="171"/>
      <c r="AA28" s="171"/>
      <c r="AB28" s="171"/>
      <c r="AC28" s="183" t="s">
        <v>45</v>
      </c>
      <c r="AD28" s="184"/>
      <c r="AE28" s="184"/>
      <c r="AF28" s="184"/>
      <c r="AG28" s="184"/>
      <c r="AH28" s="184"/>
      <c r="AI28" s="184"/>
      <c r="AJ28" s="184"/>
      <c r="AK28" s="184"/>
      <c r="AL28" s="184"/>
      <c r="AM28" s="184"/>
      <c r="AN28" s="184"/>
      <c r="AO28" s="184"/>
      <c r="AP28" s="184"/>
      <c r="AQ28" s="184"/>
      <c r="AR28" s="184"/>
      <c r="AS28" s="184"/>
      <c r="AT28" s="184"/>
      <c r="AU28" s="184"/>
      <c r="AV28" s="184"/>
      <c r="AW28" s="184"/>
      <c r="AX28" s="184"/>
      <c r="AY28" s="184"/>
      <c r="AZ28" s="184"/>
      <c r="BA28" s="184"/>
      <c r="BB28" s="184"/>
      <c r="BC28" s="184"/>
      <c r="BD28" s="185"/>
    </row>
    <row r="29" spans="1:56" ht="29.25" customHeight="1">
      <c r="A29" s="186" t="s">
        <v>46</v>
      </c>
      <c r="B29" s="187"/>
      <c r="C29" s="187"/>
      <c r="D29" s="187"/>
      <c r="E29" s="187"/>
      <c r="F29" s="187"/>
      <c r="G29" s="188"/>
      <c r="H29" s="172"/>
      <c r="I29" s="173"/>
      <c r="J29" s="173"/>
      <c r="K29" s="173"/>
      <c r="L29" s="173"/>
      <c r="M29" s="173"/>
      <c r="N29" s="174"/>
      <c r="O29" s="175"/>
      <c r="P29" s="176"/>
      <c r="Q29" s="176"/>
      <c r="R29" s="176"/>
      <c r="S29" s="176"/>
      <c r="T29" s="176"/>
      <c r="U29" s="177"/>
      <c r="V29" s="171"/>
      <c r="W29" s="171"/>
      <c r="X29" s="171"/>
      <c r="Y29" s="171"/>
      <c r="Z29" s="171"/>
      <c r="AA29" s="171"/>
      <c r="AB29" s="171"/>
      <c r="AC29" s="183" t="s">
        <v>47</v>
      </c>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5"/>
    </row>
    <row r="30" spans="1:56" ht="29.25" customHeight="1">
      <c r="A30" s="186" t="s">
        <v>48</v>
      </c>
      <c r="B30" s="187"/>
      <c r="C30" s="187"/>
      <c r="D30" s="187"/>
      <c r="E30" s="187"/>
      <c r="F30" s="187"/>
      <c r="G30" s="188"/>
      <c r="H30" s="172"/>
      <c r="I30" s="173"/>
      <c r="J30" s="173"/>
      <c r="K30" s="173"/>
      <c r="L30" s="173"/>
      <c r="M30" s="173"/>
      <c r="N30" s="174"/>
      <c r="O30" s="175"/>
      <c r="P30" s="176"/>
      <c r="Q30" s="176"/>
      <c r="R30" s="176"/>
      <c r="S30" s="176"/>
      <c r="T30" s="176"/>
      <c r="U30" s="177"/>
      <c r="V30" s="171"/>
      <c r="W30" s="171"/>
      <c r="X30" s="171"/>
      <c r="Y30" s="171"/>
      <c r="Z30" s="171"/>
      <c r="AA30" s="171"/>
      <c r="AB30" s="171"/>
      <c r="AC30" s="183" t="s">
        <v>49</v>
      </c>
      <c r="AD30" s="184"/>
      <c r="AE30" s="184"/>
      <c r="AF30" s="184"/>
      <c r="AG30" s="184"/>
      <c r="AH30" s="184"/>
      <c r="AI30" s="184"/>
      <c r="AJ30" s="184"/>
      <c r="AK30" s="184"/>
      <c r="AL30" s="184"/>
      <c r="AM30" s="184"/>
      <c r="AN30" s="184"/>
      <c r="AO30" s="184"/>
      <c r="AP30" s="184"/>
      <c r="AQ30" s="184"/>
      <c r="AR30" s="184"/>
      <c r="AS30" s="184"/>
      <c r="AT30" s="184"/>
      <c r="AU30" s="184"/>
      <c r="AV30" s="184"/>
      <c r="AW30" s="184"/>
      <c r="AX30" s="184"/>
      <c r="AY30" s="184"/>
      <c r="AZ30" s="184"/>
      <c r="BA30" s="184"/>
      <c r="BB30" s="184"/>
      <c r="BC30" s="184"/>
      <c r="BD30" s="185"/>
    </row>
    <row r="31" spans="1:56" ht="29.25" customHeight="1">
      <c r="A31" s="186" t="s">
        <v>50</v>
      </c>
      <c r="B31" s="187"/>
      <c r="C31" s="187"/>
      <c r="D31" s="187"/>
      <c r="E31" s="187"/>
      <c r="F31" s="187"/>
      <c r="G31" s="188"/>
      <c r="H31" s="172"/>
      <c r="I31" s="173"/>
      <c r="J31" s="173"/>
      <c r="K31" s="173"/>
      <c r="L31" s="173"/>
      <c r="M31" s="173"/>
      <c r="N31" s="174"/>
      <c r="O31" s="175"/>
      <c r="P31" s="176"/>
      <c r="Q31" s="176"/>
      <c r="R31" s="176"/>
      <c r="S31" s="176"/>
      <c r="T31" s="176"/>
      <c r="U31" s="177"/>
      <c r="V31" s="171"/>
      <c r="W31" s="171"/>
      <c r="X31" s="171"/>
      <c r="Y31" s="171"/>
      <c r="Z31" s="171"/>
      <c r="AA31" s="171"/>
      <c r="AB31" s="171"/>
      <c r="AC31" s="183" t="s">
        <v>51</v>
      </c>
      <c r="AD31" s="184"/>
      <c r="AE31" s="184"/>
      <c r="AF31" s="184"/>
      <c r="AG31" s="184"/>
      <c r="AH31" s="184"/>
      <c r="AI31" s="184"/>
      <c r="AJ31" s="184"/>
      <c r="AK31" s="184"/>
      <c r="AL31" s="184"/>
      <c r="AM31" s="184"/>
      <c r="AN31" s="184"/>
      <c r="AO31" s="184"/>
      <c r="AP31" s="184"/>
      <c r="AQ31" s="184"/>
      <c r="AR31" s="184"/>
      <c r="AS31" s="184"/>
      <c r="AT31" s="184"/>
      <c r="AU31" s="184"/>
      <c r="AV31" s="184"/>
      <c r="AW31" s="184"/>
      <c r="AX31" s="184"/>
      <c r="AY31" s="184"/>
      <c r="AZ31" s="184"/>
      <c r="BA31" s="184"/>
      <c r="BB31" s="184"/>
      <c r="BC31" s="184"/>
      <c r="BD31" s="185"/>
    </row>
    <row r="32" spans="1:56" ht="29.25" customHeight="1">
      <c r="A32" s="186" t="s">
        <v>46</v>
      </c>
      <c r="B32" s="187"/>
      <c r="C32" s="187"/>
      <c r="D32" s="187"/>
      <c r="E32" s="187"/>
      <c r="F32" s="187"/>
      <c r="G32" s="188"/>
      <c r="H32" s="172"/>
      <c r="I32" s="173"/>
      <c r="J32" s="173"/>
      <c r="K32" s="173"/>
      <c r="L32" s="173"/>
      <c r="M32" s="173"/>
      <c r="N32" s="174"/>
      <c r="O32" s="175"/>
      <c r="P32" s="176"/>
      <c r="Q32" s="176"/>
      <c r="R32" s="176"/>
      <c r="S32" s="176"/>
      <c r="T32" s="176"/>
      <c r="U32" s="177"/>
      <c r="V32" s="171"/>
      <c r="W32" s="171"/>
      <c r="X32" s="171"/>
      <c r="Y32" s="171"/>
      <c r="Z32" s="171"/>
      <c r="AA32" s="171"/>
      <c r="AB32" s="171"/>
      <c r="AC32" s="183" t="s">
        <v>47</v>
      </c>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5"/>
    </row>
    <row r="33" spans="1:56" ht="29.25" customHeight="1">
      <c r="A33" s="217" t="s">
        <v>52</v>
      </c>
      <c r="B33" s="218"/>
      <c r="C33" s="218"/>
      <c r="D33" s="218"/>
      <c r="E33" s="218"/>
      <c r="F33" s="218"/>
      <c r="G33" s="219"/>
      <c r="H33" s="172"/>
      <c r="I33" s="173"/>
      <c r="J33" s="173"/>
      <c r="K33" s="173"/>
      <c r="L33" s="173"/>
      <c r="M33" s="173"/>
      <c r="N33" s="174"/>
      <c r="O33" s="175"/>
      <c r="P33" s="176"/>
      <c r="Q33" s="176"/>
      <c r="R33" s="176"/>
      <c r="S33" s="176"/>
      <c r="T33" s="176"/>
      <c r="U33" s="177"/>
      <c r="V33" s="171"/>
      <c r="W33" s="171"/>
      <c r="X33" s="171"/>
      <c r="Y33" s="171"/>
      <c r="Z33" s="171"/>
      <c r="AA33" s="171"/>
      <c r="AB33" s="171"/>
      <c r="AC33" s="183" t="s">
        <v>53</v>
      </c>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220"/>
      <c r="BC33" s="220"/>
      <c r="BD33" s="221"/>
    </row>
    <row r="34" spans="1:56" ht="29.25" customHeight="1">
      <c r="A34" s="186" t="s">
        <v>46</v>
      </c>
      <c r="B34" s="187"/>
      <c r="C34" s="187"/>
      <c r="D34" s="187"/>
      <c r="E34" s="187"/>
      <c r="F34" s="187"/>
      <c r="G34" s="188"/>
      <c r="H34" s="172"/>
      <c r="I34" s="173"/>
      <c r="J34" s="173"/>
      <c r="K34" s="173"/>
      <c r="L34" s="173"/>
      <c r="M34" s="173"/>
      <c r="N34" s="174"/>
      <c r="O34" s="175"/>
      <c r="P34" s="176"/>
      <c r="Q34" s="176"/>
      <c r="R34" s="176"/>
      <c r="S34" s="176"/>
      <c r="T34" s="176"/>
      <c r="U34" s="177"/>
      <c r="V34" s="171"/>
      <c r="W34" s="171"/>
      <c r="X34" s="171"/>
      <c r="Y34" s="171"/>
      <c r="Z34" s="171"/>
      <c r="AA34" s="171"/>
      <c r="AB34" s="171"/>
      <c r="AC34" s="183" t="s">
        <v>54</v>
      </c>
      <c r="AD34" s="184"/>
      <c r="AE34" s="184"/>
      <c r="AF34" s="184"/>
      <c r="AG34" s="184"/>
      <c r="AH34" s="184"/>
      <c r="AI34" s="184"/>
      <c r="AJ34" s="184"/>
      <c r="AK34" s="184"/>
      <c r="AL34" s="184"/>
      <c r="AM34" s="184"/>
      <c r="AN34" s="184"/>
      <c r="AO34" s="184"/>
      <c r="AP34" s="184"/>
      <c r="AQ34" s="184"/>
      <c r="AR34" s="184"/>
      <c r="AS34" s="184"/>
      <c r="AT34" s="184"/>
      <c r="AU34" s="184"/>
      <c r="AV34" s="184"/>
      <c r="AW34" s="184"/>
      <c r="AX34" s="184"/>
      <c r="AY34" s="184"/>
      <c r="AZ34" s="184"/>
      <c r="BA34" s="184"/>
      <c r="BB34" s="184"/>
      <c r="BC34" s="184"/>
      <c r="BD34" s="185"/>
    </row>
    <row r="35" spans="1:56" ht="33.75" customHeight="1">
      <c r="A35" s="172" t="s">
        <v>55</v>
      </c>
      <c r="B35" s="173"/>
      <c r="C35" s="173"/>
      <c r="D35" s="173"/>
      <c r="E35" s="173"/>
      <c r="F35" s="173"/>
      <c r="G35" s="174"/>
      <c r="H35" s="172" t="s">
        <v>56</v>
      </c>
      <c r="I35" s="173"/>
      <c r="J35" s="173"/>
      <c r="K35" s="173"/>
      <c r="L35" s="173"/>
      <c r="M35" s="173"/>
      <c r="N35" s="174"/>
      <c r="O35" s="175" t="s">
        <v>57</v>
      </c>
      <c r="P35" s="176"/>
      <c r="Q35" s="176"/>
      <c r="R35" s="176"/>
      <c r="S35" s="176"/>
      <c r="T35" s="176"/>
      <c r="U35" s="177"/>
      <c r="V35" s="171" t="s">
        <v>58</v>
      </c>
      <c r="W35" s="171"/>
      <c r="X35" s="171"/>
      <c r="Y35" s="171"/>
      <c r="Z35" s="171"/>
      <c r="AA35" s="171"/>
      <c r="AB35" s="171"/>
      <c r="AC35" s="214" t="s">
        <v>59</v>
      </c>
      <c r="AD35" s="215"/>
      <c r="AE35" s="215"/>
      <c r="AF35" s="215"/>
      <c r="AG35" s="215"/>
      <c r="AH35" s="215"/>
      <c r="AI35" s="215"/>
      <c r="AJ35" s="215"/>
      <c r="AK35" s="215"/>
      <c r="AL35" s="215"/>
      <c r="AM35" s="215"/>
      <c r="AN35" s="215"/>
      <c r="AO35" s="215"/>
      <c r="AP35" s="215"/>
      <c r="AQ35" s="215"/>
      <c r="AR35" s="215"/>
      <c r="AS35" s="215"/>
      <c r="AT35" s="215"/>
      <c r="AU35" s="215"/>
      <c r="AV35" s="215"/>
      <c r="AW35" s="215"/>
      <c r="AX35" s="215"/>
      <c r="AY35" s="215"/>
      <c r="AZ35" s="215"/>
      <c r="BA35" s="215"/>
      <c r="BB35" s="215"/>
      <c r="BC35" s="215"/>
      <c r="BD35" s="216"/>
    </row>
    <row r="36" spans="1:56" ht="29.25" customHeight="1">
      <c r="A36" s="195" t="s">
        <v>60</v>
      </c>
      <c r="B36" s="187"/>
      <c r="C36" s="187"/>
      <c r="D36" s="187"/>
      <c r="E36" s="187"/>
      <c r="F36" s="187"/>
      <c r="G36" s="188"/>
      <c r="H36" s="172" t="s">
        <v>61</v>
      </c>
      <c r="I36" s="173"/>
      <c r="J36" s="173"/>
      <c r="K36" s="173"/>
      <c r="L36" s="173"/>
      <c r="M36" s="173"/>
      <c r="N36" s="174"/>
      <c r="O36" s="175" t="s">
        <v>57</v>
      </c>
      <c r="P36" s="176"/>
      <c r="Q36" s="176"/>
      <c r="R36" s="176"/>
      <c r="S36" s="176"/>
      <c r="T36" s="176"/>
      <c r="U36" s="177"/>
      <c r="V36" s="172" t="s">
        <v>62</v>
      </c>
      <c r="W36" s="173"/>
      <c r="X36" s="173"/>
      <c r="Y36" s="173"/>
      <c r="Z36" s="173"/>
      <c r="AA36" s="173"/>
      <c r="AB36" s="174"/>
      <c r="AC36" s="214" t="s">
        <v>63</v>
      </c>
      <c r="AD36" s="215"/>
      <c r="AE36" s="215"/>
      <c r="AF36" s="215"/>
      <c r="AG36" s="215"/>
      <c r="AH36" s="215"/>
      <c r="AI36" s="215"/>
      <c r="AJ36" s="215"/>
      <c r="AK36" s="215"/>
      <c r="AL36" s="215"/>
      <c r="AM36" s="215"/>
      <c r="AN36" s="215"/>
      <c r="AO36" s="215"/>
      <c r="AP36" s="215"/>
      <c r="AQ36" s="215"/>
      <c r="AR36" s="215"/>
      <c r="AS36" s="215"/>
      <c r="AT36" s="215"/>
      <c r="AU36" s="215"/>
      <c r="AV36" s="215"/>
      <c r="AW36" s="215"/>
      <c r="AX36" s="215"/>
      <c r="AY36" s="215"/>
      <c r="AZ36" s="215"/>
      <c r="BA36" s="215"/>
      <c r="BB36" s="215"/>
      <c r="BC36" s="215"/>
      <c r="BD36" s="216"/>
    </row>
    <row r="37" spans="1:56" ht="29.25" customHeight="1">
      <c r="A37" s="186" t="s">
        <v>64</v>
      </c>
      <c r="B37" s="187"/>
      <c r="C37" s="187"/>
      <c r="D37" s="187"/>
      <c r="E37" s="187"/>
      <c r="F37" s="187"/>
      <c r="G37" s="188"/>
      <c r="H37" s="195" t="s">
        <v>65</v>
      </c>
      <c r="I37" s="187"/>
      <c r="J37" s="187"/>
      <c r="K37" s="187"/>
      <c r="L37" s="187"/>
      <c r="M37" s="187"/>
      <c r="N37" s="188"/>
      <c r="O37" s="202" t="s">
        <v>66</v>
      </c>
      <c r="P37" s="203"/>
      <c r="Q37" s="203"/>
      <c r="R37" s="203"/>
      <c r="S37" s="203"/>
      <c r="T37" s="203"/>
      <c r="U37" s="204"/>
      <c r="V37" s="195" t="s">
        <v>62</v>
      </c>
      <c r="W37" s="187"/>
      <c r="X37" s="187"/>
      <c r="Y37" s="187"/>
      <c r="Z37" s="187"/>
      <c r="AA37" s="187"/>
      <c r="AB37" s="188"/>
      <c r="AC37" s="35">
        <v>1</v>
      </c>
      <c r="AD37" s="211" t="s">
        <v>67</v>
      </c>
      <c r="AE37" s="212"/>
      <c r="AF37" s="212"/>
      <c r="AG37" s="212"/>
      <c r="AH37" s="212"/>
      <c r="AI37" s="212"/>
      <c r="AJ37" s="212"/>
      <c r="AK37" s="212"/>
      <c r="AL37" s="212"/>
      <c r="AM37" s="212"/>
      <c r="AN37" s="212"/>
      <c r="AO37" s="212"/>
      <c r="AP37" s="212"/>
      <c r="AQ37" s="212"/>
      <c r="AR37" s="212"/>
      <c r="AS37" s="212"/>
      <c r="AT37" s="212"/>
      <c r="AU37" s="212"/>
      <c r="AV37" s="212"/>
      <c r="AW37" s="212"/>
      <c r="AX37" s="212"/>
      <c r="AY37" s="212"/>
      <c r="AZ37" s="212"/>
      <c r="BA37" s="212"/>
      <c r="BB37" s="212"/>
      <c r="BC37" s="213"/>
      <c r="BD37" s="36" t="s">
        <v>24</v>
      </c>
    </row>
    <row r="38" spans="1:56" ht="29.25" customHeight="1">
      <c r="A38" s="189"/>
      <c r="B38" s="190"/>
      <c r="C38" s="190"/>
      <c r="D38" s="190"/>
      <c r="E38" s="190"/>
      <c r="F38" s="190"/>
      <c r="G38" s="191"/>
      <c r="H38" s="196"/>
      <c r="I38" s="197"/>
      <c r="J38" s="197"/>
      <c r="K38" s="197"/>
      <c r="L38" s="197"/>
      <c r="M38" s="197"/>
      <c r="N38" s="198"/>
      <c r="O38" s="205"/>
      <c r="P38" s="206"/>
      <c r="Q38" s="206"/>
      <c r="R38" s="206"/>
      <c r="S38" s="206"/>
      <c r="T38" s="206"/>
      <c r="U38" s="207"/>
      <c r="V38" s="196"/>
      <c r="W38" s="197"/>
      <c r="X38" s="197"/>
      <c r="Y38" s="197"/>
      <c r="Z38" s="197"/>
      <c r="AA38" s="197"/>
      <c r="AB38" s="198"/>
      <c r="AC38" s="35">
        <v>2</v>
      </c>
      <c r="AD38" s="211" t="s">
        <v>41</v>
      </c>
      <c r="AE38" s="212"/>
      <c r="AF38" s="212"/>
      <c r="AG38" s="212"/>
      <c r="AH38" s="212"/>
      <c r="AI38" s="212"/>
      <c r="AJ38" s="212"/>
      <c r="AK38" s="212"/>
      <c r="AL38" s="212"/>
      <c r="AM38" s="212"/>
      <c r="AN38" s="212"/>
      <c r="AO38" s="212"/>
      <c r="AP38" s="212"/>
      <c r="AQ38" s="212"/>
      <c r="AR38" s="212"/>
      <c r="AS38" s="212"/>
      <c r="AT38" s="212"/>
      <c r="AU38" s="212"/>
      <c r="AV38" s="212"/>
      <c r="AW38" s="212"/>
      <c r="AX38" s="212"/>
      <c r="AY38" s="212"/>
      <c r="AZ38" s="212"/>
      <c r="BA38" s="212"/>
      <c r="BB38" s="212"/>
      <c r="BC38" s="213"/>
      <c r="BD38" s="36" t="s">
        <v>24</v>
      </c>
    </row>
    <row r="39" spans="1:56" ht="29.25" customHeight="1">
      <c r="A39" s="189"/>
      <c r="B39" s="190"/>
      <c r="C39" s="190"/>
      <c r="D39" s="190"/>
      <c r="E39" s="190"/>
      <c r="F39" s="190"/>
      <c r="G39" s="191"/>
      <c r="H39" s="196"/>
      <c r="I39" s="197"/>
      <c r="J39" s="197"/>
      <c r="K39" s="197"/>
      <c r="L39" s="197"/>
      <c r="M39" s="197"/>
      <c r="N39" s="198"/>
      <c r="O39" s="205"/>
      <c r="P39" s="206"/>
      <c r="Q39" s="206"/>
      <c r="R39" s="206"/>
      <c r="S39" s="206"/>
      <c r="T39" s="206"/>
      <c r="U39" s="207"/>
      <c r="V39" s="196"/>
      <c r="W39" s="197"/>
      <c r="X39" s="197"/>
      <c r="Y39" s="197"/>
      <c r="Z39" s="197"/>
      <c r="AA39" s="197"/>
      <c r="AB39" s="198"/>
      <c r="AC39" s="35">
        <v>3</v>
      </c>
      <c r="AD39" s="211" t="s">
        <v>68</v>
      </c>
      <c r="AE39" s="212"/>
      <c r="AF39" s="212"/>
      <c r="AG39" s="212"/>
      <c r="AH39" s="212"/>
      <c r="AI39" s="212"/>
      <c r="AJ39" s="212"/>
      <c r="AK39" s="212"/>
      <c r="AL39" s="212"/>
      <c r="AM39" s="212"/>
      <c r="AN39" s="212"/>
      <c r="AO39" s="212"/>
      <c r="AP39" s="212"/>
      <c r="AQ39" s="212"/>
      <c r="AR39" s="212"/>
      <c r="AS39" s="212"/>
      <c r="AT39" s="212"/>
      <c r="AU39" s="212"/>
      <c r="AV39" s="212"/>
      <c r="AW39" s="212"/>
      <c r="AX39" s="212"/>
      <c r="AY39" s="212"/>
      <c r="AZ39" s="212"/>
      <c r="BA39" s="212"/>
      <c r="BB39" s="212"/>
      <c r="BC39" s="213"/>
      <c r="BD39" s="36" t="s">
        <v>24</v>
      </c>
    </row>
    <row r="40" spans="1:56" ht="29.25" customHeight="1">
      <c r="A40" s="192"/>
      <c r="B40" s="193"/>
      <c r="C40" s="193"/>
      <c r="D40" s="193"/>
      <c r="E40" s="193"/>
      <c r="F40" s="193"/>
      <c r="G40" s="194"/>
      <c r="H40" s="199"/>
      <c r="I40" s="200"/>
      <c r="J40" s="200"/>
      <c r="K40" s="200"/>
      <c r="L40" s="200"/>
      <c r="M40" s="200"/>
      <c r="N40" s="201"/>
      <c r="O40" s="208"/>
      <c r="P40" s="209"/>
      <c r="Q40" s="209"/>
      <c r="R40" s="209"/>
      <c r="S40" s="209"/>
      <c r="T40" s="209"/>
      <c r="U40" s="210"/>
      <c r="V40" s="199"/>
      <c r="W40" s="200"/>
      <c r="X40" s="200"/>
      <c r="Y40" s="200"/>
      <c r="Z40" s="200"/>
      <c r="AA40" s="200"/>
      <c r="AB40" s="201"/>
      <c r="AC40" s="35">
        <v>4</v>
      </c>
      <c r="AD40" s="211" t="s">
        <v>69</v>
      </c>
      <c r="AE40" s="212"/>
      <c r="AF40" s="212"/>
      <c r="AG40" s="212"/>
      <c r="AH40" s="212"/>
      <c r="AI40" s="212"/>
      <c r="AJ40" s="212"/>
      <c r="AK40" s="212"/>
      <c r="AL40" s="212"/>
      <c r="AM40" s="212"/>
      <c r="AN40" s="212"/>
      <c r="AO40" s="212"/>
      <c r="AP40" s="212"/>
      <c r="AQ40" s="212"/>
      <c r="AR40" s="212"/>
      <c r="AS40" s="212"/>
      <c r="AT40" s="212"/>
      <c r="AU40" s="212"/>
      <c r="AV40" s="212"/>
      <c r="AW40" s="212"/>
      <c r="AX40" s="212"/>
      <c r="AY40" s="212"/>
      <c r="AZ40" s="212"/>
      <c r="BA40" s="212"/>
      <c r="BB40" s="212"/>
      <c r="BC40" s="213"/>
      <c r="BD40" s="36" t="s">
        <v>24</v>
      </c>
    </row>
    <row r="41" spans="1:56" ht="29.25" customHeight="1">
      <c r="A41" s="171" t="s">
        <v>70</v>
      </c>
      <c r="B41" s="171"/>
      <c r="C41" s="171"/>
      <c r="D41" s="171"/>
      <c r="E41" s="171"/>
      <c r="F41" s="171"/>
      <c r="G41" s="171"/>
      <c r="H41" s="172"/>
      <c r="I41" s="173"/>
      <c r="J41" s="173"/>
      <c r="K41" s="173"/>
      <c r="L41" s="173"/>
      <c r="M41" s="173"/>
      <c r="N41" s="174"/>
      <c r="O41" s="180"/>
      <c r="P41" s="181"/>
      <c r="Q41" s="181"/>
      <c r="R41" s="181"/>
      <c r="S41" s="181"/>
      <c r="T41" s="181"/>
      <c r="U41" s="182"/>
      <c r="V41" s="172"/>
      <c r="W41" s="173"/>
      <c r="X41" s="173"/>
      <c r="Y41" s="173"/>
      <c r="Z41" s="173"/>
      <c r="AA41" s="173"/>
      <c r="AB41" s="174"/>
      <c r="AC41" s="183" t="s">
        <v>71</v>
      </c>
      <c r="AD41" s="184"/>
      <c r="AE41" s="184"/>
      <c r="AF41" s="184"/>
      <c r="AG41" s="184"/>
      <c r="AH41" s="184"/>
      <c r="AI41" s="184"/>
      <c r="AJ41" s="184"/>
      <c r="AK41" s="184"/>
      <c r="AL41" s="184"/>
      <c r="AM41" s="184"/>
      <c r="AN41" s="184"/>
      <c r="AO41" s="184"/>
      <c r="AP41" s="184"/>
      <c r="AQ41" s="184"/>
      <c r="AR41" s="184"/>
      <c r="AS41" s="184"/>
      <c r="AT41" s="184"/>
      <c r="AU41" s="184"/>
      <c r="AV41" s="184"/>
      <c r="AW41" s="184"/>
      <c r="AX41" s="184"/>
      <c r="AY41" s="184"/>
      <c r="AZ41" s="184"/>
      <c r="BA41" s="184"/>
      <c r="BB41" s="184"/>
      <c r="BC41" s="184"/>
      <c r="BD41" s="185"/>
    </row>
    <row r="42" spans="1:56" ht="29.25" customHeight="1">
      <c r="A42" s="171"/>
      <c r="B42" s="171"/>
      <c r="C42" s="171"/>
      <c r="D42" s="171"/>
      <c r="E42" s="171"/>
      <c r="F42" s="171"/>
      <c r="G42" s="171"/>
      <c r="H42" s="172"/>
      <c r="I42" s="173"/>
      <c r="J42" s="173"/>
      <c r="K42" s="173"/>
      <c r="L42" s="173"/>
      <c r="M42" s="173"/>
      <c r="N42" s="174"/>
      <c r="O42" s="175"/>
      <c r="P42" s="176"/>
      <c r="Q42" s="176"/>
      <c r="R42" s="176"/>
      <c r="S42" s="176"/>
      <c r="T42" s="176"/>
      <c r="U42" s="177"/>
      <c r="V42" s="172"/>
      <c r="W42" s="173"/>
      <c r="X42" s="173"/>
      <c r="Y42" s="173"/>
      <c r="Z42" s="173"/>
      <c r="AA42" s="173"/>
      <c r="AB42" s="174"/>
      <c r="AC42" s="179"/>
      <c r="AD42" s="179"/>
      <c r="AE42" s="179"/>
      <c r="AF42" s="179"/>
      <c r="AG42" s="179"/>
      <c r="AH42" s="179"/>
      <c r="AI42" s="179"/>
      <c r="AJ42" s="179"/>
      <c r="AK42" s="179"/>
      <c r="AL42" s="179"/>
      <c r="AM42" s="179"/>
      <c r="AN42" s="179"/>
      <c r="AO42" s="179"/>
      <c r="AP42" s="179"/>
      <c r="AQ42" s="179"/>
      <c r="AR42" s="179"/>
      <c r="AS42" s="179"/>
      <c r="AT42" s="179"/>
      <c r="AU42" s="179"/>
      <c r="AV42" s="179"/>
      <c r="AW42" s="179"/>
      <c r="AX42" s="179"/>
      <c r="AY42" s="179"/>
      <c r="AZ42" s="179"/>
      <c r="BA42" s="179"/>
      <c r="BB42" s="179"/>
      <c r="BC42" s="179"/>
      <c r="BD42" s="179"/>
    </row>
    <row r="43" spans="1:56" ht="29.25" customHeight="1">
      <c r="A43" s="171"/>
      <c r="B43" s="171"/>
      <c r="C43" s="171"/>
      <c r="D43" s="171"/>
      <c r="E43" s="171"/>
      <c r="F43" s="171"/>
      <c r="G43" s="171"/>
      <c r="H43" s="172"/>
      <c r="I43" s="173"/>
      <c r="J43" s="173"/>
      <c r="K43" s="173"/>
      <c r="L43" s="173"/>
      <c r="M43" s="173"/>
      <c r="N43" s="174"/>
      <c r="O43" s="175"/>
      <c r="P43" s="176"/>
      <c r="Q43" s="176"/>
      <c r="R43" s="176"/>
      <c r="S43" s="176"/>
      <c r="T43" s="176"/>
      <c r="U43" s="177"/>
      <c r="V43" s="172"/>
      <c r="W43" s="173"/>
      <c r="X43" s="173"/>
      <c r="Y43" s="173"/>
      <c r="Z43" s="173"/>
      <c r="AA43" s="173"/>
      <c r="AB43" s="174"/>
      <c r="AC43" s="178"/>
      <c r="AD43" s="179"/>
      <c r="AE43" s="179"/>
      <c r="AF43" s="179"/>
      <c r="AG43" s="179"/>
      <c r="AH43" s="179"/>
      <c r="AI43" s="179"/>
      <c r="AJ43" s="179"/>
      <c r="AK43" s="179"/>
      <c r="AL43" s="179"/>
      <c r="AM43" s="179"/>
      <c r="AN43" s="179"/>
      <c r="AO43" s="179"/>
      <c r="AP43" s="179"/>
      <c r="AQ43" s="179"/>
      <c r="AR43" s="179"/>
      <c r="AS43" s="179"/>
      <c r="AT43" s="179"/>
      <c r="AU43" s="179"/>
      <c r="AV43" s="179"/>
      <c r="AW43" s="179"/>
      <c r="AX43" s="179"/>
      <c r="AY43" s="179"/>
      <c r="AZ43" s="179"/>
      <c r="BA43" s="179"/>
      <c r="BB43" s="179"/>
      <c r="BC43" s="179"/>
      <c r="BD43" s="179"/>
    </row>
    <row r="44" spans="1:56" ht="29.25" customHeight="1">
      <c r="A44" s="171"/>
      <c r="B44" s="171"/>
      <c r="C44" s="171"/>
      <c r="D44" s="171"/>
      <c r="E44" s="171"/>
      <c r="F44" s="171"/>
      <c r="G44" s="171"/>
      <c r="H44" s="172"/>
      <c r="I44" s="173"/>
      <c r="J44" s="173"/>
      <c r="K44" s="173"/>
      <c r="L44" s="173"/>
      <c r="M44" s="173"/>
      <c r="N44" s="174"/>
      <c r="O44" s="175"/>
      <c r="P44" s="176"/>
      <c r="Q44" s="176"/>
      <c r="R44" s="176"/>
      <c r="S44" s="176"/>
      <c r="T44" s="176"/>
      <c r="U44" s="177"/>
      <c r="V44" s="172"/>
      <c r="W44" s="173"/>
      <c r="X44" s="173"/>
      <c r="Y44" s="173"/>
      <c r="Z44" s="173"/>
      <c r="AA44" s="173"/>
      <c r="AB44" s="174"/>
      <c r="AC44" s="178"/>
      <c r="AD44" s="179"/>
      <c r="AE44" s="179"/>
      <c r="AF44" s="179"/>
      <c r="AG44" s="179"/>
      <c r="AH44" s="179"/>
      <c r="AI44" s="179"/>
      <c r="AJ44" s="179"/>
      <c r="AK44" s="179"/>
      <c r="AL44" s="179"/>
      <c r="AM44" s="179"/>
      <c r="AN44" s="179"/>
      <c r="AO44" s="179"/>
      <c r="AP44" s="179"/>
      <c r="AQ44" s="179"/>
      <c r="AR44" s="179"/>
      <c r="AS44" s="179"/>
      <c r="AT44" s="179"/>
      <c r="AU44" s="179"/>
      <c r="AV44" s="179"/>
      <c r="AW44" s="179"/>
      <c r="AX44" s="179"/>
      <c r="AY44" s="179"/>
      <c r="AZ44" s="179"/>
      <c r="BA44" s="179"/>
      <c r="BB44" s="179"/>
      <c r="BC44" s="179"/>
      <c r="BD44" s="179"/>
    </row>
    <row r="45" spans="1:56" ht="29.25" customHeight="1">
      <c r="A45" s="171"/>
      <c r="B45" s="171"/>
      <c r="C45" s="171"/>
      <c r="D45" s="171"/>
      <c r="E45" s="171"/>
      <c r="F45" s="171"/>
      <c r="G45" s="171"/>
      <c r="H45" s="172"/>
      <c r="I45" s="173"/>
      <c r="J45" s="173"/>
      <c r="K45" s="173"/>
      <c r="L45" s="173"/>
      <c r="M45" s="173"/>
      <c r="N45" s="174"/>
      <c r="O45" s="175"/>
      <c r="P45" s="176"/>
      <c r="Q45" s="176"/>
      <c r="R45" s="176"/>
      <c r="S45" s="176"/>
      <c r="T45" s="176"/>
      <c r="U45" s="177"/>
      <c r="V45" s="172"/>
      <c r="W45" s="173"/>
      <c r="X45" s="173"/>
      <c r="Y45" s="173"/>
      <c r="Z45" s="173"/>
      <c r="AA45" s="173"/>
      <c r="AB45" s="174"/>
      <c r="AC45" s="178"/>
      <c r="AD45" s="179"/>
      <c r="AE45" s="179"/>
      <c r="AF45" s="179"/>
      <c r="AG45" s="179"/>
      <c r="AH45" s="179"/>
      <c r="AI45" s="179"/>
      <c r="AJ45" s="179"/>
      <c r="AK45" s="179"/>
      <c r="AL45" s="179"/>
      <c r="AM45" s="179"/>
      <c r="AN45" s="179"/>
      <c r="AO45" s="179"/>
      <c r="AP45" s="179"/>
      <c r="AQ45" s="179"/>
      <c r="AR45" s="179"/>
      <c r="AS45" s="179"/>
      <c r="AT45" s="179"/>
      <c r="AU45" s="179"/>
      <c r="AV45" s="179"/>
      <c r="AW45" s="179"/>
      <c r="AX45" s="179"/>
      <c r="AY45" s="179"/>
      <c r="AZ45" s="179"/>
      <c r="BA45" s="179"/>
      <c r="BB45" s="179"/>
      <c r="BC45" s="179"/>
      <c r="BD45" s="179"/>
    </row>
  </sheetData>
  <mergeCells count="123">
    <mergeCell ref="AX2:BD4"/>
    <mergeCell ref="A6:G6"/>
    <mergeCell ref="H6:N6"/>
    <mergeCell ref="O6:U6"/>
    <mergeCell ref="V6:AB6"/>
    <mergeCell ref="AC6:BD6"/>
    <mergeCell ref="A1:N4"/>
    <mergeCell ref="O1:U1"/>
    <mergeCell ref="V1:AI1"/>
    <mergeCell ref="AJ1:AP1"/>
    <mergeCell ref="AQ1:AW1"/>
    <mergeCell ref="AX1:BD1"/>
    <mergeCell ref="O2:U4"/>
    <mergeCell ref="V2:AI4"/>
    <mergeCell ref="AJ2:AP4"/>
    <mergeCell ref="AQ2:AW4"/>
    <mergeCell ref="A7:G7"/>
    <mergeCell ref="H7:N7"/>
    <mergeCell ref="O7:U7"/>
    <mergeCell ref="V7:AB7"/>
    <mergeCell ref="AC7:BD7"/>
    <mergeCell ref="A8:G27"/>
    <mergeCell ref="H8:N27"/>
    <mergeCell ref="O8:U27"/>
    <mergeCell ref="V8:AB27"/>
    <mergeCell ref="AD8:BC8"/>
    <mergeCell ref="AD15:BC15"/>
    <mergeCell ref="AD16:BC16"/>
    <mergeCell ref="AD17:BC17"/>
    <mergeCell ref="AD18:BC18"/>
    <mergeCell ref="AD19:BC19"/>
    <mergeCell ref="AD20:BC20"/>
    <mergeCell ref="AD9:BC9"/>
    <mergeCell ref="AD10:BC10"/>
    <mergeCell ref="AD11:BC11"/>
    <mergeCell ref="AD12:BC12"/>
    <mergeCell ref="AD13:BC13"/>
    <mergeCell ref="AD14:BC14"/>
    <mergeCell ref="AD27:BC27"/>
    <mergeCell ref="A28:G28"/>
    <mergeCell ref="H28:N28"/>
    <mergeCell ref="O28:U28"/>
    <mergeCell ref="V28:AB28"/>
    <mergeCell ref="AC28:BD28"/>
    <mergeCell ref="AD21:BC21"/>
    <mergeCell ref="AD22:BC22"/>
    <mergeCell ref="AD23:BC23"/>
    <mergeCell ref="AD24:BC24"/>
    <mergeCell ref="AD25:BC25"/>
    <mergeCell ref="AD26:BC26"/>
    <mergeCell ref="A29:G29"/>
    <mergeCell ref="H29:N29"/>
    <mergeCell ref="O29:U29"/>
    <mergeCell ref="V29:AB29"/>
    <mergeCell ref="AC29:BD29"/>
    <mergeCell ref="A30:G30"/>
    <mergeCell ref="H30:N30"/>
    <mergeCell ref="O30:U30"/>
    <mergeCell ref="V30:AB30"/>
    <mergeCell ref="AC30:BD30"/>
    <mergeCell ref="A31:G31"/>
    <mergeCell ref="H31:N31"/>
    <mergeCell ref="O31:U31"/>
    <mergeCell ref="V31:AB31"/>
    <mergeCell ref="AC31:BD31"/>
    <mergeCell ref="A32:G32"/>
    <mergeCell ref="H32:N32"/>
    <mergeCell ref="O32:U32"/>
    <mergeCell ref="V32:AB32"/>
    <mergeCell ref="AC32:BD32"/>
    <mergeCell ref="A33:G33"/>
    <mergeCell ref="H33:N33"/>
    <mergeCell ref="O33:U33"/>
    <mergeCell ref="V33:AB33"/>
    <mergeCell ref="AC33:BD33"/>
    <mergeCell ref="A34:G34"/>
    <mergeCell ref="H34:N34"/>
    <mergeCell ref="O34:U34"/>
    <mergeCell ref="V34:AB34"/>
    <mergeCell ref="AC34:BD34"/>
    <mergeCell ref="A37:G40"/>
    <mergeCell ref="H37:N40"/>
    <mergeCell ref="O37:U40"/>
    <mergeCell ref="V37:AB40"/>
    <mergeCell ref="AD37:BC37"/>
    <mergeCell ref="AD38:BC38"/>
    <mergeCell ref="AD39:BC39"/>
    <mergeCell ref="AD40:BC40"/>
    <mergeCell ref="A35:G35"/>
    <mergeCell ref="H35:N35"/>
    <mergeCell ref="O35:U35"/>
    <mergeCell ref="V35:AB35"/>
    <mergeCell ref="AC35:BD35"/>
    <mergeCell ref="A36:G36"/>
    <mergeCell ref="H36:N36"/>
    <mergeCell ref="O36:U36"/>
    <mergeCell ref="V36:AB36"/>
    <mergeCell ref="AC36:BD36"/>
    <mergeCell ref="A41:G41"/>
    <mergeCell ref="H41:N41"/>
    <mergeCell ref="O41:U41"/>
    <mergeCell ref="V41:AB41"/>
    <mergeCell ref="AC41:BD41"/>
    <mergeCell ref="A42:G42"/>
    <mergeCell ref="H42:N42"/>
    <mergeCell ref="O42:U42"/>
    <mergeCell ref="V42:AB42"/>
    <mergeCell ref="AC42:BD42"/>
    <mergeCell ref="A45:G45"/>
    <mergeCell ref="H45:N45"/>
    <mergeCell ref="O45:U45"/>
    <mergeCell ref="V45:AB45"/>
    <mergeCell ref="AC45:BD45"/>
    <mergeCell ref="A43:G43"/>
    <mergeCell ref="H43:N43"/>
    <mergeCell ref="O43:U43"/>
    <mergeCell ref="V43:AB43"/>
    <mergeCell ref="AC43:BD43"/>
    <mergeCell ref="A44:G44"/>
    <mergeCell ref="H44:N44"/>
    <mergeCell ref="O44:U44"/>
    <mergeCell ref="V44:AB44"/>
    <mergeCell ref="AC44:BD44"/>
  </mergeCells>
  <phoneticPr fontId="35"/>
  <dataValidations count="1">
    <dataValidation type="list" allowBlank="1" showInputMessage="1" showErrorMessage="1" sqref="BD8:BD27 BD37:BD40" xr:uid="{F2DFE86B-0B4E-4274-AB89-74A03B20D889}">
      <formula1>"□,■"</formula1>
    </dataValidation>
  </dataValidations>
  <printOptions horizontalCentered="1"/>
  <pageMargins left="0.19685039370078741" right="0.19685039370078741" top="0.39370078740157483" bottom="0.39370078740157483" header="0.19685039370078741" footer="0.19685039370078741"/>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B224"/>
  <sheetViews>
    <sheetView showGridLines="0" tabSelected="1" topLeftCell="A139" zoomScale="85" zoomScaleNormal="85" workbookViewId="0">
      <selection activeCell="E162" sqref="E162"/>
    </sheetView>
  </sheetViews>
  <sheetFormatPr defaultColWidth="9.109375" defaultRowHeight="13.2" outlineLevelRow="1"/>
  <cols>
    <col min="1" max="1" width="9" style="43" customWidth="1" collapsed="1"/>
    <col min="2" max="2" width="9.5546875" style="43" customWidth="1" collapsed="1"/>
    <col min="3" max="3" width="26.5546875" style="43" customWidth="1" collapsed="1"/>
    <col min="4" max="4" width="32.109375" style="43" customWidth="1" collapsed="1"/>
    <col min="5" max="5" width="36.44140625" style="43" customWidth="1" collapsed="1"/>
    <col min="6" max="6" width="42.109375" style="43" customWidth="1" collapsed="1"/>
    <col min="7" max="7" width="47.33203125" style="43" customWidth="1" collapsed="1"/>
    <col min="8" max="10" width="9.109375" style="43" collapsed="1"/>
    <col min="11" max="11" width="12.88671875" style="43" bestFit="1" customWidth="1" collapsed="1"/>
    <col min="12" max="13" width="9.109375" style="43" collapsed="1"/>
    <col min="14" max="14" width="10.5546875" style="43" bestFit="1" customWidth="1" collapsed="1"/>
    <col min="15" max="22" width="9.109375" style="43" collapsed="1"/>
    <col min="23" max="23" width="9.5546875" style="42" customWidth="1" collapsed="1"/>
    <col min="24" max="25" width="10.44140625" style="42" customWidth="1" collapsed="1"/>
    <col min="26" max="26" width="12.5546875" style="42" customWidth="1" collapsed="1"/>
    <col min="27" max="28" width="8.5546875" style="42" collapsed="1"/>
    <col min="29" max="16384" width="9.109375" style="43" collapsed="1"/>
  </cols>
  <sheetData>
    <row r="1" spans="1:28" s="40" customFormat="1" ht="13.5" customHeight="1">
      <c r="A1" s="246" t="s">
        <v>72</v>
      </c>
      <c r="B1" s="247"/>
      <c r="C1" s="248"/>
      <c r="D1" s="119" t="s">
        <v>73</v>
      </c>
      <c r="E1" s="119" t="s">
        <v>74</v>
      </c>
      <c r="F1" s="119" t="s">
        <v>75</v>
      </c>
      <c r="G1" s="120" t="s">
        <v>76</v>
      </c>
      <c r="H1" s="240" t="s">
        <v>77</v>
      </c>
      <c r="I1" s="241"/>
      <c r="J1" s="241"/>
      <c r="K1" s="242"/>
      <c r="L1" s="240" t="s">
        <v>78</v>
      </c>
      <c r="M1" s="241"/>
      <c r="N1" s="241"/>
      <c r="O1" s="242"/>
      <c r="P1" s="240" t="s">
        <v>79</v>
      </c>
      <c r="Q1" s="241"/>
      <c r="R1" s="241"/>
      <c r="S1" s="242"/>
      <c r="V1" s="41"/>
    </row>
    <row r="2" spans="1:28" s="40" customFormat="1" ht="23.25" customHeight="1">
      <c r="A2" s="249"/>
      <c r="B2" s="250"/>
      <c r="C2" s="251"/>
      <c r="D2" s="255" t="str">
        <f>'表紙（IT Cases）'!G10</f>
        <v>P22001</v>
      </c>
      <c r="E2" s="255" t="str">
        <f>'表紙（IT Cases）'!G11</f>
        <v>Automation_NB_新契約(Online)</v>
      </c>
      <c r="F2" s="257" t="s">
        <v>80</v>
      </c>
      <c r="G2" s="255" t="s">
        <v>81</v>
      </c>
      <c r="H2" s="259">
        <f>'表紙（IT Cases）'!G21</f>
        <v>45055</v>
      </c>
      <c r="I2" s="260"/>
      <c r="J2" s="260"/>
      <c r="K2" s="261"/>
      <c r="L2" s="265" t="s">
        <v>316</v>
      </c>
      <c r="M2" s="266"/>
      <c r="N2" s="266"/>
      <c r="O2" s="267"/>
      <c r="P2" s="271" t="s">
        <v>82</v>
      </c>
      <c r="Q2" s="266"/>
      <c r="R2" s="266"/>
      <c r="S2" s="267"/>
      <c r="V2" s="41"/>
      <c r="W2" s="42" t="s">
        <v>83</v>
      </c>
      <c r="X2" s="42" t="s">
        <v>84</v>
      </c>
      <c r="Y2" s="42" t="s">
        <v>85</v>
      </c>
      <c r="Z2" s="42" t="s">
        <v>86</v>
      </c>
      <c r="AA2" s="42"/>
    </row>
    <row r="3" spans="1:28" s="40" customFormat="1" ht="36.75" customHeight="1">
      <c r="A3" s="252"/>
      <c r="B3" s="253"/>
      <c r="C3" s="254"/>
      <c r="D3" s="256"/>
      <c r="E3" s="256"/>
      <c r="F3" s="258"/>
      <c r="G3" s="256"/>
      <c r="H3" s="262"/>
      <c r="I3" s="263"/>
      <c r="J3" s="263"/>
      <c r="K3" s="264"/>
      <c r="L3" s="268"/>
      <c r="M3" s="269"/>
      <c r="N3" s="269"/>
      <c r="O3" s="270"/>
      <c r="P3" s="268"/>
      <c r="Q3" s="269"/>
      <c r="R3" s="269"/>
      <c r="S3" s="270"/>
      <c r="V3" s="41"/>
    </row>
    <row r="4" spans="1:28">
      <c r="D4" s="44" t="s">
        <v>87</v>
      </c>
      <c r="E4" s="44"/>
      <c r="F4" s="44"/>
      <c r="G4" s="45" t="s">
        <v>88</v>
      </c>
      <c r="W4" s="40"/>
      <c r="X4" s="40"/>
      <c r="Y4" s="40"/>
      <c r="Z4" s="40"/>
      <c r="AA4" s="40"/>
      <c r="AB4" s="40"/>
    </row>
    <row r="5" spans="1:28" s="51" customFormat="1">
      <c r="A5" s="243"/>
      <c r="B5" s="244"/>
      <c r="C5" s="245"/>
      <c r="D5" s="121"/>
      <c r="E5" s="46"/>
      <c r="F5" s="46"/>
      <c r="G5" s="47"/>
      <c r="H5" s="48"/>
      <c r="I5" s="46"/>
      <c r="J5" s="46"/>
      <c r="K5" s="238" t="s">
        <v>89</v>
      </c>
      <c r="L5" s="238"/>
      <c r="M5" s="238"/>
      <c r="N5" s="238"/>
      <c r="O5" s="238" t="s">
        <v>90</v>
      </c>
      <c r="P5" s="238"/>
      <c r="Q5" s="238"/>
      <c r="R5" s="238"/>
      <c r="S5" s="238" t="s">
        <v>91</v>
      </c>
      <c r="T5" s="238"/>
      <c r="U5" s="238"/>
      <c r="V5" s="239"/>
      <c r="W5" s="49"/>
      <c r="X5" s="49"/>
      <c r="Y5" s="49" t="str">
        <f>RIGHT(A5,9)</f>
        <v/>
      </c>
      <c r="Z5" s="49" t="str">
        <f>RIGHT(K5,6)</f>
        <v>1回目</v>
      </c>
      <c r="AA5" s="50"/>
      <c r="AB5" s="50"/>
    </row>
    <row r="6" spans="1:28" ht="24">
      <c r="A6" s="52" t="s">
        <v>92</v>
      </c>
      <c r="B6" s="52" t="s">
        <v>93</v>
      </c>
      <c r="C6" s="52" t="s">
        <v>94</v>
      </c>
      <c r="D6" s="52" t="s">
        <v>95</v>
      </c>
      <c r="E6" s="52" t="s">
        <v>96</v>
      </c>
      <c r="F6" s="52" t="s">
        <v>97</v>
      </c>
      <c r="G6" s="52" t="s">
        <v>98</v>
      </c>
      <c r="H6" s="52" t="s">
        <v>99</v>
      </c>
      <c r="I6" s="52" t="s">
        <v>100</v>
      </c>
      <c r="J6" s="52" t="s">
        <v>101</v>
      </c>
      <c r="K6" s="53" t="s">
        <v>102</v>
      </c>
      <c r="L6" s="54" t="s">
        <v>103</v>
      </c>
      <c r="M6" s="54" t="s">
        <v>104</v>
      </c>
      <c r="N6" s="54" t="s">
        <v>105</v>
      </c>
      <c r="O6" s="53" t="s">
        <v>102</v>
      </c>
      <c r="P6" s="54" t="s">
        <v>106</v>
      </c>
      <c r="Q6" s="54" t="s">
        <v>104</v>
      </c>
      <c r="R6" s="54" t="s">
        <v>105</v>
      </c>
      <c r="S6" s="53" t="s">
        <v>102</v>
      </c>
      <c r="T6" s="54" t="s">
        <v>106</v>
      </c>
      <c r="U6" s="54" t="s">
        <v>104</v>
      </c>
      <c r="V6" s="54" t="s">
        <v>105</v>
      </c>
      <c r="W6" s="55"/>
      <c r="X6" s="55"/>
      <c r="Y6" s="55"/>
      <c r="Z6" s="55"/>
      <c r="AA6" s="56"/>
      <c r="AB6" s="56"/>
    </row>
    <row r="7" spans="1:28" s="64" customFormat="1" ht="79.95" customHeight="1">
      <c r="A7" s="57" t="str">
        <f t="shared" ref="A7:A59" si="0">Z7</f>
        <v>A01</v>
      </c>
      <c r="B7" s="272" t="s">
        <v>245</v>
      </c>
      <c r="C7" s="273"/>
      <c r="D7" s="273"/>
      <c r="E7" s="273"/>
      <c r="F7" s="273"/>
      <c r="G7" s="274"/>
      <c r="H7" s="58"/>
      <c r="I7" s="58"/>
      <c r="J7" s="59"/>
      <c r="K7" s="60"/>
      <c r="L7" s="60"/>
      <c r="M7" s="60"/>
      <c r="N7" s="60"/>
      <c r="O7" s="60"/>
      <c r="P7" s="60"/>
      <c r="Q7" s="60"/>
      <c r="R7" s="60"/>
      <c r="S7" s="60"/>
      <c r="T7" s="60"/>
      <c r="U7" s="60"/>
      <c r="V7" s="60"/>
      <c r="W7" s="61">
        <f t="shared" ref="W7" si="1">IF(F7&lt;&gt;"",1,IF(B7="",2,0))</f>
        <v>0</v>
      </c>
      <c r="X7" s="61">
        <f>IF(W7=0,X6+1,X6)</f>
        <v>1</v>
      </c>
      <c r="Y7" s="61" t="str">
        <f>IF(W7=0,"",IF(W7=2,Y6,IF(W6=0,1,Y6+1)))</f>
        <v/>
      </c>
      <c r="Z7" s="61" t="str">
        <f>IF(W7=2,"",IF(W7=0,IF(X7&lt;10,$W$2&amp;X7,$X$2&amp;X7),$P$3&amp;IF(X7&lt;10,$W$2&amp;X7,$X$2&amp;X7)&amp;"-"&amp;IF(Y7&lt;10,$Y$2&amp;Y7,$Z$2&amp;Y7)))</f>
        <v>A01</v>
      </c>
      <c r="AA7" s="62"/>
      <c r="AB7" s="63">
        <f t="shared" ref="AB7" si="2">COUNTIF(D7,"")</f>
        <v>1</v>
      </c>
    </row>
    <row r="8" spans="1:28" ht="69.900000000000006" customHeight="1" outlineLevel="1">
      <c r="A8" s="65" t="str">
        <f t="shared" si="0"/>
        <v>A01-001</v>
      </c>
      <c r="B8" s="66" t="s">
        <v>107</v>
      </c>
      <c r="C8" s="67" t="s">
        <v>108</v>
      </c>
      <c r="D8" s="68" t="s">
        <v>109</v>
      </c>
      <c r="E8" s="39" t="s">
        <v>110</v>
      </c>
      <c r="F8" s="39" t="s">
        <v>111</v>
      </c>
      <c r="G8" s="39" t="s">
        <v>284</v>
      </c>
      <c r="H8" s="69"/>
      <c r="I8" s="66" t="s">
        <v>112</v>
      </c>
      <c r="J8" s="66" t="s">
        <v>113</v>
      </c>
      <c r="K8" s="142" t="s">
        <v>340</v>
      </c>
      <c r="L8" s="142"/>
      <c r="M8" s="143" t="s">
        <v>339</v>
      </c>
      <c r="N8" s="69"/>
      <c r="O8" s="69"/>
      <c r="P8" s="69"/>
      <c r="Q8" s="69"/>
      <c r="R8" s="69"/>
      <c r="S8" s="69"/>
      <c r="T8" s="69"/>
      <c r="U8" s="69"/>
      <c r="V8" s="69"/>
      <c r="W8" s="61">
        <f t="shared" ref="W8:W71" si="3">IF(F8&lt;&gt;"",1,IF(B8="",2,0))</f>
        <v>1</v>
      </c>
      <c r="X8" s="61">
        <f t="shared" ref="X8:X71" si="4">IF(W8=0,X7+1,X7)</f>
        <v>1</v>
      </c>
      <c r="Y8" s="61">
        <f t="shared" ref="Y8:Y71" si="5">IF(W8=0,"",IF(W8=2,Y7,IF(W7=0,1,Y7+1)))</f>
        <v>1</v>
      </c>
      <c r="Z8" s="61" t="str">
        <f t="shared" ref="Z8:Z71" si="6">IF(W8=2,"",IF(W8=0,IF(X8&lt;10,$W$2&amp;X8,$X$2&amp;X8),$P$3&amp;IF(X8&lt;10,$W$2&amp;X8,$X$2&amp;X8)&amp;"-"&amp;IF(Y8&lt;10,$Y$2&amp;Y8,$Z$2&amp;Y8)))</f>
        <v>A01-001</v>
      </c>
      <c r="AA8" s="62"/>
      <c r="AB8" s="63">
        <f t="shared" ref="AB8:AB71" si="7">COUNTIF(D8,"")</f>
        <v>0</v>
      </c>
    </row>
    <row r="9" spans="1:28" ht="68.849999999999994" customHeight="1" outlineLevel="1">
      <c r="A9" s="65" t="str">
        <f t="shared" si="0"/>
        <v>A01-002</v>
      </c>
      <c r="B9" s="70" t="s">
        <v>114</v>
      </c>
      <c r="C9" s="71"/>
      <c r="D9" s="68" t="s">
        <v>115</v>
      </c>
      <c r="E9" s="72" t="s">
        <v>188</v>
      </c>
      <c r="F9" s="39" t="s">
        <v>111</v>
      </c>
      <c r="G9" s="39" t="s">
        <v>116</v>
      </c>
      <c r="H9" s="69"/>
      <c r="I9" s="66" t="s">
        <v>112</v>
      </c>
      <c r="J9" s="66" t="s">
        <v>113</v>
      </c>
      <c r="K9" s="142" t="s">
        <v>340</v>
      </c>
      <c r="L9" s="142"/>
      <c r="M9" s="143" t="s">
        <v>341</v>
      </c>
      <c r="N9" s="69"/>
      <c r="O9" s="69"/>
      <c r="P9" s="69"/>
      <c r="Q9" s="69"/>
      <c r="R9" s="69"/>
      <c r="S9" s="69"/>
      <c r="T9" s="69"/>
      <c r="U9" s="69"/>
      <c r="V9" s="69"/>
      <c r="W9" s="61">
        <f t="shared" si="3"/>
        <v>1</v>
      </c>
      <c r="X9" s="61">
        <f t="shared" si="4"/>
        <v>1</v>
      </c>
      <c r="Y9" s="61">
        <f t="shared" si="5"/>
        <v>2</v>
      </c>
      <c r="Z9" s="61" t="str">
        <f t="shared" si="6"/>
        <v>A01-002</v>
      </c>
      <c r="AA9" s="62"/>
      <c r="AB9" s="63">
        <f t="shared" si="7"/>
        <v>0</v>
      </c>
    </row>
    <row r="10" spans="1:28" ht="44.4" customHeight="1" outlineLevel="1">
      <c r="A10" s="65" t="str">
        <f t="shared" si="0"/>
        <v>A01-003</v>
      </c>
      <c r="B10" s="70" t="s">
        <v>114</v>
      </c>
      <c r="C10" s="74" t="s">
        <v>301</v>
      </c>
      <c r="D10" s="73" t="s">
        <v>117</v>
      </c>
      <c r="E10" s="39" t="s">
        <v>118</v>
      </c>
      <c r="F10" s="39" t="s">
        <v>111</v>
      </c>
      <c r="G10" s="39" t="s">
        <v>119</v>
      </c>
      <c r="H10" s="69"/>
      <c r="I10" s="66" t="s">
        <v>112</v>
      </c>
      <c r="J10" s="66" t="s">
        <v>113</v>
      </c>
      <c r="K10" s="142" t="s">
        <v>340</v>
      </c>
      <c r="L10" s="142"/>
      <c r="M10" s="143" t="s">
        <v>341</v>
      </c>
      <c r="N10" s="69"/>
      <c r="O10" s="69"/>
      <c r="P10" s="69"/>
      <c r="Q10" s="69"/>
      <c r="R10" s="69"/>
      <c r="S10" s="69"/>
      <c r="T10" s="69"/>
      <c r="U10" s="69"/>
      <c r="V10" s="69"/>
      <c r="W10" s="61">
        <f t="shared" si="3"/>
        <v>1</v>
      </c>
      <c r="X10" s="61">
        <f t="shared" si="4"/>
        <v>1</v>
      </c>
      <c r="Y10" s="61">
        <f t="shared" si="5"/>
        <v>3</v>
      </c>
      <c r="Z10" s="61" t="str">
        <f t="shared" si="6"/>
        <v>A01-003</v>
      </c>
      <c r="AA10" s="62"/>
      <c r="AB10" s="63">
        <f t="shared" si="7"/>
        <v>0</v>
      </c>
    </row>
    <row r="11" spans="1:28" ht="44.4" customHeight="1" outlineLevel="1">
      <c r="A11" s="65" t="str">
        <f t="shared" si="0"/>
        <v>A01-004</v>
      </c>
      <c r="B11" s="70" t="s">
        <v>114</v>
      </c>
      <c r="C11" s="74"/>
      <c r="D11" s="75" t="s">
        <v>120</v>
      </c>
      <c r="E11" s="72" t="s">
        <v>121</v>
      </c>
      <c r="F11" s="39" t="s">
        <v>111</v>
      </c>
      <c r="G11" s="39" t="s">
        <v>122</v>
      </c>
      <c r="H11" s="69"/>
      <c r="I11" s="66" t="s">
        <v>112</v>
      </c>
      <c r="J11" s="66" t="s">
        <v>113</v>
      </c>
      <c r="K11" s="142" t="s">
        <v>340</v>
      </c>
      <c r="L11" s="142"/>
      <c r="M11" s="143" t="s">
        <v>341</v>
      </c>
      <c r="N11" s="69"/>
      <c r="O11" s="69"/>
      <c r="P11" s="69"/>
      <c r="Q11" s="69"/>
      <c r="R11" s="69"/>
      <c r="S11" s="69"/>
      <c r="T11" s="69"/>
      <c r="U11" s="69"/>
      <c r="V11" s="69"/>
      <c r="W11" s="61">
        <f t="shared" si="3"/>
        <v>1</v>
      </c>
      <c r="X11" s="61">
        <f t="shared" si="4"/>
        <v>1</v>
      </c>
      <c r="Y11" s="61">
        <f t="shared" si="5"/>
        <v>4</v>
      </c>
      <c r="Z11" s="61" t="str">
        <f t="shared" si="6"/>
        <v>A01-004</v>
      </c>
      <c r="AA11" s="62"/>
      <c r="AB11" s="63">
        <f t="shared" si="7"/>
        <v>0</v>
      </c>
    </row>
    <row r="12" spans="1:28" ht="68.849999999999994" customHeight="1" outlineLevel="1">
      <c r="A12" s="65" t="str">
        <f t="shared" si="0"/>
        <v>A01-005</v>
      </c>
      <c r="B12" s="70" t="s">
        <v>114</v>
      </c>
      <c r="C12" s="71"/>
      <c r="D12" s="76" t="s">
        <v>123</v>
      </c>
      <c r="E12" s="77" t="s">
        <v>124</v>
      </c>
      <c r="F12" s="78" t="s">
        <v>125</v>
      </c>
      <c r="G12" s="38" t="s">
        <v>126</v>
      </c>
      <c r="H12" s="69"/>
      <c r="I12" s="66" t="s">
        <v>112</v>
      </c>
      <c r="J12" s="66" t="s">
        <v>113</v>
      </c>
      <c r="K12" s="142" t="s">
        <v>340</v>
      </c>
      <c r="L12" s="142"/>
      <c r="M12" s="143" t="s">
        <v>341</v>
      </c>
      <c r="N12" s="69"/>
      <c r="O12" s="69"/>
      <c r="P12" s="69"/>
      <c r="Q12" s="69"/>
      <c r="R12" s="69"/>
      <c r="S12" s="69"/>
      <c r="T12" s="69"/>
      <c r="U12" s="69"/>
      <c r="V12" s="69"/>
      <c r="W12" s="61">
        <f t="shared" si="3"/>
        <v>1</v>
      </c>
      <c r="X12" s="61">
        <f t="shared" si="4"/>
        <v>1</v>
      </c>
      <c r="Y12" s="61">
        <f t="shared" si="5"/>
        <v>5</v>
      </c>
      <c r="Z12" s="61" t="str">
        <f t="shared" si="6"/>
        <v>A01-005</v>
      </c>
      <c r="AA12" s="62"/>
      <c r="AB12" s="63">
        <f t="shared" si="7"/>
        <v>0</v>
      </c>
    </row>
    <row r="13" spans="1:28" ht="68.849999999999994" customHeight="1" outlineLevel="1">
      <c r="A13" s="65" t="str">
        <f t="shared" si="0"/>
        <v>A01-006</v>
      </c>
      <c r="B13" s="70" t="s">
        <v>114</v>
      </c>
      <c r="C13" s="71"/>
      <c r="D13" s="80"/>
      <c r="E13" s="77" t="s">
        <v>127</v>
      </c>
      <c r="F13" s="78" t="s">
        <v>111</v>
      </c>
      <c r="G13" s="39" t="s">
        <v>128</v>
      </c>
      <c r="H13" s="69"/>
      <c r="I13" s="66" t="s">
        <v>112</v>
      </c>
      <c r="J13" s="66" t="s">
        <v>113</v>
      </c>
      <c r="K13" s="142" t="s">
        <v>340</v>
      </c>
      <c r="L13" s="142"/>
      <c r="M13" s="143" t="s">
        <v>341</v>
      </c>
      <c r="N13" s="69"/>
      <c r="O13" s="69"/>
      <c r="P13" s="69"/>
      <c r="Q13" s="69"/>
      <c r="R13" s="69"/>
      <c r="S13" s="69"/>
      <c r="T13" s="69"/>
      <c r="U13" s="69"/>
      <c r="V13" s="69"/>
      <c r="W13" s="61">
        <f t="shared" si="3"/>
        <v>1</v>
      </c>
      <c r="X13" s="61">
        <f t="shared" si="4"/>
        <v>1</v>
      </c>
      <c r="Y13" s="61">
        <f t="shared" si="5"/>
        <v>6</v>
      </c>
      <c r="Z13" s="61" t="str">
        <f t="shared" si="6"/>
        <v>A01-006</v>
      </c>
      <c r="AA13" s="62"/>
      <c r="AB13" s="63">
        <f t="shared" si="7"/>
        <v>1</v>
      </c>
    </row>
    <row r="14" spans="1:28" ht="68.849999999999994" customHeight="1" outlineLevel="1">
      <c r="A14" s="65" t="str">
        <f t="shared" si="0"/>
        <v>A01-007</v>
      </c>
      <c r="B14" s="70" t="s">
        <v>114</v>
      </c>
      <c r="C14" s="71"/>
      <c r="D14" s="81" t="s">
        <v>129</v>
      </c>
      <c r="E14" s="72" t="s">
        <v>247</v>
      </c>
      <c r="F14" s="39" t="s">
        <v>125</v>
      </c>
      <c r="G14" s="38" t="s">
        <v>130</v>
      </c>
      <c r="H14" s="69"/>
      <c r="I14" s="66" t="s">
        <v>112</v>
      </c>
      <c r="J14" s="66" t="s">
        <v>113</v>
      </c>
      <c r="K14" s="142" t="s">
        <v>340</v>
      </c>
      <c r="L14" s="142"/>
      <c r="M14" s="143" t="s">
        <v>341</v>
      </c>
      <c r="N14" s="69"/>
      <c r="O14" s="69"/>
      <c r="P14" s="69"/>
      <c r="Q14" s="69"/>
      <c r="R14" s="69"/>
      <c r="S14" s="69"/>
      <c r="T14" s="69"/>
      <c r="U14" s="69"/>
      <c r="V14" s="69"/>
      <c r="W14" s="61">
        <f t="shared" si="3"/>
        <v>1</v>
      </c>
      <c r="X14" s="61">
        <f t="shared" si="4"/>
        <v>1</v>
      </c>
      <c r="Y14" s="61">
        <f t="shared" si="5"/>
        <v>7</v>
      </c>
      <c r="Z14" s="61" t="str">
        <f t="shared" si="6"/>
        <v>A01-007</v>
      </c>
      <c r="AA14" s="62"/>
      <c r="AB14" s="63">
        <f t="shared" si="7"/>
        <v>0</v>
      </c>
    </row>
    <row r="15" spans="1:28" ht="68.849999999999994" customHeight="1" outlineLevel="1">
      <c r="A15" s="65" t="str">
        <f t="shared" si="0"/>
        <v>A01-008</v>
      </c>
      <c r="B15" s="70" t="s">
        <v>114</v>
      </c>
      <c r="C15" s="71"/>
      <c r="D15" s="81" t="s">
        <v>129</v>
      </c>
      <c r="E15" s="72" t="s">
        <v>131</v>
      </c>
      <c r="F15" s="78" t="s">
        <v>111</v>
      </c>
      <c r="G15" s="39" t="s">
        <v>132</v>
      </c>
      <c r="H15" s="69"/>
      <c r="I15" s="66" t="s">
        <v>112</v>
      </c>
      <c r="J15" s="66" t="s">
        <v>113</v>
      </c>
      <c r="K15" s="142" t="s">
        <v>340</v>
      </c>
      <c r="L15" s="142"/>
      <c r="M15" s="143" t="s">
        <v>341</v>
      </c>
      <c r="N15" s="69"/>
      <c r="O15" s="69"/>
      <c r="P15" s="69"/>
      <c r="Q15" s="69"/>
      <c r="R15" s="69"/>
      <c r="S15" s="69"/>
      <c r="T15" s="69"/>
      <c r="U15" s="69"/>
      <c r="V15" s="69"/>
      <c r="W15" s="61">
        <f t="shared" si="3"/>
        <v>1</v>
      </c>
      <c r="X15" s="61">
        <f t="shared" si="4"/>
        <v>1</v>
      </c>
      <c r="Y15" s="61">
        <f t="shared" si="5"/>
        <v>8</v>
      </c>
      <c r="Z15" s="61" t="str">
        <f t="shared" si="6"/>
        <v>A01-008</v>
      </c>
      <c r="AA15" s="62"/>
      <c r="AB15" s="63">
        <f t="shared" si="7"/>
        <v>0</v>
      </c>
    </row>
    <row r="16" spans="1:28" ht="68.849999999999994" customHeight="1" outlineLevel="1">
      <c r="A16" s="65" t="str">
        <f t="shared" ref="A16" si="8">Z16</f>
        <v>A01-009</v>
      </c>
      <c r="B16" s="70" t="s">
        <v>114</v>
      </c>
      <c r="C16" s="71"/>
      <c r="D16" s="81" t="s">
        <v>133</v>
      </c>
      <c r="E16" s="72" t="s">
        <v>134</v>
      </c>
      <c r="F16" s="78" t="s">
        <v>111</v>
      </c>
      <c r="G16" s="39" t="s">
        <v>135</v>
      </c>
      <c r="H16" s="69"/>
      <c r="I16" s="66" t="s">
        <v>112</v>
      </c>
      <c r="J16" s="66" t="s">
        <v>113</v>
      </c>
      <c r="K16" s="142" t="s">
        <v>340</v>
      </c>
      <c r="L16" s="142"/>
      <c r="M16" s="143" t="s">
        <v>341</v>
      </c>
      <c r="N16" s="69"/>
      <c r="O16" s="69"/>
      <c r="P16" s="69"/>
      <c r="Q16" s="69"/>
      <c r="R16" s="69"/>
      <c r="S16" s="69"/>
      <c r="T16" s="69"/>
      <c r="U16" s="69"/>
      <c r="V16" s="69"/>
      <c r="W16" s="61">
        <f t="shared" si="3"/>
        <v>1</v>
      </c>
      <c r="X16" s="61">
        <f t="shared" si="4"/>
        <v>1</v>
      </c>
      <c r="Y16" s="61">
        <f t="shared" si="5"/>
        <v>9</v>
      </c>
      <c r="Z16" s="61" t="str">
        <f t="shared" si="6"/>
        <v>A01-009</v>
      </c>
      <c r="AA16" s="62"/>
      <c r="AB16" s="63">
        <f t="shared" si="7"/>
        <v>0</v>
      </c>
    </row>
    <row r="17" spans="1:28" ht="68.849999999999994" customHeight="1" outlineLevel="1">
      <c r="A17" s="65" t="str">
        <f t="shared" ref="A17" si="9">Z17</f>
        <v>A01-010</v>
      </c>
      <c r="B17" s="70" t="s">
        <v>114</v>
      </c>
      <c r="C17" s="71"/>
      <c r="D17" s="39" t="s">
        <v>136</v>
      </c>
      <c r="E17" s="72" t="s">
        <v>137</v>
      </c>
      <c r="F17" s="78" t="s">
        <v>111</v>
      </c>
      <c r="G17" s="39" t="s">
        <v>138</v>
      </c>
      <c r="H17" s="69"/>
      <c r="I17" s="66" t="s">
        <v>112</v>
      </c>
      <c r="J17" s="66" t="s">
        <v>113</v>
      </c>
      <c r="K17" s="142" t="s">
        <v>340</v>
      </c>
      <c r="L17" s="142"/>
      <c r="M17" s="143" t="s">
        <v>341</v>
      </c>
      <c r="N17" s="69"/>
      <c r="O17" s="69"/>
      <c r="P17" s="69"/>
      <c r="Q17" s="69"/>
      <c r="R17" s="69"/>
      <c r="S17" s="69"/>
      <c r="T17" s="69"/>
      <c r="U17" s="69"/>
      <c r="V17" s="69"/>
      <c r="W17" s="61">
        <f t="shared" si="3"/>
        <v>1</v>
      </c>
      <c r="X17" s="61">
        <f t="shared" si="4"/>
        <v>1</v>
      </c>
      <c r="Y17" s="61">
        <f t="shared" si="5"/>
        <v>10</v>
      </c>
      <c r="Z17" s="61" t="str">
        <f t="shared" si="6"/>
        <v>A01-010</v>
      </c>
      <c r="AA17" s="62"/>
      <c r="AB17" s="63">
        <f t="shared" si="7"/>
        <v>0</v>
      </c>
    </row>
    <row r="18" spans="1:28" ht="54" customHeight="1" outlineLevel="1">
      <c r="A18" s="65" t="str">
        <f t="shared" si="0"/>
        <v>A01-011</v>
      </c>
      <c r="B18" s="70" t="s">
        <v>114</v>
      </c>
      <c r="C18" s="74"/>
      <c r="D18" s="79" t="s">
        <v>253</v>
      </c>
      <c r="E18" s="39" t="s">
        <v>252</v>
      </c>
      <c r="F18" s="147" t="s">
        <v>262</v>
      </c>
      <c r="G18" s="138" t="s">
        <v>263</v>
      </c>
      <c r="H18" s="69"/>
      <c r="I18" s="66" t="s">
        <v>112</v>
      </c>
      <c r="J18" s="66" t="s">
        <v>113</v>
      </c>
      <c r="K18" s="142" t="s">
        <v>340</v>
      </c>
      <c r="L18" s="142"/>
      <c r="M18" s="143" t="s">
        <v>341</v>
      </c>
      <c r="N18" s="69"/>
      <c r="O18" s="69"/>
      <c r="P18" s="69"/>
      <c r="Q18" s="69"/>
      <c r="R18" s="69"/>
      <c r="S18" s="69"/>
      <c r="T18" s="69"/>
      <c r="U18" s="69"/>
      <c r="V18" s="69"/>
      <c r="W18" s="61">
        <f t="shared" si="3"/>
        <v>1</v>
      </c>
      <c r="X18" s="61">
        <f t="shared" si="4"/>
        <v>1</v>
      </c>
      <c r="Y18" s="61">
        <f t="shared" si="5"/>
        <v>11</v>
      </c>
      <c r="Z18" s="61" t="str">
        <f t="shared" si="6"/>
        <v>A01-011</v>
      </c>
      <c r="AA18" s="62"/>
      <c r="AB18" s="63">
        <f t="shared" si="7"/>
        <v>0</v>
      </c>
    </row>
    <row r="19" spans="1:28" ht="54" customHeight="1" outlineLevel="1">
      <c r="A19" s="65" t="str">
        <f t="shared" si="0"/>
        <v>A01-012</v>
      </c>
      <c r="B19" s="70" t="s">
        <v>114</v>
      </c>
      <c r="C19" s="74"/>
      <c r="D19" s="79"/>
      <c r="E19" s="39" t="s">
        <v>252</v>
      </c>
      <c r="F19" s="146" t="s">
        <v>275</v>
      </c>
      <c r="G19" s="138" t="s">
        <v>254</v>
      </c>
      <c r="H19" s="140"/>
      <c r="I19" s="66" t="s">
        <v>112</v>
      </c>
      <c r="J19" s="66" t="s">
        <v>113</v>
      </c>
      <c r="K19" s="142" t="s">
        <v>340</v>
      </c>
      <c r="L19" s="142"/>
      <c r="M19" s="143" t="s">
        <v>341</v>
      </c>
      <c r="N19" s="140"/>
      <c r="O19" s="140"/>
      <c r="P19" s="140"/>
      <c r="Q19" s="140"/>
      <c r="R19" s="140"/>
      <c r="S19" s="140"/>
      <c r="T19" s="140"/>
      <c r="U19" s="140"/>
      <c r="V19" s="140"/>
      <c r="W19" s="61">
        <f t="shared" si="3"/>
        <v>1</v>
      </c>
      <c r="X19" s="61">
        <f t="shared" si="4"/>
        <v>1</v>
      </c>
      <c r="Y19" s="61">
        <f t="shared" si="5"/>
        <v>12</v>
      </c>
      <c r="Z19" s="61" t="str">
        <f t="shared" si="6"/>
        <v>A01-012</v>
      </c>
      <c r="AA19" s="62"/>
      <c r="AB19" s="63">
        <f t="shared" si="7"/>
        <v>1</v>
      </c>
    </row>
    <row r="20" spans="1:28" ht="54" customHeight="1" outlineLevel="1">
      <c r="A20" s="65" t="str">
        <f t="shared" si="0"/>
        <v>A01-013</v>
      </c>
      <c r="B20" s="70" t="s">
        <v>114</v>
      </c>
      <c r="C20" s="74"/>
      <c r="D20" s="79"/>
      <c r="E20" s="39" t="s">
        <v>252</v>
      </c>
      <c r="F20" s="146" t="s">
        <v>275</v>
      </c>
      <c r="G20" s="138" t="s">
        <v>255</v>
      </c>
      <c r="H20" s="140"/>
      <c r="I20" s="66" t="s">
        <v>112</v>
      </c>
      <c r="J20" s="66" t="s">
        <v>113</v>
      </c>
      <c r="K20" s="142" t="s">
        <v>340</v>
      </c>
      <c r="L20" s="142"/>
      <c r="M20" s="143" t="s">
        <v>341</v>
      </c>
      <c r="N20" s="140"/>
      <c r="O20" s="140"/>
      <c r="P20" s="140"/>
      <c r="Q20" s="140"/>
      <c r="R20" s="140"/>
      <c r="S20" s="140"/>
      <c r="T20" s="140"/>
      <c r="U20" s="140"/>
      <c r="V20" s="140"/>
      <c r="W20" s="61">
        <f t="shared" si="3"/>
        <v>1</v>
      </c>
      <c r="X20" s="61">
        <f t="shared" si="4"/>
        <v>1</v>
      </c>
      <c r="Y20" s="61">
        <f t="shared" si="5"/>
        <v>13</v>
      </c>
      <c r="Z20" s="61" t="str">
        <f t="shared" si="6"/>
        <v>A01-013</v>
      </c>
      <c r="AA20" s="62"/>
      <c r="AB20" s="63">
        <f t="shared" si="7"/>
        <v>1</v>
      </c>
    </row>
    <row r="21" spans="1:28" ht="54" customHeight="1" outlineLevel="1">
      <c r="A21" s="65" t="str">
        <f t="shared" si="0"/>
        <v>A01-014</v>
      </c>
      <c r="B21" s="70" t="s">
        <v>114</v>
      </c>
      <c r="C21" s="74"/>
      <c r="D21" s="79"/>
      <c r="E21" s="39" t="s">
        <v>252</v>
      </c>
      <c r="F21" s="146" t="s">
        <v>275</v>
      </c>
      <c r="G21" s="138" t="s">
        <v>256</v>
      </c>
      <c r="H21" s="69"/>
      <c r="I21" s="66" t="s">
        <v>112</v>
      </c>
      <c r="J21" s="66" t="s">
        <v>113</v>
      </c>
      <c r="K21" s="142" t="s">
        <v>340</v>
      </c>
      <c r="L21" s="142"/>
      <c r="M21" s="143" t="s">
        <v>341</v>
      </c>
      <c r="N21" s="69"/>
      <c r="O21" s="69"/>
      <c r="P21" s="69"/>
      <c r="Q21" s="69"/>
      <c r="R21" s="69"/>
      <c r="S21" s="69"/>
      <c r="T21" s="69"/>
      <c r="U21" s="69"/>
      <c r="V21" s="69"/>
      <c r="W21" s="61">
        <f t="shared" si="3"/>
        <v>1</v>
      </c>
      <c r="X21" s="61">
        <f t="shared" si="4"/>
        <v>1</v>
      </c>
      <c r="Y21" s="61">
        <f t="shared" si="5"/>
        <v>14</v>
      </c>
      <c r="Z21" s="61" t="str">
        <f t="shared" si="6"/>
        <v>A01-014</v>
      </c>
      <c r="AA21" s="62"/>
      <c r="AB21" s="63">
        <f t="shared" si="7"/>
        <v>1</v>
      </c>
    </row>
    <row r="22" spans="1:28" ht="62.4" customHeight="1" outlineLevel="1">
      <c r="A22" s="65" t="str">
        <f t="shared" si="0"/>
        <v>A01-015</v>
      </c>
      <c r="B22" s="70" t="s">
        <v>114</v>
      </c>
      <c r="C22" s="74"/>
      <c r="D22" s="81" t="s">
        <v>139</v>
      </c>
      <c r="E22" s="39" t="s">
        <v>140</v>
      </c>
      <c r="F22" s="39" t="s">
        <v>125</v>
      </c>
      <c r="G22" s="39" t="s">
        <v>141</v>
      </c>
      <c r="H22" s="69"/>
      <c r="I22" s="66" t="s">
        <v>112</v>
      </c>
      <c r="J22" s="66" t="s">
        <v>113</v>
      </c>
      <c r="K22" s="142" t="s">
        <v>340</v>
      </c>
      <c r="L22" s="142"/>
      <c r="M22" s="143" t="s">
        <v>341</v>
      </c>
      <c r="N22" s="69"/>
      <c r="O22" s="69"/>
      <c r="P22" s="69"/>
      <c r="Q22" s="69"/>
      <c r="R22" s="69"/>
      <c r="S22" s="69"/>
      <c r="T22" s="69"/>
      <c r="U22" s="69"/>
      <c r="V22" s="69"/>
      <c r="W22" s="61">
        <f t="shared" si="3"/>
        <v>1</v>
      </c>
      <c r="X22" s="61">
        <f t="shared" si="4"/>
        <v>1</v>
      </c>
      <c r="Y22" s="61">
        <f t="shared" si="5"/>
        <v>15</v>
      </c>
      <c r="Z22" s="61" t="str">
        <f t="shared" si="6"/>
        <v>A01-015</v>
      </c>
      <c r="AA22" s="62"/>
      <c r="AB22" s="63">
        <f t="shared" si="7"/>
        <v>0</v>
      </c>
    </row>
    <row r="23" spans="1:28" ht="33" customHeight="1" outlineLevel="1">
      <c r="A23" s="65" t="str">
        <f t="shared" si="0"/>
        <v>A01-016</v>
      </c>
      <c r="B23" s="66" t="s">
        <v>107</v>
      </c>
      <c r="C23" s="82" t="s">
        <v>142</v>
      </c>
      <c r="D23" s="82" t="s">
        <v>248</v>
      </c>
      <c r="E23" s="101" t="s">
        <v>249</v>
      </c>
      <c r="F23" s="39" t="s">
        <v>125</v>
      </c>
      <c r="G23" s="84" t="s">
        <v>145</v>
      </c>
      <c r="H23" s="69"/>
      <c r="I23" s="66" t="s">
        <v>112</v>
      </c>
      <c r="J23" s="66" t="s">
        <v>113</v>
      </c>
      <c r="K23" s="142" t="s">
        <v>340</v>
      </c>
      <c r="L23" s="142"/>
      <c r="M23" s="143" t="s">
        <v>339</v>
      </c>
      <c r="N23" s="69"/>
      <c r="O23" s="69"/>
      <c r="P23" s="69"/>
      <c r="Q23" s="69"/>
      <c r="R23" s="69"/>
      <c r="S23" s="69"/>
      <c r="T23" s="69"/>
      <c r="U23" s="69"/>
      <c r="V23" s="69"/>
      <c r="W23" s="61">
        <f t="shared" si="3"/>
        <v>1</v>
      </c>
      <c r="X23" s="61">
        <f t="shared" si="4"/>
        <v>1</v>
      </c>
      <c r="Y23" s="61">
        <f t="shared" si="5"/>
        <v>16</v>
      </c>
      <c r="Z23" s="61" t="str">
        <f t="shared" si="6"/>
        <v>A01-016</v>
      </c>
      <c r="AA23" s="62"/>
      <c r="AB23" s="63">
        <f t="shared" si="7"/>
        <v>0</v>
      </c>
    </row>
    <row r="24" spans="1:28" ht="26.85" customHeight="1" outlineLevel="1">
      <c r="A24" s="65" t="str">
        <f t="shared" si="0"/>
        <v>A01-017</v>
      </c>
      <c r="B24" s="70" t="s">
        <v>114</v>
      </c>
      <c r="C24" s="85"/>
      <c r="D24" s="103"/>
      <c r="E24" s="101" t="s">
        <v>250</v>
      </c>
      <c r="F24" s="39" t="s">
        <v>125</v>
      </c>
      <c r="G24" s="84" t="s">
        <v>145</v>
      </c>
      <c r="H24" s="66"/>
      <c r="I24" s="66" t="s">
        <v>112</v>
      </c>
      <c r="J24" s="66" t="s">
        <v>113</v>
      </c>
      <c r="K24" s="142" t="s">
        <v>340</v>
      </c>
      <c r="L24" s="142"/>
      <c r="M24" s="143" t="s">
        <v>341</v>
      </c>
      <c r="N24" s="69"/>
      <c r="O24" s="69"/>
      <c r="P24" s="69"/>
      <c r="Q24" s="69"/>
      <c r="R24" s="69"/>
      <c r="S24" s="69"/>
      <c r="T24" s="69"/>
      <c r="U24" s="69"/>
      <c r="V24" s="69"/>
      <c r="W24" s="61">
        <f t="shared" si="3"/>
        <v>1</v>
      </c>
      <c r="X24" s="61">
        <f t="shared" si="4"/>
        <v>1</v>
      </c>
      <c r="Y24" s="61">
        <f t="shared" si="5"/>
        <v>17</v>
      </c>
      <c r="Z24" s="61" t="str">
        <f t="shared" si="6"/>
        <v>A01-017</v>
      </c>
      <c r="AA24" s="62"/>
      <c r="AB24" s="63">
        <f t="shared" si="7"/>
        <v>1</v>
      </c>
    </row>
    <row r="25" spans="1:28" ht="33" customHeight="1" outlineLevel="1">
      <c r="A25" s="65" t="str">
        <f t="shared" si="0"/>
        <v>A01-018</v>
      </c>
      <c r="B25" s="70" t="s">
        <v>114</v>
      </c>
      <c r="C25" s="110"/>
      <c r="D25" s="103"/>
      <c r="E25" s="72" t="s">
        <v>147</v>
      </c>
      <c r="F25" s="39" t="s">
        <v>125</v>
      </c>
      <c r="G25" s="39" t="s">
        <v>276</v>
      </c>
      <c r="H25" s="69"/>
      <c r="I25" s="66" t="s">
        <v>112</v>
      </c>
      <c r="J25" s="66" t="s">
        <v>113</v>
      </c>
      <c r="K25" s="142" t="s">
        <v>340</v>
      </c>
      <c r="L25" s="142"/>
      <c r="M25" s="143" t="s">
        <v>341</v>
      </c>
      <c r="N25" s="69"/>
      <c r="O25" s="69"/>
      <c r="P25" s="69"/>
      <c r="Q25" s="69"/>
      <c r="R25" s="69"/>
      <c r="S25" s="69"/>
      <c r="T25" s="69"/>
      <c r="U25" s="69"/>
      <c r="V25" s="69"/>
      <c r="W25" s="61">
        <f t="shared" si="3"/>
        <v>1</v>
      </c>
      <c r="X25" s="61">
        <f t="shared" si="4"/>
        <v>1</v>
      </c>
      <c r="Y25" s="61">
        <f t="shared" si="5"/>
        <v>18</v>
      </c>
      <c r="Z25" s="61" t="str">
        <f t="shared" si="6"/>
        <v>A01-018</v>
      </c>
      <c r="AA25" s="62"/>
      <c r="AB25" s="63">
        <f t="shared" si="7"/>
        <v>1</v>
      </c>
    </row>
    <row r="26" spans="1:28" s="107" customFormat="1" ht="33" customHeight="1" outlineLevel="1">
      <c r="A26" s="65" t="str">
        <f t="shared" si="0"/>
        <v>A01-019</v>
      </c>
      <c r="B26" s="122" t="s">
        <v>148</v>
      </c>
      <c r="C26" s="105" t="s">
        <v>149</v>
      </c>
      <c r="D26" s="106" t="s">
        <v>150</v>
      </c>
      <c r="E26" s="106" t="s">
        <v>151</v>
      </c>
      <c r="F26" s="123" t="s">
        <v>152</v>
      </c>
      <c r="G26" s="123" t="s">
        <v>153</v>
      </c>
      <c r="H26" s="122"/>
      <c r="I26" s="66" t="s">
        <v>112</v>
      </c>
      <c r="J26" s="66" t="s">
        <v>113</v>
      </c>
      <c r="K26" s="142" t="s">
        <v>340</v>
      </c>
      <c r="L26" s="142"/>
      <c r="M26" s="143" t="s">
        <v>339</v>
      </c>
      <c r="N26" s="124"/>
      <c r="O26" s="124"/>
      <c r="P26" s="124"/>
      <c r="Q26" s="124"/>
      <c r="R26" s="124"/>
      <c r="S26" s="124"/>
      <c r="T26" s="124"/>
      <c r="U26" s="124"/>
      <c r="V26" s="124"/>
      <c r="W26" s="61">
        <f t="shared" si="3"/>
        <v>1</v>
      </c>
      <c r="X26" s="61">
        <f t="shared" si="4"/>
        <v>1</v>
      </c>
      <c r="Y26" s="61">
        <f t="shared" si="5"/>
        <v>19</v>
      </c>
      <c r="Z26" s="61" t="str">
        <f t="shared" si="6"/>
        <v>A01-019</v>
      </c>
      <c r="AA26" s="62"/>
      <c r="AB26" s="63">
        <f t="shared" si="7"/>
        <v>0</v>
      </c>
    </row>
    <row r="27" spans="1:28" s="107" customFormat="1" ht="33" customHeight="1" outlineLevel="1">
      <c r="A27" s="65" t="str">
        <f t="shared" si="0"/>
        <v>A01-020</v>
      </c>
      <c r="B27" s="125" t="s">
        <v>114</v>
      </c>
      <c r="C27" s="105"/>
      <c r="D27" s="108"/>
      <c r="E27" s="109"/>
      <c r="F27" s="123" t="s">
        <v>154</v>
      </c>
      <c r="G27" s="139" t="s">
        <v>251</v>
      </c>
      <c r="H27" s="122"/>
      <c r="I27" s="66" t="s">
        <v>112</v>
      </c>
      <c r="J27" s="66" t="s">
        <v>113</v>
      </c>
      <c r="K27" s="142" t="s">
        <v>340</v>
      </c>
      <c r="L27" s="142"/>
      <c r="M27" s="143" t="s">
        <v>341</v>
      </c>
      <c r="N27" s="124"/>
      <c r="O27" s="124"/>
      <c r="P27" s="124"/>
      <c r="Q27" s="124"/>
      <c r="R27" s="124"/>
      <c r="S27" s="124"/>
      <c r="T27" s="124"/>
      <c r="U27" s="124"/>
      <c r="V27" s="124"/>
      <c r="W27" s="61">
        <f t="shared" si="3"/>
        <v>1</v>
      </c>
      <c r="X27" s="61">
        <f t="shared" si="4"/>
        <v>1</v>
      </c>
      <c r="Y27" s="61">
        <f t="shared" si="5"/>
        <v>20</v>
      </c>
      <c r="Z27" s="61" t="str">
        <f t="shared" si="6"/>
        <v>A01-020</v>
      </c>
      <c r="AA27" s="62"/>
      <c r="AB27" s="63">
        <f t="shared" si="7"/>
        <v>1</v>
      </c>
    </row>
    <row r="28" spans="1:28" ht="62.4" customHeight="1" outlineLevel="1">
      <c r="A28" s="65" t="str">
        <f t="shared" si="0"/>
        <v>A01-021</v>
      </c>
      <c r="B28" s="66" t="s">
        <v>107</v>
      </c>
      <c r="C28" s="67" t="s">
        <v>156</v>
      </c>
      <c r="D28" s="86" t="s">
        <v>157</v>
      </c>
      <c r="E28" s="39" t="s">
        <v>158</v>
      </c>
      <c r="F28" s="39" t="s">
        <v>111</v>
      </c>
      <c r="G28" s="39" t="s">
        <v>159</v>
      </c>
      <c r="H28" s="69"/>
      <c r="I28" s="66" t="s">
        <v>112</v>
      </c>
      <c r="J28" s="66" t="s">
        <v>113</v>
      </c>
      <c r="K28" s="142" t="s">
        <v>340</v>
      </c>
      <c r="L28" s="142"/>
      <c r="M28" s="143" t="s">
        <v>339</v>
      </c>
      <c r="N28" s="69"/>
      <c r="O28" s="69"/>
      <c r="P28" s="69"/>
      <c r="Q28" s="69"/>
      <c r="R28" s="69"/>
      <c r="S28" s="69"/>
      <c r="T28" s="69"/>
      <c r="U28" s="69"/>
      <c r="V28" s="69"/>
      <c r="W28" s="61">
        <f t="shared" si="3"/>
        <v>1</v>
      </c>
      <c r="X28" s="61">
        <f t="shared" si="4"/>
        <v>1</v>
      </c>
      <c r="Y28" s="61">
        <f t="shared" si="5"/>
        <v>21</v>
      </c>
      <c r="Z28" s="61" t="str">
        <f t="shared" si="6"/>
        <v>A01-021</v>
      </c>
      <c r="AA28" s="62"/>
      <c r="AB28" s="63">
        <f t="shared" si="7"/>
        <v>0</v>
      </c>
    </row>
    <row r="29" spans="1:28" ht="68.849999999999994" customHeight="1" outlineLevel="1">
      <c r="A29" s="65" t="str">
        <f t="shared" si="0"/>
        <v>A01-022</v>
      </c>
      <c r="B29" s="70" t="s">
        <v>114</v>
      </c>
      <c r="C29" s="71"/>
      <c r="D29" s="39" t="s">
        <v>160</v>
      </c>
      <c r="E29" s="72" t="s">
        <v>161</v>
      </c>
      <c r="F29" s="78" t="s">
        <v>111</v>
      </c>
      <c r="G29" s="39" t="s">
        <v>162</v>
      </c>
      <c r="H29" s="69"/>
      <c r="I29" s="66" t="s">
        <v>112</v>
      </c>
      <c r="J29" s="66" t="s">
        <v>113</v>
      </c>
      <c r="K29" s="142" t="s">
        <v>340</v>
      </c>
      <c r="L29" s="142"/>
      <c r="M29" s="143" t="s">
        <v>341</v>
      </c>
      <c r="N29" s="69"/>
      <c r="O29" s="69"/>
      <c r="P29" s="69"/>
      <c r="Q29" s="69"/>
      <c r="R29" s="69"/>
      <c r="S29" s="69"/>
      <c r="T29" s="69"/>
      <c r="U29" s="69"/>
      <c r="V29" s="69"/>
      <c r="W29" s="61">
        <f t="shared" si="3"/>
        <v>1</v>
      </c>
      <c r="X29" s="61">
        <f t="shared" si="4"/>
        <v>1</v>
      </c>
      <c r="Y29" s="61">
        <f t="shared" si="5"/>
        <v>22</v>
      </c>
      <c r="Z29" s="61" t="str">
        <f t="shared" si="6"/>
        <v>A01-022</v>
      </c>
      <c r="AA29" s="62"/>
      <c r="AB29" s="63">
        <f t="shared" si="7"/>
        <v>0</v>
      </c>
    </row>
    <row r="30" spans="1:28" ht="68.849999999999994" customHeight="1" outlineLevel="1">
      <c r="A30" s="65" t="str">
        <f t="shared" si="0"/>
        <v>A01-023</v>
      </c>
      <c r="B30" s="70" t="s">
        <v>114</v>
      </c>
      <c r="C30" s="71"/>
      <c r="D30" s="101" t="s">
        <v>163</v>
      </c>
      <c r="E30" s="72" t="s">
        <v>164</v>
      </c>
      <c r="F30" s="147" t="s">
        <v>257</v>
      </c>
      <c r="G30" s="138" t="s">
        <v>260</v>
      </c>
      <c r="H30" s="69"/>
      <c r="I30" s="66" t="s">
        <v>112</v>
      </c>
      <c r="J30" s="66" t="s">
        <v>113</v>
      </c>
      <c r="K30" s="142" t="s">
        <v>340</v>
      </c>
      <c r="L30" s="142"/>
      <c r="M30" s="143" t="s">
        <v>341</v>
      </c>
      <c r="N30" s="69"/>
      <c r="O30" s="69"/>
      <c r="P30" s="69"/>
      <c r="Q30" s="69"/>
      <c r="R30" s="69"/>
      <c r="S30" s="69"/>
      <c r="T30" s="69"/>
      <c r="U30" s="69"/>
      <c r="V30" s="69"/>
      <c r="W30" s="61">
        <f t="shared" si="3"/>
        <v>1</v>
      </c>
      <c r="X30" s="61">
        <f t="shared" si="4"/>
        <v>1</v>
      </c>
      <c r="Y30" s="61">
        <f t="shared" si="5"/>
        <v>23</v>
      </c>
      <c r="Z30" s="61" t="str">
        <f t="shared" si="6"/>
        <v>A01-023</v>
      </c>
      <c r="AA30" s="62"/>
      <c r="AB30" s="63">
        <f t="shared" si="7"/>
        <v>0</v>
      </c>
    </row>
    <row r="31" spans="1:28" ht="68.849999999999994" customHeight="1" outlineLevel="1">
      <c r="A31" s="65" t="str">
        <f t="shared" ref="A31:A33" si="10">Z31</f>
        <v>A01-024</v>
      </c>
      <c r="B31" s="70" t="s">
        <v>114</v>
      </c>
      <c r="C31" s="71"/>
      <c r="D31" s="141"/>
      <c r="E31" s="72" t="s">
        <v>164</v>
      </c>
      <c r="F31" s="147" t="s">
        <v>258</v>
      </c>
      <c r="G31" s="138" t="s">
        <v>259</v>
      </c>
      <c r="H31" s="140"/>
      <c r="I31" s="66" t="s">
        <v>112</v>
      </c>
      <c r="J31" s="66" t="s">
        <v>113</v>
      </c>
      <c r="K31" s="142" t="s">
        <v>340</v>
      </c>
      <c r="L31" s="142"/>
      <c r="M31" s="143" t="s">
        <v>341</v>
      </c>
      <c r="N31" s="140"/>
      <c r="O31" s="140"/>
      <c r="P31" s="140"/>
      <c r="Q31" s="140"/>
      <c r="R31" s="140"/>
      <c r="S31" s="140"/>
      <c r="T31" s="140"/>
      <c r="U31" s="140"/>
      <c r="V31" s="140"/>
      <c r="W31" s="61">
        <f t="shared" si="3"/>
        <v>1</v>
      </c>
      <c r="X31" s="61">
        <f t="shared" si="4"/>
        <v>1</v>
      </c>
      <c r="Y31" s="61">
        <f t="shared" si="5"/>
        <v>24</v>
      </c>
      <c r="Z31" s="61" t="str">
        <f t="shared" si="6"/>
        <v>A01-024</v>
      </c>
      <c r="AA31" s="62"/>
      <c r="AB31" s="63">
        <f t="shared" si="7"/>
        <v>1</v>
      </c>
    </row>
    <row r="32" spans="1:28" ht="68.849999999999994" customHeight="1" outlineLevel="1">
      <c r="A32" s="65" t="str">
        <f t="shared" si="10"/>
        <v>A01-025</v>
      </c>
      <c r="B32" s="70" t="s">
        <v>114</v>
      </c>
      <c r="C32" s="71"/>
      <c r="D32" s="141"/>
      <c r="E32" s="72" t="s">
        <v>164</v>
      </c>
      <c r="F32" s="146" t="s">
        <v>275</v>
      </c>
      <c r="G32" s="138" t="s">
        <v>281</v>
      </c>
      <c r="H32" s="140"/>
      <c r="I32" s="66" t="s">
        <v>112</v>
      </c>
      <c r="J32" s="66" t="s">
        <v>113</v>
      </c>
      <c r="K32" s="142" t="s">
        <v>340</v>
      </c>
      <c r="L32" s="142"/>
      <c r="M32" s="143" t="s">
        <v>341</v>
      </c>
      <c r="N32" s="140"/>
      <c r="O32" s="140"/>
      <c r="P32" s="140"/>
      <c r="Q32" s="140"/>
      <c r="R32" s="140"/>
      <c r="S32" s="140"/>
      <c r="T32" s="140"/>
      <c r="U32" s="140"/>
      <c r="V32" s="140"/>
      <c r="W32" s="61">
        <f t="shared" si="3"/>
        <v>1</v>
      </c>
      <c r="X32" s="61">
        <f t="shared" si="4"/>
        <v>1</v>
      </c>
      <c r="Y32" s="61">
        <f t="shared" si="5"/>
        <v>25</v>
      </c>
      <c r="Z32" s="61" t="str">
        <f t="shared" si="6"/>
        <v>A01-025</v>
      </c>
      <c r="AA32" s="62"/>
      <c r="AB32" s="63">
        <f t="shared" si="7"/>
        <v>1</v>
      </c>
    </row>
    <row r="33" spans="1:28" ht="68.849999999999994" customHeight="1" outlineLevel="1">
      <c r="A33" s="65" t="str">
        <f t="shared" si="10"/>
        <v>A01-026</v>
      </c>
      <c r="B33" s="70" t="s">
        <v>114</v>
      </c>
      <c r="C33" s="71"/>
      <c r="D33" s="141"/>
      <c r="E33" s="72" t="s">
        <v>164</v>
      </c>
      <c r="F33" s="146" t="s">
        <v>275</v>
      </c>
      <c r="G33" s="138" t="s">
        <v>282</v>
      </c>
      <c r="H33" s="140"/>
      <c r="I33" s="66" t="s">
        <v>112</v>
      </c>
      <c r="J33" s="66" t="s">
        <v>113</v>
      </c>
      <c r="K33" s="142" t="s">
        <v>340</v>
      </c>
      <c r="L33" s="142"/>
      <c r="M33" s="143" t="s">
        <v>341</v>
      </c>
      <c r="N33" s="140"/>
      <c r="O33" s="140"/>
      <c r="P33" s="140"/>
      <c r="Q33" s="140"/>
      <c r="R33" s="140"/>
      <c r="S33" s="140"/>
      <c r="T33" s="140"/>
      <c r="U33" s="140"/>
      <c r="V33" s="140"/>
      <c r="W33" s="61">
        <f t="shared" si="3"/>
        <v>1</v>
      </c>
      <c r="X33" s="61">
        <f t="shared" si="4"/>
        <v>1</v>
      </c>
      <c r="Y33" s="61">
        <f t="shared" si="5"/>
        <v>26</v>
      </c>
      <c r="Z33" s="61" t="str">
        <f t="shared" si="6"/>
        <v>A01-026</v>
      </c>
      <c r="AA33" s="62"/>
      <c r="AB33" s="63">
        <f t="shared" si="7"/>
        <v>1</v>
      </c>
    </row>
    <row r="34" spans="1:28" ht="68.849999999999994" customHeight="1" outlineLevel="1">
      <c r="A34" s="65" t="str">
        <f t="shared" si="0"/>
        <v>A01-027</v>
      </c>
      <c r="B34" s="70" t="s">
        <v>114</v>
      </c>
      <c r="C34" s="71"/>
      <c r="D34" s="102"/>
      <c r="E34" s="72" t="s">
        <v>164</v>
      </c>
      <c r="F34" s="146" t="s">
        <v>275</v>
      </c>
      <c r="G34" s="138" t="s">
        <v>283</v>
      </c>
      <c r="H34" s="69"/>
      <c r="I34" s="66" t="s">
        <v>112</v>
      </c>
      <c r="J34" s="66" t="s">
        <v>113</v>
      </c>
      <c r="K34" s="142" t="s">
        <v>340</v>
      </c>
      <c r="L34" s="142"/>
      <c r="M34" s="143" t="s">
        <v>341</v>
      </c>
      <c r="N34" s="69"/>
      <c r="O34" s="69"/>
      <c r="P34" s="69"/>
      <c r="Q34" s="69"/>
      <c r="R34" s="69"/>
      <c r="S34" s="69"/>
      <c r="T34" s="69"/>
      <c r="U34" s="69"/>
      <c r="V34" s="69"/>
      <c r="W34" s="61">
        <f t="shared" si="3"/>
        <v>1</v>
      </c>
      <c r="X34" s="61">
        <f t="shared" si="4"/>
        <v>1</v>
      </c>
      <c r="Y34" s="61">
        <f t="shared" si="5"/>
        <v>27</v>
      </c>
      <c r="Z34" s="61" t="str">
        <f t="shared" si="6"/>
        <v>A01-027</v>
      </c>
      <c r="AA34" s="62"/>
      <c r="AB34" s="63">
        <f t="shared" si="7"/>
        <v>1</v>
      </c>
    </row>
    <row r="35" spans="1:28" ht="68.849999999999994" customHeight="1" outlineLevel="1">
      <c r="A35" s="65" t="str">
        <f t="shared" si="0"/>
        <v>A01-028</v>
      </c>
      <c r="B35" s="70" t="s">
        <v>114</v>
      </c>
      <c r="C35" s="87"/>
      <c r="D35" s="101" t="s">
        <v>163</v>
      </c>
      <c r="E35" s="39" t="s">
        <v>165</v>
      </c>
      <c r="F35" s="78" t="s">
        <v>111</v>
      </c>
      <c r="G35" s="39" t="s">
        <v>166</v>
      </c>
      <c r="H35" s="69"/>
      <c r="I35" s="66" t="s">
        <v>112</v>
      </c>
      <c r="J35" s="66" t="s">
        <v>113</v>
      </c>
      <c r="K35" s="142" t="s">
        <v>340</v>
      </c>
      <c r="L35" s="142"/>
      <c r="M35" s="143" t="s">
        <v>341</v>
      </c>
      <c r="N35" s="69"/>
      <c r="O35" s="69"/>
      <c r="P35" s="69"/>
      <c r="Q35" s="69"/>
      <c r="R35" s="69"/>
      <c r="S35" s="69"/>
      <c r="T35" s="69"/>
      <c r="U35" s="69"/>
      <c r="V35" s="69"/>
      <c r="W35" s="61">
        <f t="shared" si="3"/>
        <v>1</v>
      </c>
      <c r="X35" s="61">
        <f t="shared" si="4"/>
        <v>1</v>
      </c>
      <c r="Y35" s="61">
        <f t="shared" si="5"/>
        <v>28</v>
      </c>
      <c r="Z35" s="61" t="str">
        <f t="shared" si="6"/>
        <v>A01-028</v>
      </c>
      <c r="AA35" s="62"/>
      <c r="AB35" s="63">
        <f t="shared" si="7"/>
        <v>0</v>
      </c>
    </row>
    <row r="36" spans="1:28" ht="68.849999999999994" customHeight="1" outlineLevel="1">
      <c r="A36" s="65" t="str">
        <f t="shared" si="0"/>
        <v>A01-029</v>
      </c>
      <c r="B36" s="70" t="s">
        <v>114</v>
      </c>
      <c r="C36" s="87"/>
      <c r="D36" s="39" t="s">
        <v>167</v>
      </c>
      <c r="E36" s="72" t="s">
        <v>168</v>
      </c>
      <c r="F36" s="39" t="s">
        <v>125</v>
      </c>
      <c r="G36" s="39" t="s">
        <v>141</v>
      </c>
      <c r="H36" s="69"/>
      <c r="I36" s="66" t="s">
        <v>112</v>
      </c>
      <c r="J36" s="66" t="s">
        <v>113</v>
      </c>
      <c r="K36" s="142" t="s">
        <v>340</v>
      </c>
      <c r="L36" s="142"/>
      <c r="M36" s="143" t="s">
        <v>341</v>
      </c>
      <c r="N36" s="69"/>
      <c r="O36" s="69"/>
      <c r="P36" s="69"/>
      <c r="Q36" s="69"/>
      <c r="R36" s="69"/>
      <c r="S36" s="69"/>
      <c r="T36" s="69"/>
      <c r="U36" s="69"/>
      <c r="V36" s="69"/>
      <c r="W36" s="61">
        <f t="shared" si="3"/>
        <v>1</v>
      </c>
      <c r="X36" s="61">
        <f t="shared" si="4"/>
        <v>1</v>
      </c>
      <c r="Y36" s="61">
        <f t="shared" si="5"/>
        <v>29</v>
      </c>
      <c r="Z36" s="61" t="str">
        <f t="shared" si="6"/>
        <v>A01-029</v>
      </c>
      <c r="AA36" s="62"/>
      <c r="AB36" s="63">
        <f t="shared" si="7"/>
        <v>0</v>
      </c>
    </row>
    <row r="37" spans="1:28" ht="33" customHeight="1" outlineLevel="1">
      <c r="A37" s="65" t="str">
        <f t="shared" si="0"/>
        <v>A01-030</v>
      </c>
      <c r="B37" s="66" t="s">
        <v>107</v>
      </c>
      <c r="C37" s="82" t="s">
        <v>142</v>
      </c>
      <c r="D37" s="83" t="s">
        <v>143</v>
      </c>
      <c r="E37" s="39" t="s">
        <v>144</v>
      </c>
      <c r="F37" s="39" t="s">
        <v>125</v>
      </c>
      <c r="G37" s="84" t="s">
        <v>145</v>
      </c>
      <c r="H37" s="69"/>
      <c r="I37" s="66" t="s">
        <v>112</v>
      </c>
      <c r="J37" s="66" t="s">
        <v>113</v>
      </c>
      <c r="K37" s="142" t="s">
        <v>340</v>
      </c>
      <c r="L37" s="142"/>
      <c r="M37" s="143" t="s">
        <v>339</v>
      </c>
      <c r="N37" s="69"/>
      <c r="O37" s="69"/>
      <c r="P37" s="69"/>
      <c r="Q37" s="69"/>
      <c r="R37" s="69"/>
      <c r="S37" s="69"/>
      <c r="T37" s="69"/>
      <c r="U37" s="69"/>
      <c r="V37" s="69"/>
      <c r="W37" s="61">
        <f t="shared" si="3"/>
        <v>1</v>
      </c>
      <c r="X37" s="61">
        <f t="shared" si="4"/>
        <v>1</v>
      </c>
      <c r="Y37" s="61">
        <f t="shared" si="5"/>
        <v>30</v>
      </c>
      <c r="Z37" s="61" t="str">
        <f t="shared" si="6"/>
        <v>A01-030</v>
      </c>
      <c r="AA37" s="62"/>
      <c r="AB37" s="63">
        <f t="shared" si="7"/>
        <v>0</v>
      </c>
    </row>
    <row r="38" spans="1:28" ht="26.85" customHeight="1" outlineLevel="1">
      <c r="A38" s="65" t="str">
        <f t="shared" si="0"/>
        <v>A01-031</v>
      </c>
      <c r="B38" s="70" t="s">
        <v>114</v>
      </c>
      <c r="C38" s="85"/>
      <c r="D38" s="103"/>
      <c r="E38" s="148" t="s">
        <v>146</v>
      </c>
      <c r="F38" s="146" t="s">
        <v>125</v>
      </c>
      <c r="G38" s="149" t="s">
        <v>145</v>
      </c>
      <c r="H38" s="66"/>
      <c r="I38" s="66" t="s">
        <v>112</v>
      </c>
      <c r="J38" s="66" t="s">
        <v>113</v>
      </c>
      <c r="K38" s="142" t="s">
        <v>340</v>
      </c>
      <c r="L38" s="142"/>
      <c r="M38" s="143" t="s">
        <v>341</v>
      </c>
      <c r="N38" s="69"/>
      <c r="O38" s="69"/>
      <c r="P38" s="69"/>
      <c r="Q38" s="69"/>
      <c r="R38" s="69"/>
      <c r="S38" s="69"/>
      <c r="T38" s="69"/>
      <c r="U38" s="69"/>
      <c r="V38" s="69"/>
      <c r="W38" s="61">
        <f t="shared" si="3"/>
        <v>1</v>
      </c>
      <c r="X38" s="61">
        <f t="shared" si="4"/>
        <v>1</v>
      </c>
      <c r="Y38" s="61">
        <f t="shared" si="5"/>
        <v>31</v>
      </c>
      <c r="Z38" s="61" t="str">
        <f t="shared" si="6"/>
        <v>A01-031</v>
      </c>
      <c r="AA38" s="62"/>
      <c r="AB38" s="63">
        <f t="shared" si="7"/>
        <v>1</v>
      </c>
    </row>
    <row r="39" spans="1:28" ht="26.85" customHeight="1" outlineLevel="1">
      <c r="A39" s="65" t="str">
        <f t="shared" si="0"/>
        <v>A01-032</v>
      </c>
      <c r="B39" s="70" t="s">
        <v>114</v>
      </c>
      <c r="C39" s="85"/>
      <c r="D39" s="103"/>
      <c r="E39" s="149" t="s">
        <v>169</v>
      </c>
      <c r="F39" s="149" t="s">
        <v>125</v>
      </c>
      <c r="G39" s="149" t="s">
        <v>300</v>
      </c>
      <c r="H39" s="66"/>
      <c r="I39" s="66" t="s">
        <v>112</v>
      </c>
      <c r="J39" s="66" t="s">
        <v>113</v>
      </c>
      <c r="K39" s="142" t="s">
        <v>340</v>
      </c>
      <c r="L39" s="142"/>
      <c r="M39" s="143" t="s">
        <v>341</v>
      </c>
      <c r="N39" s="69"/>
      <c r="O39" s="69"/>
      <c r="P39" s="69"/>
      <c r="Q39" s="69"/>
      <c r="R39" s="69"/>
      <c r="S39" s="69"/>
      <c r="T39" s="69"/>
      <c r="U39" s="69"/>
      <c r="V39" s="69"/>
      <c r="W39" s="61">
        <f t="shared" si="3"/>
        <v>1</v>
      </c>
      <c r="X39" s="61">
        <f t="shared" si="4"/>
        <v>1</v>
      </c>
      <c r="Y39" s="61">
        <f t="shared" si="5"/>
        <v>32</v>
      </c>
      <c r="Z39" s="61" t="str">
        <f t="shared" si="6"/>
        <v>A01-032</v>
      </c>
      <c r="AA39" s="62"/>
      <c r="AB39" s="63">
        <f t="shared" si="7"/>
        <v>1</v>
      </c>
    </row>
    <row r="40" spans="1:28" ht="26.85" customHeight="1" outlineLevel="1">
      <c r="A40" s="159" t="str">
        <f t="shared" si="0"/>
        <v>A01-033</v>
      </c>
      <c r="B40" s="70" t="s">
        <v>114</v>
      </c>
      <c r="C40" s="85"/>
      <c r="D40" s="103"/>
      <c r="E40" s="164" t="s">
        <v>318</v>
      </c>
      <c r="F40" s="162" t="s">
        <v>305</v>
      </c>
      <c r="G40" s="163" t="s">
        <v>319</v>
      </c>
      <c r="H40" s="161"/>
      <c r="I40" s="66" t="s">
        <v>112</v>
      </c>
      <c r="J40" s="66" t="s">
        <v>113</v>
      </c>
      <c r="K40" s="142" t="s">
        <v>340</v>
      </c>
      <c r="L40" s="142"/>
      <c r="M40" s="143" t="s">
        <v>341</v>
      </c>
      <c r="N40" s="140"/>
      <c r="O40" s="140"/>
      <c r="P40" s="140"/>
      <c r="Q40" s="140"/>
      <c r="R40" s="140"/>
      <c r="S40" s="140"/>
      <c r="T40" s="140"/>
      <c r="U40" s="140"/>
      <c r="V40" s="140"/>
      <c r="W40" s="61">
        <f t="shared" si="3"/>
        <v>1</v>
      </c>
      <c r="X40" s="61">
        <f t="shared" si="4"/>
        <v>1</v>
      </c>
      <c r="Y40" s="61">
        <f t="shared" si="5"/>
        <v>33</v>
      </c>
      <c r="Z40" s="61" t="str">
        <f t="shared" si="6"/>
        <v>A01-033</v>
      </c>
      <c r="AA40" s="62"/>
      <c r="AB40" s="63">
        <f t="shared" si="7"/>
        <v>1</v>
      </c>
    </row>
    <row r="41" spans="1:28" ht="26.85" customHeight="1" outlineLevel="1">
      <c r="A41" s="159" t="str">
        <f t="shared" si="0"/>
        <v>A01-034</v>
      </c>
      <c r="B41" s="70" t="s">
        <v>114</v>
      </c>
      <c r="C41" s="85"/>
      <c r="D41" s="103"/>
      <c r="E41" s="164" t="s">
        <v>309</v>
      </c>
      <c r="F41" s="162" t="s">
        <v>305</v>
      </c>
      <c r="G41" s="163" t="s">
        <v>320</v>
      </c>
      <c r="H41" s="161"/>
      <c r="I41" s="66" t="s">
        <v>112</v>
      </c>
      <c r="J41" s="66" t="s">
        <v>113</v>
      </c>
      <c r="K41" s="142" t="s">
        <v>340</v>
      </c>
      <c r="L41" s="142"/>
      <c r="M41" s="143" t="s">
        <v>341</v>
      </c>
      <c r="N41" s="140"/>
      <c r="O41" s="140"/>
      <c r="P41" s="140"/>
      <c r="Q41" s="140"/>
      <c r="R41" s="140"/>
      <c r="S41" s="140"/>
      <c r="T41" s="140"/>
      <c r="U41" s="140"/>
      <c r="V41" s="140"/>
      <c r="W41" s="61">
        <f t="shared" si="3"/>
        <v>1</v>
      </c>
      <c r="X41" s="61">
        <f t="shared" si="4"/>
        <v>1</v>
      </c>
      <c r="Y41" s="61">
        <f t="shared" si="5"/>
        <v>34</v>
      </c>
      <c r="Z41" s="61" t="str">
        <f t="shared" si="6"/>
        <v>A01-034</v>
      </c>
      <c r="AA41" s="62"/>
      <c r="AB41" s="63">
        <f t="shared" si="7"/>
        <v>1</v>
      </c>
    </row>
    <row r="42" spans="1:28" ht="26.85" customHeight="1" outlineLevel="1">
      <c r="A42" s="159" t="str">
        <f t="shared" si="0"/>
        <v>A01-035</v>
      </c>
      <c r="B42" s="70" t="s">
        <v>114</v>
      </c>
      <c r="C42" s="85"/>
      <c r="D42" s="103"/>
      <c r="E42" s="164" t="s">
        <v>310</v>
      </c>
      <c r="F42" s="162" t="s">
        <v>305</v>
      </c>
      <c r="G42" s="163" t="s">
        <v>321</v>
      </c>
      <c r="H42" s="161"/>
      <c r="I42" s="66" t="s">
        <v>112</v>
      </c>
      <c r="J42" s="66" t="s">
        <v>113</v>
      </c>
      <c r="K42" s="142" t="s">
        <v>340</v>
      </c>
      <c r="L42" s="142"/>
      <c r="M42" s="143" t="s">
        <v>341</v>
      </c>
      <c r="N42" s="140"/>
      <c r="O42" s="140"/>
      <c r="P42" s="140"/>
      <c r="Q42" s="140"/>
      <c r="R42" s="140"/>
      <c r="S42" s="140"/>
      <c r="T42" s="140"/>
      <c r="U42" s="140"/>
      <c r="V42" s="140"/>
      <c r="W42" s="61">
        <f t="shared" si="3"/>
        <v>1</v>
      </c>
      <c r="X42" s="61">
        <f t="shared" si="4"/>
        <v>1</v>
      </c>
      <c r="Y42" s="61">
        <f t="shared" si="5"/>
        <v>35</v>
      </c>
      <c r="Z42" s="61" t="str">
        <f t="shared" si="6"/>
        <v>A01-035</v>
      </c>
      <c r="AA42" s="62"/>
      <c r="AB42" s="63">
        <f t="shared" si="7"/>
        <v>1</v>
      </c>
    </row>
    <row r="43" spans="1:28" ht="26.85" customHeight="1" outlineLevel="1">
      <c r="A43" s="159" t="str">
        <f t="shared" si="0"/>
        <v>A01-036</v>
      </c>
      <c r="B43" s="70" t="s">
        <v>114</v>
      </c>
      <c r="C43" s="85"/>
      <c r="D43" s="103"/>
      <c r="E43" s="164" t="s">
        <v>309</v>
      </c>
      <c r="F43" s="162" t="s">
        <v>305</v>
      </c>
      <c r="G43" s="163" t="s">
        <v>322</v>
      </c>
      <c r="H43" s="161"/>
      <c r="I43" s="66" t="s">
        <v>112</v>
      </c>
      <c r="J43" s="66" t="s">
        <v>113</v>
      </c>
      <c r="K43" s="142" t="s">
        <v>340</v>
      </c>
      <c r="L43" s="142"/>
      <c r="M43" s="143" t="s">
        <v>341</v>
      </c>
      <c r="N43" s="140"/>
      <c r="O43" s="140"/>
      <c r="P43" s="140"/>
      <c r="Q43" s="140"/>
      <c r="R43" s="140"/>
      <c r="S43" s="140"/>
      <c r="T43" s="140"/>
      <c r="U43" s="140"/>
      <c r="V43" s="140"/>
      <c r="W43" s="61">
        <f t="shared" si="3"/>
        <v>1</v>
      </c>
      <c r="X43" s="61">
        <f t="shared" si="4"/>
        <v>1</v>
      </c>
      <c r="Y43" s="61">
        <f t="shared" si="5"/>
        <v>36</v>
      </c>
      <c r="Z43" s="61" t="str">
        <f t="shared" si="6"/>
        <v>A01-036</v>
      </c>
      <c r="AA43" s="62"/>
      <c r="AB43" s="63">
        <f t="shared" si="7"/>
        <v>1</v>
      </c>
    </row>
    <row r="44" spans="1:28" ht="26.85" customHeight="1" outlineLevel="1">
      <c r="A44" s="159" t="str">
        <f t="shared" si="0"/>
        <v>A01-037</v>
      </c>
      <c r="B44" s="70" t="s">
        <v>114</v>
      </c>
      <c r="C44" s="85"/>
      <c r="D44" s="103"/>
      <c r="E44" s="164" t="s">
        <v>317</v>
      </c>
      <c r="F44" s="162" t="s">
        <v>305</v>
      </c>
      <c r="G44" s="163" t="s">
        <v>323</v>
      </c>
      <c r="H44" s="161"/>
      <c r="I44" s="66" t="s">
        <v>112</v>
      </c>
      <c r="J44" s="66" t="s">
        <v>113</v>
      </c>
      <c r="K44" s="142" t="s">
        <v>340</v>
      </c>
      <c r="L44" s="142"/>
      <c r="M44" s="143" t="s">
        <v>341</v>
      </c>
      <c r="N44" s="140"/>
      <c r="O44" s="140"/>
      <c r="P44" s="140"/>
      <c r="Q44" s="140"/>
      <c r="R44" s="140"/>
      <c r="S44" s="140"/>
      <c r="T44" s="140"/>
      <c r="U44" s="140"/>
      <c r="V44" s="140"/>
      <c r="W44" s="61">
        <f t="shared" si="3"/>
        <v>1</v>
      </c>
      <c r="X44" s="61">
        <f t="shared" si="4"/>
        <v>1</v>
      </c>
      <c r="Y44" s="61">
        <f t="shared" si="5"/>
        <v>37</v>
      </c>
      <c r="Z44" s="61" t="str">
        <f t="shared" si="6"/>
        <v>A01-037</v>
      </c>
      <c r="AA44" s="62"/>
      <c r="AB44" s="63">
        <f t="shared" si="7"/>
        <v>1</v>
      </c>
    </row>
    <row r="45" spans="1:28" ht="26.85" customHeight="1" outlineLevel="1">
      <c r="A45" s="65" t="str">
        <f t="shared" si="0"/>
        <v>A01-038</v>
      </c>
      <c r="B45" s="70" t="s">
        <v>114</v>
      </c>
      <c r="C45" s="85"/>
      <c r="D45" s="103"/>
      <c r="E45" s="150" t="s">
        <v>170</v>
      </c>
      <c r="F45" s="146" t="s">
        <v>125</v>
      </c>
      <c r="G45" s="149" t="s">
        <v>145</v>
      </c>
      <c r="H45" s="66"/>
      <c r="I45" s="66" t="s">
        <v>112</v>
      </c>
      <c r="J45" s="66" t="s">
        <v>113</v>
      </c>
      <c r="K45" s="142" t="s">
        <v>340</v>
      </c>
      <c r="L45" s="142"/>
      <c r="M45" s="143" t="s">
        <v>341</v>
      </c>
      <c r="N45" s="69"/>
      <c r="O45" s="69"/>
      <c r="P45" s="69"/>
      <c r="Q45" s="69"/>
      <c r="R45" s="69"/>
      <c r="S45" s="69"/>
      <c r="T45" s="69"/>
      <c r="U45" s="69"/>
      <c r="V45" s="69"/>
      <c r="W45" s="61">
        <f t="shared" si="3"/>
        <v>1</v>
      </c>
      <c r="X45" s="61">
        <f t="shared" si="4"/>
        <v>1</v>
      </c>
      <c r="Y45" s="61">
        <f t="shared" si="5"/>
        <v>38</v>
      </c>
      <c r="Z45" s="61" t="str">
        <f t="shared" si="6"/>
        <v>A01-038</v>
      </c>
      <c r="AA45" s="62"/>
      <c r="AB45" s="63">
        <f t="shared" si="7"/>
        <v>1</v>
      </c>
    </row>
    <row r="46" spans="1:28" ht="26.85" customHeight="1" outlineLevel="1">
      <c r="A46" s="65" t="str">
        <f t="shared" si="0"/>
        <v>A01-039</v>
      </c>
      <c r="B46" s="70" t="s">
        <v>114</v>
      </c>
      <c r="C46" s="85"/>
      <c r="D46" s="103"/>
      <c r="E46" s="150" t="s">
        <v>171</v>
      </c>
      <c r="F46" s="146" t="s">
        <v>125</v>
      </c>
      <c r="G46" s="149" t="s">
        <v>145</v>
      </c>
      <c r="H46" s="66"/>
      <c r="I46" s="66" t="s">
        <v>112</v>
      </c>
      <c r="J46" s="66" t="s">
        <v>113</v>
      </c>
      <c r="K46" s="142" t="s">
        <v>340</v>
      </c>
      <c r="L46" s="142"/>
      <c r="M46" s="143" t="s">
        <v>341</v>
      </c>
      <c r="N46" s="69"/>
      <c r="O46" s="69"/>
      <c r="P46" s="69"/>
      <c r="Q46" s="69"/>
      <c r="R46" s="69"/>
      <c r="S46" s="69"/>
      <c r="T46" s="69"/>
      <c r="U46" s="69"/>
      <c r="V46" s="69"/>
      <c r="W46" s="61">
        <f t="shared" si="3"/>
        <v>1</v>
      </c>
      <c r="X46" s="61">
        <f t="shared" si="4"/>
        <v>1</v>
      </c>
      <c r="Y46" s="61">
        <f t="shared" si="5"/>
        <v>39</v>
      </c>
      <c r="Z46" s="61" t="str">
        <f t="shared" si="6"/>
        <v>A01-039</v>
      </c>
      <c r="AA46" s="62"/>
      <c r="AB46" s="63">
        <f t="shared" si="7"/>
        <v>1</v>
      </c>
    </row>
    <row r="47" spans="1:28" ht="26.85" customHeight="1" outlineLevel="1">
      <c r="A47" s="65" t="str">
        <f t="shared" si="0"/>
        <v>A01-040</v>
      </c>
      <c r="B47" s="70" t="s">
        <v>114</v>
      </c>
      <c r="C47" s="85"/>
      <c r="D47" s="103"/>
      <c r="E47" s="150" t="s">
        <v>172</v>
      </c>
      <c r="F47" s="146" t="s">
        <v>125</v>
      </c>
      <c r="G47" s="149" t="s">
        <v>145</v>
      </c>
      <c r="H47" s="66"/>
      <c r="I47" s="66" t="s">
        <v>112</v>
      </c>
      <c r="J47" s="66" t="s">
        <v>113</v>
      </c>
      <c r="K47" s="142" t="s">
        <v>340</v>
      </c>
      <c r="L47" s="142"/>
      <c r="M47" s="143" t="s">
        <v>341</v>
      </c>
      <c r="N47" s="69"/>
      <c r="O47" s="69"/>
      <c r="P47" s="69"/>
      <c r="Q47" s="69"/>
      <c r="R47" s="69"/>
      <c r="S47" s="69"/>
      <c r="T47" s="69"/>
      <c r="U47" s="69"/>
      <c r="V47" s="69"/>
      <c r="W47" s="61">
        <f t="shared" si="3"/>
        <v>1</v>
      </c>
      <c r="X47" s="61">
        <f t="shared" si="4"/>
        <v>1</v>
      </c>
      <c r="Y47" s="61">
        <f t="shared" si="5"/>
        <v>40</v>
      </c>
      <c r="Z47" s="61" t="str">
        <f t="shared" si="6"/>
        <v>A01-040</v>
      </c>
      <c r="AA47" s="62"/>
      <c r="AB47" s="63">
        <f t="shared" si="7"/>
        <v>1</v>
      </c>
    </row>
    <row r="48" spans="1:28" ht="62.4" customHeight="1" outlineLevel="1">
      <c r="A48" s="65" t="str">
        <f t="shared" si="0"/>
        <v>A01-041</v>
      </c>
      <c r="B48" s="70" t="s">
        <v>114</v>
      </c>
      <c r="C48" s="88"/>
      <c r="D48" s="104"/>
      <c r="E48" s="148" t="s">
        <v>147</v>
      </c>
      <c r="F48" s="146" t="s">
        <v>173</v>
      </c>
      <c r="G48" s="150" t="s">
        <v>174</v>
      </c>
      <c r="H48" s="69"/>
      <c r="I48" s="66" t="s">
        <v>112</v>
      </c>
      <c r="J48" s="66" t="s">
        <v>113</v>
      </c>
      <c r="K48" s="142" t="s">
        <v>340</v>
      </c>
      <c r="L48" s="142"/>
      <c r="M48" s="143" t="s">
        <v>341</v>
      </c>
      <c r="N48" s="69"/>
      <c r="O48" s="69"/>
      <c r="P48" s="69"/>
      <c r="Q48" s="69"/>
      <c r="R48" s="69"/>
      <c r="S48" s="69"/>
      <c r="T48" s="69"/>
      <c r="U48" s="69"/>
      <c r="V48" s="69"/>
      <c r="W48" s="61">
        <f t="shared" si="3"/>
        <v>1</v>
      </c>
      <c r="X48" s="61">
        <f t="shared" si="4"/>
        <v>1</v>
      </c>
      <c r="Y48" s="61">
        <f t="shared" si="5"/>
        <v>41</v>
      </c>
      <c r="Z48" s="61" t="str">
        <f t="shared" si="6"/>
        <v>A01-041</v>
      </c>
      <c r="AA48" s="62"/>
      <c r="AB48" s="63">
        <f t="shared" si="7"/>
        <v>1</v>
      </c>
    </row>
    <row r="49" spans="1:28" s="107" customFormat="1" ht="33" customHeight="1" outlineLevel="1">
      <c r="A49" s="65" t="str">
        <f t="shared" si="0"/>
        <v>A01-042</v>
      </c>
      <c r="B49" s="122" t="s">
        <v>148</v>
      </c>
      <c r="C49" s="105" t="s">
        <v>149</v>
      </c>
      <c r="D49" s="106" t="s">
        <v>150</v>
      </c>
      <c r="E49" s="106" t="s">
        <v>151</v>
      </c>
      <c r="F49" s="123" t="s">
        <v>152</v>
      </c>
      <c r="G49" s="123" t="s">
        <v>153</v>
      </c>
      <c r="H49" s="122"/>
      <c r="I49" s="66" t="s">
        <v>112</v>
      </c>
      <c r="J49" s="66" t="s">
        <v>113</v>
      </c>
      <c r="K49" s="142" t="s">
        <v>340</v>
      </c>
      <c r="L49" s="142"/>
      <c r="M49" s="143" t="s">
        <v>339</v>
      </c>
      <c r="N49" s="124"/>
      <c r="O49" s="124"/>
      <c r="P49" s="124"/>
      <c r="Q49" s="124"/>
      <c r="R49" s="124"/>
      <c r="S49" s="124"/>
      <c r="T49" s="124"/>
      <c r="U49" s="124"/>
      <c r="V49" s="124"/>
      <c r="W49" s="61">
        <f t="shared" si="3"/>
        <v>1</v>
      </c>
      <c r="X49" s="61">
        <f t="shared" si="4"/>
        <v>1</v>
      </c>
      <c r="Y49" s="61">
        <f t="shared" si="5"/>
        <v>42</v>
      </c>
      <c r="Z49" s="61" t="str">
        <f t="shared" si="6"/>
        <v>A01-042</v>
      </c>
      <c r="AA49" s="62"/>
      <c r="AB49" s="63">
        <f t="shared" si="7"/>
        <v>0</v>
      </c>
    </row>
    <row r="50" spans="1:28" s="107" customFormat="1" ht="33" customHeight="1" outlineLevel="1">
      <c r="A50" s="65" t="str">
        <f t="shared" si="0"/>
        <v>A01-043</v>
      </c>
      <c r="B50" s="125" t="s">
        <v>114</v>
      </c>
      <c r="C50" s="105"/>
      <c r="D50" s="108"/>
      <c r="E50" s="109"/>
      <c r="F50" s="123" t="s">
        <v>154</v>
      </c>
      <c r="G50" s="126" t="s">
        <v>155</v>
      </c>
      <c r="H50" s="122"/>
      <c r="I50" s="66" t="s">
        <v>112</v>
      </c>
      <c r="J50" s="66" t="s">
        <v>113</v>
      </c>
      <c r="K50" s="142" t="s">
        <v>340</v>
      </c>
      <c r="L50" s="142"/>
      <c r="M50" s="143" t="s">
        <v>341</v>
      </c>
      <c r="N50" s="124"/>
      <c r="O50" s="124"/>
      <c r="P50" s="124"/>
      <c r="Q50" s="124"/>
      <c r="R50" s="124"/>
      <c r="S50" s="124"/>
      <c r="T50" s="124"/>
      <c r="U50" s="124"/>
      <c r="V50" s="124"/>
      <c r="W50" s="61">
        <f t="shared" si="3"/>
        <v>1</v>
      </c>
      <c r="X50" s="61">
        <f t="shared" si="4"/>
        <v>1</v>
      </c>
      <c r="Y50" s="61">
        <f t="shared" si="5"/>
        <v>43</v>
      </c>
      <c r="Z50" s="61" t="str">
        <f t="shared" si="6"/>
        <v>A01-043</v>
      </c>
      <c r="AA50" s="62"/>
      <c r="AB50" s="63">
        <f t="shared" si="7"/>
        <v>1</v>
      </c>
    </row>
    <row r="51" spans="1:28" s="107" customFormat="1" ht="33" customHeight="1" outlineLevel="1">
      <c r="A51" s="65" t="str">
        <f t="shared" si="0"/>
        <v>A01-044</v>
      </c>
      <c r="B51" s="122" t="s">
        <v>148</v>
      </c>
      <c r="C51" s="105"/>
      <c r="D51" s="106" t="s">
        <v>175</v>
      </c>
      <c r="E51" s="106" t="s">
        <v>176</v>
      </c>
      <c r="F51" s="123" t="s">
        <v>152</v>
      </c>
      <c r="G51" s="123" t="s">
        <v>153</v>
      </c>
      <c r="H51" s="122"/>
      <c r="I51" s="66" t="s">
        <v>112</v>
      </c>
      <c r="J51" s="66" t="s">
        <v>113</v>
      </c>
      <c r="K51" s="142" t="s">
        <v>340</v>
      </c>
      <c r="L51" s="142"/>
      <c r="M51" s="143" t="s">
        <v>339</v>
      </c>
      <c r="N51" s="124"/>
      <c r="O51" s="124"/>
      <c r="P51" s="124"/>
      <c r="Q51" s="124"/>
      <c r="R51" s="124"/>
      <c r="S51" s="124"/>
      <c r="T51" s="124"/>
      <c r="U51" s="124"/>
      <c r="V51" s="124"/>
      <c r="W51" s="61">
        <f t="shared" si="3"/>
        <v>1</v>
      </c>
      <c r="X51" s="61">
        <f t="shared" si="4"/>
        <v>1</v>
      </c>
      <c r="Y51" s="61">
        <f t="shared" si="5"/>
        <v>44</v>
      </c>
      <c r="Z51" s="61" t="str">
        <f t="shared" si="6"/>
        <v>A01-044</v>
      </c>
      <c r="AA51" s="62"/>
      <c r="AB51" s="63">
        <f t="shared" si="7"/>
        <v>0</v>
      </c>
    </row>
    <row r="52" spans="1:28" s="107" customFormat="1" ht="33" customHeight="1" outlineLevel="1">
      <c r="A52" s="65" t="str">
        <f t="shared" si="0"/>
        <v>A01-045</v>
      </c>
      <c r="B52" s="125" t="s">
        <v>114</v>
      </c>
      <c r="C52" s="108"/>
      <c r="D52" s="109"/>
      <c r="E52" s="109"/>
      <c r="F52" s="123" t="s">
        <v>177</v>
      </c>
      <c r="G52" s="128" t="s">
        <v>178</v>
      </c>
      <c r="H52" s="122"/>
      <c r="I52" s="66" t="s">
        <v>112</v>
      </c>
      <c r="J52" s="66" t="s">
        <v>113</v>
      </c>
      <c r="K52" s="142" t="s">
        <v>340</v>
      </c>
      <c r="L52" s="142"/>
      <c r="M52" s="143" t="s">
        <v>341</v>
      </c>
      <c r="N52" s="124"/>
      <c r="O52" s="124"/>
      <c r="P52" s="124"/>
      <c r="Q52" s="124"/>
      <c r="R52" s="124"/>
      <c r="S52" s="124"/>
      <c r="T52" s="124"/>
      <c r="U52" s="124"/>
      <c r="V52" s="124"/>
      <c r="W52" s="61">
        <f t="shared" si="3"/>
        <v>1</v>
      </c>
      <c r="X52" s="61">
        <f t="shared" si="4"/>
        <v>1</v>
      </c>
      <c r="Y52" s="61">
        <f t="shared" si="5"/>
        <v>45</v>
      </c>
      <c r="Z52" s="61" t="str">
        <f t="shared" si="6"/>
        <v>A01-045</v>
      </c>
      <c r="AA52" s="62"/>
      <c r="AB52" s="63">
        <f t="shared" si="7"/>
        <v>1</v>
      </c>
    </row>
    <row r="53" spans="1:28" s="107" customFormat="1" ht="33" customHeight="1" outlineLevel="1">
      <c r="A53" s="65" t="str">
        <f t="shared" ref="A53:A56" si="11">Z53</f>
        <v>A01-046</v>
      </c>
      <c r="B53" s="122" t="s">
        <v>148</v>
      </c>
      <c r="C53" s="105"/>
      <c r="D53" s="106" t="s">
        <v>179</v>
      </c>
      <c r="E53" s="106" t="s">
        <v>176</v>
      </c>
      <c r="F53" s="123" t="s">
        <v>152</v>
      </c>
      <c r="G53" s="123" t="s">
        <v>153</v>
      </c>
      <c r="H53" s="122"/>
      <c r="I53" s="66" t="s">
        <v>112</v>
      </c>
      <c r="J53" s="66" t="s">
        <v>113</v>
      </c>
      <c r="K53" s="142" t="s">
        <v>340</v>
      </c>
      <c r="L53" s="142"/>
      <c r="M53" s="143" t="s">
        <v>339</v>
      </c>
      <c r="N53" s="124"/>
      <c r="O53" s="124"/>
      <c r="P53" s="124"/>
      <c r="Q53" s="124"/>
      <c r="R53" s="124"/>
      <c r="S53" s="124"/>
      <c r="T53" s="124"/>
      <c r="U53" s="124"/>
      <c r="V53" s="124"/>
      <c r="W53" s="61">
        <f t="shared" si="3"/>
        <v>1</v>
      </c>
      <c r="X53" s="61">
        <f t="shared" si="4"/>
        <v>1</v>
      </c>
      <c r="Y53" s="61">
        <f t="shared" si="5"/>
        <v>46</v>
      </c>
      <c r="Z53" s="61" t="str">
        <f t="shared" si="6"/>
        <v>A01-046</v>
      </c>
      <c r="AA53" s="62"/>
      <c r="AB53" s="63">
        <f t="shared" si="7"/>
        <v>0</v>
      </c>
    </row>
    <row r="54" spans="1:28" s="107" customFormat="1" ht="33" customHeight="1" outlineLevel="1">
      <c r="A54" s="65" t="str">
        <f t="shared" si="11"/>
        <v>A01-047</v>
      </c>
      <c r="B54" s="125" t="s">
        <v>114</v>
      </c>
      <c r="C54" s="108"/>
      <c r="D54" s="109"/>
      <c r="E54" s="109"/>
      <c r="F54" s="123" t="s">
        <v>180</v>
      </c>
      <c r="G54" s="128" t="s">
        <v>181</v>
      </c>
      <c r="H54" s="122"/>
      <c r="I54" s="66" t="s">
        <v>112</v>
      </c>
      <c r="J54" s="66" t="s">
        <v>113</v>
      </c>
      <c r="K54" s="142" t="s">
        <v>340</v>
      </c>
      <c r="L54" s="142"/>
      <c r="M54" s="143" t="s">
        <v>341</v>
      </c>
      <c r="N54" s="124"/>
      <c r="O54" s="124"/>
      <c r="P54" s="124"/>
      <c r="Q54" s="124"/>
      <c r="R54" s="124"/>
      <c r="S54" s="124"/>
      <c r="T54" s="124"/>
      <c r="U54" s="124"/>
      <c r="V54" s="124"/>
      <c r="W54" s="61">
        <f t="shared" si="3"/>
        <v>1</v>
      </c>
      <c r="X54" s="61">
        <f t="shared" si="4"/>
        <v>1</v>
      </c>
      <c r="Y54" s="61">
        <f t="shared" si="5"/>
        <v>47</v>
      </c>
      <c r="Z54" s="61" t="str">
        <f t="shared" si="6"/>
        <v>A01-047</v>
      </c>
      <c r="AA54" s="62"/>
      <c r="AB54" s="63">
        <f t="shared" si="7"/>
        <v>1</v>
      </c>
    </row>
    <row r="55" spans="1:28" s="107" customFormat="1" ht="33" customHeight="1" outlineLevel="1">
      <c r="A55" s="65" t="str">
        <f t="shared" si="11"/>
        <v>A01-048</v>
      </c>
      <c r="B55" s="122" t="s">
        <v>148</v>
      </c>
      <c r="C55" s="105"/>
      <c r="D55" s="106" t="s">
        <v>182</v>
      </c>
      <c r="E55" s="82" t="s">
        <v>183</v>
      </c>
      <c r="F55" s="123" t="s">
        <v>152</v>
      </c>
      <c r="G55" s="123" t="s">
        <v>153</v>
      </c>
      <c r="H55" s="122"/>
      <c r="I55" s="66" t="s">
        <v>112</v>
      </c>
      <c r="J55" s="66" t="s">
        <v>113</v>
      </c>
      <c r="K55" s="142" t="s">
        <v>340</v>
      </c>
      <c r="L55" s="142"/>
      <c r="M55" s="143" t="s">
        <v>339</v>
      </c>
      <c r="N55" s="124"/>
      <c r="O55" s="124"/>
      <c r="P55" s="124"/>
      <c r="Q55" s="124"/>
      <c r="R55" s="124"/>
      <c r="S55" s="124"/>
      <c r="T55" s="124"/>
      <c r="U55" s="124"/>
      <c r="V55" s="124"/>
      <c r="W55" s="61">
        <f t="shared" si="3"/>
        <v>1</v>
      </c>
      <c r="X55" s="61">
        <f t="shared" si="4"/>
        <v>1</v>
      </c>
      <c r="Y55" s="61">
        <f t="shared" si="5"/>
        <v>48</v>
      </c>
      <c r="Z55" s="61" t="str">
        <f t="shared" si="6"/>
        <v>A01-048</v>
      </c>
      <c r="AA55" s="62"/>
      <c r="AB55" s="63">
        <f t="shared" si="7"/>
        <v>0</v>
      </c>
    </row>
    <row r="56" spans="1:28" s="107" customFormat="1" ht="111" customHeight="1" outlineLevel="1">
      <c r="A56" s="65" t="str">
        <f t="shared" si="11"/>
        <v>A01-049</v>
      </c>
      <c r="B56" s="125" t="s">
        <v>114</v>
      </c>
      <c r="C56" s="108"/>
      <c r="D56" s="109"/>
      <c r="E56" s="109"/>
      <c r="F56" s="146" t="s">
        <v>277</v>
      </c>
      <c r="G56" s="151" t="s">
        <v>295</v>
      </c>
      <c r="H56" s="122"/>
      <c r="I56" s="66" t="s">
        <v>112</v>
      </c>
      <c r="J56" s="66" t="s">
        <v>113</v>
      </c>
      <c r="K56" s="142" t="s">
        <v>340</v>
      </c>
      <c r="L56" s="142"/>
      <c r="M56" s="143" t="s">
        <v>341</v>
      </c>
      <c r="N56" s="124"/>
      <c r="O56" s="124"/>
      <c r="P56" s="124"/>
      <c r="Q56" s="124"/>
      <c r="R56" s="124"/>
      <c r="S56" s="124"/>
      <c r="T56" s="124"/>
      <c r="U56" s="124"/>
      <c r="V56" s="124"/>
      <c r="W56" s="61">
        <f t="shared" si="3"/>
        <v>1</v>
      </c>
      <c r="X56" s="61">
        <f t="shared" si="4"/>
        <v>1</v>
      </c>
      <c r="Y56" s="61">
        <f t="shared" si="5"/>
        <v>49</v>
      </c>
      <c r="Z56" s="61" t="str">
        <f t="shared" si="6"/>
        <v>A01-049</v>
      </c>
      <c r="AA56" s="62"/>
      <c r="AB56" s="63">
        <f t="shared" si="7"/>
        <v>1</v>
      </c>
    </row>
    <row r="57" spans="1:28" s="107" customFormat="1" ht="33" customHeight="1" outlineLevel="1">
      <c r="A57" s="65" t="str">
        <f t="shared" ref="A57" si="12">Z57</f>
        <v>A01-050</v>
      </c>
      <c r="B57" s="122" t="s">
        <v>148</v>
      </c>
      <c r="C57" s="105"/>
      <c r="D57" s="106" t="s">
        <v>184</v>
      </c>
      <c r="E57" s="106" t="s">
        <v>183</v>
      </c>
      <c r="F57" s="123" t="s">
        <v>152</v>
      </c>
      <c r="G57" s="123" t="s">
        <v>153</v>
      </c>
      <c r="H57" s="122"/>
      <c r="I57" s="66" t="s">
        <v>112</v>
      </c>
      <c r="J57" s="66" t="s">
        <v>113</v>
      </c>
      <c r="K57" s="142" t="s">
        <v>340</v>
      </c>
      <c r="L57" s="142"/>
      <c r="M57" s="143" t="s">
        <v>339</v>
      </c>
      <c r="N57" s="124"/>
      <c r="O57" s="124"/>
      <c r="P57" s="124"/>
      <c r="Q57" s="124"/>
      <c r="R57" s="124"/>
      <c r="S57" s="124"/>
      <c r="T57" s="124"/>
      <c r="U57" s="124"/>
      <c r="V57" s="124"/>
      <c r="W57" s="61">
        <f t="shared" si="3"/>
        <v>1</v>
      </c>
      <c r="X57" s="61">
        <f t="shared" si="4"/>
        <v>1</v>
      </c>
      <c r="Y57" s="61">
        <f t="shared" si="5"/>
        <v>50</v>
      </c>
      <c r="Z57" s="61" t="str">
        <f t="shared" si="6"/>
        <v>A01-050</v>
      </c>
      <c r="AA57" s="62"/>
      <c r="AB57" s="63">
        <f t="shared" si="7"/>
        <v>0</v>
      </c>
    </row>
    <row r="58" spans="1:28" s="107" customFormat="1" ht="33" customHeight="1" outlineLevel="1">
      <c r="A58" s="65" t="str">
        <f t="shared" ref="A58" si="13">Z58</f>
        <v>A01-051</v>
      </c>
      <c r="B58" s="122" t="s">
        <v>148</v>
      </c>
      <c r="C58" s="105"/>
      <c r="D58" s="106" t="s">
        <v>185</v>
      </c>
      <c r="E58" s="106" t="s">
        <v>176</v>
      </c>
      <c r="F58" s="123" t="s">
        <v>152</v>
      </c>
      <c r="G58" s="123" t="s">
        <v>153</v>
      </c>
      <c r="H58" s="122"/>
      <c r="I58" s="66" t="s">
        <v>112</v>
      </c>
      <c r="J58" s="66" t="s">
        <v>113</v>
      </c>
      <c r="K58" s="142" t="s">
        <v>340</v>
      </c>
      <c r="L58" s="142"/>
      <c r="M58" s="143" t="s">
        <v>339</v>
      </c>
      <c r="N58" s="124"/>
      <c r="O58" s="124"/>
      <c r="P58" s="124"/>
      <c r="Q58" s="124"/>
      <c r="R58" s="124"/>
      <c r="S58" s="124"/>
      <c r="T58" s="124"/>
      <c r="U58" s="124"/>
      <c r="V58" s="124"/>
      <c r="W58" s="61">
        <f t="shared" si="3"/>
        <v>1</v>
      </c>
      <c r="X58" s="61">
        <f t="shared" si="4"/>
        <v>1</v>
      </c>
      <c r="Y58" s="61">
        <f t="shared" si="5"/>
        <v>51</v>
      </c>
      <c r="Z58" s="61" t="str">
        <f t="shared" si="6"/>
        <v>A01-051</v>
      </c>
      <c r="AA58" s="62"/>
      <c r="AB58" s="63">
        <f t="shared" si="7"/>
        <v>0</v>
      </c>
    </row>
    <row r="59" spans="1:28" s="107" customFormat="1" ht="33" customHeight="1" outlineLevel="1">
      <c r="A59" s="65" t="str">
        <f t="shared" si="0"/>
        <v>A01-052</v>
      </c>
      <c r="B59" s="122" t="s">
        <v>148</v>
      </c>
      <c r="C59" s="109"/>
      <c r="D59" s="129" t="s">
        <v>186</v>
      </c>
      <c r="E59" s="129" t="s">
        <v>176</v>
      </c>
      <c r="F59" s="123" t="s">
        <v>152</v>
      </c>
      <c r="G59" s="123" t="s">
        <v>153</v>
      </c>
      <c r="H59" s="122"/>
      <c r="I59" s="66" t="s">
        <v>112</v>
      </c>
      <c r="J59" s="66" t="s">
        <v>113</v>
      </c>
      <c r="K59" s="142" t="s">
        <v>340</v>
      </c>
      <c r="L59" s="142"/>
      <c r="M59" s="143" t="s">
        <v>339</v>
      </c>
      <c r="N59" s="124"/>
      <c r="O59" s="124"/>
      <c r="P59" s="124"/>
      <c r="Q59" s="124"/>
      <c r="R59" s="124"/>
      <c r="S59" s="124"/>
      <c r="T59" s="124"/>
      <c r="U59" s="124"/>
      <c r="V59" s="124"/>
      <c r="W59" s="61">
        <f t="shared" si="3"/>
        <v>1</v>
      </c>
      <c r="X59" s="61">
        <f t="shared" si="4"/>
        <v>1</v>
      </c>
      <c r="Y59" s="61">
        <f t="shared" si="5"/>
        <v>52</v>
      </c>
      <c r="Z59" s="61" t="str">
        <f t="shared" si="6"/>
        <v>A01-052</v>
      </c>
      <c r="AA59" s="62"/>
      <c r="AB59" s="63">
        <f t="shared" si="7"/>
        <v>0</v>
      </c>
    </row>
    <row r="60" spans="1:28" s="64" customFormat="1" ht="71.400000000000006" customHeight="1">
      <c r="A60" s="57" t="str">
        <f t="shared" ref="A60:A169" si="14">Z60</f>
        <v>A02</v>
      </c>
      <c r="B60" s="272" t="s">
        <v>246</v>
      </c>
      <c r="C60" s="273"/>
      <c r="D60" s="273"/>
      <c r="E60" s="273"/>
      <c r="F60" s="273"/>
      <c r="G60" s="274"/>
      <c r="H60" s="58"/>
      <c r="I60" s="58"/>
      <c r="J60" s="59"/>
      <c r="K60" s="60"/>
      <c r="L60" s="60"/>
      <c r="M60" s="60"/>
      <c r="N60" s="60"/>
      <c r="O60" s="60"/>
      <c r="P60" s="60"/>
      <c r="Q60" s="60"/>
      <c r="R60" s="60"/>
      <c r="S60" s="60"/>
      <c r="T60" s="60"/>
      <c r="U60" s="60"/>
      <c r="V60" s="60"/>
      <c r="W60" s="61">
        <f t="shared" si="3"/>
        <v>0</v>
      </c>
      <c r="X60" s="61">
        <f t="shared" si="4"/>
        <v>2</v>
      </c>
      <c r="Y60" s="61" t="str">
        <f t="shared" si="5"/>
        <v/>
      </c>
      <c r="Z60" s="61" t="str">
        <f t="shared" si="6"/>
        <v>A02</v>
      </c>
      <c r="AA60" s="62"/>
      <c r="AB60" s="63">
        <f t="shared" si="7"/>
        <v>1</v>
      </c>
    </row>
    <row r="61" spans="1:28" ht="69.900000000000006" customHeight="1" outlineLevel="1">
      <c r="A61" s="65" t="str">
        <f t="shared" si="14"/>
        <v>A02-001</v>
      </c>
      <c r="B61" s="66" t="s">
        <v>107</v>
      </c>
      <c r="C61" s="67" t="s">
        <v>108</v>
      </c>
      <c r="D61" s="68" t="s">
        <v>109</v>
      </c>
      <c r="E61" s="39" t="s">
        <v>110</v>
      </c>
      <c r="F61" s="39" t="s">
        <v>111</v>
      </c>
      <c r="G61" s="146" t="s">
        <v>284</v>
      </c>
      <c r="H61" s="69"/>
      <c r="I61" s="66" t="s">
        <v>187</v>
      </c>
      <c r="J61" s="66" t="s">
        <v>113</v>
      </c>
      <c r="K61" s="142" t="s">
        <v>340</v>
      </c>
      <c r="L61" s="142"/>
      <c r="M61" s="143" t="s">
        <v>339</v>
      </c>
      <c r="N61" s="69"/>
      <c r="O61" s="69"/>
      <c r="P61" s="69"/>
      <c r="Q61" s="69"/>
      <c r="R61" s="69"/>
      <c r="S61" s="69"/>
      <c r="T61" s="69"/>
      <c r="U61" s="69"/>
      <c r="V61" s="69"/>
      <c r="W61" s="61">
        <f t="shared" si="3"/>
        <v>1</v>
      </c>
      <c r="X61" s="61">
        <f t="shared" si="4"/>
        <v>2</v>
      </c>
      <c r="Y61" s="61">
        <f t="shared" si="5"/>
        <v>1</v>
      </c>
      <c r="Z61" s="61" t="str">
        <f t="shared" si="6"/>
        <v>A02-001</v>
      </c>
      <c r="AA61" s="62"/>
      <c r="AB61" s="63">
        <f t="shared" si="7"/>
        <v>0</v>
      </c>
    </row>
    <row r="62" spans="1:28" ht="68.849999999999994" customHeight="1" outlineLevel="1">
      <c r="A62" s="65" t="str">
        <f t="shared" si="14"/>
        <v>A02-002</v>
      </c>
      <c r="B62" s="70" t="s">
        <v>114</v>
      </c>
      <c r="C62" s="71"/>
      <c r="D62" s="68" t="s">
        <v>115</v>
      </c>
      <c r="E62" s="72" t="s">
        <v>188</v>
      </c>
      <c r="F62" s="39" t="s">
        <v>111</v>
      </c>
      <c r="G62" s="39" t="s">
        <v>116</v>
      </c>
      <c r="H62" s="69"/>
      <c r="I62" s="66" t="s">
        <v>187</v>
      </c>
      <c r="J62" s="66" t="s">
        <v>113</v>
      </c>
      <c r="K62" s="142" t="s">
        <v>340</v>
      </c>
      <c r="L62" s="142"/>
      <c r="M62" s="143" t="s">
        <v>341</v>
      </c>
      <c r="N62" s="69"/>
      <c r="O62" s="69"/>
      <c r="P62" s="69"/>
      <c r="Q62" s="69"/>
      <c r="R62" s="69"/>
      <c r="S62" s="69"/>
      <c r="T62" s="69"/>
      <c r="U62" s="69"/>
      <c r="V62" s="69"/>
      <c r="W62" s="61">
        <f t="shared" si="3"/>
        <v>1</v>
      </c>
      <c r="X62" s="61">
        <f t="shared" si="4"/>
        <v>2</v>
      </c>
      <c r="Y62" s="61">
        <f t="shared" si="5"/>
        <v>2</v>
      </c>
      <c r="Z62" s="61" t="str">
        <f t="shared" si="6"/>
        <v>A02-002</v>
      </c>
      <c r="AA62" s="62"/>
      <c r="AB62" s="63">
        <f t="shared" si="7"/>
        <v>0</v>
      </c>
    </row>
    <row r="63" spans="1:28" ht="44.4" customHeight="1" outlineLevel="1">
      <c r="A63" s="65" t="str">
        <f t="shared" si="14"/>
        <v>A02-003</v>
      </c>
      <c r="B63" s="70" t="s">
        <v>114</v>
      </c>
      <c r="C63" s="74" t="s">
        <v>302</v>
      </c>
      <c r="D63" s="73" t="s">
        <v>117</v>
      </c>
      <c r="E63" s="39" t="s">
        <v>118</v>
      </c>
      <c r="F63" s="39" t="s">
        <v>111</v>
      </c>
      <c r="G63" s="39" t="s">
        <v>119</v>
      </c>
      <c r="H63" s="69"/>
      <c r="I63" s="66" t="s">
        <v>187</v>
      </c>
      <c r="J63" s="66" t="s">
        <v>113</v>
      </c>
      <c r="K63" s="142" t="s">
        <v>340</v>
      </c>
      <c r="L63" s="142"/>
      <c r="M63" s="143" t="s">
        <v>341</v>
      </c>
      <c r="N63" s="69"/>
      <c r="O63" s="69"/>
      <c r="P63" s="69"/>
      <c r="Q63" s="69"/>
      <c r="R63" s="69"/>
      <c r="S63" s="69"/>
      <c r="T63" s="69"/>
      <c r="U63" s="69"/>
      <c r="V63" s="69"/>
      <c r="W63" s="61">
        <f t="shared" si="3"/>
        <v>1</v>
      </c>
      <c r="X63" s="61">
        <f t="shared" si="4"/>
        <v>2</v>
      </c>
      <c r="Y63" s="61">
        <f t="shared" si="5"/>
        <v>3</v>
      </c>
      <c r="Z63" s="61" t="str">
        <f t="shared" si="6"/>
        <v>A02-003</v>
      </c>
      <c r="AA63" s="62"/>
      <c r="AB63" s="63">
        <f t="shared" si="7"/>
        <v>0</v>
      </c>
    </row>
    <row r="64" spans="1:28" ht="44.4" customHeight="1" outlineLevel="1">
      <c r="A64" s="65" t="str">
        <f t="shared" si="14"/>
        <v>A02-004</v>
      </c>
      <c r="B64" s="70" t="s">
        <v>114</v>
      </c>
      <c r="C64" s="74"/>
      <c r="D64" s="75" t="s">
        <v>120</v>
      </c>
      <c r="E64" s="72" t="s">
        <v>121</v>
      </c>
      <c r="F64" s="39" t="s">
        <v>111</v>
      </c>
      <c r="G64" s="39" t="s">
        <v>122</v>
      </c>
      <c r="H64" s="69"/>
      <c r="I64" s="66" t="s">
        <v>187</v>
      </c>
      <c r="J64" s="66" t="s">
        <v>113</v>
      </c>
      <c r="K64" s="142" t="s">
        <v>340</v>
      </c>
      <c r="L64" s="142"/>
      <c r="M64" s="143" t="s">
        <v>341</v>
      </c>
      <c r="N64" s="69"/>
      <c r="O64" s="69"/>
      <c r="P64" s="69"/>
      <c r="Q64" s="69"/>
      <c r="R64" s="69"/>
      <c r="S64" s="69"/>
      <c r="T64" s="69"/>
      <c r="U64" s="69"/>
      <c r="V64" s="69"/>
      <c r="W64" s="61">
        <f t="shared" si="3"/>
        <v>1</v>
      </c>
      <c r="X64" s="61">
        <f t="shared" si="4"/>
        <v>2</v>
      </c>
      <c r="Y64" s="61">
        <f t="shared" si="5"/>
        <v>4</v>
      </c>
      <c r="Z64" s="61" t="str">
        <f t="shared" si="6"/>
        <v>A02-004</v>
      </c>
      <c r="AA64" s="62"/>
      <c r="AB64" s="63">
        <f t="shared" si="7"/>
        <v>0</v>
      </c>
    </row>
    <row r="65" spans="1:28" ht="68.849999999999994" customHeight="1" outlineLevel="1">
      <c r="A65" s="65" t="str">
        <f t="shared" si="14"/>
        <v>A02-005</v>
      </c>
      <c r="B65" s="70" t="s">
        <v>114</v>
      </c>
      <c r="C65" s="71"/>
      <c r="D65" s="76" t="s">
        <v>123</v>
      </c>
      <c r="E65" s="77" t="s">
        <v>124</v>
      </c>
      <c r="F65" s="78" t="s">
        <v>125</v>
      </c>
      <c r="G65" s="38" t="s">
        <v>126</v>
      </c>
      <c r="H65" s="69"/>
      <c r="I65" s="66" t="s">
        <v>187</v>
      </c>
      <c r="J65" s="66" t="s">
        <v>113</v>
      </c>
      <c r="K65" s="142" t="s">
        <v>340</v>
      </c>
      <c r="L65" s="142"/>
      <c r="M65" s="143" t="s">
        <v>341</v>
      </c>
      <c r="N65" s="69"/>
      <c r="O65" s="69"/>
      <c r="P65" s="69"/>
      <c r="Q65" s="69"/>
      <c r="R65" s="69"/>
      <c r="S65" s="69"/>
      <c r="T65" s="69"/>
      <c r="U65" s="69"/>
      <c r="V65" s="69"/>
      <c r="W65" s="61">
        <f t="shared" si="3"/>
        <v>1</v>
      </c>
      <c r="X65" s="61">
        <f t="shared" si="4"/>
        <v>2</v>
      </c>
      <c r="Y65" s="61">
        <f t="shared" si="5"/>
        <v>5</v>
      </c>
      <c r="Z65" s="61" t="str">
        <f t="shared" si="6"/>
        <v>A02-005</v>
      </c>
      <c r="AA65" s="62"/>
      <c r="AB65" s="63">
        <f t="shared" si="7"/>
        <v>0</v>
      </c>
    </row>
    <row r="66" spans="1:28" ht="68.849999999999994" customHeight="1" outlineLevel="1">
      <c r="A66" s="65" t="str">
        <f t="shared" si="14"/>
        <v>A02-006</v>
      </c>
      <c r="B66" s="70" t="s">
        <v>114</v>
      </c>
      <c r="C66" s="71"/>
      <c r="D66" s="80"/>
      <c r="E66" s="77" t="s">
        <v>189</v>
      </c>
      <c r="F66" s="78" t="s">
        <v>111</v>
      </c>
      <c r="G66" s="39" t="s">
        <v>128</v>
      </c>
      <c r="H66" s="69"/>
      <c r="I66" s="66" t="s">
        <v>187</v>
      </c>
      <c r="J66" s="66" t="s">
        <v>113</v>
      </c>
      <c r="K66" s="142" t="s">
        <v>340</v>
      </c>
      <c r="L66" s="142"/>
      <c r="M66" s="143" t="s">
        <v>341</v>
      </c>
      <c r="N66" s="69"/>
      <c r="O66" s="69"/>
      <c r="P66" s="69"/>
      <c r="Q66" s="69"/>
      <c r="R66" s="69"/>
      <c r="S66" s="69"/>
      <c r="T66" s="69"/>
      <c r="U66" s="69"/>
      <c r="V66" s="69"/>
      <c r="W66" s="61">
        <f t="shared" si="3"/>
        <v>1</v>
      </c>
      <c r="X66" s="61">
        <f t="shared" si="4"/>
        <v>2</v>
      </c>
      <c r="Y66" s="61">
        <f t="shared" si="5"/>
        <v>6</v>
      </c>
      <c r="Z66" s="61" t="str">
        <f t="shared" si="6"/>
        <v>A02-006</v>
      </c>
      <c r="AA66" s="62"/>
      <c r="AB66" s="63">
        <f t="shared" si="7"/>
        <v>1</v>
      </c>
    </row>
    <row r="67" spans="1:28" ht="68.849999999999994" customHeight="1" outlineLevel="1">
      <c r="A67" s="65" t="str">
        <f t="shared" si="14"/>
        <v>A02-007</v>
      </c>
      <c r="B67" s="70" t="s">
        <v>114</v>
      </c>
      <c r="C67" s="71"/>
      <c r="D67" s="81" t="s">
        <v>129</v>
      </c>
      <c r="E67" s="72" t="s">
        <v>247</v>
      </c>
      <c r="F67" s="39" t="s">
        <v>125</v>
      </c>
      <c r="G67" s="38" t="s">
        <v>130</v>
      </c>
      <c r="H67" s="69"/>
      <c r="I67" s="66" t="s">
        <v>187</v>
      </c>
      <c r="J67" s="66" t="s">
        <v>113</v>
      </c>
      <c r="K67" s="142" t="s">
        <v>340</v>
      </c>
      <c r="L67" s="142"/>
      <c r="M67" s="143" t="s">
        <v>341</v>
      </c>
      <c r="N67" s="69"/>
      <c r="O67" s="69"/>
      <c r="P67" s="69"/>
      <c r="Q67" s="69"/>
      <c r="R67" s="69"/>
      <c r="S67" s="69"/>
      <c r="T67" s="69"/>
      <c r="U67" s="69"/>
      <c r="V67" s="69"/>
      <c r="W67" s="61">
        <f t="shared" si="3"/>
        <v>1</v>
      </c>
      <c r="X67" s="61">
        <f t="shared" si="4"/>
        <v>2</v>
      </c>
      <c r="Y67" s="61">
        <f t="shared" si="5"/>
        <v>7</v>
      </c>
      <c r="Z67" s="61" t="str">
        <f t="shared" si="6"/>
        <v>A02-007</v>
      </c>
      <c r="AA67" s="62"/>
      <c r="AB67" s="63">
        <f t="shared" si="7"/>
        <v>0</v>
      </c>
    </row>
    <row r="68" spans="1:28" ht="68.849999999999994" customHeight="1" outlineLevel="1">
      <c r="A68" s="65" t="str">
        <f t="shared" si="14"/>
        <v>A02-008</v>
      </c>
      <c r="B68" s="70" t="s">
        <v>114</v>
      </c>
      <c r="C68" s="71"/>
      <c r="D68" s="81" t="s">
        <v>129</v>
      </c>
      <c r="E68" s="72" t="s">
        <v>131</v>
      </c>
      <c r="F68" s="78" t="s">
        <v>111</v>
      </c>
      <c r="G68" s="39" t="s">
        <v>132</v>
      </c>
      <c r="H68" s="69"/>
      <c r="I68" s="66" t="s">
        <v>187</v>
      </c>
      <c r="J68" s="66" t="s">
        <v>113</v>
      </c>
      <c r="K68" s="142" t="s">
        <v>340</v>
      </c>
      <c r="L68" s="142"/>
      <c r="M68" s="143" t="s">
        <v>341</v>
      </c>
      <c r="N68" s="69"/>
      <c r="O68" s="69"/>
      <c r="P68" s="69"/>
      <c r="Q68" s="69"/>
      <c r="R68" s="69"/>
      <c r="S68" s="69"/>
      <c r="T68" s="69"/>
      <c r="U68" s="69"/>
      <c r="V68" s="69"/>
      <c r="W68" s="61">
        <f t="shared" si="3"/>
        <v>1</v>
      </c>
      <c r="X68" s="61">
        <f t="shared" si="4"/>
        <v>2</v>
      </c>
      <c r="Y68" s="61">
        <f t="shared" si="5"/>
        <v>8</v>
      </c>
      <c r="Z68" s="61" t="str">
        <f t="shared" si="6"/>
        <v>A02-008</v>
      </c>
      <c r="AA68" s="62"/>
      <c r="AB68" s="63">
        <f t="shared" si="7"/>
        <v>0</v>
      </c>
    </row>
    <row r="69" spans="1:28" ht="68.849999999999994" customHeight="1" outlineLevel="1">
      <c r="A69" s="65" t="str">
        <f t="shared" si="14"/>
        <v>A02-009</v>
      </c>
      <c r="B69" s="70" t="s">
        <v>114</v>
      </c>
      <c r="C69" s="71"/>
      <c r="D69" s="81" t="s">
        <v>133</v>
      </c>
      <c r="E69" s="72" t="s">
        <v>134</v>
      </c>
      <c r="F69" s="78" t="s">
        <v>111</v>
      </c>
      <c r="G69" s="39" t="s">
        <v>135</v>
      </c>
      <c r="H69" s="69"/>
      <c r="I69" s="66" t="s">
        <v>187</v>
      </c>
      <c r="J69" s="66" t="s">
        <v>113</v>
      </c>
      <c r="K69" s="142" t="s">
        <v>340</v>
      </c>
      <c r="L69" s="142"/>
      <c r="M69" s="143" t="s">
        <v>341</v>
      </c>
      <c r="N69" s="69"/>
      <c r="O69" s="69"/>
      <c r="P69" s="69"/>
      <c r="Q69" s="69"/>
      <c r="R69" s="69"/>
      <c r="S69" s="69"/>
      <c r="T69" s="69"/>
      <c r="U69" s="69"/>
      <c r="V69" s="69"/>
      <c r="W69" s="61">
        <f t="shared" si="3"/>
        <v>1</v>
      </c>
      <c r="X69" s="61">
        <f t="shared" si="4"/>
        <v>2</v>
      </c>
      <c r="Y69" s="61">
        <f t="shared" si="5"/>
        <v>9</v>
      </c>
      <c r="Z69" s="61" t="str">
        <f t="shared" si="6"/>
        <v>A02-009</v>
      </c>
      <c r="AA69" s="62"/>
      <c r="AB69" s="63">
        <f t="shared" si="7"/>
        <v>0</v>
      </c>
    </row>
    <row r="70" spans="1:28" ht="68.849999999999994" customHeight="1" outlineLevel="1">
      <c r="A70" s="65" t="str">
        <f t="shared" si="14"/>
        <v>A02-010</v>
      </c>
      <c r="B70" s="70" t="s">
        <v>114</v>
      </c>
      <c r="C70" s="71"/>
      <c r="D70" s="39" t="s">
        <v>136</v>
      </c>
      <c r="E70" s="72" t="s">
        <v>137</v>
      </c>
      <c r="F70" s="78" t="s">
        <v>111</v>
      </c>
      <c r="G70" s="39" t="s">
        <v>138</v>
      </c>
      <c r="H70" s="69"/>
      <c r="I70" s="66" t="s">
        <v>187</v>
      </c>
      <c r="J70" s="66" t="s">
        <v>113</v>
      </c>
      <c r="K70" s="142" t="s">
        <v>340</v>
      </c>
      <c r="L70" s="142"/>
      <c r="M70" s="143" t="s">
        <v>341</v>
      </c>
      <c r="N70" s="69"/>
      <c r="O70" s="69"/>
      <c r="P70" s="69"/>
      <c r="Q70" s="69"/>
      <c r="R70" s="69"/>
      <c r="S70" s="69"/>
      <c r="T70" s="69"/>
      <c r="U70" s="69"/>
      <c r="V70" s="69"/>
      <c r="W70" s="61">
        <f t="shared" si="3"/>
        <v>1</v>
      </c>
      <c r="X70" s="61">
        <f t="shared" si="4"/>
        <v>2</v>
      </c>
      <c r="Y70" s="61">
        <f t="shared" si="5"/>
        <v>10</v>
      </c>
      <c r="Z70" s="61" t="str">
        <f t="shared" si="6"/>
        <v>A02-010</v>
      </c>
      <c r="AA70" s="62"/>
      <c r="AB70" s="63">
        <f t="shared" si="7"/>
        <v>0</v>
      </c>
    </row>
    <row r="71" spans="1:28" ht="54" customHeight="1" outlineLevel="1">
      <c r="A71" s="65" t="str">
        <f t="shared" si="14"/>
        <v>A02-011</v>
      </c>
      <c r="B71" s="70" t="s">
        <v>114</v>
      </c>
      <c r="C71" s="74"/>
      <c r="D71" s="79" t="s">
        <v>253</v>
      </c>
      <c r="E71" s="39" t="s">
        <v>252</v>
      </c>
      <c r="F71" s="147" t="s">
        <v>261</v>
      </c>
      <c r="G71" s="138" t="s">
        <v>264</v>
      </c>
      <c r="H71" s="69"/>
      <c r="I71" s="66" t="s">
        <v>187</v>
      </c>
      <c r="J71" s="66" t="s">
        <v>113</v>
      </c>
      <c r="K71" s="142" t="s">
        <v>340</v>
      </c>
      <c r="L71" s="142"/>
      <c r="M71" s="143" t="s">
        <v>341</v>
      </c>
      <c r="N71" s="69"/>
      <c r="O71" s="69"/>
      <c r="P71" s="69"/>
      <c r="Q71" s="69"/>
      <c r="R71" s="69"/>
      <c r="S71" s="69"/>
      <c r="T71" s="69"/>
      <c r="U71" s="69"/>
      <c r="V71" s="69"/>
      <c r="W71" s="61">
        <f t="shared" si="3"/>
        <v>1</v>
      </c>
      <c r="X71" s="61">
        <f t="shared" si="4"/>
        <v>2</v>
      </c>
      <c r="Y71" s="61">
        <f t="shared" si="5"/>
        <v>11</v>
      </c>
      <c r="Z71" s="61" t="str">
        <f t="shared" si="6"/>
        <v>A02-011</v>
      </c>
      <c r="AA71" s="62"/>
      <c r="AB71" s="63">
        <f t="shared" si="7"/>
        <v>0</v>
      </c>
    </row>
    <row r="72" spans="1:28" ht="54" customHeight="1" outlineLevel="1">
      <c r="A72" s="65" t="str">
        <f t="shared" si="14"/>
        <v>A02-012</v>
      </c>
      <c r="B72" s="70" t="s">
        <v>114</v>
      </c>
      <c r="C72" s="74"/>
      <c r="D72" s="79"/>
      <c r="E72" s="39" t="s">
        <v>252</v>
      </c>
      <c r="F72" s="147" t="s">
        <v>261</v>
      </c>
      <c r="G72" s="138" t="s">
        <v>265</v>
      </c>
      <c r="H72" s="140"/>
      <c r="I72" s="66" t="s">
        <v>187</v>
      </c>
      <c r="J72" s="66" t="s">
        <v>113</v>
      </c>
      <c r="K72" s="142" t="s">
        <v>340</v>
      </c>
      <c r="L72" s="142"/>
      <c r="M72" s="143" t="s">
        <v>341</v>
      </c>
      <c r="N72" s="140"/>
      <c r="O72" s="140"/>
      <c r="P72" s="140"/>
      <c r="Q72" s="140"/>
      <c r="R72" s="140"/>
      <c r="S72" s="140"/>
      <c r="T72" s="140"/>
      <c r="U72" s="140"/>
      <c r="V72" s="140"/>
      <c r="W72" s="61">
        <f t="shared" ref="W72:W135" si="15">IF(F72&lt;&gt;"",1,IF(B72="",2,0))</f>
        <v>1</v>
      </c>
      <c r="X72" s="61">
        <f t="shared" ref="X72:X135" si="16">IF(W72=0,X71+1,X71)</f>
        <v>2</v>
      </c>
      <c r="Y72" s="61">
        <f t="shared" ref="Y72:Y135" si="17">IF(W72=0,"",IF(W72=2,Y71,IF(W71=0,1,Y71+1)))</f>
        <v>12</v>
      </c>
      <c r="Z72" s="61" t="str">
        <f t="shared" ref="Z72:Z135" si="18">IF(W72=2,"",IF(W72=0,IF(X72&lt;10,$W$2&amp;X72,$X$2&amp;X72),$P$3&amp;IF(X72&lt;10,$W$2&amp;X72,$X$2&amp;X72)&amp;"-"&amp;IF(Y72&lt;10,$Y$2&amp;Y72,$Z$2&amp;Y72)))</f>
        <v>A02-012</v>
      </c>
      <c r="AA72" s="62"/>
      <c r="AB72" s="63">
        <f t="shared" ref="AB72:AB135" si="19">COUNTIF(D72,"")</f>
        <v>1</v>
      </c>
    </row>
    <row r="73" spans="1:28" ht="62.4" customHeight="1" outlineLevel="1">
      <c r="A73" s="65" t="str">
        <f t="shared" si="14"/>
        <v>A02-013</v>
      </c>
      <c r="B73" s="70" t="s">
        <v>114</v>
      </c>
      <c r="C73" s="74"/>
      <c r="D73" s="81" t="s">
        <v>139</v>
      </c>
      <c r="E73" s="39" t="s">
        <v>140</v>
      </c>
      <c r="F73" s="39" t="s">
        <v>125</v>
      </c>
      <c r="G73" s="39" t="s">
        <v>141</v>
      </c>
      <c r="H73" s="69"/>
      <c r="I73" s="66" t="s">
        <v>187</v>
      </c>
      <c r="J73" s="66" t="s">
        <v>113</v>
      </c>
      <c r="K73" s="142" t="s">
        <v>340</v>
      </c>
      <c r="L73" s="142"/>
      <c r="M73" s="143" t="s">
        <v>341</v>
      </c>
      <c r="N73" s="69"/>
      <c r="O73" s="69"/>
      <c r="P73" s="69"/>
      <c r="Q73" s="69"/>
      <c r="R73" s="69"/>
      <c r="S73" s="69"/>
      <c r="T73" s="69"/>
      <c r="U73" s="69"/>
      <c r="V73" s="69"/>
      <c r="W73" s="61">
        <f t="shared" si="15"/>
        <v>1</v>
      </c>
      <c r="X73" s="61">
        <f t="shared" si="16"/>
        <v>2</v>
      </c>
      <c r="Y73" s="61">
        <f t="shared" si="17"/>
        <v>13</v>
      </c>
      <c r="Z73" s="61" t="str">
        <f t="shared" si="18"/>
        <v>A02-013</v>
      </c>
      <c r="AA73" s="62"/>
      <c r="AB73" s="63">
        <f t="shared" si="19"/>
        <v>0</v>
      </c>
    </row>
    <row r="74" spans="1:28" ht="33" customHeight="1" outlineLevel="1">
      <c r="A74" s="65" t="str">
        <f t="shared" si="14"/>
        <v>A02-014</v>
      </c>
      <c r="B74" s="66" t="s">
        <v>107</v>
      </c>
      <c r="C74" s="82" t="s">
        <v>142</v>
      </c>
      <c r="D74" s="82" t="s">
        <v>248</v>
      </c>
      <c r="E74" s="101" t="s">
        <v>224</v>
      </c>
      <c r="F74" s="39" t="s">
        <v>125</v>
      </c>
      <c r="G74" s="84" t="s">
        <v>145</v>
      </c>
      <c r="H74" s="69"/>
      <c r="I74" s="66" t="s">
        <v>187</v>
      </c>
      <c r="J74" s="66" t="s">
        <v>113</v>
      </c>
      <c r="K74" s="142" t="s">
        <v>340</v>
      </c>
      <c r="L74" s="142"/>
      <c r="M74" s="143" t="s">
        <v>339</v>
      </c>
      <c r="N74" s="69"/>
      <c r="O74" s="69"/>
      <c r="P74" s="69"/>
      <c r="Q74" s="69"/>
      <c r="R74" s="69"/>
      <c r="S74" s="69"/>
      <c r="T74" s="69"/>
      <c r="U74" s="69"/>
      <c r="V74" s="69"/>
      <c r="W74" s="61">
        <f t="shared" si="15"/>
        <v>1</v>
      </c>
      <c r="X74" s="61">
        <f t="shared" si="16"/>
        <v>2</v>
      </c>
      <c r="Y74" s="61">
        <f t="shared" si="17"/>
        <v>14</v>
      </c>
      <c r="Z74" s="61" t="str">
        <f t="shared" si="18"/>
        <v>A02-014</v>
      </c>
      <c r="AA74" s="62"/>
      <c r="AB74" s="63">
        <f t="shared" si="19"/>
        <v>0</v>
      </c>
    </row>
    <row r="75" spans="1:28" ht="26.85" customHeight="1" outlineLevel="1">
      <c r="A75" s="65" t="str">
        <f t="shared" si="14"/>
        <v>A02-015</v>
      </c>
      <c r="B75" s="70" t="s">
        <v>114</v>
      </c>
      <c r="C75" s="85"/>
      <c r="D75" s="103"/>
      <c r="E75" s="101" t="s">
        <v>227</v>
      </c>
      <c r="F75" s="39" t="s">
        <v>125</v>
      </c>
      <c r="G75" s="84" t="s">
        <v>145</v>
      </c>
      <c r="H75" s="66"/>
      <c r="I75" s="66" t="s">
        <v>187</v>
      </c>
      <c r="J75" s="66" t="s">
        <v>113</v>
      </c>
      <c r="K75" s="142" t="s">
        <v>340</v>
      </c>
      <c r="L75" s="142"/>
      <c r="M75" s="143" t="s">
        <v>341</v>
      </c>
      <c r="N75" s="69"/>
      <c r="O75" s="69"/>
      <c r="P75" s="69"/>
      <c r="Q75" s="69"/>
      <c r="R75" s="69"/>
      <c r="S75" s="69"/>
      <c r="T75" s="69"/>
      <c r="U75" s="69"/>
      <c r="V75" s="69"/>
      <c r="W75" s="61">
        <f t="shared" si="15"/>
        <v>1</v>
      </c>
      <c r="X75" s="61">
        <f t="shared" si="16"/>
        <v>2</v>
      </c>
      <c r="Y75" s="61">
        <f t="shared" si="17"/>
        <v>15</v>
      </c>
      <c r="Z75" s="61" t="str">
        <f t="shared" si="18"/>
        <v>A02-015</v>
      </c>
      <c r="AA75" s="62"/>
      <c r="AB75" s="63">
        <f t="shared" si="19"/>
        <v>1</v>
      </c>
    </row>
    <row r="76" spans="1:28" ht="33" customHeight="1" outlineLevel="1">
      <c r="A76" s="65" t="str">
        <f t="shared" si="14"/>
        <v>A02-016</v>
      </c>
      <c r="B76" s="70" t="s">
        <v>114</v>
      </c>
      <c r="C76" s="110"/>
      <c r="D76" s="103"/>
      <c r="E76" s="72" t="s">
        <v>147</v>
      </c>
      <c r="F76" s="39" t="s">
        <v>125</v>
      </c>
      <c r="G76" s="39" t="s">
        <v>276</v>
      </c>
      <c r="H76" s="69"/>
      <c r="I76" s="66" t="s">
        <v>187</v>
      </c>
      <c r="J76" s="66" t="s">
        <v>113</v>
      </c>
      <c r="K76" s="142" t="s">
        <v>340</v>
      </c>
      <c r="L76" s="142"/>
      <c r="M76" s="143" t="s">
        <v>341</v>
      </c>
      <c r="N76" s="69"/>
      <c r="O76" s="69"/>
      <c r="P76" s="69"/>
      <c r="Q76" s="69"/>
      <c r="R76" s="69"/>
      <c r="S76" s="69"/>
      <c r="T76" s="69"/>
      <c r="U76" s="69"/>
      <c r="V76" s="69"/>
      <c r="W76" s="61">
        <f t="shared" si="15"/>
        <v>1</v>
      </c>
      <c r="X76" s="61">
        <f t="shared" si="16"/>
        <v>2</v>
      </c>
      <c r="Y76" s="61">
        <f t="shared" si="17"/>
        <v>16</v>
      </c>
      <c r="Z76" s="61" t="str">
        <f t="shared" si="18"/>
        <v>A02-016</v>
      </c>
      <c r="AA76" s="62"/>
      <c r="AB76" s="63">
        <f t="shared" si="19"/>
        <v>1</v>
      </c>
    </row>
    <row r="77" spans="1:28" s="107" customFormat="1" ht="33" customHeight="1" outlineLevel="1">
      <c r="A77" s="65" t="str">
        <f t="shared" si="14"/>
        <v>A02-017</v>
      </c>
      <c r="B77" s="122" t="s">
        <v>148</v>
      </c>
      <c r="C77" s="105" t="s">
        <v>149</v>
      </c>
      <c r="D77" s="106" t="s">
        <v>150</v>
      </c>
      <c r="E77" s="82" t="s">
        <v>296</v>
      </c>
      <c r="F77" s="123" t="s">
        <v>152</v>
      </c>
      <c r="G77" s="123" t="s">
        <v>153</v>
      </c>
      <c r="H77" s="122"/>
      <c r="I77" s="66" t="s">
        <v>187</v>
      </c>
      <c r="J77" s="66" t="s">
        <v>113</v>
      </c>
      <c r="K77" s="142" t="s">
        <v>340</v>
      </c>
      <c r="L77" s="142"/>
      <c r="M77" s="143" t="s">
        <v>339</v>
      </c>
      <c r="N77" s="124"/>
      <c r="O77" s="124"/>
      <c r="P77" s="124"/>
      <c r="Q77" s="124"/>
      <c r="R77" s="124"/>
      <c r="S77" s="124"/>
      <c r="T77" s="124"/>
      <c r="U77" s="124"/>
      <c r="V77" s="124"/>
      <c r="W77" s="61">
        <f t="shared" si="15"/>
        <v>1</v>
      </c>
      <c r="X77" s="61">
        <f t="shared" si="16"/>
        <v>2</v>
      </c>
      <c r="Y77" s="61">
        <f t="shared" si="17"/>
        <v>17</v>
      </c>
      <c r="Z77" s="61" t="str">
        <f t="shared" si="18"/>
        <v>A02-017</v>
      </c>
      <c r="AA77" s="62"/>
      <c r="AB77" s="63">
        <f t="shared" si="19"/>
        <v>0</v>
      </c>
    </row>
    <row r="78" spans="1:28" s="107" customFormat="1" ht="33" customHeight="1" outlineLevel="1">
      <c r="A78" s="65" t="str">
        <f t="shared" si="14"/>
        <v>A02-018</v>
      </c>
      <c r="B78" s="125" t="s">
        <v>114</v>
      </c>
      <c r="C78" s="105"/>
      <c r="D78" s="108"/>
      <c r="E78" s="109"/>
      <c r="F78" s="123" t="s">
        <v>154</v>
      </c>
      <c r="G78" s="139" t="s">
        <v>297</v>
      </c>
      <c r="H78" s="122"/>
      <c r="I78" s="66" t="s">
        <v>187</v>
      </c>
      <c r="J78" s="66" t="s">
        <v>113</v>
      </c>
      <c r="K78" s="142" t="s">
        <v>340</v>
      </c>
      <c r="L78" s="142"/>
      <c r="M78" s="143" t="s">
        <v>341</v>
      </c>
      <c r="N78" s="124"/>
      <c r="O78" s="124"/>
      <c r="P78" s="124"/>
      <c r="Q78" s="124"/>
      <c r="R78" s="124"/>
      <c r="S78" s="124"/>
      <c r="T78" s="124"/>
      <c r="U78" s="124"/>
      <c r="V78" s="124"/>
      <c r="W78" s="61">
        <f t="shared" si="15"/>
        <v>1</v>
      </c>
      <c r="X78" s="61">
        <f t="shared" si="16"/>
        <v>2</v>
      </c>
      <c r="Y78" s="61">
        <f t="shared" si="17"/>
        <v>18</v>
      </c>
      <c r="Z78" s="61" t="str">
        <f t="shared" si="18"/>
        <v>A02-018</v>
      </c>
      <c r="AA78" s="62"/>
      <c r="AB78" s="63">
        <f t="shared" si="19"/>
        <v>1</v>
      </c>
    </row>
    <row r="79" spans="1:28" ht="62.4" customHeight="1" outlineLevel="1">
      <c r="A79" s="65" t="str">
        <f t="shared" si="14"/>
        <v>A02-019</v>
      </c>
      <c r="B79" s="66" t="s">
        <v>107</v>
      </c>
      <c r="C79" s="67" t="s">
        <v>156</v>
      </c>
      <c r="D79" s="86" t="s">
        <v>157</v>
      </c>
      <c r="E79" s="39" t="s">
        <v>158</v>
      </c>
      <c r="F79" s="39" t="s">
        <v>111</v>
      </c>
      <c r="G79" s="39" t="s">
        <v>159</v>
      </c>
      <c r="H79" s="69"/>
      <c r="I79" s="66" t="s">
        <v>187</v>
      </c>
      <c r="J79" s="66" t="s">
        <v>113</v>
      </c>
      <c r="K79" s="142" t="s">
        <v>340</v>
      </c>
      <c r="L79" s="142"/>
      <c r="M79" s="143" t="s">
        <v>339</v>
      </c>
      <c r="N79" s="69"/>
      <c r="O79" s="69"/>
      <c r="P79" s="69"/>
      <c r="Q79" s="69"/>
      <c r="R79" s="69"/>
      <c r="S79" s="69"/>
      <c r="T79" s="69"/>
      <c r="U79" s="69"/>
      <c r="V79" s="69"/>
      <c r="W79" s="61">
        <f t="shared" si="15"/>
        <v>1</v>
      </c>
      <c r="X79" s="61">
        <f t="shared" si="16"/>
        <v>2</v>
      </c>
      <c r="Y79" s="61">
        <f t="shared" si="17"/>
        <v>19</v>
      </c>
      <c r="Z79" s="61" t="str">
        <f t="shared" si="18"/>
        <v>A02-019</v>
      </c>
      <c r="AA79" s="62"/>
      <c r="AB79" s="63">
        <f t="shared" si="19"/>
        <v>0</v>
      </c>
    </row>
    <row r="80" spans="1:28" ht="68.849999999999994" customHeight="1" outlineLevel="1">
      <c r="A80" s="65" t="str">
        <f t="shared" si="14"/>
        <v>A02-020</v>
      </c>
      <c r="B80" s="70" t="s">
        <v>114</v>
      </c>
      <c r="C80" s="71"/>
      <c r="D80" s="39" t="s">
        <v>160</v>
      </c>
      <c r="E80" s="72" t="s">
        <v>161</v>
      </c>
      <c r="F80" s="78" t="s">
        <v>111</v>
      </c>
      <c r="G80" s="39" t="s">
        <v>162</v>
      </c>
      <c r="H80" s="69"/>
      <c r="I80" s="66" t="s">
        <v>187</v>
      </c>
      <c r="J80" s="66" t="s">
        <v>113</v>
      </c>
      <c r="K80" s="142" t="s">
        <v>340</v>
      </c>
      <c r="L80" s="142"/>
      <c r="M80" s="143" t="s">
        <v>341</v>
      </c>
      <c r="N80" s="69"/>
      <c r="O80" s="69"/>
      <c r="P80" s="69"/>
      <c r="Q80" s="69"/>
      <c r="R80" s="69"/>
      <c r="S80" s="69"/>
      <c r="T80" s="69"/>
      <c r="U80" s="69"/>
      <c r="V80" s="69"/>
      <c r="W80" s="61">
        <f t="shared" si="15"/>
        <v>1</v>
      </c>
      <c r="X80" s="61">
        <f t="shared" si="16"/>
        <v>2</v>
      </c>
      <c r="Y80" s="61">
        <f t="shared" si="17"/>
        <v>20</v>
      </c>
      <c r="Z80" s="61" t="str">
        <f t="shared" si="18"/>
        <v>A02-020</v>
      </c>
      <c r="AA80" s="62"/>
      <c r="AB80" s="63">
        <f t="shared" si="19"/>
        <v>0</v>
      </c>
    </row>
    <row r="81" spans="1:28" ht="68.849999999999994" customHeight="1" outlineLevel="1">
      <c r="A81" s="65" t="str">
        <f t="shared" si="14"/>
        <v>A02-021</v>
      </c>
      <c r="B81" s="70" t="s">
        <v>114</v>
      </c>
      <c r="C81" s="71"/>
      <c r="D81" s="101" t="s">
        <v>163</v>
      </c>
      <c r="E81" s="72" t="s">
        <v>164</v>
      </c>
      <c r="F81" s="147" t="s">
        <v>257</v>
      </c>
      <c r="G81" s="152" t="s">
        <v>266</v>
      </c>
      <c r="H81" s="69"/>
      <c r="I81" s="66" t="s">
        <v>187</v>
      </c>
      <c r="J81" s="66" t="s">
        <v>113</v>
      </c>
      <c r="K81" s="142" t="s">
        <v>340</v>
      </c>
      <c r="L81" s="142"/>
      <c r="M81" s="143" t="s">
        <v>341</v>
      </c>
      <c r="N81" s="69"/>
      <c r="O81" s="69"/>
      <c r="P81" s="69"/>
      <c r="Q81" s="69"/>
      <c r="R81" s="69"/>
      <c r="S81" s="69"/>
      <c r="T81" s="69"/>
      <c r="U81" s="69"/>
      <c r="V81" s="69"/>
      <c r="W81" s="61">
        <f t="shared" si="15"/>
        <v>1</v>
      </c>
      <c r="X81" s="61">
        <f t="shared" si="16"/>
        <v>2</v>
      </c>
      <c r="Y81" s="61">
        <f t="shared" si="17"/>
        <v>21</v>
      </c>
      <c r="Z81" s="61" t="str">
        <f t="shared" si="18"/>
        <v>A02-021</v>
      </c>
      <c r="AA81" s="62"/>
      <c r="AB81" s="63">
        <f t="shared" si="19"/>
        <v>0</v>
      </c>
    </row>
    <row r="82" spans="1:28" ht="68.849999999999994" customHeight="1" outlineLevel="1">
      <c r="A82" s="65" t="str">
        <f t="shared" si="14"/>
        <v>A02-022</v>
      </c>
      <c r="B82" s="70" t="s">
        <v>114</v>
      </c>
      <c r="C82" s="71"/>
      <c r="D82" s="141"/>
      <c r="E82" s="72" t="s">
        <v>164</v>
      </c>
      <c r="F82" s="147" t="s">
        <v>258</v>
      </c>
      <c r="G82" s="152" t="s">
        <v>267</v>
      </c>
      <c r="H82" s="140"/>
      <c r="I82" s="66" t="s">
        <v>187</v>
      </c>
      <c r="J82" s="66" t="s">
        <v>113</v>
      </c>
      <c r="K82" s="142" t="s">
        <v>340</v>
      </c>
      <c r="L82" s="142"/>
      <c r="M82" s="143" t="s">
        <v>341</v>
      </c>
      <c r="N82" s="140"/>
      <c r="O82" s="140"/>
      <c r="P82" s="140"/>
      <c r="Q82" s="140"/>
      <c r="R82" s="140"/>
      <c r="S82" s="140"/>
      <c r="T82" s="140"/>
      <c r="U82" s="140"/>
      <c r="V82" s="140"/>
      <c r="W82" s="61">
        <f t="shared" si="15"/>
        <v>1</v>
      </c>
      <c r="X82" s="61">
        <f t="shared" si="16"/>
        <v>2</v>
      </c>
      <c r="Y82" s="61">
        <f t="shared" si="17"/>
        <v>22</v>
      </c>
      <c r="Z82" s="61" t="str">
        <f t="shared" si="18"/>
        <v>A02-022</v>
      </c>
      <c r="AA82" s="62"/>
      <c r="AB82" s="63">
        <f t="shared" si="19"/>
        <v>1</v>
      </c>
    </row>
    <row r="83" spans="1:28" ht="68.849999999999994" customHeight="1" outlineLevel="1">
      <c r="A83" s="65" t="str">
        <f t="shared" si="14"/>
        <v>A02-023</v>
      </c>
      <c r="B83" s="70" t="s">
        <v>114</v>
      </c>
      <c r="C83" s="71"/>
      <c r="D83" s="141"/>
      <c r="E83" s="72" t="s">
        <v>164</v>
      </c>
      <c r="F83" s="146" t="s">
        <v>275</v>
      </c>
      <c r="G83" s="152" t="s">
        <v>289</v>
      </c>
      <c r="H83" s="140"/>
      <c r="I83" s="66" t="s">
        <v>187</v>
      </c>
      <c r="J83" s="66" t="s">
        <v>113</v>
      </c>
      <c r="K83" s="142" t="s">
        <v>340</v>
      </c>
      <c r="L83" s="142"/>
      <c r="M83" s="143" t="s">
        <v>341</v>
      </c>
      <c r="N83" s="140"/>
      <c r="O83" s="140"/>
      <c r="P83" s="140"/>
      <c r="Q83" s="140"/>
      <c r="R83" s="140"/>
      <c r="S83" s="140"/>
      <c r="T83" s="140"/>
      <c r="U83" s="140"/>
      <c r="V83" s="140"/>
      <c r="W83" s="61">
        <f t="shared" si="15"/>
        <v>1</v>
      </c>
      <c r="X83" s="61">
        <f t="shared" si="16"/>
        <v>2</v>
      </c>
      <c r="Y83" s="61">
        <f t="shared" si="17"/>
        <v>23</v>
      </c>
      <c r="Z83" s="61" t="str">
        <f t="shared" si="18"/>
        <v>A02-023</v>
      </c>
      <c r="AA83" s="62"/>
      <c r="AB83" s="63">
        <f t="shared" si="19"/>
        <v>1</v>
      </c>
    </row>
    <row r="84" spans="1:28" ht="68.849999999999994" customHeight="1" outlineLevel="1">
      <c r="A84" s="65" t="str">
        <f t="shared" si="14"/>
        <v>A02-024</v>
      </c>
      <c r="B84" s="70" t="s">
        <v>114</v>
      </c>
      <c r="C84" s="71"/>
      <c r="D84" s="141"/>
      <c r="E84" s="72" t="s">
        <v>164</v>
      </c>
      <c r="F84" s="146" t="s">
        <v>275</v>
      </c>
      <c r="G84" s="152" t="s">
        <v>288</v>
      </c>
      <c r="H84" s="140"/>
      <c r="I84" s="66" t="s">
        <v>187</v>
      </c>
      <c r="J84" s="66" t="s">
        <v>113</v>
      </c>
      <c r="K84" s="142" t="s">
        <v>340</v>
      </c>
      <c r="L84" s="142"/>
      <c r="M84" s="143" t="s">
        <v>341</v>
      </c>
      <c r="N84" s="140"/>
      <c r="O84" s="140"/>
      <c r="P84" s="140"/>
      <c r="Q84" s="140"/>
      <c r="R84" s="140"/>
      <c r="S84" s="140"/>
      <c r="T84" s="140"/>
      <c r="U84" s="140"/>
      <c r="V84" s="140"/>
      <c r="W84" s="61">
        <f t="shared" si="15"/>
        <v>1</v>
      </c>
      <c r="X84" s="61">
        <f t="shared" si="16"/>
        <v>2</v>
      </c>
      <c r="Y84" s="61">
        <f t="shared" si="17"/>
        <v>24</v>
      </c>
      <c r="Z84" s="61" t="str">
        <f t="shared" si="18"/>
        <v>A02-024</v>
      </c>
      <c r="AA84" s="62"/>
      <c r="AB84" s="63">
        <f t="shared" si="19"/>
        <v>1</v>
      </c>
    </row>
    <row r="85" spans="1:28" ht="68.849999999999994" customHeight="1" outlineLevel="1">
      <c r="A85" s="65" t="str">
        <f t="shared" si="14"/>
        <v>A02-025</v>
      </c>
      <c r="B85" s="70" t="s">
        <v>114</v>
      </c>
      <c r="C85" s="87"/>
      <c r="D85" s="101" t="s">
        <v>163</v>
      </c>
      <c r="E85" s="39" t="s">
        <v>165</v>
      </c>
      <c r="F85" s="78" t="s">
        <v>111</v>
      </c>
      <c r="G85" s="39" t="s">
        <v>166</v>
      </c>
      <c r="H85" s="69"/>
      <c r="I85" s="66" t="s">
        <v>187</v>
      </c>
      <c r="J85" s="66" t="s">
        <v>113</v>
      </c>
      <c r="K85" s="142" t="s">
        <v>340</v>
      </c>
      <c r="L85" s="142"/>
      <c r="M85" s="143" t="s">
        <v>341</v>
      </c>
      <c r="N85" s="69"/>
      <c r="O85" s="69"/>
      <c r="P85" s="69"/>
      <c r="Q85" s="69"/>
      <c r="R85" s="69"/>
      <c r="S85" s="69"/>
      <c r="T85" s="69"/>
      <c r="U85" s="69"/>
      <c r="V85" s="69"/>
      <c r="W85" s="61">
        <f t="shared" si="15"/>
        <v>1</v>
      </c>
      <c r="X85" s="61">
        <f t="shared" si="16"/>
        <v>2</v>
      </c>
      <c r="Y85" s="61">
        <f t="shared" si="17"/>
        <v>25</v>
      </c>
      <c r="Z85" s="61" t="str">
        <f t="shared" si="18"/>
        <v>A02-025</v>
      </c>
      <c r="AA85" s="62"/>
      <c r="AB85" s="63">
        <f t="shared" si="19"/>
        <v>0</v>
      </c>
    </row>
    <row r="86" spans="1:28" ht="68.849999999999994" customHeight="1" outlineLevel="1">
      <c r="A86" s="65" t="str">
        <f t="shared" si="14"/>
        <v>A02-026</v>
      </c>
      <c r="B86" s="70" t="s">
        <v>114</v>
      </c>
      <c r="C86" s="87"/>
      <c r="D86" s="39" t="s">
        <v>167</v>
      </c>
      <c r="E86" s="72" t="s">
        <v>168</v>
      </c>
      <c r="F86" s="39" t="s">
        <v>125</v>
      </c>
      <c r="G86" s="39" t="s">
        <v>141</v>
      </c>
      <c r="H86" s="69"/>
      <c r="I86" s="66" t="s">
        <v>187</v>
      </c>
      <c r="J86" s="66" t="s">
        <v>113</v>
      </c>
      <c r="K86" s="142" t="s">
        <v>340</v>
      </c>
      <c r="L86" s="142"/>
      <c r="M86" s="143" t="s">
        <v>341</v>
      </c>
      <c r="N86" s="69"/>
      <c r="O86" s="69"/>
      <c r="P86" s="69"/>
      <c r="Q86" s="69"/>
      <c r="R86" s="69"/>
      <c r="S86" s="69"/>
      <c r="T86" s="69"/>
      <c r="U86" s="69"/>
      <c r="V86" s="69"/>
      <c r="W86" s="61">
        <f t="shared" si="15"/>
        <v>1</v>
      </c>
      <c r="X86" s="61">
        <f t="shared" si="16"/>
        <v>2</v>
      </c>
      <c r="Y86" s="61">
        <f t="shared" si="17"/>
        <v>26</v>
      </c>
      <c r="Z86" s="61" t="str">
        <f t="shared" si="18"/>
        <v>A02-026</v>
      </c>
      <c r="AA86" s="62"/>
      <c r="AB86" s="63">
        <f t="shared" si="19"/>
        <v>0</v>
      </c>
    </row>
    <row r="87" spans="1:28" ht="33" customHeight="1" outlineLevel="1">
      <c r="A87" s="65" t="str">
        <f t="shared" si="14"/>
        <v>A02-027</v>
      </c>
      <c r="B87" s="66" t="s">
        <v>107</v>
      </c>
      <c r="C87" s="82" t="s">
        <v>142</v>
      </c>
      <c r="D87" s="83" t="s">
        <v>143</v>
      </c>
      <c r="E87" s="39" t="s">
        <v>144</v>
      </c>
      <c r="F87" s="39" t="s">
        <v>125</v>
      </c>
      <c r="G87" s="84" t="s">
        <v>145</v>
      </c>
      <c r="H87" s="69"/>
      <c r="I87" s="66" t="s">
        <v>187</v>
      </c>
      <c r="J87" s="66" t="s">
        <v>113</v>
      </c>
      <c r="K87" s="142" t="s">
        <v>340</v>
      </c>
      <c r="L87" s="142"/>
      <c r="M87" s="143" t="s">
        <v>339</v>
      </c>
      <c r="N87" s="69"/>
      <c r="O87" s="69"/>
      <c r="P87" s="69"/>
      <c r="Q87" s="69"/>
      <c r="R87" s="69"/>
      <c r="S87" s="69"/>
      <c r="T87" s="69"/>
      <c r="U87" s="69"/>
      <c r="V87" s="69"/>
      <c r="W87" s="61">
        <f t="shared" si="15"/>
        <v>1</v>
      </c>
      <c r="X87" s="61">
        <f t="shared" si="16"/>
        <v>2</v>
      </c>
      <c r="Y87" s="61">
        <f t="shared" si="17"/>
        <v>27</v>
      </c>
      <c r="Z87" s="61" t="str">
        <f t="shared" si="18"/>
        <v>A02-027</v>
      </c>
      <c r="AA87" s="62"/>
      <c r="AB87" s="63">
        <f t="shared" si="19"/>
        <v>0</v>
      </c>
    </row>
    <row r="88" spans="1:28" ht="26.85" customHeight="1" outlineLevel="1">
      <c r="A88" s="65" t="str">
        <f t="shared" si="14"/>
        <v>A02-028</v>
      </c>
      <c r="B88" s="70" t="s">
        <v>114</v>
      </c>
      <c r="C88" s="85"/>
      <c r="D88" s="103"/>
      <c r="E88" s="148" t="s">
        <v>146</v>
      </c>
      <c r="F88" s="146" t="s">
        <v>125</v>
      </c>
      <c r="G88" s="149" t="s">
        <v>145</v>
      </c>
      <c r="H88" s="66"/>
      <c r="I88" s="66" t="s">
        <v>187</v>
      </c>
      <c r="J88" s="66" t="s">
        <v>113</v>
      </c>
      <c r="K88" s="142" t="s">
        <v>340</v>
      </c>
      <c r="L88" s="142"/>
      <c r="M88" s="143" t="s">
        <v>341</v>
      </c>
      <c r="N88" s="69"/>
      <c r="O88" s="69"/>
      <c r="P88" s="69"/>
      <c r="Q88" s="69"/>
      <c r="R88" s="69"/>
      <c r="S88" s="69"/>
      <c r="T88" s="69"/>
      <c r="U88" s="69"/>
      <c r="V88" s="69"/>
      <c r="W88" s="61">
        <f t="shared" si="15"/>
        <v>1</v>
      </c>
      <c r="X88" s="61">
        <f t="shared" si="16"/>
        <v>2</v>
      </c>
      <c r="Y88" s="61">
        <f t="shared" si="17"/>
        <v>28</v>
      </c>
      <c r="Z88" s="61" t="str">
        <f t="shared" si="18"/>
        <v>A02-028</v>
      </c>
      <c r="AA88" s="62"/>
      <c r="AB88" s="63">
        <f t="shared" si="19"/>
        <v>1</v>
      </c>
    </row>
    <row r="89" spans="1:28" ht="26.85" customHeight="1" outlineLevel="1">
      <c r="A89" s="65" t="str">
        <f t="shared" si="14"/>
        <v>A02-029</v>
      </c>
      <c r="B89" s="70" t="s">
        <v>114</v>
      </c>
      <c r="C89" s="85"/>
      <c r="D89" s="103"/>
      <c r="E89" s="146" t="s">
        <v>308</v>
      </c>
      <c r="F89" s="146" t="s">
        <v>125</v>
      </c>
      <c r="G89" s="149" t="s">
        <v>145</v>
      </c>
      <c r="H89" s="66"/>
      <c r="I89" s="66" t="s">
        <v>187</v>
      </c>
      <c r="J89" s="66" t="s">
        <v>113</v>
      </c>
      <c r="K89" s="142" t="s">
        <v>340</v>
      </c>
      <c r="L89" s="142"/>
      <c r="M89" s="143" t="s">
        <v>341</v>
      </c>
      <c r="N89" s="69"/>
      <c r="O89" s="69"/>
      <c r="P89" s="69"/>
      <c r="Q89" s="69"/>
      <c r="R89" s="69"/>
      <c r="S89" s="69"/>
      <c r="T89" s="69"/>
      <c r="U89" s="69"/>
      <c r="V89" s="69"/>
      <c r="W89" s="61">
        <f t="shared" si="15"/>
        <v>1</v>
      </c>
      <c r="X89" s="61">
        <f t="shared" si="16"/>
        <v>2</v>
      </c>
      <c r="Y89" s="61">
        <f t="shared" si="17"/>
        <v>29</v>
      </c>
      <c r="Z89" s="61" t="str">
        <f t="shared" si="18"/>
        <v>A02-029</v>
      </c>
      <c r="AA89" s="62"/>
      <c r="AB89" s="63">
        <f t="shared" si="19"/>
        <v>1</v>
      </c>
    </row>
    <row r="90" spans="1:28" ht="26.85" customHeight="1" outlineLevel="1">
      <c r="A90" s="159" t="str">
        <f t="shared" si="14"/>
        <v>A02-030</v>
      </c>
      <c r="B90" s="70" t="s">
        <v>114</v>
      </c>
      <c r="C90" s="85"/>
      <c r="D90" s="103"/>
      <c r="E90" s="164" t="s">
        <v>309</v>
      </c>
      <c r="F90" s="162" t="s">
        <v>305</v>
      </c>
      <c r="G90" s="163" t="s">
        <v>324</v>
      </c>
      <c r="H90" s="161"/>
      <c r="I90" s="66" t="s">
        <v>187</v>
      </c>
      <c r="J90" s="66" t="s">
        <v>113</v>
      </c>
      <c r="K90" s="142" t="s">
        <v>340</v>
      </c>
      <c r="L90" s="142"/>
      <c r="M90" s="143" t="s">
        <v>341</v>
      </c>
      <c r="N90" s="140"/>
      <c r="O90" s="140"/>
      <c r="P90" s="140"/>
      <c r="Q90" s="140"/>
      <c r="R90" s="140"/>
      <c r="S90" s="140"/>
      <c r="T90" s="140"/>
      <c r="U90" s="140"/>
      <c r="V90" s="140"/>
      <c r="W90" s="61">
        <f t="shared" si="15"/>
        <v>1</v>
      </c>
      <c r="X90" s="61">
        <f t="shared" si="16"/>
        <v>2</v>
      </c>
      <c r="Y90" s="61">
        <f t="shared" si="17"/>
        <v>30</v>
      </c>
      <c r="Z90" s="61" t="str">
        <f t="shared" si="18"/>
        <v>A02-030</v>
      </c>
      <c r="AA90" s="62"/>
      <c r="AB90" s="63">
        <f t="shared" si="19"/>
        <v>1</v>
      </c>
    </row>
    <row r="91" spans="1:28" ht="26.85" customHeight="1" outlineLevel="1">
      <c r="A91" s="159" t="str">
        <f t="shared" si="14"/>
        <v>A02-031</v>
      </c>
      <c r="B91" s="70" t="s">
        <v>114</v>
      </c>
      <c r="C91" s="85"/>
      <c r="D91" s="103"/>
      <c r="E91" s="164" t="s">
        <v>309</v>
      </c>
      <c r="F91" s="162" t="s">
        <v>305</v>
      </c>
      <c r="G91" s="163" t="s">
        <v>325</v>
      </c>
      <c r="H91" s="161"/>
      <c r="I91" s="66" t="s">
        <v>187</v>
      </c>
      <c r="J91" s="66" t="s">
        <v>113</v>
      </c>
      <c r="K91" s="142" t="s">
        <v>340</v>
      </c>
      <c r="L91" s="142"/>
      <c r="M91" s="143" t="s">
        <v>341</v>
      </c>
      <c r="N91" s="140"/>
      <c r="O91" s="140"/>
      <c r="P91" s="140"/>
      <c r="Q91" s="140"/>
      <c r="R91" s="140"/>
      <c r="S91" s="140"/>
      <c r="T91" s="140"/>
      <c r="U91" s="140"/>
      <c r="V91" s="140"/>
      <c r="W91" s="61">
        <f t="shared" si="15"/>
        <v>1</v>
      </c>
      <c r="X91" s="61">
        <f t="shared" si="16"/>
        <v>2</v>
      </c>
      <c r="Y91" s="61">
        <f t="shared" si="17"/>
        <v>31</v>
      </c>
      <c r="Z91" s="61" t="str">
        <f t="shared" si="18"/>
        <v>A02-031</v>
      </c>
      <c r="AA91" s="62"/>
      <c r="AB91" s="63">
        <f t="shared" si="19"/>
        <v>1</v>
      </c>
    </row>
    <row r="92" spans="1:28" ht="26.85" customHeight="1" outlineLevel="1">
      <c r="A92" s="159" t="str">
        <f t="shared" si="14"/>
        <v>A02-032</v>
      </c>
      <c r="B92" s="70" t="s">
        <v>114</v>
      </c>
      <c r="C92" s="85"/>
      <c r="D92" s="103"/>
      <c r="E92" s="164" t="s">
        <v>309</v>
      </c>
      <c r="F92" s="162" t="s">
        <v>305</v>
      </c>
      <c r="G92" s="163" t="s">
        <v>326</v>
      </c>
      <c r="H92" s="161"/>
      <c r="I92" s="66" t="s">
        <v>187</v>
      </c>
      <c r="J92" s="66" t="s">
        <v>113</v>
      </c>
      <c r="K92" s="142" t="s">
        <v>340</v>
      </c>
      <c r="L92" s="142"/>
      <c r="M92" s="143" t="s">
        <v>341</v>
      </c>
      <c r="N92" s="140"/>
      <c r="O92" s="140"/>
      <c r="P92" s="140"/>
      <c r="Q92" s="140"/>
      <c r="R92" s="140"/>
      <c r="S92" s="140"/>
      <c r="T92" s="140"/>
      <c r="U92" s="140"/>
      <c r="V92" s="140"/>
      <c r="W92" s="61">
        <f t="shared" si="15"/>
        <v>1</v>
      </c>
      <c r="X92" s="61">
        <f t="shared" si="16"/>
        <v>2</v>
      </c>
      <c r="Y92" s="61">
        <f t="shared" si="17"/>
        <v>32</v>
      </c>
      <c r="Z92" s="61" t="str">
        <f t="shared" si="18"/>
        <v>A02-032</v>
      </c>
      <c r="AA92" s="62"/>
      <c r="AB92" s="63">
        <f t="shared" si="19"/>
        <v>1</v>
      </c>
    </row>
    <row r="93" spans="1:28" ht="26.85" customHeight="1" outlineLevel="1">
      <c r="A93" s="159" t="str">
        <f t="shared" si="14"/>
        <v>A02-033</v>
      </c>
      <c r="B93" s="70" t="s">
        <v>114</v>
      </c>
      <c r="C93" s="85"/>
      <c r="D93" s="103"/>
      <c r="E93" s="164" t="s">
        <v>309</v>
      </c>
      <c r="F93" s="162" t="s">
        <v>305</v>
      </c>
      <c r="G93" s="163" t="s">
        <v>327</v>
      </c>
      <c r="H93" s="161"/>
      <c r="I93" s="66" t="s">
        <v>187</v>
      </c>
      <c r="J93" s="66" t="s">
        <v>113</v>
      </c>
      <c r="K93" s="142" t="s">
        <v>340</v>
      </c>
      <c r="L93" s="142"/>
      <c r="M93" s="143" t="s">
        <v>341</v>
      </c>
      <c r="N93" s="140"/>
      <c r="O93" s="140"/>
      <c r="P93" s="140"/>
      <c r="Q93" s="140"/>
      <c r="R93" s="140"/>
      <c r="S93" s="140"/>
      <c r="T93" s="140"/>
      <c r="U93" s="140"/>
      <c r="V93" s="140"/>
      <c r="W93" s="61">
        <f t="shared" si="15"/>
        <v>1</v>
      </c>
      <c r="X93" s="61">
        <f t="shared" si="16"/>
        <v>2</v>
      </c>
      <c r="Y93" s="61">
        <f t="shared" si="17"/>
        <v>33</v>
      </c>
      <c r="Z93" s="61" t="str">
        <f t="shared" si="18"/>
        <v>A02-033</v>
      </c>
      <c r="AA93" s="62"/>
      <c r="AB93" s="63">
        <f t="shared" si="19"/>
        <v>1</v>
      </c>
    </row>
    <row r="94" spans="1:28" ht="26.85" customHeight="1" outlineLevel="1">
      <c r="A94" s="159" t="str">
        <f t="shared" si="14"/>
        <v>A02-034</v>
      </c>
      <c r="B94" s="70" t="s">
        <v>114</v>
      </c>
      <c r="C94" s="85"/>
      <c r="D94" s="103"/>
      <c r="E94" s="164" t="s">
        <v>309</v>
      </c>
      <c r="F94" s="162" t="s">
        <v>305</v>
      </c>
      <c r="G94" s="163" t="s">
        <v>323</v>
      </c>
      <c r="H94" s="161"/>
      <c r="I94" s="66" t="s">
        <v>187</v>
      </c>
      <c r="J94" s="66" t="s">
        <v>113</v>
      </c>
      <c r="K94" s="142" t="s">
        <v>340</v>
      </c>
      <c r="L94" s="142"/>
      <c r="M94" s="143" t="s">
        <v>341</v>
      </c>
      <c r="N94" s="140"/>
      <c r="O94" s="140"/>
      <c r="P94" s="140"/>
      <c r="Q94" s="140"/>
      <c r="R94" s="140"/>
      <c r="S94" s="140"/>
      <c r="T94" s="140"/>
      <c r="U94" s="140"/>
      <c r="V94" s="140"/>
      <c r="W94" s="61">
        <f t="shared" si="15"/>
        <v>1</v>
      </c>
      <c r="X94" s="61">
        <f t="shared" si="16"/>
        <v>2</v>
      </c>
      <c r="Y94" s="61">
        <f t="shared" si="17"/>
        <v>34</v>
      </c>
      <c r="Z94" s="61" t="str">
        <f t="shared" si="18"/>
        <v>A02-034</v>
      </c>
      <c r="AA94" s="62"/>
      <c r="AB94" s="63">
        <f t="shared" si="19"/>
        <v>1</v>
      </c>
    </row>
    <row r="95" spans="1:28" ht="26.85" customHeight="1" outlineLevel="1">
      <c r="A95" s="65" t="str">
        <f t="shared" si="14"/>
        <v>A02-035</v>
      </c>
      <c r="B95" s="70" t="s">
        <v>114</v>
      </c>
      <c r="C95" s="85"/>
      <c r="D95" s="103"/>
      <c r="E95" s="150" t="s">
        <v>170</v>
      </c>
      <c r="F95" s="146" t="s">
        <v>125</v>
      </c>
      <c r="G95" s="149" t="s">
        <v>145</v>
      </c>
      <c r="H95" s="66"/>
      <c r="I95" s="66" t="s">
        <v>187</v>
      </c>
      <c r="J95" s="66" t="s">
        <v>113</v>
      </c>
      <c r="K95" s="142" t="s">
        <v>340</v>
      </c>
      <c r="L95" s="142"/>
      <c r="M95" s="143" t="s">
        <v>341</v>
      </c>
      <c r="N95" s="69"/>
      <c r="O95" s="69"/>
      <c r="P95" s="69"/>
      <c r="Q95" s="69"/>
      <c r="R95" s="69"/>
      <c r="S95" s="69"/>
      <c r="T95" s="69"/>
      <c r="U95" s="69"/>
      <c r="V95" s="69"/>
      <c r="W95" s="61">
        <f t="shared" si="15"/>
        <v>1</v>
      </c>
      <c r="X95" s="61">
        <f t="shared" si="16"/>
        <v>2</v>
      </c>
      <c r="Y95" s="61">
        <f t="shared" si="17"/>
        <v>35</v>
      </c>
      <c r="Z95" s="61" t="str">
        <f t="shared" si="18"/>
        <v>A02-035</v>
      </c>
      <c r="AA95" s="62"/>
      <c r="AB95" s="63">
        <f t="shared" si="19"/>
        <v>1</v>
      </c>
    </row>
    <row r="96" spans="1:28" ht="26.85" customHeight="1" outlineLevel="1">
      <c r="A96" s="65" t="str">
        <f t="shared" si="14"/>
        <v>A02-036</v>
      </c>
      <c r="B96" s="70" t="s">
        <v>114</v>
      </c>
      <c r="C96" s="85"/>
      <c r="D96" s="103"/>
      <c r="E96" s="146" t="s">
        <v>311</v>
      </c>
      <c r="F96" s="146" t="s">
        <v>125</v>
      </c>
      <c r="G96" s="149" t="s">
        <v>145</v>
      </c>
      <c r="H96" s="66"/>
      <c r="I96" s="66" t="s">
        <v>187</v>
      </c>
      <c r="J96" s="66" t="s">
        <v>113</v>
      </c>
      <c r="K96" s="142" t="s">
        <v>340</v>
      </c>
      <c r="L96" s="142"/>
      <c r="M96" s="143" t="s">
        <v>341</v>
      </c>
      <c r="N96" s="69"/>
      <c r="O96" s="69"/>
      <c r="P96" s="69"/>
      <c r="Q96" s="69"/>
      <c r="R96" s="69"/>
      <c r="S96" s="69"/>
      <c r="T96" s="69"/>
      <c r="U96" s="69"/>
      <c r="V96" s="69"/>
      <c r="W96" s="61">
        <f t="shared" si="15"/>
        <v>1</v>
      </c>
      <c r="X96" s="61">
        <f t="shared" si="16"/>
        <v>2</v>
      </c>
      <c r="Y96" s="61">
        <f t="shared" si="17"/>
        <v>36</v>
      </c>
      <c r="Z96" s="61" t="str">
        <f t="shared" si="18"/>
        <v>A02-036</v>
      </c>
      <c r="AA96" s="62"/>
      <c r="AB96" s="63">
        <f t="shared" si="19"/>
        <v>1</v>
      </c>
    </row>
    <row r="97" spans="1:28" ht="26.85" customHeight="1" outlineLevel="1">
      <c r="A97" s="159" t="str">
        <f t="shared" si="14"/>
        <v>A02-037</v>
      </c>
      <c r="B97" s="70" t="s">
        <v>114</v>
      </c>
      <c r="C97" s="85"/>
      <c r="D97" s="103"/>
      <c r="E97" s="164" t="s">
        <v>312</v>
      </c>
      <c r="F97" s="162" t="s">
        <v>329</v>
      </c>
      <c r="G97" s="163" t="s">
        <v>328</v>
      </c>
      <c r="H97" s="161"/>
      <c r="I97" s="66" t="s">
        <v>187</v>
      </c>
      <c r="J97" s="66" t="s">
        <v>113</v>
      </c>
      <c r="K97" s="142" t="s">
        <v>340</v>
      </c>
      <c r="L97" s="142"/>
      <c r="M97" s="143" t="s">
        <v>341</v>
      </c>
      <c r="N97" s="140"/>
      <c r="O97" s="140"/>
      <c r="P97" s="140"/>
      <c r="Q97" s="140"/>
      <c r="R97" s="140"/>
      <c r="S97" s="140"/>
      <c r="T97" s="140"/>
      <c r="U97" s="140"/>
      <c r="V97" s="140"/>
      <c r="W97" s="61">
        <f t="shared" si="15"/>
        <v>1</v>
      </c>
      <c r="X97" s="61">
        <f t="shared" si="16"/>
        <v>2</v>
      </c>
      <c r="Y97" s="61">
        <f t="shared" si="17"/>
        <v>37</v>
      </c>
      <c r="Z97" s="61" t="str">
        <f t="shared" si="18"/>
        <v>A02-037</v>
      </c>
      <c r="AA97" s="62"/>
      <c r="AB97" s="63">
        <f t="shared" si="19"/>
        <v>1</v>
      </c>
    </row>
    <row r="98" spans="1:28" ht="26.85" customHeight="1" outlineLevel="1">
      <c r="A98" s="65" t="str">
        <f t="shared" si="14"/>
        <v>A02-038</v>
      </c>
      <c r="B98" s="70" t="s">
        <v>114</v>
      </c>
      <c r="C98" s="85"/>
      <c r="D98" s="103"/>
      <c r="E98" s="150" t="s">
        <v>172</v>
      </c>
      <c r="F98" s="146" t="s">
        <v>125</v>
      </c>
      <c r="G98" s="149" t="s">
        <v>145</v>
      </c>
      <c r="H98" s="66"/>
      <c r="I98" s="66" t="s">
        <v>187</v>
      </c>
      <c r="J98" s="66" t="s">
        <v>113</v>
      </c>
      <c r="K98" s="142" t="s">
        <v>340</v>
      </c>
      <c r="L98" s="142"/>
      <c r="M98" s="143" t="s">
        <v>341</v>
      </c>
      <c r="N98" s="69"/>
      <c r="O98" s="69"/>
      <c r="P98" s="69"/>
      <c r="Q98" s="69"/>
      <c r="R98" s="69"/>
      <c r="S98" s="69"/>
      <c r="T98" s="69"/>
      <c r="U98" s="69"/>
      <c r="V98" s="69"/>
      <c r="W98" s="61">
        <f t="shared" si="15"/>
        <v>1</v>
      </c>
      <c r="X98" s="61">
        <f t="shared" si="16"/>
        <v>2</v>
      </c>
      <c r="Y98" s="61">
        <f t="shared" si="17"/>
        <v>38</v>
      </c>
      <c r="Z98" s="61" t="str">
        <f t="shared" si="18"/>
        <v>A02-038</v>
      </c>
      <c r="AA98" s="62"/>
      <c r="AB98" s="63">
        <f t="shared" si="19"/>
        <v>1</v>
      </c>
    </row>
    <row r="99" spans="1:28" ht="27" customHeight="1" outlineLevel="1">
      <c r="A99" s="65" t="str">
        <f t="shared" si="14"/>
        <v>A02-039</v>
      </c>
      <c r="B99" s="70" t="s">
        <v>114</v>
      </c>
      <c r="C99" s="88"/>
      <c r="D99" s="104"/>
      <c r="E99" s="72" t="s">
        <v>313</v>
      </c>
      <c r="F99" s="39" t="s">
        <v>173</v>
      </c>
      <c r="G99" s="127" t="s">
        <v>174</v>
      </c>
      <c r="H99" s="69"/>
      <c r="I99" s="66" t="s">
        <v>187</v>
      </c>
      <c r="J99" s="66" t="s">
        <v>113</v>
      </c>
      <c r="K99" s="142" t="s">
        <v>340</v>
      </c>
      <c r="L99" s="142"/>
      <c r="M99" s="143" t="s">
        <v>341</v>
      </c>
      <c r="N99" s="69"/>
      <c r="O99" s="69"/>
      <c r="P99" s="69"/>
      <c r="Q99" s="69"/>
      <c r="R99" s="69"/>
      <c r="S99" s="69"/>
      <c r="T99" s="69"/>
      <c r="U99" s="69"/>
      <c r="V99" s="69"/>
      <c r="W99" s="61">
        <f t="shared" si="15"/>
        <v>1</v>
      </c>
      <c r="X99" s="61">
        <f t="shared" si="16"/>
        <v>2</v>
      </c>
      <c r="Y99" s="61">
        <f t="shared" si="17"/>
        <v>39</v>
      </c>
      <c r="Z99" s="61" t="str">
        <f t="shared" si="18"/>
        <v>A02-039</v>
      </c>
      <c r="AA99" s="62"/>
      <c r="AB99" s="63">
        <f t="shared" si="19"/>
        <v>1</v>
      </c>
    </row>
    <row r="100" spans="1:28" s="107" customFormat="1" ht="33" customHeight="1" outlineLevel="1">
      <c r="A100" s="65" t="str">
        <f t="shared" si="14"/>
        <v>A02-040</v>
      </c>
      <c r="B100" s="122" t="s">
        <v>148</v>
      </c>
      <c r="C100" s="105" t="s">
        <v>149</v>
      </c>
      <c r="D100" s="106" t="s">
        <v>150</v>
      </c>
      <c r="E100" s="82" t="s">
        <v>191</v>
      </c>
      <c r="F100" s="123" t="s">
        <v>152</v>
      </c>
      <c r="G100" s="123" t="s">
        <v>153</v>
      </c>
      <c r="H100" s="122"/>
      <c r="I100" s="66" t="s">
        <v>187</v>
      </c>
      <c r="J100" s="66" t="s">
        <v>113</v>
      </c>
      <c r="K100" s="142" t="s">
        <v>340</v>
      </c>
      <c r="L100" s="142"/>
      <c r="M100" s="143" t="s">
        <v>339</v>
      </c>
      <c r="N100" s="124"/>
      <c r="O100" s="124"/>
      <c r="P100" s="124"/>
      <c r="Q100" s="124"/>
      <c r="R100" s="124"/>
      <c r="S100" s="124"/>
      <c r="T100" s="124"/>
      <c r="U100" s="124"/>
      <c r="V100" s="124"/>
      <c r="W100" s="61">
        <f t="shared" si="15"/>
        <v>1</v>
      </c>
      <c r="X100" s="61">
        <f t="shared" si="16"/>
        <v>2</v>
      </c>
      <c r="Y100" s="61">
        <f t="shared" si="17"/>
        <v>40</v>
      </c>
      <c r="Z100" s="61" t="str">
        <f t="shared" si="18"/>
        <v>A02-040</v>
      </c>
      <c r="AA100" s="62"/>
      <c r="AB100" s="63">
        <f t="shared" si="19"/>
        <v>0</v>
      </c>
    </row>
    <row r="101" spans="1:28" s="107" customFormat="1" ht="33" customHeight="1" outlineLevel="1">
      <c r="A101" s="65" t="str">
        <f t="shared" si="14"/>
        <v>A02-041</v>
      </c>
      <c r="B101" s="125" t="s">
        <v>114</v>
      </c>
      <c r="C101" s="105"/>
      <c r="D101" s="108"/>
      <c r="E101" s="109"/>
      <c r="F101" s="39" t="s">
        <v>154</v>
      </c>
      <c r="G101" s="139" t="s">
        <v>192</v>
      </c>
      <c r="H101" s="122"/>
      <c r="I101" s="66" t="s">
        <v>187</v>
      </c>
      <c r="J101" s="66" t="s">
        <v>113</v>
      </c>
      <c r="K101" s="142" t="s">
        <v>340</v>
      </c>
      <c r="L101" s="142"/>
      <c r="M101" s="143" t="s">
        <v>341</v>
      </c>
      <c r="N101" s="124"/>
      <c r="O101" s="124"/>
      <c r="P101" s="124"/>
      <c r="Q101" s="124"/>
      <c r="R101" s="124"/>
      <c r="S101" s="124"/>
      <c r="T101" s="124"/>
      <c r="U101" s="124"/>
      <c r="V101" s="124"/>
      <c r="W101" s="61">
        <f t="shared" si="15"/>
        <v>1</v>
      </c>
      <c r="X101" s="61">
        <f t="shared" si="16"/>
        <v>2</v>
      </c>
      <c r="Y101" s="61">
        <f t="shared" si="17"/>
        <v>41</v>
      </c>
      <c r="Z101" s="61" t="str">
        <f t="shared" si="18"/>
        <v>A02-041</v>
      </c>
      <c r="AA101" s="62"/>
      <c r="AB101" s="63">
        <f t="shared" si="19"/>
        <v>1</v>
      </c>
    </row>
    <row r="102" spans="1:28" s="107" customFormat="1" ht="33" customHeight="1" outlineLevel="1">
      <c r="A102" s="65" t="str">
        <f t="shared" si="14"/>
        <v>A02-042</v>
      </c>
      <c r="B102" s="122" t="s">
        <v>148</v>
      </c>
      <c r="C102" s="105"/>
      <c r="D102" s="106" t="s">
        <v>175</v>
      </c>
      <c r="E102" s="82" t="s">
        <v>191</v>
      </c>
      <c r="F102" s="123" t="s">
        <v>152</v>
      </c>
      <c r="G102" s="123" t="s">
        <v>153</v>
      </c>
      <c r="H102" s="122"/>
      <c r="I102" s="66" t="s">
        <v>187</v>
      </c>
      <c r="J102" s="66" t="s">
        <v>113</v>
      </c>
      <c r="K102" s="142" t="s">
        <v>340</v>
      </c>
      <c r="L102" s="142"/>
      <c r="M102" s="143" t="s">
        <v>339</v>
      </c>
      <c r="N102" s="124"/>
      <c r="O102" s="124"/>
      <c r="P102" s="124"/>
      <c r="Q102" s="124"/>
      <c r="R102" s="124"/>
      <c r="S102" s="124"/>
      <c r="T102" s="124"/>
      <c r="U102" s="124"/>
      <c r="V102" s="124"/>
      <c r="W102" s="61">
        <f t="shared" si="15"/>
        <v>1</v>
      </c>
      <c r="X102" s="61">
        <f t="shared" si="16"/>
        <v>2</v>
      </c>
      <c r="Y102" s="61">
        <f t="shared" si="17"/>
        <v>42</v>
      </c>
      <c r="Z102" s="61" t="str">
        <f t="shared" si="18"/>
        <v>A02-042</v>
      </c>
      <c r="AA102" s="62"/>
      <c r="AB102" s="63">
        <f t="shared" si="19"/>
        <v>0</v>
      </c>
    </row>
    <row r="103" spans="1:28" s="107" customFormat="1" ht="33" customHeight="1" outlineLevel="1">
      <c r="A103" s="65" t="str">
        <f t="shared" si="14"/>
        <v>A02-043</v>
      </c>
      <c r="B103" s="125" t="s">
        <v>114</v>
      </c>
      <c r="C103" s="108"/>
      <c r="D103" s="109"/>
      <c r="E103" s="109"/>
      <c r="F103" s="123" t="s">
        <v>177</v>
      </c>
      <c r="G103" s="38" t="s">
        <v>178</v>
      </c>
      <c r="H103" s="122"/>
      <c r="I103" s="66" t="s">
        <v>187</v>
      </c>
      <c r="J103" s="66" t="s">
        <v>113</v>
      </c>
      <c r="K103" s="142" t="s">
        <v>340</v>
      </c>
      <c r="L103" s="142"/>
      <c r="M103" s="143" t="s">
        <v>341</v>
      </c>
      <c r="N103" s="124"/>
      <c r="O103" s="124"/>
      <c r="P103" s="124"/>
      <c r="Q103" s="124"/>
      <c r="R103" s="124"/>
      <c r="S103" s="124"/>
      <c r="T103" s="124"/>
      <c r="U103" s="124"/>
      <c r="V103" s="124"/>
      <c r="W103" s="61">
        <f t="shared" si="15"/>
        <v>1</v>
      </c>
      <c r="X103" s="61">
        <f t="shared" si="16"/>
        <v>2</v>
      </c>
      <c r="Y103" s="61">
        <f t="shared" si="17"/>
        <v>43</v>
      </c>
      <c r="Z103" s="61" t="str">
        <f t="shared" si="18"/>
        <v>A02-043</v>
      </c>
      <c r="AA103" s="62"/>
      <c r="AB103" s="63">
        <f t="shared" si="19"/>
        <v>1</v>
      </c>
    </row>
    <row r="104" spans="1:28" s="107" customFormat="1" ht="33" customHeight="1" outlineLevel="1">
      <c r="A104" s="65" t="str">
        <f t="shared" si="14"/>
        <v>A02-044</v>
      </c>
      <c r="B104" s="122" t="s">
        <v>148</v>
      </c>
      <c r="C104" s="105"/>
      <c r="D104" s="106" t="s">
        <v>184</v>
      </c>
      <c r="E104" s="82" t="s">
        <v>278</v>
      </c>
      <c r="F104" s="123" t="s">
        <v>152</v>
      </c>
      <c r="G104" s="123" t="s">
        <v>153</v>
      </c>
      <c r="H104" s="122"/>
      <c r="I104" s="66" t="s">
        <v>187</v>
      </c>
      <c r="J104" s="66" t="s">
        <v>113</v>
      </c>
      <c r="K104" s="142" t="s">
        <v>340</v>
      </c>
      <c r="L104" s="142"/>
      <c r="M104" s="143" t="s">
        <v>339</v>
      </c>
      <c r="N104" s="124"/>
      <c r="O104" s="124"/>
      <c r="P104" s="124"/>
      <c r="Q104" s="124"/>
      <c r="R104" s="124"/>
      <c r="S104" s="124"/>
      <c r="T104" s="124"/>
      <c r="U104" s="124"/>
      <c r="V104" s="124"/>
      <c r="W104" s="61">
        <f t="shared" si="15"/>
        <v>1</v>
      </c>
      <c r="X104" s="61">
        <f t="shared" si="16"/>
        <v>2</v>
      </c>
      <c r="Y104" s="61">
        <f t="shared" si="17"/>
        <v>44</v>
      </c>
      <c r="Z104" s="61" t="str">
        <f t="shared" si="18"/>
        <v>A02-044</v>
      </c>
      <c r="AA104" s="62"/>
      <c r="AB104" s="63">
        <f t="shared" si="19"/>
        <v>0</v>
      </c>
    </row>
    <row r="105" spans="1:28" s="107" customFormat="1" ht="33" customHeight="1" outlineLevel="1">
      <c r="A105" s="65" t="str">
        <f t="shared" si="14"/>
        <v>A02-045</v>
      </c>
      <c r="B105" s="122" t="s">
        <v>148</v>
      </c>
      <c r="C105" s="105"/>
      <c r="D105" s="106" t="s">
        <v>185</v>
      </c>
      <c r="E105" s="106" t="s">
        <v>191</v>
      </c>
      <c r="F105" s="123" t="s">
        <v>152</v>
      </c>
      <c r="G105" s="123" t="s">
        <v>153</v>
      </c>
      <c r="H105" s="122"/>
      <c r="I105" s="66" t="s">
        <v>187</v>
      </c>
      <c r="J105" s="66" t="s">
        <v>113</v>
      </c>
      <c r="K105" s="142" t="s">
        <v>340</v>
      </c>
      <c r="L105" s="142"/>
      <c r="M105" s="143" t="s">
        <v>339</v>
      </c>
      <c r="N105" s="124"/>
      <c r="O105" s="124"/>
      <c r="P105" s="124"/>
      <c r="Q105" s="124"/>
      <c r="R105" s="124"/>
      <c r="S105" s="124"/>
      <c r="T105" s="124"/>
      <c r="U105" s="124"/>
      <c r="V105" s="124"/>
      <c r="W105" s="61">
        <f t="shared" si="15"/>
        <v>1</v>
      </c>
      <c r="X105" s="61">
        <f t="shared" si="16"/>
        <v>2</v>
      </c>
      <c r="Y105" s="61">
        <f t="shared" si="17"/>
        <v>45</v>
      </c>
      <c r="Z105" s="61" t="str">
        <f t="shared" si="18"/>
        <v>A02-045</v>
      </c>
      <c r="AA105" s="62"/>
      <c r="AB105" s="63">
        <f t="shared" si="19"/>
        <v>0</v>
      </c>
    </row>
    <row r="106" spans="1:28" s="107" customFormat="1" ht="33" customHeight="1" outlineLevel="1">
      <c r="A106" s="65" t="str">
        <f t="shared" si="14"/>
        <v>A02-046</v>
      </c>
      <c r="B106" s="122" t="s">
        <v>148</v>
      </c>
      <c r="C106" s="109"/>
      <c r="D106" s="129" t="s">
        <v>186</v>
      </c>
      <c r="E106" s="106" t="s">
        <v>191</v>
      </c>
      <c r="F106" s="123" t="s">
        <v>152</v>
      </c>
      <c r="G106" s="123" t="s">
        <v>193</v>
      </c>
      <c r="H106" s="122"/>
      <c r="I106" s="66" t="s">
        <v>187</v>
      </c>
      <c r="J106" s="66" t="s">
        <v>113</v>
      </c>
      <c r="K106" s="142" t="s">
        <v>340</v>
      </c>
      <c r="L106" s="142"/>
      <c r="M106" s="143" t="s">
        <v>339</v>
      </c>
      <c r="N106" s="124"/>
      <c r="O106" s="124"/>
      <c r="P106" s="124"/>
      <c r="Q106" s="124"/>
      <c r="R106" s="124"/>
      <c r="S106" s="124"/>
      <c r="T106" s="124"/>
      <c r="U106" s="124"/>
      <c r="V106" s="124"/>
      <c r="W106" s="61">
        <f t="shared" si="15"/>
        <v>1</v>
      </c>
      <c r="X106" s="61">
        <f t="shared" si="16"/>
        <v>2</v>
      </c>
      <c r="Y106" s="61">
        <f t="shared" si="17"/>
        <v>46</v>
      </c>
      <c r="Z106" s="61" t="str">
        <f t="shared" si="18"/>
        <v>A02-046</v>
      </c>
      <c r="AA106" s="62"/>
      <c r="AB106" s="63">
        <f t="shared" si="19"/>
        <v>0</v>
      </c>
    </row>
    <row r="107" spans="1:28" s="64" customFormat="1" ht="89.4" customHeight="1">
      <c r="A107" s="57" t="str">
        <f t="shared" ref="A107:A164" si="20">Z107</f>
        <v>A03</v>
      </c>
      <c r="B107" s="272" t="s">
        <v>304</v>
      </c>
      <c r="C107" s="273"/>
      <c r="D107" s="273"/>
      <c r="E107" s="273"/>
      <c r="F107" s="273"/>
      <c r="G107" s="274"/>
      <c r="H107" s="58"/>
      <c r="I107" s="58"/>
      <c r="J107" s="59"/>
      <c r="K107" s="60"/>
      <c r="L107" s="60"/>
      <c r="M107" s="60"/>
      <c r="N107" s="60"/>
      <c r="O107" s="60"/>
      <c r="P107" s="60"/>
      <c r="Q107" s="60"/>
      <c r="R107" s="60"/>
      <c r="S107" s="60"/>
      <c r="T107" s="60"/>
      <c r="U107" s="60"/>
      <c r="V107" s="60"/>
      <c r="W107" s="61">
        <f t="shared" si="15"/>
        <v>0</v>
      </c>
      <c r="X107" s="61">
        <f t="shared" si="16"/>
        <v>3</v>
      </c>
      <c r="Y107" s="61" t="str">
        <f t="shared" si="17"/>
        <v/>
      </c>
      <c r="Z107" s="61" t="str">
        <f t="shared" si="18"/>
        <v>A03</v>
      </c>
      <c r="AA107" s="62"/>
      <c r="AB107" s="63">
        <f t="shared" si="19"/>
        <v>1</v>
      </c>
    </row>
    <row r="108" spans="1:28" ht="69.900000000000006" customHeight="1" outlineLevel="1">
      <c r="A108" s="65" t="str">
        <f t="shared" si="20"/>
        <v>A03-001</v>
      </c>
      <c r="B108" s="66" t="s">
        <v>107</v>
      </c>
      <c r="C108" s="67" t="s">
        <v>108</v>
      </c>
      <c r="D108" s="68" t="s">
        <v>109</v>
      </c>
      <c r="E108" s="39" t="s">
        <v>110</v>
      </c>
      <c r="F108" s="39" t="s">
        <v>111</v>
      </c>
      <c r="G108" s="146" t="s">
        <v>284</v>
      </c>
      <c r="H108" s="69"/>
      <c r="I108" s="66" t="s">
        <v>194</v>
      </c>
      <c r="J108" s="66" t="s">
        <v>113</v>
      </c>
      <c r="K108" s="142"/>
      <c r="L108" s="142"/>
      <c r="M108" s="143"/>
      <c r="N108" s="69"/>
      <c r="O108" s="69"/>
      <c r="P108" s="69"/>
      <c r="Q108" s="69"/>
      <c r="R108" s="69"/>
      <c r="S108" s="69"/>
      <c r="T108" s="69"/>
      <c r="U108" s="69"/>
      <c r="V108" s="69"/>
      <c r="W108" s="61">
        <f t="shared" si="15"/>
        <v>1</v>
      </c>
      <c r="X108" s="61">
        <f t="shared" si="16"/>
        <v>3</v>
      </c>
      <c r="Y108" s="61">
        <f t="shared" si="17"/>
        <v>1</v>
      </c>
      <c r="Z108" s="61" t="str">
        <f t="shared" si="18"/>
        <v>A03-001</v>
      </c>
      <c r="AA108" s="62"/>
      <c r="AB108" s="63">
        <f t="shared" si="19"/>
        <v>0</v>
      </c>
    </row>
    <row r="109" spans="1:28" ht="68.849999999999994" customHeight="1" outlineLevel="1">
      <c r="A109" s="65" t="str">
        <f t="shared" si="20"/>
        <v>A03-002</v>
      </c>
      <c r="B109" s="70" t="s">
        <v>114</v>
      </c>
      <c r="C109" s="71"/>
      <c r="D109" s="68" t="s">
        <v>115</v>
      </c>
      <c r="E109" s="72" t="s">
        <v>188</v>
      </c>
      <c r="F109" s="39" t="s">
        <v>111</v>
      </c>
      <c r="G109" s="39" t="s">
        <v>116</v>
      </c>
      <c r="H109" s="69"/>
      <c r="I109" s="66" t="s">
        <v>194</v>
      </c>
      <c r="J109" s="66" t="s">
        <v>113</v>
      </c>
      <c r="K109" s="142"/>
      <c r="L109" s="142"/>
      <c r="M109" s="143"/>
      <c r="N109" s="69"/>
      <c r="O109" s="69"/>
      <c r="P109" s="69"/>
      <c r="Q109" s="69"/>
      <c r="R109" s="69"/>
      <c r="S109" s="69"/>
      <c r="T109" s="69"/>
      <c r="U109" s="69"/>
      <c r="V109" s="69"/>
      <c r="W109" s="61">
        <f t="shared" si="15"/>
        <v>1</v>
      </c>
      <c r="X109" s="61">
        <f t="shared" si="16"/>
        <v>3</v>
      </c>
      <c r="Y109" s="61">
        <f t="shared" si="17"/>
        <v>2</v>
      </c>
      <c r="Z109" s="61" t="str">
        <f t="shared" si="18"/>
        <v>A03-002</v>
      </c>
      <c r="AA109" s="62"/>
      <c r="AB109" s="63">
        <f t="shared" si="19"/>
        <v>0</v>
      </c>
    </row>
    <row r="110" spans="1:28" ht="44.4" customHeight="1" outlineLevel="1">
      <c r="A110" s="65" t="str">
        <f t="shared" si="20"/>
        <v>A03-003</v>
      </c>
      <c r="B110" s="70" t="s">
        <v>114</v>
      </c>
      <c r="C110" s="74" t="s">
        <v>303</v>
      </c>
      <c r="D110" s="73" t="s">
        <v>117</v>
      </c>
      <c r="E110" s="39" t="s">
        <v>118</v>
      </c>
      <c r="F110" s="39" t="s">
        <v>111</v>
      </c>
      <c r="G110" s="39" t="s">
        <v>119</v>
      </c>
      <c r="H110" s="69"/>
      <c r="I110" s="66" t="s">
        <v>194</v>
      </c>
      <c r="J110" s="66" t="s">
        <v>113</v>
      </c>
      <c r="K110" s="142"/>
      <c r="L110" s="142"/>
      <c r="M110" s="143"/>
      <c r="N110" s="69"/>
      <c r="O110" s="69"/>
      <c r="P110" s="69"/>
      <c r="Q110" s="69"/>
      <c r="R110" s="69"/>
      <c r="S110" s="69"/>
      <c r="T110" s="69"/>
      <c r="U110" s="69"/>
      <c r="V110" s="69"/>
      <c r="W110" s="61">
        <f t="shared" si="15"/>
        <v>1</v>
      </c>
      <c r="X110" s="61">
        <f t="shared" si="16"/>
        <v>3</v>
      </c>
      <c r="Y110" s="61">
        <f t="shared" si="17"/>
        <v>3</v>
      </c>
      <c r="Z110" s="61" t="str">
        <f t="shared" si="18"/>
        <v>A03-003</v>
      </c>
      <c r="AA110" s="62"/>
      <c r="AB110" s="63">
        <f t="shared" si="19"/>
        <v>0</v>
      </c>
    </row>
    <row r="111" spans="1:28" ht="44.4" customHeight="1" outlineLevel="1">
      <c r="A111" s="65" t="str">
        <f t="shared" si="20"/>
        <v>A03-004</v>
      </c>
      <c r="B111" s="70" t="s">
        <v>114</v>
      </c>
      <c r="C111" s="74"/>
      <c r="D111" s="75" t="s">
        <v>120</v>
      </c>
      <c r="E111" s="72" t="s">
        <v>121</v>
      </c>
      <c r="F111" s="39" t="s">
        <v>111</v>
      </c>
      <c r="G111" s="39" t="s">
        <v>122</v>
      </c>
      <c r="H111" s="69"/>
      <c r="I111" s="66" t="s">
        <v>194</v>
      </c>
      <c r="J111" s="66" t="s">
        <v>113</v>
      </c>
      <c r="K111" s="142"/>
      <c r="L111" s="142"/>
      <c r="M111" s="143"/>
      <c r="N111" s="69"/>
      <c r="O111" s="69"/>
      <c r="P111" s="69"/>
      <c r="Q111" s="69"/>
      <c r="R111" s="69"/>
      <c r="S111" s="69"/>
      <c r="T111" s="69"/>
      <c r="U111" s="69"/>
      <c r="V111" s="69"/>
      <c r="W111" s="61">
        <f t="shared" si="15"/>
        <v>1</v>
      </c>
      <c r="X111" s="61">
        <f t="shared" si="16"/>
        <v>3</v>
      </c>
      <c r="Y111" s="61">
        <f t="shared" si="17"/>
        <v>4</v>
      </c>
      <c r="Z111" s="61" t="str">
        <f t="shared" si="18"/>
        <v>A03-004</v>
      </c>
      <c r="AA111" s="62"/>
      <c r="AB111" s="63">
        <f t="shared" si="19"/>
        <v>0</v>
      </c>
    </row>
    <row r="112" spans="1:28" ht="68.849999999999994" customHeight="1" outlineLevel="1">
      <c r="A112" s="65" t="str">
        <f t="shared" si="20"/>
        <v>A03-005</v>
      </c>
      <c r="B112" s="70" t="s">
        <v>114</v>
      </c>
      <c r="C112" s="71"/>
      <c r="D112" s="76" t="s">
        <v>123</v>
      </c>
      <c r="E112" s="77" t="s">
        <v>124</v>
      </c>
      <c r="F112" s="78" t="s">
        <v>125</v>
      </c>
      <c r="G112" s="38" t="s">
        <v>126</v>
      </c>
      <c r="H112" s="69"/>
      <c r="I112" s="66" t="s">
        <v>194</v>
      </c>
      <c r="J112" s="66" t="s">
        <v>113</v>
      </c>
      <c r="K112" s="142"/>
      <c r="L112" s="142"/>
      <c r="M112" s="143"/>
      <c r="N112" s="69"/>
      <c r="O112" s="69"/>
      <c r="P112" s="69"/>
      <c r="Q112" s="69"/>
      <c r="R112" s="69"/>
      <c r="S112" s="69"/>
      <c r="T112" s="69"/>
      <c r="U112" s="69"/>
      <c r="V112" s="69"/>
      <c r="W112" s="61">
        <f t="shared" si="15"/>
        <v>1</v>
      </c>
      <c r="X112" s="61">
        <f t="shared" si="16"/>
        <v>3</v>
      </c>
      <c r="Y112" s="61">
        <f t="shared" si="17"/>
        <v>5</v>
      </c>
      <c r="Z112" s="61" t="str">
        <f t="shared" si="18"/>
        <v>A03-005</v>
      </c>
      <c r="AA112" s="62"/>
      <c r="AB112" s="63">
        <f t="shared" si="19"/>
        <v>0</v>
      </c>
    </row>
    <row r="113" spans="1:28" ht="68.849999999999994" customHeight="1" outlineLevel="1">
      <c r="A113" s="65" t="str">
        <f t="shared" si="20"/>
        <v>A03-006</v>
      </c>
      <c r="B113" s="70" t="s">
        <v>114</v>
      </c>
      <c r="C113" s="71"/>
      <c r="D113" s="80"/>
      <c r="E113" s="77" t="s">
        <v>127</v>
      </c>
      <c r="F113" s="78" t="s">
        <v>111</v>
      </c>
      <c r="G113" s="39" t="s">
        <v>128</v>
      </c>
      <c r="H113" s="69"/>
      <c r="I113" s="66" t="s">
        <v>194</v>
      </c>
      <c r="J113" s="66" t="s">
        <v>113</v>
      </c>
      <c r="K113" s="142"/>
      <c r="L113" s="142"/>
      <c r="M113" s="143"/>
      <c r="N113" s="69"/>
      <c r="O113" s="69"/>
      <c r="P113" s="69"/>
      <c r="Q113" s="69"/>
      <c r="R113" s="69"/>
      <c r="S113" s="69"/>
      <c r="T113" s="69"/>
      <c r="U113" s="69"/>
      <c r="V113" s="69"/>
      <c r="W113" s="61">
        <f t="shared" si="15"/>
        <v>1</v>
      </c>
      <c r="X113" s="61">
        <f t="shared" si="16"/>
        <v>3</v>
      </c>
      <c r="Y113" s="61">
        <f t="shared" si="17"/>
        <v>6</v>
      </c>
      <c r="Z113" s="61" t="str">
        <f t="shared" si="18"/>
        <v>A03-006</v>
      </c>
      <c r="AA113" s="62"/>
      <c r="AB113" s="63">
        <f t="shared" si="19"/>
        <v>1</v>
      </c>
    </row>
    <row r="114" spans="1:28" ht="68.849999999999994" customHeight="1" outlineLevel="1">
      <c r="A114" s="65" t="str">
        <f t="shared" si="20"/>
        <v>A03-007</v>
      </c>
      <c r="B114" s="70" t="s">
        <v>114</v>
      </c>
      <c r="C114" s="71"/>
      <c r="D114" s="81" t="s">
        <v>129</v>
      </c>
      <c r="E114" s="72" t="s">
        <v>247</v>
      </c>
      <c r="F114" s="39" t="s">
        <v>125</v>
      </c>
      <c r="G114" s="38" t="s">
        <v>130</v>
      </c>
      <c r="H114" s="69"/>
      <c r="I114" s="66" t="s">
        <v>194</v>
      </c>
      <c r="J114" s="66" t="s">
        <v>113</v>
      </c>
      <c r="K114" s="142"/>
      <c r="L114" s="142"/>
      <c r="M114" s="143"/>
      <c r="N114" s="69"/>
      <c r="O114" s="69"/>
      <c r="P114" s="69"/>
      <c r="Q114" s="69"/>
      <c r="R114" s="69"/>
      <c r="S114" s="69"/>
      <c r="T114" s="69"/>
      <c r="U114" s="69"/>
      <c r="V114" s="69"/>
      <c r="W114" s="61">
        <f t="shared" si="15"/>
        <v>1</v>
      </c>
      <c r="X114" s="61">
        <f t="shared" si="16"/>
        <v>3</v>
      </c>
      <c r="Y114" s="61">
        <f t="shared" si="17"/>
        <v>7</v>
      </c>
      <c r="Z114" s="61" t="str">
        <f t="shared" si="18"/>
        <v>A03-007</v>
      </c>
      <c r="AA114" s="62"/>
      <c r="AB114" s="63">
        <f t="shared" si="19"/>
        <v>0</v>
      </c>
    </row>
    <row r="115" spans="1:28" ht="68.849999999999994" customHeight="1" outlineLevel="1">
      <c r="A115" s="65" t="str">
        <f t="shared" si="20"/>
        <v>A03-008</v>
      </c>
      <c r="B115" s="70" t="s">
        <v>114</v>
      </c>
      <c r="C115" s="71"/>
      <c r="D115" s="81" t="s">
        <v>129</v>
      </c>
      <c r="E115" s="72" t="s">
        <v>131</v>
      </c>
      <c r="F115" s="78" t="s">
        <v>111</v>
      </c>
      <c r="G115" s="39" t="s">
        <v>132</v>
      </c>
      <c r="H115" s="69"/>
      <c r="I115" s="66" t="s">
        <v>194</v>
      </c>
      <c r="J115" s="66" t="s">
        <v>113</v>
      </c>
      <c r="K115" s="142"/>
      <c r="L115" s="142"/>
      <c r="M115" s="143"/>
      <c r="N115" s="69"/>
      <c r="O115" s="69"/>
      <c r="P115" s="69"/>
      <c r="Q115" s="69"/>
      <c r="R115" s="69"/>
      <c r="S115" s="69"/>
      <c r="T115" s="69"/>
      <c r="U115" s="69"/>
      <c r="V115" s="69"/>
      <c r="W115" s="61">
        <f t="shared" si="15"/>
        <v>1</v>
      </c>
      <c r="X115" s="61">
        <f t="shared" si="16"/>
        <v>3</v>
      </c>
      <c r="Y115" s="61">
        <f t="shared" si="17"/>
        <v>8</v>
      </c>
      <c r="Z115" s="61" t="str">
        <f t="shared" si="18"/>
        <v>A03-008</v>
      </c>
      <c r="AA115" s="62"/>
      <c r="AB115" s="63">
        <f t="shared" si="19"/>
        <v>0</v>
      </c>
    </row>
    <row r="116" spans="1:28" ht="68.849999999999994" customHeight="1" outlineLevel="1">
      <c r="A116" s="65" t="str">
        <f t="shared" si="20"/>
        <v>A03-009</v>
      </c>
      <c r="B116" s="70" t="s">
        <v>114</v>
      </c>
      <c r="C116" s="71"/>
      <c r="D116" s="81" t="s">
        <v>133</v>
      </c>
      <c r="E116" s="72" t="s">
        <v>134</v>
      </c>
      <c r="F116" s="78" t="s">
        <v>111</v>
      </c>
      <c r="G116" s="39" t="s">
        <v>135</v>
      </c>
      <c r="H116" s="69"/>
      <c r="I116" s="66" t="s">
        <v>194</v>
      </c>
      <c r="J116" s="66" t="s">
        <v>113</v>
      </c>
      <c r="K116" s="142"/>
      <c r="L116" s="142"/>
      <c r="M116" s="143"/>
      <c r="N116" s="69"/>
      <c r="O116" s="69"/>
      <c r="P116" s="69"/>
      <c r="Q116" s="69"/>
      <c r="R116" s="69"/>
      <c r="S116" s="69"/>
      <c r="T116" s="69"/>
      <c r="U116" s="69"/>
      <c r="V116" s="69"/>
      <c r="W116" s="61">
        <f t="shared" si="15"/>
        <v>1</v>
      </c>
      <c r="X116" s="61">
        <f t="shared" si="16"/>
        <v>3</v>
      </c>
      <c r="Y116" s="61">
        <f t="shared" si="17"/>
        <v>9</v>
      </c>
      <c r="Z116" s="61" t="str">
        <f t="shared" si="18"/>
        <v>A03-009</v>
      </c>
      <c r="AA116" s="62"/>
      <c r="AB116" s="63">
        <f t="shared" si="19"/>
        <v>0</v>
      </c>
    </row>
    <row r="117" spans="1:28" ht="68.849999999999994" customHeight="1" outlineLevel="1">
      <c r="A117" s="65" t="str">
        <f t="shared" si="20"/>
        <v>A03-010</v>
      </c>
      <c r="B117" s="70" t="s">
        <v>114</v>
      </c>
      <c r="C117" s="71"/>
      <c r="D117" s="39" t="s">
        <v>136</v>
      </c>
      <c r="E117" s="72" t="s">
        <v>137</v>
      </c>
      <c r="F117" s="78" t="s">
        <v>111</v>
      </c>
      <c r="G117" s="39" t="s">
        <v>138</v>
      </c>
      <c r="H117" s="69"/>
      <c r="I117" s="66" t="s">
        <v>194</v>
      </c>
      <c r="J117" s="66" t="s">
        <v>113</v>
      </c>
      <c r="K117" s="142"/>
      <c r="L117" s="142"/>
      <c r="M117" s="143"/>
      <c r="N117" s="69"/>
      <c r="O117" s="69"/>
      <c r="P117" s="69"/>
      <c r="Q117" s="69"/>
      <c r="R117" s="69"/>
      <c r="S117" s="69"/>
      <c r="T117" s="69"/>
      <c r="U117" s="69"/>
      <c r="V117" s="69"/>
      <c r="W117" s="61">
        <f t="shared" si="15"/>
        <v>1</v>
      </c>
      <c r="X117" s="61">
        <f t="shared" si="16"/>
        <v>3</v>
      </c>
      <c r="Y117" s="61">
        <f t="shared" si="17"/>
        <v>10</v>
      </c>
      <c r="Z117" s="61" t="str">
        <f t="shared" si="18"/>
        <v>A03-010</v>
      </c>
      <c r="AA117" s="62"/>
      <c r="AB117" s="63">
        <f t="shared" si="19"/>
        <v>0</v>
      </c>
    </row>
    <row r="118" spans="1:28" ht="54" customHeight="1" outlineLevel="1">
      <c r="A118" s="65" t="str">
        <f t="shared" si="20"/>
        <v>A03-011</v>
      </c>
      <c r="B118" s="70" t="s">
        <v>114</v>
      </c>
      <c r="C118" s="74"/>
      <c r="D118" s="79" t="s">
        <v>253</v>
      </c>
      <c r="E118" s="39" t="s">
        <v>252</v>
      </c>
      <c r="F118" s="147" t="s">
        <v>262</v>
      </c>
      <c r="G118" s="138" t="s">
        <v>268</v>
      </c>
      <c r="H118" s="69"/>
      <c r="I118" s="66" t="s">
        <v>194</v>
      </c>
      <c r="J118" s="66" t="s">
        <v>113</v>
      </c>
      <c r="K118" s="142"/>
      <c r="L118" s="142"/>
      <c r="M118" s="143"/>
      <c r="N118" s="69"/>
      <c r="O118" s="69"/>
      <c r="P118" s="69"/>
      <c r="Q118" s="69"/>
      <c r="R118" s="69"/>
      <c r="S118" s="69"/>
      <c r="T118" s="69"/>
      <c r="U118" s="69"/>
      <c r="V118" s="69"/>
      <c r="W118" s="61">
        <f t="shared" si="15"/>
        <v>1</v>
      </c>
      <c r="X118" s="61">
        <f t="shared" si="16"/>
        <v>3</v>
      </c>
      <c r="Y118" s="61">
        <f t="shared" si="17"/>
        <v>11</v>
      </c>
      <c r="Z118" s="61" t="str">
        <f t="shared" si="18"/>
        <v>A03-011</v>
      </c>
      <c r="AA118" s="62"/>
      <c r="AB118" s="63">
        <f t="shared" si="19"/>
        <v>0</v>
      </c>
    </row>
    <row r="119" spans="1:28" ht="54" customHeight="1" outlineLevel="1">
      <c r="A119" s="65" t="str">
        <f t="shared" si="20"/>
        <v>A03-012</v>
      </c>
      <c r="B119" s="70" t="s">
        <v>114</v>
      </c>
      <c r="C119" s="74"/>
      <c r="D119" s="79"/>
      <c r="E119" s="39" t="s">
        <v>252</v>
      </c>
      <c r="F119" s="146" t="s">
        <v>275</v>
      </c>
      <c r="G119" s="138" t="s">
        <v>269</v>
      </c>
      <c r="H119" s="140"/>
      <c r="I119" s="66" t="s">
        <v>194</v>
      </c>
      <c r="J119" s="66" t="s">
        <v>113</v>
      </c>
      <c r="K119" s="142"/>
      <c r="L119" s="142"/>
      <c r="M119" s="143"/>
      <c r="N119" s="140"/>
      <c r="O119" s="140"/>
      <c r="P119" s="140"/>
      <c r="Q119" s="140"/>
      <c r="R119" s="140"/>
      <c r="S119" s="140"/>
      <c r="T119" s="140"/>
      <c r="U119" s="140"/>
      <c r="V119" s="140"/>
      <c r="W119" s="61">
        <f t="shared" si="15"/>
        <v>1</v>
      </c>
      <c r="X119" s="61">
        <f t="shared" si="16"/>
        <v>3</v>
      </c>
      <c r="Y119" s="61">
        <f t="shared" si="17"/>
        <v>12</v>
      </c>
      <c r="Z119" s="61" t="str">
        <f t="shared" si="18"/>
        <v>A03-012</v>
      </c>
      <c r="AA119" s="62"/>
      <c r="AB119" s="63">
        <f t="shared" si="19"/>
        <v>1</v>
      </c>
    </row>
    <row r="120" spans="1:28" ht="54" customHeight="1" outlineLevel="1">
      <c r="A120" s="65" t="str">
        <f t="shared" si="20"/>
        <v>A03-013</v>
      </c>
      <c r="B120" s="70" t="s">
        <v>114</v>
      </c>
      <c r="C120" s="74"/>
      <c r="D120" s="79"/>
      <c r="E120" s="39" t="s">
        <v>252</v>
      </c>
      <c r="F120" s="146" t="s">
        <v>275</v>
      </c>
      <c r="G120" s="138" t="s">
        <v>270</v>
      </c>
      <c r="H120" s="140"/>
      <c r="I120" s="66" t="s">
        <v>194</v>
      </c>
      <c r="J120" s="66" t="s">
        <v>113</v>
      </c>
      <c r="K120" s="142"/>
      <c r="L120" s="142"/>
      <c r="M120" s="143"/>
      <c r="N120" s="140"/>
      <c r="O120" s="140"/>
      <c r="P120" s="140"/>
      <c r="Q120" s="140"/>
      <c r="R120" s="140"/>
      <c r="S120" s="140"/>
      <c r="T120" s="140"/>
      <c r="U120" s="140"/>
      <c r="V120" s="140"/>
      <c r="W120" s="61">
        <f t="shared" si="15"/>
        <v>1</v>
      </c>
      <c r="X120" s="61">
        <f t="shared" si="16"/>
        <v>3</v>
      </c>
      <c r="Y120" s="61">
        <f t="shared" si="17"/>
        <v>13</v>
      </c>
      <c r="Z120" s="61" t="str">
        <f t="shared" si="18"/>
        <v>A03-013</v>
      </c>
      <c r="AA120" s="62"/>
      <c r="AB120" s="63">
        <f t="shared" si="19"/>
        <v>1</v>
      </c>
    </row>
    <row r="121" spans="1:28" ht="54" customHeight="1" outlineLevel="1">
      <c r="A121" s="65" t="str">
        <f t="shared" si="20"/>
        <v>A03-014</v>
      </c>
      <c r="B121" s="70" t="s">
        <v>114</v>
      </c>
      <c r="C121" s="74"/>
      <c r="D121" s="79"/>
      <c r="E121" s="39" t="s">
        <v>252</v>
      </c>
      <c r="F121" s="146" t="s">
        <v>275</v>
      </c>
      <c r="G121" s="138" t="s">
        <v>271</v>
      </c>
      <c r="H121" s="69"/>
      <c r="I121" s="66" t="s">
        <v>194</v>
      </c>
      <c r="J121" s="66" t="s">
        <v>113</v>
      </c>
      <c r="K121" s="142"/>
      <c r="L121" s="142"/>
      <c r="M121" s="143"/>
      <c r="N121" s="69"/>
      <c r="O121" s="69"/>
      <c r="P121" s="69"/>
      <c r="Q121" s="69"/>
      <c r="R121" s="69"/>
      <c r="S121" s="69"/>
      <c r="T121" s="69"/>
      <c r="U121" s="69"/>
      <c r="V121" s="69"/>
      <c r="W121" s="61">
        <f t="shared" si="15"/>
        <v>1</v>
      </c>
      <c r="X121" s="61">
        <f t="shared" si="16"/>
        <v>3</v>
      </c>
      <c r="Y121" s="61">
        <f t="shared" si="17"/>
        <v>14</v>
      </c>
      <c r="Z121" s="61" t="str">
        <f t="shared" si="18"/>
        <v>A03-014</v>
      </c>
      <c r="AA121" s="62"/>
      <c r="AB121" s="63">
        <f t="shared" si="19"/>
        <v>1</v>
      </c>
    </row>
    <row r="122" spans="1:28" ht="54" customHeight="1" outlineLevel="1">
      <c r="A122" s="65" t="str">
        <f t="shared" ref="A122:A123" si="21">Z122</f>
        <v>A03-015</v>
      </c>
      <c r="B122" s="70" t="s">
        <v>114</v>
      </c>
      <c r="C122" s="74"/>
      <c r="D122" s="79"/>
      <c r="E122" s="39" t="s">
        <v>252</v>
      </c>
      <c r="F122" s="146" t="s">
        <v>275</v>
      </c>
      <c r="G122" s="138" t="s">
        <v>272</v>
      </c>
      <c r="H122" s="140"/>
      <c r="I122" s="66" t="s">
        <v>194</v>
      </c>
      <c r="J122" s="66" t="s">
        <v>113</v>
      </c>
      <c r="K122" s="142"/>
      <c r="L122" s="142"/>
      <c r="M122" s="143"/>
      <c r="N122" s="140"/>
      <c r="O122" s="140"/>
      <c r="P122" s="140"/>
      <c r="Q122" s="140"/>
      <c r="R122" s="140"/>
      <c r="S122" s="140"/>
      <c r="T122" s="140"/>
      <c r="U122" s="140"/>
      <c r="V122" s="140"/>
      <c r="W122" s="61">
        <f t="shared" si="15"/>
        <v>1</v>
      </c>
      <c r="X122" s="61">
        <f t="shared" si="16"/>
        <v>3</v>
      </c>
      <c r="Y122" s="61">
        <f t="shared" si="17"/>
        <v>15</v>
      </c>
      <c r="Z122" s="61" t="str">
        <f t="shared" si="18"/>
        <v>A03-015</v>
      </c>
      <c r="AA122" s="62"/>
      <c r="AB122" s="63">
        <f t="shared" si="19"/>
        <v>1</v>
      </c>
    </row>
    <row r="123" spans="1:28" ht="54" customHeight="1" outlineLevel="1">
      <c r="A123" s="65" t="str">
        <f t="shared" si="21"/>
        <v>A03-016</v>
      </c>
      <c r="B123" s="70" t="s">
        <v>114</v>
      </c>
      <c r="C123" s="74"/>
      <c r="D123" s="79"/>
      <c r="E123" s="39" t="s">
        <v>252</v>
      </c>
      <c r="F123" s="146" t="s">
        <v>275</v>
      </c>
      <c r="G123" s="138" t="s">
        <v>273</v>
      </c>
      <c r="H123" s="69"/>
      <c r="I123" s="66" t="s">
        <v>194</v>
      </c>
      <c r="J123" s="66" t="s">
        <v>113</v>
      </c>
      <c r="K123" s="142"/>
      <c r="L123" s="142"/>
      <c r="M123" s="143"/>
      <c r="N123" s="69"/>
      <c r="O123" s="69"/>
      <c r="P123" s="69"/>
      <c r="Q123" s="69"/>
      <c r="R123" s="69"/>
      <c r="S123" s="69"/>
      <c r="T123" s="69"/>
      <c r="U123" s="69"/>
      <c r="V123" s="69"/>
      <c r="W123" s="61">
        <f t="shared" si="15"/>
        <v>1</v>
      </c>
      <c r="X123" s="61">
        <f t="shared" si="16"/>
        <v>3</v>
      </c>
      <c r="Y123" s="61">
        <f t="shared" si="17"/>
        <v>16</v>
      </c>
      <c r="Z123" s="61" t="str">
        <f t="shared" si="18"/>
        <v>A03-016</v>
      </c>
      <c r="AA123" s="62"/>
      <c r="AB123" s="63">
        <f t="shared" si="19"/>
        <v>1</v>
      </c>
    </row>
    <row r="124" spans="1:28" ht="62.4" customHeight="1" outlineLevel="1">
      <c r="A124" s="65" t="str">
        <f t="shared" si="20"/>
        <v>A03-017</v>
      </c>
      <c r="B124" s="70" t="s">
        <v>114</v>
      </c>
      <c r="C124" s="74"/>
      <c r="D124" s="81" t="s">
        <v>139</v>
      </c>
      <c r="E124" s="39" t="s">
        <v>140</v>
      </c>
      <c r="F124" s="39" t="s">
        <v>125</v>
      </c>
      <c r="G124" s="39" t="s">
        <v>141</v>
      </c>
      <c r="H124" s="69"/>
      <c r="I124" s="66" t="s">
        <v>194</v>
      </c>
      <c r="J124" s="66" t="s">
        <v>113</v>
      </c>
      <c r="K124" s="142"/>
      <c r="L124" s="142"/>
      <c r="M124" s="143"/>
      <c r="N124" s="69"/>
      <c r="O124" s="69"/>
      <c r="P124" s="69"/>
      <c r="Q124" s="69"/>
      <c r="R124" s="69"/>
      <c r="S124" s="69"/>
      <c r="T124" s="69"/>
      <c r="U124" s="69"/>
      <c r="V124" s="69"/>
      <c r="W124" s="61">
        <f t="shared" si="15"/>
        <v>1</v>
      </c>
      <c r="X124" s="61">
        <f t="shared" si="16"/>
        <v>3</v>
      </c>
      <c r="Y124" s="61">
        <f t="shared" si="17"/>
        <v>17</v>
      </c>
      <c r="Z124" s="61" t="str">
        <f t="shared" si="18"/>
        <v>A03-017</v>
      </c>
      <c r="AA124" s="62"/>
      <c r="AB124" s="63">
        <f t="shared" si="19"/>
        <v>0</v>
      </c>
    </row>
    <row r="125" spans="1:28" ht="33" customHeight="1" outlineLevel="1">
      <c r="A125" s="65" t="str">
        <f t="shared" si="20"/>
        <v>A03-018</v>
      </c>
      <c r="B125" s="66" t="s">
        <v>107</v>
      </c>
      <c r="C125" s="82" t="s">
        <v>142</v>
      </c>
      <c r="D125" s="82" t="s">
        <v>248</v>
      </c>
      <c r="E125" s="101" t="s">
        <v>224</v>
      </c>
      <c r="F125" s="39" t="s">
        <v>125</v>
      </c>
      <c r="G125" s="84" t="s">
        <v>145</v>
      </c>
      <c r="H125" s="69"/>
      <c r="I125" s="66" t="s">
        <v>194</v>
      </c>
      <c r="J125" s="66" t="s">
        <v>113</v>
      </c>
      <c r="K125" s="142"/>
      <c r="L125" s="142"/>
      <c r="M125" s="143"/>
      <c r="N125" s="69"/>
      <c r="O125" s="69"/>
      <c r="P125" s="69"/>
      <c r="Q125" s="69"/>
      <c r="R125" s="69"/>
      <c r="S125" s="69"/>
      <c r="T125" s="69"/>
      <c r="U125" s="69"/>
      <c r="V125" s="69"/>
      <c r="W125" s="61">
        <f t="shared" si="15"/>
        <v>1</v>
      </c>
      <c r="X125" s="61">
        <f t="shared" si="16"/>
        <v>3</v>
      </c>
      <c r="Y125" s="61">
        <f t="shared" si="17"/>
        <v>18</v>
      </c>
      <c r="Z125" s="61" t="str">
        <f t="shared" si="18"/>
        <v>A03-018</v>
      </c>
      <c r="AA125" s="62"/>
      <c r="AB125" s="63">
        <f t="shared" si="19"/>
        <v>0</v>
      </c>
    </row>
    <row r="126" spans="1:28" ht="26.85" customHeight="1" outlineLevel="1">
      <c r="A126" s="65" t="str">
        <f t="shared" si="20"/>
        <v>A03-019</v>
      </c>
      <c r="B126" s="70" t="s">
        <v>114</v>
      </c>
      <c r="C126" s="85"/>
      <c r="D126" s="103"/>
      <c r="E126" s="101" t="s">
        <v>227</v>
      </c>
      <c r="F126" s="39" t="s">
        <v>125</v>
      </c>
      <c r="G126" s="84" t="s">
        <v>145</v>
      </c>
      <c r="H126" s="66"/>
      <c r="I126" s="66" t="s">
        <v>194</v>
      </c>
      <c r="J126" s="66" t="s">
        <v>113</v>
      </c>
      <c r="K126" s="142"/>
      <c r="L126" s="142"/>
      <c r="M126" s="143"/>
      <c r="N126" s="69"/>
      <c r="O126" s="69"/>
      <c r="P126" s="69"/>
      <c r="Q126" s="69"/>
      <c r="R126" s="69"/>
      <c r="S126" s="69"/>
      <c r="T126" s="69"/>
      <c r="U126" s="69"/>
      <c r="V126" s="69"/>
      <c r="W126" s="61">
        <f t="shared" si="15"/>
        <v>1</v>
      </c>
      <c r="X126" s="61">
        <f t="shared" si="16"/>
        <v>3</v>
      </c>
      <c r="Y126" s="61">
        <f t="shared" si="17"/>
        <v>19</v>
      </c>
      <c r="Z126" s="61" t="str">
        <f t="shared" si="18"/>
        <v>A03-019</v>
      </c>
      <c r="AA126" s="62"/>
      <c r="AB126" s="63">
        <f t="shared" si="19"/>
        <v>1</v>
      </c>
    </row>
    <row r="127" spans="1:28" ht="33" customHeight="1" outlineLevel="1">
      <c r="A127" s="65" t="str">
        <f t="shared" si="20"/>
        <v>A03-020</v>
      </c>
      <c r="B127" s="70" t="s">
        <v>114</v>
      </c>
      <c r="C127" s="110"/>
      <c r="D127" s="103"/>
      <c r="E127" s="72" t="s">
        <v>147</v>
      </c>
      <c r="F127" s="39" t="s">
        <v>125</v>
      </c>
      <c r="G127" s="39" t="s">
        <v>276</v>
      </c>
      <c r="H127" s="69"/>
      <c r="I127" s="66" t="s">
        <v>194</v>
      </c>
      <c r="J127" s="66" t="s">
        <v>113</v>
      </c>
      <c r="K127" s="142"/>
      <c r="L127" s="142"/>
      <c r="M127" s="143"/>
      <c r="N127" s="69"/>
      <c r="O127" s="69"/>
      <c r="P127" s="69"/>
      <c r="Q127" s="69"/>
      <c r="R127" s="69"/>
      <c r="S127" s="69"/>
      <c r="T127" s="69"/>
      <c r="U127" s="69"/>
      <c r="V127" s="69"/>
      <c r="W127" s="61">
        <f t="shared" si="15"/>
        <v>1</v>
      </c>
      <c r="X127" s="61">
        <f t="shared" si="16"/>
        <v>3</v>
      </c>
      <c r="Y127" s="61">
        <f t="shared" si="17"/>
        <v>20</v>
      </c>
      <c r="Z127" s="61" t="str">
        <f t="shared" si="18"/>
        <v>A03-020</v>
      </c>
      <c r="AA127" s="62"/>
      <c r="AB127" s="63">
        <f t="shared" si="19"/>
        <v>1</v>
      </c>
    </row>
    <row r="128" spans="1:28" s="107" customFormat="1" ht="33" customHeight="1" outlineLevel="1">
      <c r="A128" s="65" t="str">
        <f t="shared" si="20"/>
        <v>A03-021</v>
      </c>
      <c r="B128" s="122" t="s">
        <v>148</v>
      </c>
      <c r="C128" s="105" t="s">
        <v>149</v>
      </c>
      <c r="D128" s="106" t="s">
        <v>150</v>
      </c>
      <c r="E128" s="82" t="s">
        <v>196</v>
      </c>
      <c r="F128" s="123" t="s">
        <v>152</v>
      </c>
      <c r="G128" s="123" t="s">
        <v>153</v>
      </c>
      <c r="H128" s="122"/>
      <c r="I128" s="66" t="s">
        <v>194</v>
      </c>
      <c r="J128" s="66" t="s">
        <v>113</v>
      </c>
      <c r="K128" s="142"/>
      <c r="L128" s="142"/>
      <c r="M128" s="143"/>
      <c r="N128" s="124"/>
      <c r="O128" s="124"/>
      <c r="P128" s="124"/>
      <c r="Q128" s="124"/>
      <c r="R128" s="124"/>
      <c r="S128" s="124"/>
      <c r="T128" s="124"/>
      <c r="U128" s="124"/>
      <c r="V128" s="124"/>
      <c r="W128" s="61">
        <f t="shared" si="15"/>
        <v>1</v>
      </c>
      <c r="X128" s="61">
        <f t="shared" si="16"/>
        <v>3</v>
      </c>
      <c r="Y128" s="61">
        <f t="shared" si="17"/>
        <v>21</v>
      </c>
      <c r="Z128" s="61" t="str">
        <f t="shared" si="18"/>
        <v>A03-021</v>
      </c>
      <c r="AA128" s="62"/>
      <c r="AB128" s="63">
        <f t="shared" si="19"/>
        <v>0</v>
      </c>
    </row>
    <row r="129" spans="1:28" s="107" customFormat="1" ht="33" customHeight="1" outlineLevel="1">
      <c r="A129" s="65" t="str">
        <f t="shared" si="20"/>
        <v>A03-022</v>
      </c>
      <c r="B129" s="125" t="s">
        <v>114</v>
      </c>
      <c r="C129" s="105"/>
      <c r="D129" s="108"/>
      <c r="E129" s="109"/>
      <c r="F129" s="123" t="s">
        <v>154</v>
      </c>
      <c r="G129" s="139" t="s">
        <v>298</v>
      </c>
      <c r="H129" s="122"/>
      <c r="I129" s="66" t="s">
        <v>194</v>
      </c>
      <c r="J129" s="66" t="s">
        <v>113</v>
      </c>
      <c r="K129" s="142"/>
      <c r="L129" s="142"/>
      <c r="M129" s="143"/>
      <c r="N129" s="124"/>
      <c r="O129" s="124"/>
      <c r="P129" s="124"/>
      <c r="Q129" s="124"/>
      <c r="R129" s="124"/>
      <c r="S129" s="124"/>
      <c r="T129" s="124"/>
      <c r="U129" s="124"/>
      <c r="V129" s="124"/>
      <c r="W129" s="61">
        <f t="shared" si="15"/>
        <v>1</v>
      </c>
      <c r="X129" s="61">
        <f t="shared" si="16"/>
        <v>3</v>
      </c>
      <c r="Y129" s="61">
        <f t="shared" si="17"/>
        <v>22</v>
      </c>
      <c r="Z129" s="61" t="str">
        <f t="shared" si="18"/>
        <v>A03-022</v>
      </c>
      <c r="AA129" s="62"/>
      <c r="AB129" s="63">
        <f t="shared" si="19"/>
        <v>1</v>
      </c>
    </row>
    <row r="130" spans="1:28" ht="62.4" customHeight="1" outlineLevel="1">
      <c r="A130" s="65" t="str">
        <f t="shared" si="20"/>
        <v>A03-023</v>
      </c>
      <c r="B130" s="66" t="s">
        <v>107</v>
      </c>
      <c r="C130" s="67" t="s">
        <v>156</v>
      </c>
      <c r="D130" s="86" t="s">
        <v>157</v>
      </c>
      <c r="E130" s="39" t="s">
        <v>342</v>
      </c>
      <c r="F130" s="39" t="s">
        <v>111</v>
      </c>
      <c r="G130" s="39" t="s">
        <v>159</v>
      </c>
      <c r="H130" s="69"/>
      <c r="I130" s="66" t="s">
        <v>194</v>
      </c>
      <c r="J130" s="66" t="s">
        <v>113</v>
      </c>
      <c r="K130" s="142"/>
      <c r="L130" s="142"/>
      <c r="M130" s="143"/>
      <c r="N130" s="69"/>
      <c r="O130" s="69"/>
      <c r="P130" s="69"/>
      <c r="Q130" s="69"/>
      <c r="R130" s="69"/>
      <c r="S130" s="69"/>
      <c r="T130" s="69"/>
      <c r="U130" s="69"/>
      <c r="V130" s="69"/>
      <c r="W130" s="61">
        <f t="shared" si="15"/>
        <v>1</v>
      </c>
      <c r="X130" s="61">
        <f t="shared" si="16"/>
        <v>3</v>
      </c>
      <c r="Y130" s="61">
        <f t="shared" si="17"/>
        <v>23</v>
      </c>
      <c r="Z130" s="61" t="str">
        <f t="shared" si="18"/>
        <v>A03-023</v>
      </c>
      <c r="AA130" s="62"/>
      <c r="AB130" s="63">
        <f t="shared" si="19"/>
        <v>0</v>
      </c>
    </row>
    <row r="131" spans="1:28" ht="68.849999999999994" customHeight="1" outlineLevel="1">
      <c r="A131" s="65" t="str">
        <f t="shared" si="20"/>
        <v>A03-024</v>
      </c>
      <c r="B131" s="70" t="s">
        <v>114</v>
      </c>
      <c r="C131" s="71"/>
      <c r="D131" s="39" t="s">
        <v>160</v>
      </c>
      <c r="E131" s="72" t="s">
        <v>161</v>
      </c>
      <c r="F131" s="78" t="s">
        <v>111</v>
      </c>
      <c r="G131" s="39" t="s">
        <v>162</v>
      </c>
      <c r="H131" s="69"/>
      <c r="I131" s="66" t="s">
        <v>194</v>
      </c>
      <c r="J131" s="66" t="s">
        <v>113</v>
      </c>
      <c r="K131" s="142"/>
      <c r="L131" s="142"/>
      <c r="M131" s="143"/>
      <c r="N131" s="69"/>
      <c r="O131" s="69"/>
      <c r="P131" s="69"/>
      <c r="Q131" s="69"/>
      <c r="R131" s="69"/>
      <c r="S131" s="69"/>
      <c r="T131" s="69"/>
      <c r="U131" s="69"/>
      <c r="V131" s="69"/>
      <c r="W131" s="61">
        <f t="shared" si="15"/>
        <v>1</v>
      </c>
      <c r="X131" s="61">
        <f t="shared" si="16"/>
        <v>3</v>
      </c>
      <c r="Y131" s="61">
        <f t="shared" si="17"/>
        <v>24</v>
      </c>
      <c r="Z131" s="61" t="str">
        <f t="shared" si="18"/>
        <v>A03-024</v>
      </c>
      <c r="AA131" s="62"/>
      <c r="AB131" s="63">
        <f t="shared" si="19"/>
        <v>0</v>
      </c>
    </row>
    <row r="132" spans="1:28" ht="68.849999999999994" customHeight="1" outlineLevel="1">
      <c r="A132" s="65" t="str">
        <f t="shared" si="20"/>
        <v>A03-025</v>
      </c>
      <c r="B132" s="70" t="s">
        <v>114</v>
      </c>
      <c r="C132" s="71"/>
      <c r="D132" s="101" t="s">
        <v>163</v>
      </c>
      <c r="E132" s="72" t="s">
        <v>164</v>
      </c>
      <c r="F132" s="147" t="s">
        <v>257</v>
      </c>
      <c r="G132" s="152" t="s">
        <v>260</v>
      </c>
      <c r="H132" s="69"/>
      <c r="I132" s="66" t="s">
        <v>194</v>
      </c>
      <c r="J132" s="66" t="s">
        <v>113</v>
      </c>
      <c r="K132" s="142"/>
      <c r="L132" s="142"/>
      <c r="M132" s="143"/>
      <c r="N132" s="69"/>
      <c r="O132" s="69"/>
      <c r="P132" s="69"/>
      <c r="Q132" s="69"/>
      <c r="R132" s="69"/>
      <c r="S132" s="69"/>
      <c r="T132" s="69"/>
      <c r="U132" s="69"/>
      <c r="V132" s="69"/>
      <c r="W132" s="61">
        <f t="shared" si="15"/>
        <v>1</v>
      </c>
      <c r="X132" s="61">
        <f t="shared" si="16"/>
        <v>3</v>
      </c>
      <c r="Y132" s="61">
        <f t="shared" si="17"/>
        <v>25</v>
      </c>
      <c r="Z132" s="61" t="str">
        <f t="shared" si="18"/>
        <v>A03-025</v>
      </c>
      <c r="AA132" s="62"/>
      <c r="AB132" s="63">
        <f t="shared" si="19"/>
        <v>0</v>
      </c>
    </row>
    <row r="133" spans="1:28" ht="68.849999999999994" customHeight="1" outlineLevel="1">
      <c r="A133" s="65" t="str">
        <f t="shared" si="20"/>
        <v>A03-026</v>
      </c>
      <c r="B133" s="70" t="s">
        <v>114</v>
      </c>
      <c r="C133" s="71"/>
      <c r="D133" s="141"/>
      <c r="E133" s="72" t="s">
        <v>164</v>
      </c>
      <c r="F133" s="147" t="s">
        <v>258</v>
      </c>
      <c r="G133" s="152" t="s">
        <v>274</v>
      </c>
      <c r="H133" s="140"/>
      <c r="I133" s="66" t="s">
        <v>194</v>
      </c>
      <c r="J133" s="66" t="s">
        <v>113</v>
      </c>
      <c r="K133" s="142"/>
      <c r="L133" s="142"/>
      <c r="M133" s="143"/>
      <c r="N133" s="140"/>
      <c r="O133" s="140"/>
      <c r="P133" s="140"/>
      <c r="Q133" s="140"/>
      <c r="R133" s="140"/>
      <c r="S133" s="140"/>
      <c r="T133" s="140"/>
      <c r="U133" s="140"/>
      <c r="V133" s="140"/>
      <c r="W133" s="61">
        <f t="shared" si="15"/>
        <v>1</v>
      </c>
      <c r="X133" s="61">
        <f t="shared" si="16"/>
        <v>3</v>
      </c>
      <c r="Y133" s="61">
        <f t="shared" si="17"/>
        <v>26</v>
      </c>
      <c r="Z133" s="61" t="str">
        <f t="shared" si="18"/>
        <v>A03-026</v>
      </c>
      <c r="AA133" s="62"/>
      <c r="AB133" s="63">
        <f t="shared" si="19"/>
        <v>1</v>
      </c>
    </row>
    <row r="134" spans="1:28" ht="68.849999999999994" customHeight="1" outlineLevel="1">
      <c r="A134" s="65" t="str">
        <f t="shared" si="20"/>
        <v>A03-027</v>
      </c>
      <c r="B134" s="70" t="s">
        <v>114</v>
      </c>
      <c r="C134" s="71"/>
      <c r="D134" s="141"/>
      <c r="E134" s="72" t="s">
        <v>164</v>
      </c>
      <c r="F134" s="146" t="s">
        <v>275</v>
      </c>
      <c r="G134" s="152" t="s">
        <v>290</v>
      </c>
      <c r="H134" s="140"/>
      <c r="I134" s="66" t="s">
        <v>194</v>
      </c>
      <c r="J134" s="66" t="s">
        <v>113</v>
      </c>
      <c r="K134" s="142"/>
      <c r="L134" s="142"/>
      <c r="M134" s="143"/>
      <c r="N134" s="140"/>
      <c r="O134" s="140"/>
      <c r="P134" s="140"/>
      <c r="Q134" s="140"/>
      <c r="R134" s="140"/>
      <c r="S134" s="140"/>
      <c r="T134" s="140"/>
      <c r="U134" s="140"/>
      <c r="V134" s="140"/>
      <c r="W134" s="61">
        <f t="shared" si="15"/>
        <v>1</v>
      </c>
      <c r="X134" s="61">
        <f t="shared" si="16"/>
        <v>3</v>
      </c>
      <c r="Y134" s="61">
        <f t="shared" si="17"/>
        <v>27</v>
      </c>
      <c r="Z134" s="61" t="str">
        <f t="shared" si="18"/>
        <v>A03-027</v>
      </c>
      <c r="AA134" s="62"/>
      <c r="AB134" s="63">
        <f t="shared" si="19"/>
        <v>1</v>
      </c>
    </row>
    <row r="135" spans="1:28" ht="68.849999999999994" customHeight="1" outlineLevel="1">
      <c r="A135" s="65" t="str">
        <f t="shared" si="20"/>
        <v>A03-028</v>
      </c>
      <c r="B135" s="70" t="s">
        <v>114</v>
      </c>
      <c r="C135" s="71"/>
      <c r="D135" s="141"/>
      <c r="E135" s="72" t="s">
        <v>164</v>
      </c>
      <c r="F135" s="146" t="s">
        <v>275</v>
      </c>
      <c r="G135" s="152" t="s">
        <v>291</v>
      </c>
      <c r="H135" s="140"/>
      <c r="I135" s="66" t="s">
        <v>194</v>
      </c>
      <c r="J135" s="66" t="s">
        <v>113</v>
      </c>
      <c r="K135" s="142"/>
      <c r="L135" s="142"/>
      <c r="M135" s="143"/>
      <c r="N135" s="140"/>
      <c r="O135" s="140"/>
      <c r="P135" s="140"/>
      <c r="Q135" s="140"/>
      <c r="R135" s="140"/>
      <c r="S135" s="140"/>
      <c r="T135" s="140"/>
      <c r="U135" s="140"/>
      <c r="V135" s="140"/>
      <c r="W135" s="61">
        <f t="shared" si="15"/>
        <v>1</v>
      </c>
      <c r="X135" s="61">
        <f t="shared" si="16"/>
        <v>3</v>
      </c>
      <c r="Y135" s="61">
        <f t="shared" si="17"/>
        <v>28</v>
      </c>
      <c r="Z135" s="61" t="str">
        <f t="shared" si="18"/>
        <v>A03-028</v>
      </c>
      <c r="AA135" s="62"/>
      <c r="AB135" s="63">
        <f t="shared" si="19"/>
        <v>1</v>
      </c>
    </row>
    <row r="136" spans="1:28" ht="68.849999999999994" customHeight="1" outlineLevel="1">
      <c r="A136" s="65" t="str">
        <f t="shared" si="20"/>
        <v>A03-029</v>
      </c>
      <c r="B136" s="70" t="s">
        <v>114</v>
      </c>
      <c r="C136" s="71"/>
      <c r="D136" s="141"/>
      <c r="E136" s="72" t="s">
        <v>164</v>
      </c>
      <c r="F136" s="146" t="s">
        <v>275</v>
      </c>
      <c r="G136" s="152" t="s">
        <v>292</v>
      </c>
      <c r="H136" s="69"/>
      <c r="I136" s="66" t="s">
        <v>194</v>
      </c>
      <c r="J136" s="66" t="s">
        <v>113</v>
      </c>
      <c r="K136" s="142"/>
      <c r="L136" s="142"/>
      <c r="M136" s="143"/>
      <c r="N136" s="69"/>
      <c r="O136" s="69"/>
      <c r="P136" s="69"/>
      <c r="Q136" s="69"/>
      <c r="R136" s="69"/>
      <c r="S136" s="69"/>
      <c r="T136" s="69"/>
      <c r="U136" s="69"/>
      <c r="V136" s="69"/>
      <c r="W136" s="61">
        <f t="shared" ref="W136:W165" si="22">IF(F136&lt;&gt;"",1,IF(B136="",2,0))</f>
        <v>1</v>
      </c>
      <c r="X136" s="61">
        <f t="shared" ref="X136:X165" si="23">IF(W136=0,X135+1,X135)</f>
        <v>3</v>
      </c>
      <c r="Y136" s="61">
        <f t="shared" ref="Y136:Y165" si="24">IF(W136=0,"",IF(W136=2,Y135,IF(W135=0,1,Y135+1)))</f>
        <v>29</v>
      </c>
      <c r="Z136" s="61" t="str">
        <f t="shared" ref="Z136:Z165" si="25">IF(W136=2,"",IF(W136=0,IF(X136&lt;10,$W$2&amp;X136,$X$2&amp;X136),$P$3&amp;IF(X136&lt;10,$W$2&amp;X136,$X$2&amp;X136)&amp;"-"&amp;IF(Y136&lt;10,$Y$2&amp;Y136,$Z$2&amp;Y136)))</f>
        <v>A03-029</v>
      </c>
      <c r="AA136" s="62"/>
      <c r="AB136" s="63">
        <f t="shared" ref="AB136:AB165" si="26">COUNTIF(D136,"")</f>
        <v>1</v>
      </c>
    </row>
    <row r="137" spans="1:28" ht="68.849999999999994" customHeight="1" outlineLevel="1">
      <c r="A137" s="65" t="str">
        <f t="shared" si="20"/>
        <v>A03-030</v>
      </c>
      <c r="B137" s="70" t="s">
        <v>114</v>
      </c>
      <c r="C137" s="71"/>
      <c r="D137" s="141"/>
      <c r="E137" s="72" t="s">
        <v>164</v>
      </c>
      <c r="F137" s="146" t="s">
        <v>275</v>
      </c>
      <c r="G137" s="152" t="s">
        <v>293</v>
      </c>
      <c r="H137" s="69"/>
      <c r="I137" s="66" t="s">
        <v>194</v>
      </c>
      <c r="J137" s="66" t="s">
        <v>113</v>
      </c>
      <c r="K137" s="142"/>
      <c r="L137" s="142"/>
      <c r="M137" s="143"/>
      <c r="N137" s="69"/>
      <c r="O137" s="69"/>
      <c r="P137" s="69"/>
      <c r="Q137" s="69"/>
      <c r="R137" s="69"/>
      <c r="S137" s="69"/>
      <c r="T137" s="69"/>
      <c r="U137" s="69"/>
      <c r="V137" s="69"/>
      <c r="W137" s="61">
        <f t="shared" si="22"/>
        <v>1</v>
      </c>
      <c r="X137" s="61">
        <f t="shared" si="23"/>
        <v>3</v>
      </c>
      <c r="Y137" s="61">
        <f t="shared" si="24"/>
        <v>30</v>
      </c>
      <c r="Z137" s="61" t="str">
        <f t="shared" si="25"/>
        <v>A03-030</v>
      </c>
      <c r="AA137" s="62"/>
      <c r="AB137" s="63">
        <f t="shared" si="26"/>
        <v>1</v>
      </c>
    </row>
    <row r="138" spans="1:28" ht="68.849999999999994" customHeight="1" outlineLevel="1">
      <c r="A138" s="65" t="str">
        <f t="shared" si="20"/>
        <v>A03-031</v>
      </c>
      <c r="B138" s="70" t="s">
        <v>114</v>
      </c>
      <c r="C138" s="71"/>
      <c r="D138" s="102"/>
      <c r="E138" s="72" t="s">
        <v>164</v>
      </c>
      <c r="F138" s="146" t="s">
        <v>275</v>
      </c>
      <c r="G138" s="152" t="s">
        <v>294</v>
      </c>
      <c r="H138" s="69"/>
      <c r="I138" s="66" t="s">
        <v>194</v>
      </c>
      <c r="J138" s="66" t="s">
        <v>113</v>
      </c>
      <c r="K138" s="142"/>
      <c r="L138" s="142"/>
      <c r="M138" s="143"/>
      <c r="N138" s="69"/>
      <c r="O138" s="69"/>
      <c r="P138" s="69"/>
      <c r="Q138" s="69"/>
      <c r="R138" s="69"/>
      <c r="S138" s="69"/>
      <c r="T138" s="69"/>
      <c r="U138" s="69"/>
      <c r="V138" s="69"/>
      <c r="W138" s="61">
        <f t="shared" si="22"/>
        <v>1</v>
      </c>
      <c r="X138" s="61">
        <f t="shared" si="23"/>
        <v>3</v>
      </c>
      <c r="Y138" s="61">
        <f t="shared" si="24"/>
        <v>31</v>
      </c>
      <c r="Z138" s="61" t="str">
        <f t="shared" si="25"/>
        <v>A03-031</v>
      </c>
      <c r="AA138" s="62"/>
      <c r="AB138" s="63">
        <f t="shared" si="26"/>
        <v>1</v>
      </c>
    </row>
    <row r="139" spans="1:28" ht="68.849999999999994" customHeight="1" outlineLevel="1">
      <c r="A139" s="65" t="str">
        <f t="shared" si="20"/>
        <v>A03-032</v>
      </c>
      <c r="B139" s="70" t="s">
        <v>114</v>
      </c>
      <c r="C139" s="87"/>
      <c r="D139" s="101" t="s">
        <v>163</v>
      </c>
      <c r="E139" s="39" t="s">
        <v>165</v>
      </c>
      <c r="F139" s="78" t="s">
        <v>111</v>
      </c>
      <c r="G139" s="39" t="s">
        <v>166</v>
      </c>
      <c r="H139" s="69"/>
      <c r="I139" s="66" t="s">
        <v>194</v>
      </c>
      <c r="J139" s="66" t="s">
        <v>113</v>
      </c>
      <c r="K139" s="142"/>
      <c r="L139" s="142"/>
      <c r="M139" s="143"/>
      <c r="N139" s="69"/>
      <c r="O139" s="69"/>
      <c r="P139" s="69"/>
      <c r="Q139" s="69"/>
      <c r="R139" s="69"/>
      <c r="S139" s="69"/>
      <c r="T139" s="69"/>
      <c r="U139" s="69"/>
      <c r="V139" s="69"/>
      <c r="W139" s="61">
        <f t="shared" si="22"/>
        <v>1</v>
      </c>
      <c r="X139" s="61">
        <f t="shared" si="23"/>
        <v>3</v>
      </c>
      <c r="Y139" s="61">
        <f t="shared" si="24"/>
        <v>32</v>
      </c>
      <c r="Z139" s="61" t="str">
        <f t="shared" si="25"/>
        <v>A03-032</v>
      </c>
      <c r="AA139" s="62"/>
      <c r="AB139" s="63">
        <f t="shared" si="26"/>
        <v>0</v>
      </c>
    </row>
    <row r="140" spans="1:28" ht="68.849999999999994" customHeight="1" outlineLevel="1">
      <c r="A140" s="65" t="str">
        <f t="shared" si="20"/>
        <v>A03-033</v>
      </c>
      <c r="B140" s="70" t="s">
        <v>114</v>
      </c>
      <c r="C140" s="87"/>
      <c r="D140" s="39" t="s">
        <v>167</v>
      </c>
      <c r="E140" s="72" t="s">
        <v>168</v>
      </c>
      <c r="F140" s="39" t="s">
        <v>125</v>
      </c>
      <c r="G140" s="39" t="s">
        <v>141</v>
      </c>
      <c r="H140" s="69"/>
      <c r="I140" s="66" t="s">
        <v>194</v>
      </c>
      <c r="J140" s="66" t="s">
        <v>113</v>
      </c>
      <c r="K140" s="142"/>
      <c r="L140" s="142"/>
      <c r="M140" s="143"/>
      <c r="N140" s="69"/>
      <c r="O140" s="69"/>
      <c r="P140" s="69"/>
      <c r="Q140" s="69"/>
      <c r="R140" s="69"/>
      <c r="S140" s="69"/>
      <c r="T140" s="69"/>
      <c r="U140" s="69"/>
      <c r="V140" s="69"/>
      <c r="W140" s="61">
        <f t="shared" si="22"/>
        <v>1</v>
      </c>
      <c r="X140" s="61">
        <f t="shared" si="23"/>
        <v>3</v>
      </c>
      <c r="Y140" s="61">
        <f t="shared" si="24"/>
        <v>33</v>
      </c>
      <c r="Z140" s="61" t="str">
        <f t="shared" si="25"/>
        <v>A03-033</v>
      </c>
      <c r="AA140" s="62"/>
      <c r="AB140" s="63">
        <f t="shared" si="26"/>
        <v>0</v>
      </c>
    </row>
    <row r="141" spans="1:28" ht="33" customHeight="1" outlineLevel="1">
      <c r="A141" s="65" t="str">
        <f t="shared" si="20"/>
        <v>A03-034</v>
      </c>
      <c r="B141" s="66" t="s">
        <v>107</v>
      </c>
      <c r="C141" s="82" t="s">
        <v>142</v>
      </c>
      <c r="D141" s="83" t="s">
        <v>143</v>
      </c>
      <c r="E141" s="39" t="s">
        <v>144</v>
      </c>
      <c r="F141" s="39" t="s">
        <v>125</v>
      </c>
      <c r="G141" s="84" t="s">
        <v>145</v>
      </c>
      <c r="H141" s="69"/>
      <c r="I141" s="66" t="s">
        <v>194</v>
      </c>
      <c r="J141" s="66" t="s">
        <v>113</v>
      </c>
      <c r="K141" s="142"/>
      <c r="L141" s="142"/>
      <c r="M141" s="143"/>
      <c r="N141" s="69"/>
      <c r="O141" s="69"/>
      <c r="P141" s="69"/>
      <c r="Q141" s="69"/>
      <c r="R141" s="69"/>
      <c r="S141" s="69"/>
      <c r="T141" s="69"/>
      <c r="U141" s="69"/>
      <c r="V141" s="69"/>
      <c r="W141" s="61">
        <f t="shared" si="22"/>
        <v>1</v>
      </c>
      <c r="X141" s="61">
        <f t="shared" si="23"/>
        <v>3</v>
      </c>
      <c r="Y141" s="61">
        <f t="shared" si="24"/>
        <v>34</v>
      </c>
      <c r="Z141" s="61" t="str">
        <f t="shared" si="25"/>
        <v>A03-034</v>
      </c>
      <c r="AA141" s="62"/>
      <c r="AB141" s="63">
        <f t="shared" si="26"/>
        <v>0</v>
      </c>
    </row>
    <row r="142" spans="1:28" ht="26.85" customHeight="1" outlineLevel="1">
      <c r="A142" s="65" t="str">
        <f t="shared" si="20"/>
        <v>A03-035</v>
      </c>
      <c r="B142" s="70" t="s">
        <v>114</v>
      </c>
      <c r="C142" s="85"/>
      <c r="D142" s="103"/>
      <c r="E142" s="72" t="s">
        <v>146</v>
      </c>
      <c r="F142" s="39" t="s">
        <v>125</v>
      </c>
      <c r="G142" s="84" t="s">
        <v>145</v>
      </c>
      <c r="H142" s="66"/>
      <c r="I142" s="66" t="s">
        <v>194</v>
      </c>
      <c r="J142" s="66" t="s">
        <v>113</v>
      </c>
      <c r="K142" s="142"/>
      <c r="L142" s="142"/>
      <c r="M142" s="143"/>
      <c r="N142" s="69"/>
      <c r="O142" s="69"/>
      <c r="P142" s="69"/>
      <c r="Q142" s="69"/>
      <c r="R142" s="69"/>
      <c r="S142" s="69"/>
      <c r="T142" s="69"/>
      <c r="U142" s="69"/>
      <c r="V142" s="69"/>
      <c r="W142" s="61">
        <f t="shared" si="22"/>
        <v>1</v>
      </c>
      <c r="X142" s="61">
        <f t="shared" si="23"/>
        <v>3</v>
      </c>
      <c r="Y142" s="61">
        <f t="shared" si="24"/>
        <v>35</v>
      </c>
      <c r="Z142" s="61" t="str">
        <f t="shared" si="25"/>
        <v>A03-035</v>
      </c>
      <c r="AA142" s="62"/>
      <c r="AB142" s="63">
        <f t="shared" si="26"/>
        <v>1</v>
      </c>
    </row>
    <row r="143" spans="1:28" ht="26.85" customHeight="1" outlineLevel="1">
      <c r="A143" s="65" t="str">
        <f t="shared" si="20"/>
        <v>A03-036</v>
      </c>
      <c r="B143" s="70" t="s">
        <v>114</v>
      </c>
      <c r="C143" s="85"/>
      <c r="D143" s="103"/>
      <c r="E143" s="150" t="s">
        <v>169</v>
      </c>
      <c r="F143" s="146" t="s">
        <v>125</v>
      </c>
      <c r="G143" s="149" t="s">
        <v>145</v>
      </c>
      <c r="H143" s="66"/>
      <c r="I143" s="66" t="s">
        <v>194</v>
      </c>
      <c r="J143" s="66" t="s">
        <v>113</v>
      </c>
      <c r="K143" s="142"/>
      <c r="L143" s="142"/>
      <c r="M143" s="143"/>
      <c r="N143" s="69"/>
      <c r="O143" s="69"/>
      <c r="P143" s="69"/>
      <c r="Q143" s="69"/>
      <c r="R143" s="69"/>
      <c r="S143" s="69"/>
      <c r="T143" s="69"/>
      <c r="U143" s="69"/>
      <c r="V143" s="69"/>
      <c r="W143" s="61">
        <f t="shared" si="22"/>
        <v>1</v>
      </c>
      <c r="X143" s="61">
        <f t="shared" si="23"/>
        <v>3</v>
      </c>
      <c r="Y143" s="61">
        <f t="shared" si="24"/>
        <v>36</v>
      </c>
      <c r="Z143" s="61" t="str">
        <f t="shared" si="25"/>
        <v>A03-036</v>
      </c>
      <c r="AA143" s="62"/>
      <c r="AB143" s="63">
        <f t="shared" si="26"/>
        <v>1</v>
      </c>
    </row>
    <row r="144" spans="1:28" ht="26.85" customHeight="1" outlineLevel="1">
      <c r="A144" s="159" t="str">
        <f t="shared" ref="A144:A148" si="27">Z144</f>
        <v>A03-037</v>
      </c>
      <c r="B144" s="160" t="s">
        <v>114</v>
      </c>
      <c r="C144" s="85"/>
      <c r="D144" s="103"/>
      <c r="E144" s="164" t="s">
        <v>343</v>
      </c>
      <c r="F144" s="162" t="s">
        <v>305</v>
      </c>
      <c r="G144" s="163" t="s">
        <v>330</v>
      </c>
      <c r="H144" s="161"/>
      <c r="I144" s="66" t="s">
        <v>194</v>
      </c>
      <c r="J144" s="66" t="s">
        <v>113</v>
      </c>
      <c r="K144" s="142"/>
      <c r="L144" s="142"/>
      <c r="M144" s="143"/>
      <c r="N144" s="140"/>
      <c r="O144" s="140"/>
      <c r="P144" s="140"/>
      <c r="Q144" s="140"/>
      <c r="R144" s="140"/>
      <c r="S144" s="140"/>
      <c r="T144" s="140"/>
      <c r="U144" s="140"/>
      <c r="V144" s="140"/>
      <c r="W144" s="61">
        <f t="shared" si="22"/>
        <v>1</v>
      </c>
      <c r="X144" s="61">
        <f t="shared" si="23"/>
        <v>3</v>
      </c>
      <c r="Y144" s="61">
        <f t="shared" si="24"/>
        <v>37</v>
      </c>
      <c r="Z144" s="61" t="str">
        <f t="shared" si="25"/>
        <v>A03-037</v>
      </c>
      <c r="AA144" s="62"/>
      <c r="AB144" s="63">
        <f t="shared" si="26"/>
        <v>1</v>
      </c>
    </row>
    <row r="145" spans="1:28" ht="26.85" customHeight="1" outlineLevel="1">
      <c r="A145" s="159" t="str">
        <f t="shared" si="27"/>
        <v>A03-038</v>
      </c>
      <c r="B145" s="160" t="s">
        <v>114</v>
      </c>
      <c r="C145" s="85"/>
      <c r="D145" s="103"/>
      <c r="E145" s="164" t="s">
        <v>343</v>
      </c>
      <c r="F145" s="162" t="s">
        <v>305</v>
      </c>
      <c r="G145" s="163" t="s">
        <v>331</v>
      </c>
      <c r="H145" s="161"/>
      <c r="I145" s="66" t="s">
        <v>194</v>
      </c>
      <c r="J145" s="66" t="s">
        <v>113</v>
      </c>
      <c r="K145" s="142"/>
      <c r="L145" s="142"/>
      <c r="M145" s="143"/>
      <c r="N145" s="140"/>
      <c r="O145" s="140"/>
      <c r="P145" s="140"/>
      <c r="Q145" s="140"/>
      <c r="R145" s="140"/>
      <c r="S145" s="140"/>
      <c r="T145" s="140"/>
      <c r="U145" s="140"/>
      <c r="V145" s="140"/>
      <c r="W145" s="61">
        <f t="shared" si="22"/>
        <v>1</v>
      </c>
      <c r="X145" s="61">
        <f t="shared" si="23"/>
        <v>3</v>
      </c>
      <c r="Y145" s="61">
        <f t="shared" si="24"/>
        <v>38</v>
      </c>
      <c r="Z145" s="61" t="str">
        <f t="shared" si="25"/>
        <v>A03-038</v>
      </c>
      <c r="AA145" s="62"/>
      <c r="AB145" s="63">
        <f t="shared" si="26"/>
        <v>1</v>
      </c>
    </row>
    <row r="146" spans="1:28" ht="26.85" customHeight="1" outlineLevel="1">
      <c r="A146" s="159" t="str">
        <f t="shared" si="27"/>
        <v>A03-039</v>
      </c>
      <c r="B146" s="160" t="s">
        <v>114</v>
      </c>
      <c r="C146" s="85"/>
      <c r="D146" s="103"/>
      <c r="E146" s="164" t="s">
        <v>343</v>
      </c>
      <c r="F146" s="162" t="s">
        <v>305</v>
      </c>
      <c r="G146" s="163" t="s">
        <v>332</v>
      </c>
      <c r="H146" s="161"/>
      <c r="I146" s="66" t="s">
        <v>194</v>
      </c>
      <c r="J146" s="66" t="s">
        <v>113</v>
      </c>
      <c r="K146" s="142"/>
      <c r="L146" s="142"/>
      <c r="M146" s="143"/>
      <c r="N146" s="140"/>
      <c r="O146" s="140"/>
      <c r="P146" s="140"/>
      <c r="Q146" s="140"/>
      <c r="R146" s="140"/>
      <c r="S146" s="140"/>
      <c r="T146" s="140"/>
      <c r="U146" s="140"/>
      <c r="V146" s="140"/>
      <c r="W146" s="61">
        <f t="shared" si="22"/>
        <v>1</v>
      </c>
      <c r="X146" s="61">
        <f t="shared" si="23"/>
        <v>3</v>
      </c>
      <c r="Y146" s="61">
        <f t="shared" si="24"/>
        <v>39</v>
      </c>
      <c r="Z146" s="61" t="str">
        <f t="shared" si="25"/>
        <v>A03-039</v>
      </c>
      <c r="AA146" s="62"/>
      <c r="AB146" s="63">
        <f t="shared" si="26"/>
        <v>1</v>
      </c>
    </row>
    <row r="147" spans="1:28" ht="26.85" customHeight="1" outlineLevel="1">
      <c r="A147" s="159" t="str">
        <f t="shared" si="27"/>
        <v>A03-040</v>
      </c>
      <c r="B147" s="160" t="s">
        <v>114</v>
      </c>
      <c r="C147" s="85"/>
      <c r="D147" s="103"/>
      <c r="E147" s="164" t="s">
        <v>343</v>
      </c>
      <c r="F147" s="162" t="s">
        <v>305</v>
      </c>
      <c r="G147" s="163" t="s">
        <v>333</v>
      </c>
      <c r="H147" s="161"/>
      <c r="I147" s="66" t="s">
        <v>194</v>
      </c>
      <c r="J147" s="66" t="s">
        <v>113</v>
      </c>
      <c r="K147" s="142"/>
      <c r="L147" s="142"/>
      <c r="M147" s="143"/>
      <c r="N147" s="140"/>
      <c r="O147" s="140"/>
      <c r="P147" s="140"/>
      <c r="Q147" s="140"/>
      <c r="R147" s="140"/>
      <c r="S147" s="140"/>
      <c r="T147" s="140"/>
      <c r="U147" s="140"/>
      <c r="V147" s="140"/>
      <c r="W147" s="61">
        <f t="shared" si="22"/>
        <v>1</v>
      </c>
      <c r="X147" s="61">
        <f t="shared" si="23"/>
        <v>3</v>
      </c>
      <c r="Y147" s="61">
        <f t="shared" si="24"/>
        <v>40</v>
      </c>
      <c r="Z147" s="61" t="str">
        <f t="shared" si="25"/>
        <v>A03-040</v>
      </c>
      <c r="AA147" s="62"/>
      <c r="AB147" s="63">
        <f t="shared" si="26"/>
        <v>1</v>
      </c>
    </row>
    <row r="148" spans="1:28" ht="26.85" customHeight="1" outlineLevel="1">
      <c r="A148" s="159" t="str">
        <f t="shared" si="27"/>
        <v>A03-041</v>
      </c>
      <c r="B148" s="160" t="s">
        <v>114</v>
      </c>
      <c r="C148" s="85"/>
      <c r="D148" s="103"/>
      <c r="E148" s="164" t="s">
        <v>343</v>
      </c>
      <c r="F148" s="162" t="s">
        <v>305</v>
      </c>
      <c r="G148" s="163" t="s">
        <v>334</v>
      </c>
      <c r="H148" s="161"/>
      <c r="I148" s="66" t="s">
        <v>194</v>
      </c>
      <c r="J148" s="66" t="s">
        <v>113</v>
      </c>
      <c r="K148" s="142"/>
      <c r="L148" s="142"/>
      <c r="M148" s="143"/>
      <c r="N148" s="140"/>
      <c r="O148" s="140"/>
      <c r="P148" s="140"/>
      <c r="Q148" s="140"/>
      <c r="R148" s="140"/>
      <c r="S148" s="140"/>
      <c r="T148" s="140"/>
      <c r="U148" s="140"/>
      <c r="V148" s="140"/>
      <c r="W148" s="61">
        <f t="shared" si="22"/>
        <v>1</v>
      </c>
      <c r="X148" s="61">
        <f t="shared" si="23"/>
        <v>3</v>
      </c>
      <c r="Y148" s="61">
        <f t="shared" si="24"/>
        <v>41</v>
      </c>
      <c r="Z148" s="61" t="str">
        <f t="shared" si="25"/>
        <v>A03-041</v>
      </c>
      <c r="AA148" s="62"/>
      <c r="AB148" s="63">
        <f t="shared" si="26"/>
        <v>1</v>
      </c>
    </row>
    <row r="149" spans="1:28" ht="26.85" customHeight="1" outlineLevel="1">
      <c r="A149" s="65" t="str">
        <f t="shared" si="20"/>
        <v>A03-042</v>
      </c>
      <c r="B149" s="70" t="s">
        <v>114</v>
      </c>
      <c r="C149" s="85"/>
      <c r="D149" s="103"/>
      <c r="E149" s="150" t="s">
        <v>170</v>
      </c>
      <c r="F149" s="146" t="s">
        <v>125</v>
      </c>
      <c r="G149" s="149" t="s">
        <v>145</v>
      </c>
      <c r="H149" s="66"/>
      <c r="I149" s="66" t="s">
        <v>194</v>
      </c>
      <c r="J149" s="66" t="s">
        <v>113</v>
      </c>
      <c r="K149" s="142"/>
      <c r="L149" s="142"/>
      <c r="M149" s="143"/>
      <c r="N149" s="69"/>
      <c r="O149" s="69"/>
      <c r="P149" s="69"/>
      <c r="Q149" s="69"/>
      <c r="R149" s="69"/>
      <c r="S149" s="69"/>
      <c r="T149" s="69"/>
      <c r="U149" s="69"/>
      <c r="V149" s="69"/>
      <c r="W149" s="61">
        <f t="shared" si="22"/>
        <v>1</v>
      </c>
      <c r="X149" s="61">
        <f t="shared" si="23"/>
        <v>3</v>
      </c>
      <c r="Y149" s="61">
        <f t="shared" si="24"/>
        <v>42</v>
      </c>
      <c r="Z149" s="61" t="str">
        <f t="shared" si="25"/>
        <v>A03-042</v>
      </c>
      <c r="AA149" s="62"/>
      <c r="AB149" s="63">
        <f t="shared" si="26"/>
        <v>1</v>
      </c>
    </row>
    <row r="150" spans="1:28" ht="26.85" customHeight="1" outlineLevel="1">
      <c r="A150" s="65" t="str">
        <f t="shared" si="20"/>
        <v>A03-043</v>
      </c>
      <c r="B150" s="70" t="s">
        <v>114</v>
      </c>
      <c r="C150" s="85"/>
      <c r="D150" s="103"/>
      <c r="E150" s="150" t="s">
        <v>190</v>
      </c>
      <c r="F150" s="146" t="s">
        <v>125</v>
      </c>
      <c r="G150" s="149" t="s">
        <v>145</v>
      </c>
      <c r="H150" s="66"/>
      <c r="I150" s="66" t="s">
        <v>194</v>
      </c>
      <c r="J150" s="66" t="s">
        <v>113</v>
      </c>
      <c r="K150" s="142"/>
      <c r="L150" s="142"/>
      <c r="M150" s="143"/>
      <c r="N150" s="69"/>
      <c r="O150" s="69"/>
      <c r="P150" s="69"/>
      <c r="Q150" s="69"/>
      <c r="R150" s="69"/>
      <c r="S150" s="69"/>
      <c r="T150" s="69"/>
      <c r="U150" s="69"/>
      <c r="V150" s="69"/>
      <c r="W150" s="61">
        <f t="shared" si="22"/>
        <v>1</v>
      </c>
      <c r="X150" s="61">
        <f t="shared" si="23"/>
        <v>3</v>
      </c>
      <c r="Y150" s="61">
        <f t="shared" si="24"/>
        <v>43</v>
      </c>
      <c r="Z150" s="61" t="str">
        <f t="shared" si="25"/>
        <v>A03-043</v>
      </c>
      <c r="AA150" s="62"/>
      <c r="AB150" s="63">
        <f t="shared" si="26"/>
        <v>1</v>
      </c>
    </row>
    <row r="151" spans="1:28" ht="26.85" customHeight="1" outlineLevel="1">
      <c r="A151" s="65" t="str">
        <f t="shared" si="20"/>
        <v>A03-044</v>
      </c>
      <c r="B151" s="160" t="s">
        <v>114</v>
      </c>
      <c r="C151" s="85"/>
      <c r="D151" s="103"/>
      <c r="E151" s="164" t="s">
        <v>312</v>
      </c>
      <c r="F151" s="162" t="s">
        <v>314</v>
      </c>
      <c r="G151" s="163" t="s">
        <v>315</v>
      </c>
      <c r="H151" s="161"/>
      <c r="I151" s="66" t="s">
        <v>194</v>
      </c>
      <c r="J151" s="66" t="s">
        <v>113</v>
      </c>
      <c r="K151" s="142"/>
      <c r="L151" s="142"/>
      <c r="M151" s="143"/>
      <c r="N151" s="140"/>
      <c r="O151" s="140"/>
      <c r="P151" s="140"/>
      <c r="Q151" s="140"/>
      <c r="R151" s="140"/>
      <c r="S151" s="140"/>
      <c r="T151" s="140"/>
      <c r="U151" s="140"/>
      <c r="V151" s="140"/>
      <c r="W151" s="61">
        <f t="shared" si="22"/>
        <v>1</v>
      </c>
      <c r="X151" s="61">
        <f t="shared" si="23"/>
        <v>3</v>
      </c>
      <c r="Y151" s="61">
        <f t="shared" si="24"/>
        <v>44</v>
      </c>
      <c r="Z151" s="61" t="str">
        <f t="shared" si="25"/>
        <v>A03-044</v>
      </c>
      <c r="AA151" s="62"/>
      <c r="AB151" s="63">
        <f t="shared" si="26"/>
        <v>1</v>
      </c>
    </row>
    <row r="152" spans="1:28" ht="26.85" customHeight="1" outlineLevel="1">
      <c r="A152" s="65" t="str">
        <f t="shared" si="20"/>
        <v>A03-045</v>
      </c>
      <c r="B152" s="70" t="s">
        <v>114</v>
      </c>
      <c r="C152" s="85"/>
      <c r="D152" s="103"/>
      <c r="E152" s="150" t="s">
        <v>171</v>
      </c>
      <c r="F152" s="146" t="s">
        <v>125</v>
      </c>
      <c r="G152" s="149" t="s">
        <v>145</v>
      </c>
      <c r="H152" s="66"/>
      <c r="I152" s="66" t="s">
        <v>194</v>
      </c>
      <c r="J152" s="66" t="s">
        <v>113</v>
      </c>
      <c r="K152" s="142"/>
      <c r="L152" s="142"/>
      <c r="M152" s="143"/>
      <c r="N152" s="69"/>
      <c r="O152" s="69"/>
      <c r="P152" s="69"/>
      <c r="Q152" s="69"/>
      <c r="R152" s="69"/>
      <c r="S152" s="69"/>
      <c r="T152" s="69"/>
      <c r="U152" s="69"/>
      <c r="V152" s="69"/>
      <c r="W152" s="61">
        <f t="shared" si="22"/>
        <v>1</v>
      </c>
      <c r="X152" s="61">
        <f t="shared" si="23"/>
        <v>3</v>
      </c>
      <c r="Y152" s="61">
        <f t="shared" si="24"/>
        <v>45</v>
      </c>
      <c r="Z152" s="61" t="str">
        <f t="shared" si="25"/>
        <v>A03-045</v>
      </c>
      <c r="AA152" s="62"/>
      <c r="AB152" s="63">
        <f t="shared" si="26"/>
        <v>1</v>
      </c>
    </row>
    <row r="153" spans="1:28" ht="26.85" customHeight="1" outlineLevel="1">
      <c r="A153" s="65" t="str">
        <f t="shared" si="20"/>
        <v>A03-046</v>
      </c>
      <c r="B153" s="70" t="s">
        <v>114</v>
      </c>
      <c r="C153" s="85"/>
      <c r="D153" s="103"/>
      <c r="E153" s="150" t="s">
        <v>195</v>
      </c>
      <c r="F153" s="146" t="s">
        <v>125</v>
      </c>
      <c r="G153" s="149" t="s">
        <v>145</v>
      </c>
      <c r="H153" s="66"/>
      <c r="I153" s="66" t="s">
        <v>194</v>
      </c>
      <c r="J153" s="66" t="s">
        <v>113</v>
      </c>
      <c r="K153" s="142"/>
      <c r="L153" s="142"/>
      <c r="M153" s="143"/>
      <c r="N153" s="69"/>
      <c r="O153" s="69"/>
      <c r="P153" s="69"/>
      <c r="Q153" s="69"/>
      <c r="R153" s="69"/>
      <c r="S153" s="69"/>
      <c r="T153" s="69"/>
      <c r="U153" s="69"/>
      <c r="V153" s="69"/>
      <c r="W153" s="61">
        <f t="shared" si="22"/>
        <v>1</v>
      </c>
      <c r="X153" s="61">
        <f t="shared" si="23"/>
        <v>3</v>
      </c>
      <c r="Y153" s="61">
        <f t="shared" si="24"/>
        <v>46</v>
      </c>
      <c r="Z153" s="61" t="str">
        <f t="shared" si="25"/>
        <v>A03-046</v>
      </c>
      <c r="AA153" s="62"/>
      <c r="AB153" s="63">
        <f t="shared" si="26"/>
        <v>1</v>
      </c>
    </row>
    <row r="154" spans="1:28" ht="26.85" customHeight="1" outlineLevel="1">
      <c r="A154" s="65" t="str">
        <f t="shared" si="20"/>
        <v>A03-047</v>
      </c>
      <c r="B154" s="70" t="s">
        <v>114</v>
      </c>
      <c r="C154" s="85"/>
      <c r="D154" s="103"/>
      <c r="E154" s="150" t="s">
        <v>172</v>
      </c>
      <c r="F154" s="146" t="s">
        <v>125</v>
      </c>
      <c r="G154" s="149" t="s">
        <v>145</v>
      </c>
      <c r="H154" s="66"/>
      <c r="I154" s="66" t="s">
        <v>194</v>
      </c>
      <c r="J154" s="66" t="s">
        <v>113</v>
      </c>
      <c r="K154" s="142"/>
      <c r="L154" s="142"/>
      <c r="M154" s="143"/>
      <c r="N154" s="69"/>
      <c r="O154" s="69"/>
      <c r="P154" s="69"/>
      <c r="Q154" s="69"/>
      <c r="R154" s="69"/>
      <c r="S154" s="69"/>
      <c r="T154" s="69"/>
      <c r="U154" s="69"/>
      <c r="V154" s="69"/>
      <c r="W154" s="61">
        <f t="shared" si="22"/>
        <v>1</v>
      </c>
      <c r="X154" s="61">
        <f t="shared" si="23"/>
        <v>3</v>
      </c>
      <c r="Y154" s="61">
        <f t="shared" si="24"/>
        <v>47</v>
      </c>
      <c r="Z154" s="61" t="str">
        <f t="shared" si="25"/>
        <v>A03-047</v>
      </c>
      <c r="AA154" s="62"/>
      <c r="AB154" s="63">
        <f t="shared" si="26"/>
        <v>1</v>
      </c>
    </row>
    <row r="155" spans="1:28" ht="62.4" customHeight="1" outlineLevel="1">
      <c r="A155" s="65" t="str">
        <f t="shared" si="20"/>
        <v>A03-048</v>
      </c>
      <c r="B155" s="70" t="s">
        <v>114</v>
      </c>
      <c r="C155" s="88"/>
      <c r="D155" s="104"/>
      <c r="E155" s="148" t="s">
        <v>147</v>
      </c>
      <c r="F155" s="146" t="s">
        <v>173</v>
      </c>
      <c r="G155" s="150" t="s">
        <v>174</v>
      </c>
      <c r="H155" s="69"/>
      <c r="I155" s="66" t="s">
        <v>194</v>
      </c>
      <c r="J155" s="66" t="s">
        <v>113</v>
      </c>
      <c r="K155" s="142"/>
      <c r="L155" s="142"/>
      <c r="M155" s="143"/>
      <c r="N155" s="69"/>
      <c r="O155" s="69"/>
      <c r="P155" s="69"/>
      <c r="Q155" s="69"/>
      <c r="R155" s="69"/>
      <c r="S155" s="69"/>
      <c r="T155" s="69"/>
      <c r="U155" s="69"/>
      <c r="V155" s="69"/>
      <c r="W155" s="61">
        <f t="shared" si="22"/>
        <v>1</v>
      </c>
      <c r="X155" s="61">
        <f t="shared" si="23"/>
        <v>3</v>
      </c>
      <c r="Y155" s="61">
        <f t="shared" si="24"/>
        <v>48</v>
      </c>
      <c r="Z155" s="61" t="str">
        <f t="shared" si="25"/>
        <v>A03-048</v>
      </c>
      <c r="AA155" s="62"/>
      <c r="AB155" s="63">
        <f t="shared" si="26"/>
        <v>1</v>
      </c>
    </row>
    <row r="156" spans="1:28" s="107" customFormat="1" ht="33" customHeight="1" outlineLevel="1">
      <c r="A156" s="65" t="str">
        <f t="shared" si="20"/>
        <v>A03-049</v>
      </c>
      <c r="B156" s="122" t="s">
        <v>148</v>
      </c>
      <c r="C156" s="105" t="s">
        <v>149</v>
      </c>
      <c r="D156" s="106" t="s">
        <v>150</v>
      </c>
      <c r="E156" s="106" t="s">
        <v>196</v>
      </c>
      <c r="F156" s="123" t="s">
        <v>152</v>
      </c>
      <c r="G156" s="123" t="s">
        <v>153</v>
      </c>
      <c r="H156" s="122"/>
      <c r="I156" s="66" t="s">
        <v>194</v>
      </c>
      <c r="J156" s="66" t="s">
        <v>113</v>
      </c>
      <c r="K156" s="142"/>
      <c r="L156" s="142"/>
      <c r="M156" s="143"/>
      <c r="N156" s="124"/>
      <c r="O156" s="124"/>
      <c r="P156" s="124"/>
      <c r="Q156" s="124"/>
      <c r="R156" s="124"/>
      <c r="S156" s="124"/>
      <c r="T156" s="124"/>
      <c r="U156" s="124"/>
      <c r="V156" s="124"/>
      <c r="W156" s="61">
        <f t="shared" si="22"/>
        <v>1</v>
      </c>
      <c r="X156" s="61">
        <f t="shared" si="23"/>
        <v>3</v>
      </c>
      <c r="Y156" s="61">
        <f t="shared" si="24"/>
        <v>49</v>
      </c>
      <c r="Z156" s="61" t="str">
        <f t="shared" si="25"/>
        <v>A03-049</v>
      </c>
      <c r="AA156" s="62"/>
      <c r="AB156" s="63">
        <f t="shared" si="26"/>
        <v>0</v>
      </c>
    </row>
    <row r="157" spans="1:28" s="107" customFormat="1" ht="33" customHeight="1" outlineLevel="1">
      <c r="A157" s="65" t="str">
        <f t="shared" si="20"/>
        <v>A03-050</v>
      </c>
      <c r="B157" s="125" t="s">
        <v>114</v>
      </c>
      <c r="C157" s="105"/>
      <c r="D157" s="108"/>
      <c r="E157" s="109"/>
      <c r="F157" s="123" t="s">
        <v>154</v>
      </c>
      <c r="G157" s="139" t="s">
        <v>197</v>
      </c>
      <c r="H157" s="122"/>
      <c r="I157" s="66" t="s">
        <v>194</v>
      </c>
      <c r="J157" s="66" t="s">
        <v>113</v>
      </c>
      <c r="K157" s="142"/>
      <c r="L157" s="142"/>
      <c r="M157" s="143"/>
      <c r="N157" s="124"/>
      <c r="O157" s="124"/>
      <c r="P157" s="124"/>
      <c r="Q157" s="124"/>
      <c r="R157" s="124"/>
      <c r="S157" s="124"/>
      <c r="T157" s="124"/>
      <c r="U157" s="124"/>
      <c r="V157" s="124"/>
      <c r="W157" s="61">
        <f t="shared" si="22"/>
        <v>1</v>
      </c>
      <c r="X157" s="61">
        <f t="shared" si="23"/>
        <v>3</v>
      </c>
      <c r="Y157" s="61">
        <f t="shared" si="24"/>
        <v>50</v>
      </c>
      <c r="Z157" s="61" t="str">
        <f t="shared" si="25"/>
        <v>A03-050</v>
      </c>
      <c r="AA157" s="62"/>
      <c r="AB157" s="63">
        <f t="shared" si="26"/>
        <v>1</v>
      </c>
    </row>
    <row r="158" spans="1:28" s="107" customFormat="1" ht="33" customHeight="1" outlineLevel="1">
      <c r="A158" s="65" t="str">
        <f t="shared" si="20"/>
        <v>A03-051</v>
      </c>
      <c r="B158" s="122" t="s">
        <v>148</v>
      </c>
      <c r="C158" s="105"/>
      <c r="D158" s="106" t="s">
        <v>175</v>
      </c>
      <c r="E158" s="106" t="s">
        <v>196</v>
      </c>
      <c r="F158" s="123" t="s">
        <v>152</v>
      </c>
      <c r="G158" s="123" t="s">
        <v>153</v>
      </c>
      <c r="H158" s="122"/>
      <c r="I158" s="66" t="s">
        <v>194</v>
      </c>
      <c r="J158" s="66" t="s">
        <v>113</v>
      </c>
      <c r="K158" s="142"/>
      <c r="L158" s="142"/>
      <c r="M158" s="143"/>
      <c r="N158" s="124"/>
      <c r="O158" s="124"/>
      <c r="P158" s="124"/>
      <c r="Q158" s="124"/>
      <c r="R158" s="124"/>
      <c r="S158" s="124"/>
      <c r="T158" s="124"/>
      <c r="U158" s="124"/>
      <c r="V158" s="124"/>
      <c r="W158" s="61">
        <f t="shared" si="22"/>
        <v>1</v>
      </c>
      <c r="X158" s="61">
        <f t="shared" si="23"/>
        <v>3</v>
      </c>
      <c r="Y158" s="61">
        <f t="shared" si="24"/>
        <v>51</v>
      </c>
      <c r="Z158" s="61" t="str">
        <f t="shared" si="25"/>
        <v>A03-051</v>
      </c>
      <c r="AA158" s="62"/>
      <c r="AB158" s="63">
        <f t="shared" si="26"/>
        <v>0</v>
      </c>
    </row>
    <row r="159" spans="1:28" s="107" customFormat="1" ht="33" customHeight="1" outlineLevel="1">
      <c r="A159" s="65" t="str">
        <f t="shared" si="20"/>
        <v>A03-052</v>
      </c>
      <c r="B159" s="125" t="s">
        <v>114</v>
      </c>
      <c r="C159" s="108"/>
      <c r="D159" s="109"/>
      <c r="E159" s="109"/>
      <c r="F159" s="123" t="s">
        <v>177</v>
      </c>
      <c r="G159" s="128" t="s">
        <v>178</v>
      </c>
      <c r="H159" s="122"/>
      <c r="I159" s="66" t="s">
        <v>194</v>
      </c>
      <c r="J159" s="66" t="s">
        <v>113</v>
      </c>
      <c r="K159" s="142"/>
      <c r="L159" s="142"/>
      <c r="M159" s="143"/>
      <c r="N159" s="124"/>
      <c r="O159" s="124"/>
      <c r="P159" s="124"/>
      <c r="Q159" s="124"/>
      <c r="R159" s="124"/>
      <c r="S159" s="124"/>
      <c r="T159" s="124"/>
      <c r="U159" s="124"/>
      <c r="V159" s="124"/>
      <c r="W159" s="61">
        <f t="shared" si="22"/>
        <v>1</v>
      </c>
      <c r="X159" s="61">
        <f t="shared" si="23"/>
        <v>3</v>
      </c>
      <c r="Y159" s="61">
        <f t="shared" si="24"/>
        <v>52</v>
      </c>
      <c r="Z159" s="61" t="str">
        <f t="shared" si="25"/>
        <v>A03-052</v>
      </c>
      <c r="AA159" s="62"/>
      <c r="AB159" s="63">
        <f t="shared" si="26"/>
        <v>1</v>
      </c>
    </row>
    <row r="160" spans="1:28" s="107" customFormat="1" ht="33" customHeight="1" outlineLevel="1">
      <c r="A160" s="65" t="str">
        <f t="shared" si="20"/>
        <v>A03-053</v>
      </c>
      <c r="B160" s="122" t="s">
        <v>148</v>
      </c>
      <c r="C160" s="105"/>
      <c r="D160" s="106" t="s">
        <v>179</v>
      </c>
      <c r="E160" s="106" t="s">
        <v>196</v>
      </c>
      <c r="F160" s="123" t="s">
        <v>152</v>
      </c>
      <c r="G160" s="123" t="s">
        <v>153</v>
      </c>
      <c r="H160" s="122"/>
      <c r="I160" s="66" t="s">
        <v>194</v>
      </c>
      <c r="J160" s="66" t="s">
        <v>113</v>
      </c>
      <c r="K160" s="142"/>
      <c r="L160" s="142"/>
      <c r="M160" s="143"/>
      <c r="N160" s="124"/>
      <c r="O160" s="124"/>
      <c r="P160" s="124"/>
      <c r="Q160" s="124"/>
      <c r="R160" s="124"/>
      <c r="S160" s="124"/>
      <c r="T160" s="124"/>
      <c r="U160" s="124"/>
      <c r="V160" s="124"/>
      <c r="W160" s="61">
        <f t="shared" si="22"/>
        <v>1</v>
      </c>
      <c r="X160" s="61">
        <f t="shared" si="23"/>
        <v>3</v>
      </c>
      <c r="Y160" s="61">
        <f t="shared" si="24"/>
        <v>53</v>
      </c>
      <c r="Z160" s="61" t="str">
        <f t="shared" si="25"/>
        <v>A03-053</v>
      </c>
      <c r="AA160" s="62"/>
      <c r="AB160" s="63">
        <f t="shared" si="26"/>
        <v>0</v>
      </c>
    </row>
    <row r="161" spans="1:28" s="107" customFormat="1" ht="33" customHeight="1" outlineLevel="1">
      <c r="A161" s="65" t="str">
        <f t="shared" si="20"/>
        <v>A03-054</v>
      </c>
      <c r="B161" s="125" t="s">
        <v>114</v>
      </c>
      <c r="C161" s="108"/>
      <c r="D161" s="109"/>
      <c r="E161" s="109"/>
      <c r="F161" s="123" t="s">
        <v>180</v>
      </c>
      <c r="G161" s="128" t="s">
        <v>181</v>
      </c>
      <c r="H161" s="122"/>
      <c r="I161" s="66" t="s">
        <v>194</v>
      </c>
      <c r="J161" s="66" t="s">
        <v>113</v>
      </c>
      <c r="K161" s="142"/>
      <c r="L161" s="142"/>
      <c r="M161" s="143"/>
      <c r="N161" s="124"/>
      <c r="O161" s="124"/>
      <c r="P161" s="124"/>
      <c r="Q161" s="124"/>
      <c r="R161" s="124"/>
      <c r="S161" s="124"/>
      <c r="T161" s="124"/>
      <c r="U161" s="124"/>
      <c r="V161" s="124"/>
      <c r="W161" s="61">
        <f t="shared" si="22"/>
        <v>1</v>
      </c>
      <c r="X161" s="61">
        <f t="shared" si="23"/>
        <v>3</v>
      </c>
      <c r="Y161" s="61">
        <f t="shared" si="24"/>
        <v>54</v>
      </c>
      <c r="Z161" s="61" t="str">
        <f t="shared" si="25"/>
        <v>A03-054</v>
      </c>
      <c r="AA161" s="62"/>
      <c r="AB161" s="63">
        <f t="shared" si="26"/>
        <v>1</v>
      </c>
    </row>
    <row r="162" spans="1:28" s="107" customFormat="1" ht="33" customHeight="1" outlineLevel="1">
      <c r="A162" s="65" t="str">
        <f t="shared" si="20"/>
        <v>A03-055</v>
      </c>
      <c r="B162" s="122" t="s">
        <v>148</v>
      </c>
      <c r="C162" s="105"/>
      <c r="D162" s="106" t="s">
        <v>182</v>
      </c>
      <c r="E162" s="106" t="s">
        <v>198</v>
      </c>
      <c r="F162" s="123" t="s">
        <v>152</v>
      </c>
      <c r="G162" s="123" t="s">
        <v>153</v>
      </c>
      <c r="H162" s="122"/>
      <c r="I162" s="66" t="s">
        <v>194</v>
      </c>
      <c r="J162" s="66" t="s">
        <v>113</v>
      </c>
      <c r="K162" s="142"/>
      <c r="L162" s="142"/>
      <c r="M162" s="143"/>
      <c r="N162" s="124"/>
      <c r="O162" s="124"/>
      <c r="P162" s="124"/>
      <c r="Q162" s="124"/>
      <c r="R162" s="124"/>
      <c r="S162" s="124"/>
      <c r="T162" s="124"/>
      <c r="U162" s="124"/>
      <c r="V162" s="124"/>
      <c r="W162" s="61">
        <f t="shared" si="22"/>
        <v>1</v>
      </c>
      <c r="X162" s="61">
        <f t="shared" si="23"/>
        <v>3</v>
      </c>
      <c r="Y162" s="61">
        <f t="shared" si="24"/>
        <v>55</v>
      </c>
      <c r="Z162" s="61" t="str">
        <f t="shared" si="25"/>
        <v>A03-055</v>
      </c>
      <c r="AA162" s="62"/>
      <c r="AB162" s="63">
        <f t="shared" si="26"/>
        <v>0</v>
      </c>
    </row>
    <row r="163" spans="1:28" s="107" customFormat="1" ht="111" customHeight="1" outlineLevel="1">
      <c r="A163" s="65" t="str">
        <f t="shared" si="20"/>
        <v>A03-056</v>
      </c>
      <c r="B163" s="125" t="s">
        <v>114</v>
      </c>
      <c r="C163" s="108"/>
      <c r="D163" s="109"/>
      <c r="E163" s="109"/>
      <c r="F163" s="146" t="s">
        <v>277</v>
      </c>
      <c r="G163" s="146" t="s">
        <v>285</v>
      </c>
      <c r="H163" s="122"/>
      <c r="I163" s="66" t="s">
        <v>194</v>
      </c>
      <c r="J163" s="66" t="s">
        <v>113</v>
      </c>
      <c r="K163" s="142"/>
      <c r="L163" s="142"/>
      <c r="M163" s="143"/>
      <c r="N163" s="124"/>
      <c r="O163" s="124"/>
      <c r="P163" s="124"/>
      <c r="Q163" s="124"/>
      <c r="R163" s="124"/>
      <c r="S163" s="124"/>
      <c r="T163" s="124"/>
      <c r="U163" s="124"/>
      <c r="V163" s="124"/>
      <c r="W163" s="61">
        <f t="shared" si="22"/>
        <v>1</v>
      </c>
      <c r="X163" s="61">
        <f t="shared" si="23"/>
        <v>3</v>
      </c>
      <c r="Y163" s="61">
        <f t="shared" si="24"/>
        <v>56</v>
      </c>
      <c r="Z163" s="61" t="str">
        <f t="shared" si="25"/>
        <v>A03-056</v>
      </c>
      <c r="AA163" s="62"/>
      <c r="AB163" s="63">
        <f t="shared" si="26"/>
        <v>1</v>
      </c>
    </row>
    <row r="164" spans="1:28" s="107" customFormat="1" ht="33" customHeight="1" outlineLevel="1">
      <c r="A164" s="65" t="str">
        <f t="shared" si="20"/>
        <v>A03-057</v>
      </c>
      <c r="B164" s="122" t="s">
        <v>148</v>
      </c>
      <c r="C164" s="109"/>
      <c r="D164" s="129" t="s">
        <v>186</v>
      </c>
      <c r="E164" s="129" t="s">
        <v>196</v>
      </c>
      <c r="F164" s="123" t="s">
        <v>152</v>
      </c>
      <c r="G164" s="123" t="s">
        <v>153</v>
      </c>
      <c r="H164" s="122"/>
      <c r="I164" s="66" t="s">
        <v>194</v>
      </c>
      <c r="J164" s="66" t="s">
        <v>113</v>
      </c>
      <c r="K164" s="142"/>
      <c r="L164" s="142"/>
      <c r="M164" s="143"/>
      <c r="N164" s="124"/>
      <c r="O164" s="124"/>
      <c r="P164" s="124"/>
      <c r="Q164" s="124"/>
      <c r="R164" s="124"/>
      <c r="S164" s="124"/>
      <c r="T164" s="124"/>
      <c r="U164" s="124"/>
      <c r="V164" s="124"/>
      <c r="W164" s="61">
        <f t="shared" si="22"/>
        <v>1</v>
      </c>
      <c r="X164" s="61">
        <f t="shared" si="23"/>
        <v>3</v>
      </c>
      <c r="Y164" s="61">
        <f t="shared" si="24"/>
        <v>57</v>
      </c>
      <c r="Z164" s="61" t="str">
        <f t="shared" si="25"/>
        <v>A03-057</v>
      </c>
      <c r="AA164" s="62"/>
      <c r="AB164" s="63">
        <f t="shared" si="26"/>
        <v>0</v>
      </c>
    </row>
    <row r="165" spans="1:28" s="111" customFormat="1" ht="90" customHeight="1">
      <c r="A165" s="130" t="str">
        <f>Z165</f>
        <v>A04</v>
      </c>
      <c r="B165" s="275" t="s">
        <v>306</v>
      </c>
      <c r="C165" s="276"/>
      <c r="D165" s="276"/>
      <c r="E165" s="276"/>
      <c r="F165" s="276"/>
      <c r="G165" s="277"/>
      <c r="H165" s="131"/>
      <c r="I165" s="132"/>
      <c r="J165" s="133"/>
      <c r="K165" s="132"/>
      <c r="L165" s="132"/>
      <c r="M165" s="132"/>
      <c r="N165" s="134"/>
      <c r="O165" s="134"/>
      <c r="P165" s="134"/>
      <c r="Q165" s="134"/>
      <c r="R165" s="134"/>
      <c r="S165" s="134"/>
      <c r="T165" s="134"/>
      <c r="U165" s="134"/>
      <c r="V165" s="134"/>
      <c r="W165" s="61">
        <f t="shared" si="22"/>
        <v>0</v>
      </c>
      <c r="X165" s="61">
        <f t="shared" si="23"/>
        <v>4</v>
      </c>
      <c r="Y165" s="61" t="str">
        <f t="shared" si="24"/>
        <v/>
      </c>
      <c r="Z165" s="61" t="str">
        <f t="shared" si="25"/>
        <v>A04</v>
      </c>
      <c r="AA165" s="62"/>
      <c r="AB165" s="63">
        <f t="shared" si="26"/>
        <v>1</v>
      </c>
    </row>
    <row r="166" spans="1:28" s="107" customFormat="1" ht="33" customHeight="1" outlineLevel="1">
      <c r="A166" s="135" t="str">
        <f t="shared" si="14"/>
        <v>A04-001</v>
      </c>
      <c r="B166" s="122" t="s">
        <v>148</v>
      </c>
      <c r="C166" s="112" t="s">
        <v>199</v>
      </c>
      <c r="D166" s="106" t="s">
        <v>200</v>
      </c>
      <c r="E166" s="123" t="s">
        <v>201</v>
      </c>
      <c r="F166" s="123" t="s">
        <v>202</v>
      </c>
      <c r="G166" s="123" t="s">
        <v>203</v>
      </c>
      <c r="H166" s="122"/>
      <c r="I166" s="66" t="s">
        <v>204</v>
      </c>
      <c r="J166" s="66" t="s">
        <v>113</v>
      </c>
      <c r="K166" s="142" t="s">
        <v>340</v>
      </c>
      <c r="L166" s="142"/>
      <c r="M166" s="143" t="s">
        <v>339</v>
      </c>
      <c r="N166" s="124"/>
      <c r="O166" s="124"/>
      <c r="P166" s="124"/>
      <c r="Q166" s="124"/>
      <c r="R166" s="124"/>
      <c r="S166" s="124"/>
      <c r="T166" s="124"/>
      <c r="U166" s="124"/>
      <c r="V166" s="124"/>
      <c r="W166" s="61">
        <f t="shared" ref="W166:W191" si="28">IF(F166&lt;&gt;"",1,IF(B166="",2,0))</f>
        <v>1</v>
      </c>
      <c r="X166" s="61">
        <f t="shared" ref="X166:X191" si="29">IF(W166=0,X165+1,X165)</f>
        <v>4</v>
      </c>
      <c r="Y166" s="61">
        <f t="shared" ref="Y166:Y191" si="30">IF(W166=0,"",IF(W166=2,Y165,IF(W165=0,1,Y165+1)))</f>
        <v>1</v>
      </c>
      <c r="Z166" s="61" t="str">
        <f t="shared" ref="Z166:Z191" si="31">IF(W166=2,"",IF(W166=0,IF(X166&lt;10,$W$2&amp;X166,$X$2&amp;X166),$P$3&amp;IF(X166&lt;10,$W$2&amp;X166,$X$2&amp;X166)&amp;"-"&amp;IF(Y166&lt;10,$Y$2&amp;Y166,$Z$2&amp;Y166)))</f>
        <v>A04-001</v>
      </c>
      <c r="AA166" s="62"/>
      <c r="AB166" s="63">
        <f t="shared" ref="AB166:AB191" si="32">COUNTIF(D166,"")</f>
        <v>0</v>
      </c>
    </row>
    <row r="167" spans="1:28" s="107" customFormat="1" ht="33" customHeight="1" outlineLevel="1">
      <c r="A167" s="135" t="str">
        <f t="shared" si="14"/>
        <v>A04-002</v>
      </c>
      <c r="B167" s="122" t="s">
        <v>148</v>
      </c>
      <c r="C167" s="105" t="s">
        <v>205</v>
      </c>
      <c r="D167" s="136" t="s">
        <v>206</v>
      </c>
      <c r="E167" s="123" t="s">
        <v>207</v>
      </c>
      <c r="F167" s="123" t="s">
        <v>202</v>
      </c>
      <c r="G167" s="123" t="s">
        <v>203</v>
      </c>
      <c r="H167" s="122"/>
      <c r="I167" s="66" t="s">
        <v>204</v>
      </c>
      <c r="J167" s="66" t="s">
        <v>113</v>
      </c>
      <c r="K167" s="142" t="s">
        <v>340</v>
      </c>
      <c r="L167" s="142"/>
      <c r="M167" s="143" t="s">
        <v>339</v>
      </c>
      <c r="N167" s="124"/>
      <c r="O167" s="124"/>
      <c r="P167" s="124"/>
      <c r="Q167" s="124"/>
      <c r="R167" s="124"/>
      <c r="S167" s="124"/>
      <c r="T167" s="124"/>
      <c r="U167" s="124"/>
      <c r="V167" s="124"/>
      <c r="W167" s="61">
        <f t="shared" si="28"/>
        <v>1</v>
      </c>
      <c r="X167" s="61">
        <f t="shared" si="29"/>
        <v>4</v>
      </c>
      <c r="Y167" s="61">
        <f t="shared" si="30"/>
        <v>2</v>
      </c>
      <c r="Z167" s="61" t="str">
        <f t="shared" si="31"/>
        <v>A04-002</v>
      </c>
      <c r="AA167" s="62"/>
      <c r="AB167" s="63">
        <f t="shared" si="32"/>
        <v>0</v>
      </c>
    </row>
    <row r="168" spans="1:28" s="107" customFormat="1" ht="33" customHeight="1" outlineLevel="1">
      <c r="A168" s="135" t="str">
        <f t="shared" si="14"/>
        <v>A04-003</v>
      </c>
      <c r="B168" s="122" t="s">
        <v>148</v>
      </c>
      <c r="C168" s="108" t="s">
        <v>208</v>
      </c>
      <c r="D168" s="136" t="s">
        <v>206</v>
      </c>
      <c r="E168" s="123" t="s">
        <v>207</v>
      </c>
      <c r="F168" s="123" t="s">
        <v>202</v>
      </c>
      <c r="G168" s="123" t="s">
        <v>203</v>
      </c>
      <c r="H168" s="122"/>
      <c r="I168" s="66" t="s">
        <v>204</v>
      </c>
      <c r="J168" s="66" t="s">
        <v>113</v>
      </c>
      <c r="K168" s="142" t="s">
        <v>340</v>
      </c>
      <c r="L168" s="142"/>
      <c r="M168" s="143" t="s">
        <v>339</v>
      </c>
      <c r="N168" s="124"/>
      <c r="O168" s="124"/>
      <c r="P168" s="124"/>
      <c r="Q168" s="124"/>
      <c r="R168" s="124"/>
      <c r="S168" s="124"/>
      <c r="T168" s="124"/>
      <c r="U168" s="124"/>
      <c r="V168" s="124"/>
      <c r="W168" s="61">
        <f t="shared" si="28"/>
        <v>1</v>
      </c>
      <c r="X168" s="61">
        <f t="shared" si="29"/>
        <v>4</v>
      </c>
      <c r="Y168" s="61">
        <f t="shared" si="30"/>
        <v>3</v>
      </c>
      <c r="Z168" s="61" t="str">
        <f t="shared" si="31"/>
        <v>A04-003</v>
      </c>
      <c r="AA168" s="62"/>
      <c r="AB168" s="63">
        <f t="shared" si="32"/>
        <v>0</v>
      </c>
    </row>
    <row r="169" spans="1:28" s="107" customFormat="1" ht="33" customHeight="1" outlineLevel="1">
      <c r="A169" s="135" t="str">
        <f t="shared" si="14"/>
        <v>A04-004</v>
      </c>
      <c r="B169" s="122" t="s">
        <v>148</v>
      </c>
      <c r="C169" s="100" t="s">
        <v>209</v>
      </c>
      <c r="D169" s="129" t="s">
        <v>210</v>
      </c>
      <c r="E169" s="123" t="s">
        <v>207</v>
      </c>
      <c r="F169" s="123" t="s">
        <v>202</v>
      </c>
      <c r="G169" s="123" t="s">
        <v>203</v>
      </c>
      <c r="H169" s="122"/>
      <c r="I169" s="66" t="s">
        <v>204</v>
      </c>
      <c r="J169" s="66" t="s">
        <v>113</v>
      </c>
      <c r="K169" s="142" t="s">
        <v>340</v>
      </c>
      <c r="L169" s="142"/>
      <c r="M169" s="143" t="s">
        <v>339</v>
      </c>
      <c r="N169" s="124"/>
      <c r="O169" s="124"/>
      <c r="P169" s="124"/>
      <c r="Q169" s="124"/>
      <c r="R169" s="124"/>
      <c r="S169" s="124"/>
      <c r="T169" s="124"/>
      <c r="U169" s="124"/>
      <c r="V169" s="124"/>
      <c r="W169" s="61">
        <f t="shared" si="28"/>
        <v>1</v>
      </c>
      <c r="X169" s="61">
        <f t="shared" si="29"/>
        <v>4</v>
      </c>
      <c r="Y169" s="61">
        <f t="shared" si="30"/>
        <v>4</v>
      </c>
      <c r="Z169" s="61" t="str">
        <f t="shared" si="31"/>
        <v>A04-004</v>
      </c>
      <c r="AA169" s="62"/>
      <c r="AB169" s="63">
        <f t="shared" si="32"/>
        <v>0</v>
      </c>
    </row>
    <row r="170" spans="1:28" ht="33" customHeight="1" outlineLevel="1">
      <c r="A170" s="65" t="str">
        <f t="shared" ref="A170:A218" si="33">Z170</f>
        <v>A04-005</v>
      </c>
      <c r="B170" s="66" t="s">
        <v>107</v>
      </c>
      <c r="C170" s="82" t="s">
        <v>142</v>
      </c>
      <c r="D170" s="83" t="s">
        <v>143</v>
      </c>
      <c r="E170" s="39" t="s">
        <v>144</v>
      </c>
      <c r="F170" s="39" t="s">
        <v>125</v>
      </c>
      <c r="G170" s="84" t="s">
        <v>145</v>
      </c>
      <c r="H170" s="69"/>
      <c r="I170" s="66" t="s">
        <v>204</v>
      </c>
      <c r="J170" s="66" t="s">
        <v>113</v>
      </c>
      <c r="K170" s="142" t="s">
        <v>340</v>
      </c>
      <c r="L170" s="142"/>
      <c r="M170" s="143" t="s">
        <v>339</v>
      </c>
      <c r="N170" s="69"/>
      <c r="O170" s="69"/>
      <c r="P170" s="69"/>
      <c r="Q170" s="69"/>
      <c r="R170" s="69"/>
      <c r="S170" s="69"/>
      <c r="T170" s="69"/>
      <c r="U170" s="69"/>
      <c r="V170" s="69"/>
      <c r="W170" s="61">
        <f t="shared" si="28"/>
        <v>1</v>
      </c>
      <c r="X170" s="61">
        <f t="shared" si="29"/>
        <v>4</v>
      </c>
      <c r="Y170" s="61">
        <f t="shared" si="30"/>
        <v>5</v>
      </c>
      <c r="Z170" s="61" t="str">
        <f t="shared" si="31"/>
        <v>A04-005</v>
      </c>
      <c r="AA170" s="62"/>
      <c r="AB170" s="63">
        <f t="shared" si="32"/>
        <v>0</v>
      </c>
    </row>
    <row r="171" spans="1:28" ht="26.85" customHeight="1" outlineLevel="1">
      <c r="A171" s="65" t="str">
        <f t="shared" si="33"/>
        <v>A04-006</v>
      </c>
      <c r="B171" s="70" t="s">
        <v>114</v>
      </c>
      <c r="C171" s="85"/>
      <c r="D171" s="103"/>
      <c r="E171" s="72" t="s">
        <v>146</v>
      </c>
      <c r="F171" s="39" t="s">
        <v>125</v>
      </c>
      <c r="G171" s="84" t="s">
        <v>145</v>
      </c>
      <c r="H171" s="66"/>
      <c r="I171" s="66" t="s">
        <v>204</v>
      </c>
      <c r="J171" s="66" t="s">
        <v>113</v>
      </c>
      <c r="K171" s="142" t="s">
        <v>340</v>
      </c>
      <c r="L171" s="142"/>
      <c r="M171" s="143" t="s">
        <v>341</v>
      </c>
      <c r="N171" s="69"/>
      <c r="O171" s="69"/>
      <c r="P171" s="69"/>
      <c r="Q171" s="69"/>
      <c r="R171" s="69"/>
      <c r="S171" s="69"/>
      <c r="T171" s="69"/>
      <c r="U171" s="69"/>
      <c r="V171" s="69"/>
      <c r="W171" s="61">
        <f t="shared" si="28"/>
        <v>1</v>
      </c>
      <c r="X171" s="61">
        <f t="shared" si="29"/>
        <v>4</v>
      </c>
      <c r="Y171" s="61">
        <f t="shared" si="30"/>
        <v>6</v>
      </c>
      <c r="Z171" s="61" t="str">
        <f t="shared" si="31"/>
        <v>A04-006</v>
      </c>
      <c r="AA171" s="62"/>
      <c r="AB171" s="63">
        <f t="shared" si="32"/>
        <v>1</v>
      </c>
    </row>
    <row r="172" spans="1:28" ht="26.85" customHeight="1" outlineLevel="1">
      <c r="A172" s="65" t="str">
        <f t="shared" si="33"/>
        <v>A04-007</v>
      </c>
      <c r="B172" s="70" t="s">
        <v>114</v>
      </c>
      <c r="C172" s="85"/>
      <c r="D172" s="103"/>
      <c r="E172" s="150" t="s">
        <v>169</v>
      </c>
      <c r="F172" s="146" t="s">
        <v>125</v>
      </c>
      <c r="G172" s="149" t="s">
        <v>145</v>
      </c>
      <c r="H172" s="66"/>
      <c r="I172" s="66" t="s">
        <v>204</v>
      </c>
      <c r="J172" s="66" t="s">
        <v>113</v>
      </c>
      <c r="K172" s="142" t="s">
        <v>340</v>
      </c>
      <c r="L172" s="142"/>
      <c r="M172" s="143" t="s">
        <v>341</v>
      </c>
      <c r="N172" s="69"/>
      <c r="O172" s="69"/>
      <c r="P172" s="69"/>
      <c r="Q172" s="69"/>
      <c r="R172" s="69"/>
      <c r="S172" s="69"/>
      <c r="T172" s="69"/>
      <c r="U172" s="69"/>
      <c r="V172" s="69"/>
      <c r="W172" s="61">
        <f t="shared" si="28"/>
        <v>1</v>
      </c>
      <c r="X172" s="61">
        <f t="shared" si="29"/>
        <v>4</v>
      </c>
      <c r="Y172" s="61">
        <f t="shared" si="30"/>
        <v>7</v>
      </c>
      <c r="Z172" s="61" t="str">
        <f t="shared" si="31"/>
        <v>A04-007</v>
      </c>
      <c r="AA172" s="62"/>
      <c r="AB172" s="63">
        <f t="shared" si="32"/>
        <v>1</v>
      </c>
    </row>
    <row r="173" spans="1:28" ht="26.85" customHeight="1" outlineLevel="1">
      <c r="A173" s="65" t="str">
        <f t="shared" si="33"/>
        <v>A04-008</v>
      </c>
      <c r="B173" s="70" t="s">
        <v>114</v>
      </c>
      <c r="C173" s="85"/>
      <c r="D173" s="103"/>
      <c r="E173" s="164" t="s">
        <v>309</v>
      </c>
      <c r="F173" s="162" t="s">
        <v>305</v>
      </c>
      <c r="G173" s="163" t="s">
        <v>335</v>
      </c>
      <c r="H173" s="161"/>
      <c r="I173" s="66" t="s">
        <v>204</v>
      </c>
      <c r="J173" s="66" t="s">
        <v>113</v>
      </c>
      <c r="K173" s="142" t="s">
        <v>340</v>
      </c>
      <c r="L173" s="142"/>
      <c r="M173" s="143" t="s">
        <v>341</v>
      </c>
      <c r="N173" s="140"/>
      <c r="O173" s="140"/>
      <c r="P173" s="140"/>
      <c r="Q173" s="140"/>
      <c r="R173" s="140"/>
      <c r="S173" s="140"/>
      <c r="T173" s="140"/>
      <c r="U173" s="140"/>
      <c r="V173" s="140"/>
      <c r="W173" s="61">
        <f t="shared" si="28"/>
        <v>1</v>
      </c>
      <c r="X173" s="61">
        <f t="shared" si="29"/>
        <v>4</v>
      </c>
      <c r="Y173" s="61">
        <f t="shared" si="30"/>
        <v>8</v>
      </c>
      <c r="Z173" s="61" t="str">
        <f t="shared" si="31"/>
        <v>A04-008</v>
      </c>
      <c r="AA173" s="62"/>
      <c r="AB173" s="63">
        <f t="shared" si="32"/>
        <v>1</v>
      </c>
    </row>
    <row r="174" spans="1:28" ht="26.85" customHeight="1" outlineLevel="1">
      <c r="A174" s="65" t="str">
        <f t="shared" si="33"/>
        <v>A04-009</v>
      </c>
      <c r="B174" s="70" t="s">
        <v>114</v>
      </c>
      <c r="C174" s="85"/>
      <c r="D174" s="103"/>
      <c r="E174" s="164" t="s">
        <v>309</v>
      </c>
      <c r="F174" s="162" t="s">
        <v>305</v>
      </c>
      <c r="G174" s="163" t="s">
        <v>325</v>
      </c>
      <c r="H174" s="161"/>
      <c r="I174" s="66" t="s">
        <v>204</v>
      </c>
      <c r="J174" s="66" t="s">
        <v>113</v>
      </c>
      <c r="K174" s="142" t="s">
        <v>340</v>
      </c>
      <c r="L174" s="142"/>
      <c r="M174" s="143" t="s">
        <v>341</v>
      </c>
      <c r="N174" s="140"/>
      <c r="O174" s="140"/>
      <c r="P174" s="140"/>
      <c r="Q174" s="140"/>
      <c r="R174" s="140"/>
      <c r="S174" s="140"/>
      <c r="T174" s="140"/>
      <c r="U174" s="140"/>
      <c r="V174" s="140"/>
      <c r="W174" s="61">
        <f t="shared" si="28"/>
        <v>1</v>
      </c>
      <c r="X174" s="61">
        <f t="shared" si="29"/>
        <v>4</v>
      </c>
      <c r="Y174" s="61">
        <f t="shared" si="30"/>
        <v>9</v>
      </c>
      <c r="Z174" s="61" t="str">
        <f t="shared" si="31"/>
        <v>A04-009</v>
      </c>
      <c r="AA174" s="62"/>
      <c r="AB174" s="63">
        <f t="shared" si="32"/>
        <v>1</v>
      </c>
    </row>
    <row r="175" spans="1:28" ht="26.85" customHeight="1" outlineLevel="1">
      <c r="A175" s="65" t="str">
        <f t="shared" si="33"/>
        <v>A04-010</v>
      </c>
      <c r="B175" s="70" t="s">
        <v>114</v>
      </c>
      <c r="C175" s="85"/>
      <c r="D175" s="103"/>
      <c r="E175" s="164" t="s">
        <v>309</v>
      </c>
      <c r="F175" s="162" t="s">
        <v>305</v>
      </c>
      <c r="G175" s="163" t="s">
        <v>336</v>
      </c>
      <c r="H175" s="161"/>
      <c r="I175" s="66" t="s">
        <v>204</v>
      </c>
      <c r="J175" s="66" t="s">
        <v>113</v>
      </c>
      <c r="K175" s="142" t="s">
        <v>340</v>
      </c>
      <c r="L175" s="142"/>
      <c r="M175" s="143" t="s">
        <v>341</v>
      </c>
      <c r="N175" s="140"/>
      <c r="O175" s="140"/>
      <c r="P175" s="140"/>
      <c r="Q175" s="140"/>
      <c r="R175" s="140"/>
      <c r="S175" s="140"/>
      <c r="T175" s="140"/>
      <c r="U175" s="140"/>
      <c r="V175" s="140"/>
      <c r="W175" s="61">
        <f t="shared" si="28"/>
        <v>1</v>
      </c>
      <c r="X175" s="61">
        <f t="shared" si="29"/>
        <v>4</v>
      </c>
      <c r="Y175" s="61">
        <f t="shared" si="30"/>
        <v>10</v>
      </c>
      <c r="Z175" s="61" t="str">
        <f t="shared" si="31"/>
        <v>A04-010</v>
      </c>
      <c r="AA175" s="62"/>
      <c r="AB175" s="63">
        <f t="shared" si="32"/>
        <v>1</v>
      </c>
    </row>
    <row r="176" spans="1:28" ht="26.85" customHeight="1" outlineLevel="1">
      <c r="A176" s="65" t="str">
        <f t="shared" si="33"/>
        <v>A04-011</v>
      </c>
      <c r="B176" s="70" t="s">
        <v>114</v>
      </c>
      <c r="C176" s="85"/>
      <c r="D176" s="103"/>
      <c r="E176" s="164" t="s">
        <v>309</v>
      </c>
      <c r="F176" s="162" t="s">
        <v>305</v>
      </c>
      <c r="G176" s="163" t="s">
        <v>337</v>
      </c>
      <c r="H176" s="161"/>
      <c r="I176" s="66" t="s">
        <v>204</v>
      </c>
      <c r="J176" s="66" t="s">
        <v>113</v>
      </c>
      <c r="K176" s="142" t="s">
        <v>340</v>
      </c>
      <c r="L176" s="142"/>
      <c r="M176" s="143" t="s">
        <v>341</v>
      </c>
      <c r="N176" s="140"/>
      <c r="O176" s="140"/>
      <c r="P176" s="140"/>
      <c r="Q176" s="140"/>
      <c r="R176" s="140"/>
      <c r="S176" s="140"/>
      <c r="T176" s="140"/>
      <c r="U176" s="140"/>
      <c r="V176" s="140"/>
      <c r="W176" s="61">
        <f t="shared" si="28"/>
        <v>1</v>
      </c>
      <c r="X176" s="61">
        <f t="shared" si="29"/>
        <v>4</v>
      </c>
      <c r="Y176" s="61">
        <f t="shared" si="30"/>
        <v>11</v>
      </c>
      <c r="Z176" s="61" t="str">
        <f t="shared" si="31"/>
        <v>A04-011</v>
      </c>
      <c r="AA176" s="62"/>
      <c r="AB176" s="63">
        <f t="shared" si="32"/>
        <v>1</v>
      </c>
    </row>
    <row r="177" spans="1:28" ht="26.85" customHeight="1" outlineLevel="1">
      <c r="A177" s="65" t="str">
        <f t="shared" si="33"/>
        <v>A04-012</v>
      </c>
      <c r="B177" s="70" t="s">
        <v>114</v>
      </c>
      <c r="C177" s="85"/>
      <c r="D177" s="103"/>
      <c r="E177" s="164" t="s">
        <v>309</v>
      </c>
      <c r="F177" s="162" t="s">
        <v>305</v>
      </c>
      <c r="G177" s="163" t="s">
        <v>323</v>
      </c>
      <c r="H177" s="161"/>
      <c r="I177" s="66" t="s">
        <v>204</v>
      </c>
      <c r="J177" s="66" t="s">
        <v>113</v>
      </c>
      <c r="K177" s="142" t="s">
        <v>340</v>
      </c>
      <c r="L177" s="142"/>
      <c r="M177" s="143" t="s">
        <v>341</v>
      </c>
      <c r="N177" s="140"/>
      <c r="O177" s="140"/>
      <c r="P177" s="140"/>
      <c r="Q177" s="140"/>
      <c r="R177" s="140"/>
      <c r="S177" s="140"/>
      <c r="T177" s="140"/>
      <c r="U177" s="140"/>
      <c r="V177" s="140"/>
      <c r="W177" s="61">
        <f t="shared" si="28"/>
        <v>1</v>
      </c>
      <c r="X177" s="61">
        <f t="shared" si="29"/>
        <v>4</v>
      </c>
      <c r="Y177" s="61">
        <f t="shared" si="30"/>
        <v>12</v>
      </c>
      <c r="Z177" s="61" t="str">
        <f t="shared" si="31"/>
        <v>A04-012</v>
      </c>
      <c r="AA177" s="62"/>
      <c r="AB177" s="63">
        <f t="shared" si="32"/>
        <v>1</v>
      </c>
    </row>
    <row r="178" spans="1:28" ht="26.85" customHeight="1" outlineLevel="1">
      <c r="A178" s="65" t="str">
        <f t="shared" si="33"/>
        <v>A04-013</v>
      </c>
      <c r="B178" s="70" t="s">
        <v>114</v>
      </c>
      <c r="C178" s="85"/>
      <c r="D178" s="103"/>
      <c r="E178" s="150" t="s">
        <v>170</v>
      </c>
      <c r="F178" s="146" t="s">
        <v>125</v>
      </c>
      <c r="G178" s="149" t="s">
        <v>145</v>
      </c>
      <c r="H178" s="66"/>
      <c r="I178" s="66" t="s">
        <v>204</v>
      </c>
      <c r="J178" s="66" t="s">
        <v>113</v>
      </c>
      <c r="K178" s="142" t="s">
        <v>340</v>
      </c>
      <c r="L178" s="142"/>
      <c r="M178" s="143" t="s">
        <v>341</v>
      </c>
      <c r="N178" s="69"/>
      <c r="O178" s="69"/>
      <c r="P178" s="69"/>
      <c r="Q178" s="69"/>
      <c r="R178" s="69"/>
      <c r="S178" s="69"/>
      <c r="T178" s="69"/>
      <c r="U178" s="69"/>
      <c r="V178" s="69"/>
      <c r="W178" s="61">
        <f t="shared" si="28"/>
        <v>1</v>
      </c>
      <c r="X178" s="61">
        <f t="shared" si="29"/>
        <v>4</v>
      </c>
      <c r="Y178" s="61">
        <f t="shared" si="30"/>
        <v>13</v>
      </c>
      <c r="Z178" s="61" t="str">
        <f t="shared" si="31"/>
        <v>A04-013</v>
      </c>
      <c r="AA178" s="62"/>
      <c r="AB178" s="63">
        <f t="shared" si="32"/>
        <v>1</v>
      </c>
    </row>
    <row r="179" spans="1:28" ht="26.85" customHeight="1" outlineLevel="1">
      <c r="A179" s="65" t="str">
        <f t="shared" si="33"/>
        <v>A04-014</v>
      </c>
      <c r="B179" s="70" t="s">
        <v>114</v>
      </c>
      <c r="C179" s="85"/>
      <c r="D179" s="103"/>
      <c r="E179" s="150" t="s">
        <v>195</v>
      </c>
      <c r="F179" s="146" t="s">
        <v>125</v>
      </c>
      <c r="G179" s="149" t="s">
        <v>145</v>
      </c>
      <c r="H179" s="66"/>
      <c r="I179" s="66" t="s">
        <v>204</v>
      </c>
      <c r="J179" s="66" t="s">
        <v>113</v>
      </c>
      <c r="K179" s="142" t="s">
        <v>340</v>
      </c>
      <c r="L179" s="142"/>
      <c r="M179" s="143" t="s">
        <v>341</v>
      </c>
      <c r="N179" s="69"/>
      <c r="O179" s="69"/>
      <c r="P179" s="69"/>
      <c r="Q179" s="69"/>
      <c r="R179" s="69"/>
      <c r="S179" s="69"/>
      <c r="T179" s="69"/>
      <c r="U179" s="69"/>
      <c r="V179" s="69"/>
      <c r="W179" s="61">
        <f t="shared" si="28"/>
        <v>1</v>
      </c>
      <c r="X179" s="61">
        <f t="shared" si="29"/>
        <v>4</v>
      </c>
      <c r="Y179" s="61">
        <f t="shared" si="30"/>
        <v>14</v>
      </c>
      <c r="Z179" s="61" t="str">
        <f t="shared" si="31"/>
        <v>A04-014</v>
      </c>
      <c r="AA179" s="62"/>
      <c r="AB179" s="63">
        <f t="shared" si="32"/>
        <v>1</v>
      </c>
    </row>
    <row r="180" spans="1:28" ht="26.85" customHeight="1" outlineLevel="1">
      <c r="A180" s="65" t="str">
        <f t="shared" si="33"/>
        <v>A04-015</v>
      </c>
      <c r="B180" s="70" t="s">
        <v>114</v>
      </c>
      <c r="C180" s="85"/>
      <c r="D180" s="103"/>
      <c r="E180" s="150" t="s">
        <v>172</v>
      </c>
      <c r="F180" s="146" t="s">
        <v>125</v>
      </c>
      <c r="G180" s="149" t="s">
        <v>145</v>
      </c>
      <c r="H180" s="66"/>
      <c r="I180" s="66" t="s">
        <v>204</v>
      </c>
      <c r="J180" s="66" t="s">
        <v>113</v>
      </c>
      <c r="K180" s="142" t="s">
        <v>340</v>
      </c>
      <c r="L180" s="142"/>
      <c r="M180" s="143" t="s">
        <v>341</v>
      </c>
      <c r="N180" s="69"/>
      <c r="O180" s="69"/>
      <c r="P180" s="69"/>
      <c r="Q180" s="69"/>
      <c r="R180" s="69"/>
      <c r="S180" s="69"/>
      <c r="T180" s="69"/>
      <c r="U180" s="69"/>
      <c r="V180" s="69"/>
      <c r="W180" s="61">
        <f t="shared" si="28"/>
        <v>1</v>
      </c>
      <c r="X180" s="61">
        <f t="shared" si="29"/>
        <v>4</v>
      </c>
      <c r="Y180" s="61">
        <f t="shared" si="30"/>
        <v>15</v>
      </c>
      <c r="Z180" s="61" t="str">
        <f t="shared" si="31"/>
        <v>A04-015</v>
      </c>
      <c r="AA180" s="62"/>
      <c r="AB180" s="63">
        <f t="shared" si="32"/>
        <v>1</v>
      </c>
    </row>
    <row r="181" spans="1:28" ht="62.4" customHeight="1" outlineLevel="1">
      <c r="A181" s="65" t="str">
        <f t="shared" si="33"/>
        <v>A04-016</v>
      </c>
      <c r="B181" s="70" t="s">
        <v>114</v>
      </c>
      <c r="C181" s="88"/>
      <c r="D181" s="104"/>
      <c r="E181" s="72" t="s">
        <v>147</v>
      </c>
      <c r="F181" s="39" t="s">
        <v>173</v>
      </c>
      <c r="G181" s="127" t="s">
        <v>174</v>
      </c>
      <c r="H181" s="69"/>
      <c r="I181" s="66" t="s">
        <v>204</v>
      </c>
      <c r="J181" s="66" t="s">
        <v>113</v>
      </c>
      <c r="K181" s="142" t="s">
        <v>340</v>
      </c>
      <c r="L181" s="142"/>
      <c r="M181" s="143" t="s">
        <v>341</v>
      </c>
      <c r="N181" s="69"/>
      <c r="O181" s="69"/>
      <c r="P181" s="69"/>
      <c r="Q181" s="69"/>
      <c r="R181" s="69"/>
      <c r="S181" s="69"/>
      <c r="T181" s="69"/>
      <c r="U181" s="69"/>
      <c r="V181" s="69"/>
      <c r="W181" s="61">
        <f t="shared" si="28"/>
        <v>1</v>
      </c>
      <c r="X181" s="61">
        <f t="shared" si="29"/>
        <v>4</v>
      </c>
      <c r="Y181" s="61">
        <f t="shared" si="30"/>
        <v>16</v>
      </c>
      <c r="Z181" s="61" t="str">
        <f t="shared" si="31"/>
        <v>A04-016</v>
      </c>
      <c r="AA181" s="62"/>
      <c r="AB181" s="63">
        <f t="shared" si="32"/>
        <v>1</v>
      </c>
    </row>
    <row r="182" spans="1:28" s="107" customFormat="1" ht="33" customHeight="1" outlineLevel="1">
      <c r="A182" s="65" t="str">
        <f t="shared" si="33"/>
        <v>A04-017</v>
      </c>
      <c r="B182" s="122" t="s">
        <v>148</v>
      </c>
      <c r="C182" s="105" t="s">
        <v>149</v>
      </c>
      <c r="D182" s="106" t="s">
        <v>150</v>
      </c>
      <c r="E182" s="129" t="s">
        <v>211</v>
      </c>
      <c r="F182" s="123" t="s">
        <v>152</v>
      </c>
      <c r="G182" s="39" t="s">
        <v>153</v>
      </c>
      <c r="H182" s="122"/>
      <c r="I182" s="66" t="s">
        <v>204</v>
      </c>
      <c r="J182" s="66" t="s">
        <v>113</v>
      </c>
      <c r="K182" s="142" t="s">
        <v>340</v>
      </c>
      <c r="L182" s="142"/>
      <c r="M182" s="143" t="s">
        <v>339</v>
      </c>
      <c r="N182" s="124"/>
      <c r="O182" s="124"/>
      <c r="P182" s="124"/>
      <c r="Q182" s="124"/>
      <c r="R182" s="124"/>
      <c r="S182" s="124"/>
      <c r="T182" s="124"/>
      <c r="U182" s="124"/>
      <c r="V182" s="124"/>
      <c r="W182" s="61">
        <f t="shared" si="28"/>
        <v>1</v>
      </c>
      <c r="X182" s="61">
        <f t="shared" si="29"/>
        <v>4</v>
      </c>
      <c r="Y182" s="61">
        <f t="shared" si="30"/>
        <v>17</v>
      </c>
      <c r="Z182" s="61" t="str">
        <f t="shared" si="31"/>
        <v>A04-017</v>
      </c>
      <c r="AA182" s="62"/>
      <c r="AB182" s="63">
        <f t="shared" si="32"/>
        <v>0</v>
      </c>
    </row>
    <row r="183" spans="1:28" s="107" customFormat="1" ht="33" customHeight="1" outlineLevel="1">
      <c r="A183" s="65" t="str">
        <f t="shared" si="33"/>
        <v>A04-018</v>
      </c>
      <c r="B183" s="125" t="s">
        <v>114</v>
      </c>
      <c r="C183" s="105"/>
      <c r="D183" s="108"/>
      <c r="E183" s="109"/>
      <c r="F183" s="123" t="s">
        <v>154</v>
      </c>
      <c r="G183" s="139" t="s">
        <v>212</v>
      </c>
      <c r="H183" s="122"/>
      <c r="I183" s="66" t="s">
        <v>204</v>
      </c>
      <c r="J183" s="66" t="s">
        <v>113</v>
      </c>
      <c r="K183" s="142" t="s">
        <v>340</v>
      </c>
      <c r="L183" s="142"/>
      <c r="M183" s="143" t="s">
        <v>341</v>
      </c>
      <c r="N183" s="124"/>
      <c r="O183" s="124"/>
      <c r="P183" s="124"/>
      <c r="Q183" s="124"/>
      <c r="R183" s="124"/>
      <c r="S183" s="124"/>
      <c r="T183" s="124"/>
      <c r="U183" s="124"/>
      <c r="V183" s="124"/>
      <c r="W183" s="61">
        <f t="shared" si="28"/>
        <v>1</v>
      </c>
      <c r="X183" s="61">
        <f t="shared" si="29"/>
        <v>4</v>
      </c>
      <c r="Y183" s="61">
        <f t="shared" si="30"/>
        <v>18</v>
      </c>
      <c r="Z183" s="61" t="str">
        <f t="shared" si="31"/>
        <v>A04-018</v>
      </c>
      <c r="AA183" s="62"/>
      <c r="AB183" s="63">
        <f t="shared" si="32"/>
        <v>1</v>
      </c>
    </row>
    <row r="184" spans="1:28" s="107" customFormat="1" ht="33" customHeight="1" outlineLevel="1">
      <c r="A184" s="65" t="str">
        <f t="shared" si="33"/>
        <v>A04-019</v>
      </c>
      <c r="B184" s="122" t="s">
        <v>148</v>
      </c>
      <c r="C184" s="105"/>
      <c r="D184" s="106" t="s">
        <v>175</v>
      </c>
      <c r="E184" s="129" t="s">
        <v>211</v>
      </c>
      <c r="F184" s="123" t="s">
        <v>152</v>
      </c>
      <c r="G184" s="123" t="s">
        <v>153</v>
      </c>
      <c r="H184" s="122"/>
      <c r="I184" s="66" t="s">
        <v>204</v>
      </c>
      <c r="J184" s="66" t="s">
        <v>113</v>
      </c>
      <c r="K184" s="142" t="s">
        <v>340</v>
      </c>
      <c r="L184" s="142"/>
      <c r="M184" s="143" t="s">
        <v>339</v>
      </c>
      <c r="N184" s="124"/>
      <c r="O184" s="124"/>
      <c r="P184" s="124"/>
      <c r="Q184" s="124"/>
      <c r="R184" s="124"/>
      <c r="S184" s="124"/>
      <c r="T184" s="124"/>
      <c r="U184" s="124"/>
      <c r="V184" s="124"/>
      <c r="W184" s="61">
        <f t="shared" si="28"/>
        <v>1</v>
      </c>
      <c r="X184" s="61">
        <f t="shared" si="29"/>
        <v>4</v>
      </c>
      <c r="Y184" s="61">
        <f t="shared" si="30"/>
        <v>19</v>
      </c>
      <c r="Z184" s="61" t="str">
        <f t="shared" si="31"/>
        <v>A04-019</v>
      </c>
      <c r="AA184" s="62"/>
      <c r="AB184" s="63">
        <f t="shared" si="32"/>
        <v>0</v>
      </c>
    </row>
    <row r="185" spans="1:28" s="107" customFormat="1" ht="33" customHeight="1" outlineLevel="1">
      <c r="A185" s="65" t="str">
        <f t="shared" si="33"/>
        <v>A04-020</v>
      </c>
      <c r="B185" s="125" t="s">
        <v>114</v>
      </c>
      <c r="C185" s="108"/>
      <c r="D185" s="109"/>
      <c r="E185" s="109"/>
      <c r="F185" s="123" t="s">
        <v>177</v>
      </c>
      <c r="G185" s="128" t="s">
        <v>178</v>
      </c>
      <c r="H185" s="122"/>
      <c r="I185" s="66" t="s">
        <v>204</v>
      </c>
      <c r="J185" s="66" t="s">
        <v>113</v>
      </c>
      <c r="K185" s="142" t="s">
        <v>340</v>
      </c>
      <c r="L185" s="142"/>
      <c r="M185" s="143" t="s">
        <v>341</v>
      </c>
      <c r="N185" s="124"/>
      <c r="O185" s="124"/>
      <c r="P185" s="124"/>
      <c r="Q185" s="124"/>
      <c r="R185" s="124"/>
      <c r="S185" s="124"/>
      <c r="T185" s="124"/>
      <c r="U185" s="124"/>
      <c r="V185" s="124"/>
      <c r="W185" s="61">
        <f t="shared" si="28"/>
        <v>1</v>
      </c>
      <c r="X185" s="61">
        <f t="shared" si="29"/>
        <v>4</v>
      </c>
      <c r="Y185" s="61">
        <f t="shared" si="30"/>
        <v>20</v>
      </c>
      <c r="Z185" s="61" t="str">
        <f t="shared" si="31"/>
        <v>A04-020</v>
      </c>
      <c r="AA185" s="62"/>
      <c r="AB185" s="63">
        <f t="shared" si="32"/>
        <v>1</v>
      </c>
    </row>
    <row r="186" spans="1:28" s="107" customFormat="1" ht="33" customHeight="1" outlineLevel="1">
      <c r="A186" s="65" t="str">
        <f t="shared" ref="A186" si="34">Z186</f>
        <v>A04-021</v>
      </c>
      <c r="B186" s="122" t="s">
        <v>148</v>
      </c>
      <c r="C186" s="105"/>
      <c r="D186" s="144" t="s">
        <v>182</v>
      </c>
      <c r="E186" s="144" t="s">
        <v>299</v>
      </c>
      <c r="F186" s="123" t="s">
        <v>152</v>
      </c>
      <c r="G186" s="123" t="s">
        <v>153</v>
      </c>
      <c r="H186" s="122"/>
      <c r="I186" s="66" t="s">
        <v>204</v>
      </c>
      <c r="J186" s="66" t="s">
        <v>113</v>
      </c>
      <c r="K186" s="142" t="s">
        <v>340</v>
      </c>
      <c r="L186" s="142"/>
      <c r="M186" s="143" t="s">
        <v>339</v>
      </c>
      <c r="N186" s="124"/>
      <c r="O186" s="124"/>
      <c r="P186" s="124"/>
      <c r="Q186" s="124"/>
      <c r="R186" s="124"/>
      <c r="S186" s="124"/>
      <c r="T186" s="124"/>
      <c r="U186" s="124"/>
      <c r="V186" s="124"/>
      <c r="W186" s="61">
        <f t="shared" si="28"/>
        <v>1</v>
      </c>
      <c r="X186" s="61">
        <f t="shared" si="29"/>
        <v>4</v>
      </c>
      <c r="Y186" s="61">
        <f t="shared" si="30"/>
        <v>21</v>
      </c>
      <c r="Z186" s="61" t="str">
        <f t="shared" si="31"/>
        <v>A04-021</v>
      </c>
      <c r="AA186" s="62"/>
      <c r="AB186" s="63">
        <f t="shared" si="32"/>
        <v>0</v>
      </c>
    </row>
    <row r="187" spans="1:28" s="107" customFormat="1" ht="111" customHeight="1" outlineLevel="1">
      <c r="A187" s="65" t="str">
        <f t="shared" si="33"/>
        <v>A04-022</v>
      </c>
      <c r="B187" s="125" t="s">
        <v>114</v>
      </c>
      <c r="C187" s="108"/>
      <c r="D187" s="145"/>
      <c r="E187" s="145"/>
      <c r="F187" s="146" t="s">
        <v>277</v>
      </c>
      <c r="G187" s="146" t="s">
        <v>286</v>
      </c>
      <c r="H187" s="122"/>
      <c r="I187" s="66" t="s">
        <v>204</v>
      </c>
      <c r="J187" s="66" t="s">
        <v>113</v>
      </c>
      <c r="K187" s="142" t="s">
        <v>340</v>
      </c>
      <c r="L187" s="142"/>
      <c r="M187" s="143" t="s">
        <v>341</v>
      </c>
      <c r="N187" s="124"/>
      <c r="O187" s="124"/>
      <c r="P187" s="124"/>
      <c r="Q187" s="124"/>
      <c r="R187" s="124"/>
      <c r="S187" s="124"/>
      <c r="T187" s="124"/>
      <c r="U187" s="124"/>
      <c r="V187" s="124"/>
      <c r="W187" s="61">
        <f t="shared" si="28"/>
        <v>1</v>
      </c>
      <c r="X187" s="61">
        <f t="shared" si="29"/>
        <v>4</v>
      </c>
      <c r="Y187" s="61">
        <f t="shared" si="30"/>
        <v>22</v>
      </c>
      <c r="Z187" s="61" t="str">
        <f t="shared" si="31"/>
        <v>A04-022</v>
      </c>
      <c r="AA187" s="62"/>
      <c r="AB187" s="63">
        <f t="shared" si="32"/>
        <v>1</v>
      </c>
    </row>
    <row r="188" spans="1:28" s="107" customFormat="1" ht="33" customHeight="1" outlineLevel="1">
      <c r="A188" s="65" t="str">
        <f t="shared" si="33"/>
        <v>A04-023</v>
      </c>
      <c r="B188" s="122" t="s">
        <v>148</v>
      </c>
      <c r="C188" s="105"/>
      <c r="D188" s="106" t="s">
        <v>184</v>
      </c>
      <c r="E188" s="82" t="s">
        <v>279</v>
      </c>
      <c r="F188" s="123" t="s">
        <v>152</v>
      </c>
      <c r="G188" s="123" t="s">
        <v>153</v>
      </c>
      <c r="H188" s="122"/>
      <c r="I188" s="66" t="s">
        <v>204</v>
      </c>
      <c r="J188" s="66" t="s">
        <v>113</v>
      </c>
      <c r="K188" s="142" t="s">
        <v>340</v>
      </c>
      <c r="L188" s="142"/>
      <c r="M188" s="143" t="s">
        <v>339</v>
      </c>
      <c r="N188" s="124"/>
      <c r="O188" s="124"/>
      <c r="P188" s="124"/>
      <c r="Q188" s="124"/>
      <c r="R188" s="124"/>
      <c r="S188" s="124"/>
      <c r="T188" s="124"/>
      <c r="U188" s="124"/>
      <c r="V188" s="124"/>
      <c r="W188" s="61">
        <f t="shared" si="28"/>
        <v>1</v>
      </c>
      <c r="X188" s="61">
        <f t="shared" si="29"/>
        <v>4</v>
      </c>
      <c r="Y188" s="61">
        <f t="shared" si="30"/>
        <v>23</v>
      </c>
      <c r="Z188" s="61" t="str">
        <f t="shared" si="31"/>
        <v>A04-023</v>
      </c>
      <c r="AA188" s="62"/>
      <c r="AB188" s="63">
        <f t="shared" si="32"/>
        <v>0</v>
      </c>
    </row>
    <row r="189" spans="1:28" s="107" customFormat="1" ht="33" customHeight="1" outlineLevel="1">
      <c r="A189" s="65" t="str">
        <f t="shared" si="33"/>
        <v>A04-024</v>
      </c>
      <c r="B189" s="122" t="s">
        <v>148</v>
      </c>
      <c r="C189" s="105"/>
      <c r="D189" s="106" t="s">
        <v>185</v>
      </c>
      <c r="E189" s="106" t="s">
        <v>211</v>
      </c>
      <c r="F189" s="123" t="s">
        <v>152</v>
      </c>
      <c r="G189" s="123" t="s">
        <v>153</v>
      </c>
      <c r="H189" s="122"/>
      <c r="I189" s="66" t="s">
        <v>204</v>
      </c>
      <c r="J189" s="66" t="s">
        <v>113</v>
      </c>
      <c r="K189" s="142" t="s">
        <v>340</v>
      </c>
      <c r="L189" s="142"/>
      <c r="M189" s="143" t="s">
        <v>339</v>
      </c>
      <c r="N189" s="124"/>
      <c r="O189" s="124"/>
      <c r="P189" s="124"/>
      <c r="Q189" s="124"/>
      <c r="R189" s="124"/>
      <c r="S189" s="124"/>
      <c r="T189" s="124"/>
      <c r="U189" s="124"/>
      <c r="V189" s="124"/>
      <c r="W189" s="61">
        <f t="shared" si="28"/>
        <v>1</v>
      </c>
      <c r="X189" s="61">
        <f t="shared" si="29"/>
        <v>4</v>
      </c>
      <c r="Y189" s="61">
        <f t="shared" si="30"/>
        <v>24</v>
      </c>
      <c r="Z189" s="61" t="str">
        <f t="shared" si="31"/>
        <v>A04-024</v>
      </c>
      <c r="AA189" s="62"/>
      <c r="AB189" s="63">
        <f t="shared" si="32"/>
        <v>0</v>
      </c>
    </row>
    <row r="190" spans="1:28" s="107" customFormat="1" ht="33" customHeight="1" outlineLevel="1">
      <c r="A190" s="65" t="str">
        <f t="shared" si="33"/>
        <v>A04-025</v>
      </c>
      <c r="B190" s="122" t="s">
        <v>148</v>
      </c>
      <c r="C190" s="109"/>
      <c r="D190" s="129" t="s">
        <v>186</v>
      </c>
      <c r="E190" s="129" t="s">
        <v>211</v>
      </c>
      <c r="F190" s="123" t="s">
        <v>152</v>
      </c>
      <c r="G190" s="123" t="s">
        <v>153</v>
      </c>
      <c r="H190" s="122"/>
      <c r="I190" s="66" t="s">
        <v>204</v>
      </c>
      <c r="J190" s="66" t="s">
        <v>113</v>
      </c>
      <c r="K190" s="142" t="s">
        <v>340</v>
      </c>
      <c r="L190" s="142"/>
      <c r="M190" s="143" t="s">
        <v>339</v>
      </c>
      <c r="N190" s="124"/>
      <c r="O190" s="124"/>
      <c r="P190" s="124"/>
      <c r="Q190" s="124"/>
      <c r="R190" s="124"/>
      <c r="S190" s="124"/>
      <c r="T190" s="124"/>
      <c r="U190" s="124"/>
      <c r="V190" s="124"/>
      <c r="W190" s="61">
        <f t="shared" si="28"/>
        <v>1</v>
      </c>
      <c r="X190" s="61">
        <f t="shared" si="29"/>
        <v>4</v>
      </c>
      <c r="Y190" s="61">
        <f t="shared" si="30"/>
        <v>25</v>
      </c>
      <c r="Z190" s="61" t="str">
        <f t="shared" si="31"/>
        <v>A04-025</v>
      </c>
      <c r="AA190" s="62"/>
      <c r="AB190" s="63">
        <f t="shared" si="32"/>
        <v>0</v>
      </c>
    </row>
    <row r="191" spans="1:28" s="111" customFormat="1" ht="94.8" customHeight="1">
      <c r="A191" s="130" t="str">
        <f>Z191</f>
        <v>A05</v>
      </c>
      <c r="B191" s="275" t="s">
        <v>307</v>
      </c>
      <c r="C191" s="276"/>
      <c r="D191" s="276"/>
      <c r="E191" s="276"/>
      <c r="F191" s="276"/>
      <c r="G191" s="277"/>
      <c r="H191" s="131"/>
      <c r="I191" s="132"/>
      <c r="J191" s="133"/>
      <c r="K191" s="132"/>
      <c r="L191" s="132"/>
      <c r="M191" s="132"/>
      <c r="N191" s="134"/>
      <c r="O191" s="134"/>
      <c r="P191" s="134"/>
      <c r="Q191" s="134"/>
      <c r="R191" s="134"/>
      <c r="S191" s="134"/>
      <c r="T191" s="134"/>
      <c r="U191" s="134"/>
      <c r="V191" s="134"/>
      <c r="W191" s="61">
        <f t="shared" si="28"/>
        <v>0</v>
      </c>
      <c r="X191" s="61">
        <f t="shared" si="29"/>
        <v>5</v>
      </c>
      <c r="Y191" s="61" t="str">
        <f t="shared" si="30"/>
        <v/>
      </c>
      <c r="Z191" s="61" t="str">
        <f t="shared" si="31"/>
        <v>A05</v>
      </c>
      <c r="AA191" s="62"/>
      <c r="AB191" s="63">
        <f t="shared" si="32"/>
        <v>1</v>
      </c>
    </row>
    <row r="192" spans="1:28" s="107" customFormat="1" ht="33" customHeight="1" outlineLevel="1">
      <c r="A192" s="135" t="str">
        <f t="shared" si="33"/>
        <v>A05-001</v>
      </c>
      <c r="B192" s="122" t="s">
        <v>148</v>
      </c>
      <c r="C192" s="112" t="s">
        <v>199</v>
      </c>
      <c r="D192" s="106" t="s">
        <v>200</v>
      </c>
      <c r="E192" s="123" t="s">
        <v>201</v>
      </c>
      <c r="F192" s="123" t="s">
        <v>202</v>
      </c>
      <c r="G192" s="123" t="s">
        <v>203</v>
      </c>
      <c r="H192" s="122"/>
      <c r="I192" s="66" t="s">
        <v>213</v>
      </c>
      <c r="J192" s="66" t="s">
        <v>214</v>
      </c>
      <c r="K192" s="142"/>
      <c r="L192" s="142"/>
      <c r="M192" s="143"/>
      <c r="N192" s="124"/>
      <c r="O192" s="124"/>
      <c r="P192" s="124"/>
      <c r="Q192" s="124"/>
      <c r="R192" s="124"/>
      <c r="S192" s="124"/>
      <c r="T192" s="124"/>
      <c r="U192" s="124"/>
      <c r="V192" s="124"/>
      <c r="W192" s="61">
        <f t="shared" ref="W192:W218" si="35">IF(F192&lt;&gt;"",1,IF(B192="",2,0))</f>
        <v>1</v>
      </c>
      <c r="X192" s="61">
        <f t="shared" ref="X192:X218" si="36">IF(W192=0,X191+1,X191)</f>
        <v>5</v>
      </c>
      <c r="Y192" s="61">
        <f t="shared" ref="Y192:Y218" si="37">IF(W192=0,"",IF(W192=2,Y191,IF(W191=0,1,Y191+1)))</f>
        <v>1</v>
      </c>
      <c r="Z192" s="61" t="str">
        <f t="shared" ref="Z192:Z218" si="38">IF(W192=2,"",IF(W192=0,IF(X192&lt;10,$W$2&amp;X192,$X$2&amp;X192),$P$3&amp;IF(X192&lt;10,$W$2&amp;X192,$X$2&amp;X192)&amp;"-"&amp;IF(Y192&lt;10,$Y$2&amp;Y192,$Z$2&amp;Y192)))</f>
        <v>A05-001</v>
      </c>
      <c r="AA192" s="62"/>
      <c r="AB192" s="63">
        <f t="shared" ref="AB192:AB218" si="39">COUNTIF(D192,"")</f>
        <v>0</v>
      </c>
    </row>
    <row r="193" spans="1:28" s="107" customFormat="1" ht="33" customHeight="1" outlineLevel="1">
      <c r="A193" s="135" t="str">
        <f t="shared" si="33"/>
        <v>A05-002</v>
      </c>
      <c r="B193" s="122" t="s">
        <v>148</v>
      </c>
      <c r="C193" s="105" t="s">
        <v>215</v>
      </c>
      <c r="D193" s="129" t="s">
        <v>216</v>
      </c>
      <c r="E193" s="123" t="s">
        <v>217</v>
      </c>
      <c r="F193" s="123" t="s">
        <v>202</v>
      </c>
      <c r="G193" s="123" t="s">
        <v>203</v>
      </c>
      <c r="H193" s="122"/>
      <c r="I193" s="66" t="s">
        <v>213</v>
      </c>
      <c r="J193" s="66" t="s">
        <v>214</v>
      </c>
      <c r="K193" s="142"/>
      <c r="L193" s="142"/>
      <c r="M193" s="143"/>
      <c r="N193" s="124"/>
      <c r="O193" s="124"/>
      <c r="P193" s="124"/>
      <c r="Q193" s="124"/>
      <c r="R193" s="124"/>
      <c r="S193" s="124"/>
      <c r="T193" s="124"/>
      <c r="U193" s="124"/>
      <c r="V193" s="124"/>
      <c r="W193" s="61">
        <f t="shared" si="35"/>
        <v>1</v>
      </c>
      <c r="X193" s="61">
        <f t="shared" si="36"/>
        <v>5</v>
      </c>
      <c r="Y193" s="61">
        <f t="shared" si="37"/>
        <v>2</v>
      </c>
      <c r="Z193" s="61" t="str">
        <f t="shared" si="38"/>
        <v>A05-002</v>
      </c>
      <c r="AA193" s="62"/>
      <c r="AB193" s="63">
        <f t="shared" si="39"/>
        <v>0</v>
      </c>
    </row>
    <row r="194" spans="1:28" s="107" customFormat="1" ht="33" customHeight="1" outlineLevel="1">
      <c r="A194" s="135" t="str">
        <f t="shared" si="33"/>
        <v>A05-003</v>
      </c>
      <c r="B194" s="122" t="s">
        <v>148</v>
      </c>
      <c r="C194" s="105" t="s">
        <v>218</v>
      </c>
      <c r="D194" s="129" t="s">
        <v>216</v>
      </c>
      <c r="E194" s="123" t="s">
        <v>217</v>
      </c>
      <c r="F194" s="123" t="s">
        <v>202</v>
      </c>
      <c r="G194" s="123" t="s">
        <v>203</v>
      </c>
      <c r="H194" s="122"/>
      <c r="I194" s="66" t="s">
        <v>213</v>
      </c>
      <c r="J194" s="66" t="s">
        <v>214</v>
      </c>
      <c r="K194" s="142"/>
      <c r="L194" s="142"/>
      <c r="M194" s="143"/>
      <c r="N194" s="124"/>
      <c r="O194" s="124"/>
      <c r="P194" s="124"/>
      <c r="Q194" s="124"/>
      <c r="R194" s="124"/>
      <c r="S194" s="124"/>
      <c r="T194" s="124"/>
      <c r="U194" s="124"/>
      <c r="V194" s="124"/>
      <c r="W194" s="61">
        <f t="shared" si="35"/>
        <v>1</v>
      </c>
      <c r="X194" s="61">
        <f t="shared" si="36"/>
        <v>5</v>
      </c>
      <c r="Y194" s="61">
        <f t="shared" si="37"/>
        <v>3</v>
      </c>
      <c r="Z194" s="61" t="str">
        <f t="shared" si="38"/>
        <v>A05-003</v>
      </c>
      <c r="AA194" s="62"/>
      <c r="AB194" s="63">
        <f t="shared" si="39"/>
        <v>0</v>
      </c>
    </row>
    <row r="195" spans="1:28" s="107" customFormat="1" ht="33" customHeight="1" outlineLevel="1">
      <c r="A195" s="135" t="str">
        <f t="shared" si="33"/>
        <v>A05-004</v>
      </c>
      <c r="B195" s="122" t="s">
        <v>148</v>
      </c>
      <c r="C195" s="118" t="s">
        <v>209</v>
      </c>
      <c r="D195" s="112" t="s">
        <v>219</v>
      </c>
      <c r="E195" s="123" t="s">
        <v>220</v>
      </c>
      <c r="F195" s="137" t="s">
        <v>221</v>
      </c>
      <c r="G195" s="123" t="s">
        <v>222</v>
      </c>
      <c r="H195" s="122"/>
      <c r="I195" s="66" t="s">
        <v>213</v>
      </c>
      <c r="J195" s="66" t="s">
        <v>214</v>
      </c>
      <c r="K195" s="142"/>
      <c r="L195" s="142"/>
      <c r="M195" s="143"/>
      <c r="N195" s="124"/>
      <c r="O195" s="124"/>
      <c r="P195" s="124"/>
      <c r="Q195" s="124"/>
      <c r="R195" s="124"/>
      <c r="S195" s="124"/>
      <c r="T195" s="124"/>
      <c r="U195" s="124"/>
      <c r="V195" s="124"/>
      <c r="W195" s="61">
        <f t="shared" si="35"/>
        <v>1</v>
      </c>
      <c r="X195" s="61">
        <f t="shared" si="36"/>
        <v>5</v>
      </c>
      <c r="Y195" s="61">
        <f t="shared" si="37"/>
        <v>4</v>
      </c>
      <c r="Z195" s="61" t="str">
        <f t="shared" si="38"/>
        <v>A05-004</v>
      </c>
      <c r="AA195" s="62"/>
      <c r="AB195" s="63">
        <f t="shared" si="39"/>
        <v>0</v>
      </c>
    </row>
    <row r="196" spans="1:28" s="107" customFormat="1" ht="33" customHeight="1" outlineLevel="1">
      <c r="A196" s="135" t="str">
        <f t="shared" si="33"/>
        <v>A05-005</v>
      </c>
      <c r="B196" s="122" t="s">
        <v>148</v>
      </c>
      <c r="C196" s="105" t="s">
        <v>223</v>
      </c>
      <c r="D196" s="129" t="s">
        <v>216</v>
      </c>
      <c r="E196" s="123" t="s">
        <v>217</v>
      </c>
      <c r="F196" s="123" t="s">
        <v>202</v>
      </c>
      <c r="G196" s="123" t="s">
        <v>203</v>
      </c>
      <c r="H196" s="122"/>
      <c r="I196" s="66" t="s">
        <v>213</v>
      </c>
      <c r="J196" s="66" t="s">
        <v>214</v>
      </c>
      <c r="K196" s="142"/>
      <c r="L196" s="142"/>
      <c r="M196" s="143"/>
      <c r="N196" s="124"/>
      <c r="O196" s="124"/>
      <c r="P196" s="124"/>
      <c r="Q196" s="124"/>
      <c r="R196" s="124"/>
      <c r="S196" s="124"/>
      <c r="T196" s="124"/>
      <c r="U196" s="124"/>
      <c r="V196" s="124"/>
      <c r="W196" s="61">
        <f t="shared" si="35"/>
        <v>1</v>
      </c>
      <c r="X196" s="61">
        <f t="shared" si="36"/>
        <v>5</v>
      </c>
      <c r="Y196" s="61">
        <f t="shared" si="37"/>
        <v>5</v>
      </c>
      <c r="Z196" s="61" t="str">
        <f t="shared" si="38"/>
        <v>A05-005</v>
      </c>
      <c r="AA196" s="62"/>
      <c r="AB196" s="63">
        <f t="shared" si="39"/>
        <v>0</v>
      </c>
    </row>
    <row r="197" spans="1:28" s="107" customFormat="1" ht="33" customHeight="1" outlineLevel="1">
      <c r="A197" s="135" t="str">
        <f t="shared" si="33"/>
        <v>A05-006</v>
      </c>
      <c r="B197" s="122" t="s">
        <v>148</v>
      </c>
      <c r="C197" s="100" t="s">
        <v>209</v>
      </c>
      <c r="D197" s="129" t="s">
        <v>210</v>
      </c>
      <c r="E197" s="123" t="s">
        <v>207</v>
      </c>
      <c r="F197" s="123" t="s">
        <v>202</v>
      </c>
      <c r="G197" s="123" t="s">
        <v>203</v>
      </c>
      <c r="H197" s="122"/>
      <c r="I197" s="66" t="s">
        <v>213</v>
      </c>
      <c r="J197" s="66" t="s">
        <v>214</v>
      </c>
      <c r="K197" s="142"/>
      <c r="L197" s="142"/>
      <c r="M197" s="143"/>
      <c r="N197" s="124"/>
      <c r="O197" s="124"/>
      <c r="P197" s="124"/>
      <c r="Q197" s="124"/>
      <c r="R197" s="124"/>
      <c r="S197" s="124"/>
      <c r="T197" s="124"/>
      <c r="U197" s="124"/>
      <c r="V197" s="124"/>
      <c r="W197" s="61">
        <f t="shared" si="35"/>
        <v>1</v>
      </c>
      <c r="X197" s="61">
        <f t="shared" si="36"/>
        <v>5</v>
      </c>
      <c r="Y197" s="61">
        <f t="shared" si="37"/>
        <v>6</v>
      </c>
      <c r="Z197" s="61" t="str">
        <f t="shared" si="38"/>
        <v>A05-006</v>
      </c>
      <c r="AA197" s="62"/>
      <c r="AB197" s="63">
        <f t="shared" si="39"/>
        <v>0</v>
      </c>
    </row>
    <row r="198" spans="1:28" s="115" customFormat="1" ht="40.200000000000003" customHeight="1" outlineLevel="1">
      <c r="A198" s="135" t="str">
        <f t="shared" si="33"/>
        <v>A05-007</v>
      </c>
      <c r="B198" s="122" t="s">
        <v>107</v>
      </c>
      <c r="C198" s="106" t="s">
        <v>142</v>
      </c>
      <c r="D198" s="106" t="s">
        <v>143</v>
      </c>
      <c r="E198" s="113" t="s">
        <v>224</v>
      </c>
      <c r="F198" s="123" t="s">
        <v>125</v>
      </c>
      <c r="G198" s="38" t="s">
        <v>300</v>
      </c>
      <c r="H198" s="124"/>
      <c r="I198" s="66" t="s">
        <v>213</v>
      </c>
      <c r="J198" s="66" t="s">
        <v>214</v>
      </c>
      <c r="K198" s="142"/>
      <c r="L198" s="142"/>
      <c r="M198" s="143"/>
      <c r="N198" s="124"/>
      <c r="O198" s="124"/>
      <c r="P198" s="124"/>
      <c r="Q198" s="124"/>
      <c r="R198" s="124"/>
      <c r="S198" s="124"/>
      <c r="T198" s="124"/>
      <c r="U198" s="124"/>
      <c r="V198" s="124"/>
      <c r="W198" s="61">
        <f t="shared" si="35"/>
        <v>1</v>
      </c>
      <c r="X198" s="61">
        <f t="shared" si="36"/>
        <v>5</v>
      </c>
      <c r="Y198" s="61">
        <f t="shared" si="37"/>
        <v>7</v>
      </c>
      <c r="Z198" s="61" t="str">
        <f t="shared" si="38"/>
        <v>A05-007</v>
      </c>
      <c r="AA198" s="62"/>
      <c r="AB198" s="63">
        <f t="shared" si="39"/>
        <v>0</v>
      </c>
    </row>
    <row r="199" spans="1:28" s="115" customFormat="1" ht="38.700000000000003" customHeight="1" outlineLevel="1">
      <c r="A199" s="135" t="str">
        <f t="shared" si="33"/>
        <v>A05-008</v>
      </c>
      <c r="B199" s="125" t="s">
        <v>114</v>
      </c>
      <c r="C199" s="105"/>
      <c r="D199" s="114"/>
      <c r="E199" s="153" t="s">
        <v>224</v>
      </c>
      <c r="F199" s="150" t="s">
        <v>225</v>
      </c>
      <c r="G199" s="146" t="s">
        <v>226</v>
      </c>
      <c r="H199" s="124"/>
      <c r="I199" s="66" t="s">
        <v>213</v>
      </c>
      <c r="J199" s="66" t="s">
        <v>214</v>
      </c>
      <c r="K199" s="142"/>
      <c r="L199" s="142"/>
      <c r="M199" s="143"/>
      <c r="N199" s="124"/>
      <c r="O199" s="124"/>
      <c r="P199" s="124"/>
      <c r="Q199" s="124"/>
      <c r="R199" s="124"/>
      <c r="S199" s="124"/>
      <c r="T199" s="124"/>
      <c r="U199" s="124"/>
      <c r="V199" s="124"/>
      <c r="W199" s="61">
        <f t="shared" si="35"/>
        <v>1</v>
      </c>
      <c r="X199" s="61">
        <f t="shared" si="36"/>
        <v>5</v>
      </c>
      <c r="Y199" s="61">
        <f t="shared" si="37"/>
        <v>8</v>
      </c>
      <c r="Z199" s="61" t="str">
        <f t="shared" si="38"/>
        <v>A05-008</v>
      </c>
      <c r="AA199" s="62"/>
      <c r="AB199" s="63">
        <f t="shared" si="39"/>
        <v>1</v>
      </c>
    </row>
    <row r="200" spans="1:28" s="115" customFormat="1" ht="38.700000000000003" customHeight="1" outlineLevel="1">
      <c r="A200" s="135" t="str">
        <f t="shared" si="33"/>
        <v>A05-009</v>
      </c>
      <c r="B200" s="125" t="s">
        <v>114</v>
      </c>
      <c r="C200" s="105"/>
      <c r="D200" s="114"/>
      <c r="E200" s="153" t="s">
        <v>227</v>
      </c>
      <c r="F200" s="150" t="s">
        <v>228</v>
      </c>
      <c r="G200" s="154" t="s">
        <v>229</v>
      </c>
      <c r="H200" s="124"/>
      <c r="I200" s="66" t="s">
        <v>213</v>
      </c>
      <c r="J200" s="66" t="s">
        <v>214</v>
      </c>
      <c r="K200" s="142"/>
      <c r="L200" s="142"/>
      <c r="M200" s="143"/>
      <c r="N200" s="124"/>
      <c r="O200" s="124"/>
      <c r="P200" s="124"/>
      <c r="Q200" s="124"/>
      <c r="R200" s="124"/>
      <c r="S200" s="124"/>
      <c r="T200" s="124"/>
      <c r="U200" s="124"/>
      <c r="V200" s="124"/>
      <c r="W200" s="61">
        <f t="shared" si="35"/>
        <v>1</v>
      </c>
      <c r="X200" s="61">
        <f t="shared" si="36"/>
        <v>5</v>
      </c>
      <c r="Y200" s="61">
        <f t="shared" si="37"/>
        <v>9</v>
      </c>
      <c r="Z200" s="61" t="str">
        <f t="shared" si="38"/>
        <v>A05-009</v>
      </c>
      <c r="AA200" s="62"/>
      <c r="AB200" s="63">
        <f t="shared" si="39"/>
        <v>1</v>
      </c>
    </row>
    <row r="201" spans="1:28" ht="26.85" customHeight="1" outlineLevel="1">
      <c r="A201" s="65" t="str">
        <f t="shared" ref="A201:A208" si="40">Z201</f>
        <v>A05-010</v>
      </c>
      <c r="B201" s="70" t="s">
        <v>114</v>
      </c>
      <c r="C201" s="85"/>
      <c r="D201" s="103"/>
      <c r="E201" s="146" t="s">
        <v>308</v>
      </c>
      <c r="F201" s="146" t="s">
        <v>125</v>
      </c>
      <c r="G201" s="149" t="s">
        <v>145</v>
      </c>
      <c r="H201" s="66"/>
      <c r="I201" s="66" t="s">
        <v>213</v>
      </c>
      <c r="J201" s="66" t="s">
        <v>214</v>
      </c>
      <c r="K201" s="142"/>
      <c r="L201" s="142"/>
      <c r="M201" s="143"/>
      <c r="N201" s="69"/>
      <c r="O201" s="69"/>
      <c r="P201" s="69"/>
      <c r="Q201" s="69"/>
      <c r="R201" s="69"/>
      <c r="S201" s="69"/>
      <c r="T201" s="69"/>
      <c r="U201" s="69"/>
      <c r="V201" s="69"/>
      <c r="W201" s="61">
        <f t="shared" si="35"/>
        <v>1</v>
      </c>
      <c r="X201" s="61">
        <f t="shared" si="36"/>
        <v>5</v>
      </c>
      <c r="Y201" s="61">
        <f t="shared" si="37"/>
        <v>10</v>
      </c>
      <c r="Z201" s="61" t="str">
        <f t="shared" si="38"/>
        <v>A05-010</v>
      </c>
      <c r="AA201" s="62"/>
      <c r="AB201" s="63">
        <f t="shared" si="39"/>
        <v>1</v>
      </c>
    </row>
    <row r="202" spans="1:28" ht="26.85" customHeight="1" outlineLevel="1">
      <c r="A202" s="65" t="str">
        <f t="shared" si="40"/>
        <v>A05-011</v>
      </c>
      <c r="B202" s="70" t="s">
        <v>114</v>
      </c>
      <c r="C202" s="85"/>
      <c r="D202" s="103"/>
      <c r="E202" s="164" t="s">
        <v>309</v>
      </c>
      <c r="F202" s="162" t="s">
        <v>305</v>
      </c>
      <c r="G202" s="163" t="s">
        <v>335</v>
      </c>
      <c r="H202" s="161"/>
      <c r="I202" s="66" t="s">
        <v>213</v>
      </c>
      <c r="J202" s="66" t="s">
        <v>214</v>
      </c>
      <c r="K202" s="142"/>
      <c r="L202" s="142"/>
      <c r="M202" s="143"/>
      <c r="N202" s="140"/>
      <c r="O202" s="140"/>
      <c r="P202" s="140"/>
      <c r="Q202" s="140"/>
      <c r="R202" s="140"/>
      <c r="S202" s="140"/>
      <c r="T202" s="140"/>
      <c r="U202" s="140"/>
      <c r="V202" s="140"/>
      <c r="W202" s="61">
        <f t="shared" si="35"/>
        <v>1</v>
      </c>
      <c r="X202" s="61">
        <f t="shared" si="36"/>
        <v>5</v>
      </c>
      <c r="Y202" s="61">
        <f t="shared" si="37"/>
        <v>11</v>
      </c>
      <c r="Z202" s="61" t="str">
        <f t="shared" si="38"/>
        <v>A05-011</v>
      </c>
      <c r="AA202" s="62"/>
      <c r="AB202" s="63">
        <f t="shared" si="39"/>
        <v>1</v>
      </c>
    </row>
    <row r="203" spans="1:28" ht="26.85" customHeight="1" outlineLevel="1">
      <c r="A203" s="65" t="str">
        <f t="shared" si="40"/>
        <v>A05-012</v>
      </c>
      <c r="B203" s="70" t="s">
        <v>114</v>
      </c>
      <c r="C203" s="85"/>
      <c r="D203" s="103"/>
      <c r="E203" s="164" t="s">
        <v>309</v>
      </c>
      <c r="F203" s="162" t="s">
        <v>305</v>
      </c>
      <c r="G203" s="163" t="s">
        <v>325</v>
      </c>
      <c r="H203" s="161"/>
      <c r="I203" s="66" t="s">
        <v>213</v>
      </c>
      <c r="J203" s="66" t="s">
        <v>214</v>
      </c>
      <c r="K203" s="142"/>
      <c r="L203" s="142"/>
      <c r="M203" s="143"/>
      <c r="N203" s="140"/>
      <c r="O203" s="140"/>
      <c r="P203" s="140"/>
      <c r="Q203" s="140"/>
      <c r="R203" s="140"/>
      <c r="S203" s="140"/>
      <c r="T203" s="140"/>
      <c r="U203" s="140"/>
      <c r="V203" s="140"/>
      <c r="W203" s="61">
        <f t="shared" si="35"/>
        <v>1</v>
      </c>
      <c r="X203" s="61">
        <f t="shared" si="36"/>
        <v>5</v>
      </c>
      <c r="Y203" s="61">
        <f t="shared" si="37"/>
        <v>12</v>
      </c>
      <c r="Z203" s="61" t="str">
        <f t="shared" si="38"/>
        <v>A05-012</v>
      </c>
      <c r="AA203" s="62"/>
      <c r="AB203" s="63">
        <f t="shared" si="39"/>
        <v>1</v>
      </c>
    </row>
    <row r="204" spans="1:28" ht="26.85" customHeight="1" outlineLevel="1">
      <c r="A204" s="65" t="str">
        <f t="shared" si="40"/>
        <v>A05-013</v>
      </c>
      <c r="B204" s="70" t="s">
        <v>114</v>
      </c>
      <c r="C204" s="85"/>
      <c r="D204" s="103"/>
      <c r="E204" s="164" t="s">
        <v>309</v>
      </c>
      <c r="F204" s="162" t="s">
        <v>305</v>
      </c>
      <c r="G204" s="163" t="s">
        <v>321</v>
      </c>
      <c r="H204" s="161"/>
      <c r="I204" s="66" t="s">
        <v>213</v>
      </c>
      <c r="J204" s="66" t="s">
        <v>214</v>
      </c>
      <c r="K204" s="142"/>
      <c r="L204" s="142"/>
      <c r="M204" s="143"/>
      <c r="N204" s="140"/>
      <c r="O204" s="140"/>
      <c r="P204" s="140"/>
      <c r="Q204" s="140"/>
      <c r="R204" s="140"/>
      <c r="S204" s="140"/>
      <c r="T204" s="140"/>
      <c r="U204" s="140"/>
      <c r="V204" s="140"/>
      <c r="W204" s="61">
        <f t="shared" si="35"/>
        <v>1</v>
      </c>
      <c r="X204" s="61">
        <f t="shared" si="36"/>
        <v>5</v>
      </c>
      <c r="Y204" s="61">
        <f t="shared" si="37"/>
        <v>13</v>
      </c>
      <c r="Z204" s="61" t="str">
        <f t="shared" si="38"/>
        <v>A05-013</v>
      </c>
      <c r="AA204" s="62"/>
      <c r="AB204" s="63">
        <f t="shared" si="39"/>
        <v>1</v>
      </c>
    </row>
    <row r="205" spans="1:28" ht="26.85" customHeight="1" outlineLevel="1">
      <c r="A205" s="65" t="str">
        <f t="shared" si="40"/>
        <v>A05-014</v>
      </c>
      <c r="B205" s="70" t="s">
        <v>114</v>
      </c>
      <c r="C205" s="85"/>
      <c r="D205" s="103"/>
      <c r="E205" s="164" t="s">
        <v>309</v>
      </c>
      <c r="F205" s="162" t="s">
        <v>305</v>
      </c>
      <c r="G205" s="163" t="s">
        <v>327</v>
      </c>
      <c r="H205" s="161"/>
      <c r="I205" s="66" t="s">
        <v>213</v>
      </c>
      <c r="J205" s="66" t="s">
        <v>214</v>
      </c>
      <c r="K205" s="142"/>
      <c r="L205" s="142"/>
      <c r="M205" s="143"/>
      <c r="N205" s="140"/>
      <c r="O205" s="140"/>
      <c r="P205" s="140"/>
      <c r="Q205" s="140"/>
      <c r="R205" s="140"/>
      <c r="S205" s="140"/>
      <c r="T205" s="140"/>
      <c r="U205" s="140"/>
      <c r="V205" s="140"/>
      <c r="W205" s="61">
        <f t="shared" si="35"/>
        <v>1</v>
      </c>
      <c r="X205" s="61">
        <f t="shared" si="36"/>
        <v>5</v>
      </c>
      <c r="Y205" s="61">
        <f t="shared" si="37"/>
        <v>14</v>
      </c>
      <c r="Z205" s="61" t="str">
        <f t="shared" si="38"/>
        <v>A05-014</v>
      </c>
      <c r="AA205" s="62"/>
      <c r="AB205" s="63">
        <f t="shared" si="39"/>
        <v>1</v>
      </c>
    </row>
    <row r="206" spans="1:28" ht="26.85" customHeight="1" outlineLevel="1">
      <c r="A206" s="65" t="str">
        <f t="shared" si="40"/>
        <v>A05-015</v>
      </c>
      <c r="B206" s="70" t="s">
        <v>114</v>
      </c>
      <c r="C206" s="85"/>
      <c r="D206" s="103"/>
      <c r="E206" s="164" t="s">
        <v>309</v>
      </c>
      <c r="F206" s="162" t="s">
        <v>305</v>
      </c>
      <c r="G206" s="163" t="s">
        <v>338</v>
      </c>
      <c r="H206" s="161"/>
      <c r="I206" s="66" t="s">
        <v>213</v>
      </c>
      <c r="J206" s="66" t="s">
        <v>214</v>
      </c>
      <c r="K206" s="142"/>
      <c r="L206" s="142"/>
      <c r="M206" s="143"/>
      <c r="N206" s="140"/>
      <c r="O206" s="140"/>
      <c r="P206" s="140"/>
      <c r="Q206" s="140"/>
      <c r="R206" s="140"/>
      <c r="S206" s="140"/>
      <c r="T206" s="140"/>
      <c r="U206" s="140"/>
      <c r="V206" s="140"/>
      <c r="W206" s="61">
        <f t="shared" si="35"/>
        <v>1</v>
      </c>
      <c r="X206" s="61">
        <f t="shared" si="36"/>
        <v>5</v>
      </c>
      <c r="Y206" s="61">
        <f t="shared" si="37"/>
        <v>15</v>
      </c>
      <c r="Z206" s="61" t="str">
        <f t="shared" si="38"/>
        <v>A05-015</v>
      </c>
      <c r="AA206" s="62"/>
      <c r="AB206" s="63">
        <f t="shared" si="39"/>
        <v>1</v>
      </c>
    </row>
    <row r="207" spans="1:28" ht="26.85" customHeight="1" outlineLevel="1">
      <c r="A207" s="65" t="str">
        <f t="shared" si="40"/>
        <v>A05-016</v>
      </c>
      <c r="B207" s="70" t="s">
        <v>114</v>
      </c>
      <c r="C207" s="85"/>
      <c r="D207" s="103"/>
      <c r="E207" s="150" t="s">
        <v>195</v>
      </c>
      <c r="F207" s="146" t="s">
        <v>125</v>
      </c>
      <c r="G207" s="149" t="s">
        <v>145</v>
      </c>
      <c r="H207" s="66"/>
      <c r="I207" s="66" t="s">
        <v>213</v>
      </c>
      <c r="J207" s="66" t="s">
        <v>214</v>
      </c>
      <c r="K207" s="142"/>
      <c r="L207" s="142"/>
      <c r="M207" s="143"/>
      <c r="N207" s="69"/>
      <c r="O207" s="69"/>
      <c r="P207" s="69"/>
      <c r="Q207" s="69"/>
      <c r="R207" s="69"/>
      <c r="S207" s="69"/>
      <c r="T207" s="69"/>
      <c r="U207" s="69"/>
      <c r="V207" s="69"/>
      <c r="W207" s="61">
        <f t="shared" si="35"/>
        <v>1</v>
      </c>
      <c r="X207" s="61">
        <f t="shared" si="36"/>
        <v>5</v>
      </c>
      <c r="Y207" s="61">
        <f t="shared" si="37"/>
        <v>16</v>
      </c>
      <c r="Z207" s="61" t="str">
        <f t="shared" si="38"/>
        <v>A05-016</v>
      </c>
      <c r="AA207" s="62"/>
      <c r="AB207" s="63">
        <f t="shared" si="39"/>
        <v>1</v>
      </c>
    </row>
    <row r="208" spans="1:28" ht="26.85" customHeight="1" outlineLevel="1">
      <c r="A208" s="65" t="str">
        <f t="shared" si="40"/>
        <v>A05-017</v>
      </c>
      <c r="B208" s="70" t="s">
        <v>114</v>
      </c>
      <c r="C208" s="85"/>
      <c r="D208" s="103"/>
      <c r="E208" s="150" t="s">
        <v>172</v>
      </c>
      <c r="F208" s="146" t="s">
        <v>125</v>
      </c>
      <c r="G208" s="149" t="s">
        <v>145</v>
      </c>
      <c r="H208" s="66"/>
      <c r="I208" s="66" t="s">
        <v>213</v>
      </c>
      <c r="J208" s="66" t="s">
        <v>214</v>
      </c>
      <c r="K208" s="142"/>
      <c r="L208" s="142"/>
      <c r="M208" s="143"/>
      <c r="N208" s="69"/>
      <c r="O208" s="69"/>
      <c r="P208" s="69"/>
      <c r="Q208" s="69"/>
      <c r="R208" s="69"/>
      <c r="S208" s="69"/>
      <c r="T208" s="69"/>
      <c r="U208" s="69"/>
      <c r="V208" s="69"/>
      <c r="W208" s="61">
        <f t="shared" si="35"/>
        <v>1</v>
      </c>
      <c r="X208" s="61">
        <f t="shared" si="36"/>
        <v>5</v>
      </c>
      <c r="Y208" s="61">
        <f t="shared" si="37"/>
        <v>17</v>
      </c>
      <c r="Z208" s="61" t="str">
        <f t="shared" si="38"/>
        <v>A05-017</v>
      </c>
      <c r="AA208" s="62"/>
      <c r="AB208" s="63">
        <f t="shared" si="39"/>
        <v>1</v>
      </c>
    </row>
    <row r="209" spans="1:28" s="115" customFormat="1" ht="36.450000000000003" customHeight="1" outlineLevel="1">
      <c r="A209" s="135" t="str">
        <f t="shared" si="33"/>
        <v>A05-018</v>
      </c>
      <c r="B209" s="125" t="s">
        <v>114</v>
      </c>
      <c r="C209" s="116"/>
      <c r="D209" s="117"/>
      <c r="E209" s="155" t="s">
        <v>147</v>
      </c>
      <c r="F209" s="150" t="s">
        <v>230</v>
      </c>
      <c r="G209" s="150" t="s">
        <v>174</v>
      </c>
      <c r="H209" s="124"/>
      <c r="I209" s="66" t="s">
        <v>213</v>
      </c>
      <c r="J209" s="66" t="s">
        <v>214</v>
      </c>
      <c r="K209" s="142"/>
      <c r="L209" s="142"/>
      <c r="M209" s="143"/>
      <c r="N209" s="124"/>
      <c r="O209" s="124"/>
      <c r="P209" s="124"/>
      <c r="Q209" s="124"/>
      <c r="R209" s="124"/>
      <c r="S209" s="124"/>
      <c r="T209" s="124"/>
      <c r="U209" s="124"/>
      <c r="V209" s="124"/>
      <c r="W209" s="61">
        <f t="shared" si="35"/>
        <v>1</v>
      </c>
      <c r="X209" s="61">
        <f t="shared" si="36"/>
        <v>5</v>
      </c>
      <c r="Y209" s="61">
        <f t="shared" si="37"/>
        <v>18</v>
      </c>
      <c r="Z209" s="61" t="str">
        <f t="shared" si="38"/>
        <v>A05-018</v>
      </c>
      <c r="AA209" s="62"/>
      <c r="AB209" s="63">
        <f t="shared" si="39"/>
        <v>1</v>
      </c>
    </row>
    <row r="210" spans="1:28" s="107" customFormat="1" ht="33" customHeight="1" outlineLevel="1">
      <c r="A210" s="135" t="str">
        <f t="shared" si="33"/>
        <v>A05-019</v>
      </c>
      <c r="B210" s="122" t="s">
        <v>148</v>
      </c>
      <c r="C210" s="105" t="s">
        <v>149</v>
      </c>
      <c r="D210" s="106" t="s">
        <v>175</v>
      </c>
      <c r="E210" s="156" t="s">
        <v>231</v>
      </c>
      <c r="F210" s="150" t="s">
        <v>152</v>
      </c>
      <c r="G210" s="150" t="s">
        <v>153</v>
      </c>
      <c r="H210" s="122"/>
      <c r="I210" s="66" t="s">
        <v>213</v>
      </c>
      <c r="J210" s="66" t="s">
        <v>214</v>
      </c>
      <c r="K210" s="142"/>
      <c r="L210" s="142"/>
      <c r="M210" s="143"/>
      <c r="N210" s="124"/>
      <c r="O210" s="124"/>
      <c r="P210" s="124"/>
      <c r="Q210" s="124"/>
      <c r="R210" s="124"/>
      <c r="S210" s="124"/>
      <c r="T210" s="124"/>
      <c r="U210" s="124"/>
      <c r="V210" s="124"/>
      <c r="W210" s="61">
        <f t="shared" si="35"/>
        <v>1</v>
      </c>
      <c r="X210" s="61">
        <f t="shared" si="36"/>
        <v>5</v>
      </c>
      <c r="Y210" s="61">
        <f t="shared" si="37"/>
        <v>19</v>
      </c>
      <c r="Z210" s="61" t="str">
        <f t="shared" si="38"/>
        <v>A05-019</v>
      </c>
      <c r="AA210" s="62"/>
      <c r="AB210" s="63">
        <f t="shared" si="39"/>
        <v>0</v>
      </c>
    </row>
    <row r="211" spans="1:28" s="107" customFormat="1" ht="33" customHeight="1" outlineLevel="1">
      <c r="A211" s="135" t="str">
        <f t="shared" si="33"/>
        <v>A05-020</v>
      </c>
      <c r="B211" s="125" t="s">
        <v>114</v>
      </c>
      <c r="C211" s="116"/>
      <c r="D211" s="109"/>
      <c r="E211" s="157"/>
      <c r="F211" s="150" t="s">
        <v>177</v>
      </c>
      <c r="G211" s="154" t="s">
        <v>178</v>
      </c>
      <c r="H211" s="122"/>
      <c r="I211" s="66" t="s">
        <v>213</v>
      </c>
      <c r="J211" s="66" t="s">
        <v>214</v>
      </c>
      <c r="K211" s="142"/>
      <c r="L211" s="142"/>
      <c r="M211" s="143"/>
      <c r="N211" s="124"/>
      <c r="O211" s="124"/>
      <c r="P211" s="124"/>
      <c r="Q211" s="124"/>
      <c r="R211" s="124"/>
      <c r="S211" s="124"/>
      <c r="T211" s="124"/>
      <c r="U211" s="124"/>
      <c r="V211" s="124"/>
      <c r="W211" s="61">
        <f t="shared" si="35"/>
        <v>1</v>
      </c>
      <c r="X211" s="61">
        <f t="shared" si="36"/>
        <v>5</v>
      </c>
      <c r="Y211" s="61">
        <f t="shared" si="37"/>
        <v>20</v>
      </c>
      <c r="Z211" s="61" t="str">
        <f t="shared" si="38"/>
        <v>A05-020</v>
      </c>
      <c r="AA211" s="62"/>
      <c r="AB211" s="63">
        <f t="shared" si="39"/>
        <v>1</v>
      </c>
    </row>
    <row r="212" spans="1:28" s="107" customFormat="1" ht="33" customHeight="1" outlineLevel="1">
      <c r="A212" s="65" t="str">
        <f t="shared" si="33"/>
        <v>A05-021</v>
      </c>
      <c r="B212" s="122" t="s">
        <v>148</v>
      </c>
      <c r="C212" s="105"/>
      <c r="D212" s="106" t="s">
        <v>179</v>
      </c>
      <c r="E212" s="156" t="s">
        <v>231</v>
      </c>
      <c r="F212" s="150" t="s">
        <v>152</v>
      </c>
      <c r="G212" s="150" t="s">
        <v>153</v>
      </c>
      <c r="H212" s="122"/>
      <c r="I212" s="66" t="s">
        <v>213</v>
      </c>
      <c r="J212" s="66" t="s">
        <v>214</v>
      </c>
      <c r="K212" s="142"/>
      <c r="L212" s="142"/>
      <c r="M212" s="143"/>
      <c r="N212" s="124"/>
      <c r="O212" s="124"/>
      <c r="P212" s="124"/>
      <c r="Q212" s="124"/>
      <c r="R212" s="124"/>
      <c r="S212" s="124"/>
      <c r="T212" s="124"/>
      <c r="U212" s="124"/>
      <c r="V212" s="124"/>
      <c r="W212" s="61">
        <f t="shared" si="35"/>
        <v>1</v>
      </c>
      <c r="X212" s="61">
        <f t="shared" si="36"/>
        <v>5</v>
      </c>
      <c r="Y212" s="61">
        <f t="shared" si="37"/>
        <v>21</v>
      </c>
      <c r="Z212" s="61" t="str">
        <f t="shared" si="38"/>
        <v>A05-021</v>
      </c>
      <c r="AA212" s="62"/>
      <c r="AB212" s="63">
        <f t="shared" si="39"/>
        <v>0</v>
      </c>
    </row>
    <row r="213" spans="1:28" s="107" customFormat="1" ht="33" customHeight="1" outlineLevel="1">
      <c r="A213" s="65" t="str">
        <f t="shared" si="33"/>
        <v>A05-022</v>
      </c>
      <c r="B213" s="125" t="s">
        <v>114</v>
      </c>
      <c r="C213" s="108"/>
      <c r="D213" s="109"/>
      <c r="E213" s="157"/>
      <c r="F213" s="150" t="s">
        <v>180</v>
      </c>
      <c r="G213" s="154" t="s">
        <v>181</v>
      </c>
      <c r="H213" s="122"/>
      <c r="I213" s="66" t="s">
        <v>213</v>
      </c>
      <c r="J213" s="66" t="s">
        <v>214</v>
      </c>
      <c r="K213" s="142"/>
      <c r="L213" s="142"/>
      <c r="M213" s="143"/>
      <c r="N213" s="124"/>
      <c r="O213" s="124"/>
      <c r="P213" s="124"/>
      <c r="Q213" s="124"/>
      <c r="R213" s="124"/>
      <c r="S213" s="124"/>
      <c r="T213" s="124"/>
      <c r="U213" s="124"/>
      <c r="V213" s="124"/>
      <c r="W213" s="61">
        <f t="shared" si="35"/>
        <v>1</v>
      </c>
      <c r="X213" s="61">
        <f t="shared" si="36"/>
        <v>5</v>
      </c>
      <c r="Y213" s="61">
        <f t="shared" si="37"/>
        <v>22</v>
      </c>
      <c r="Z213" s="61" t="str">
        <f t="shared" si="38"/>
        <v>A05-022</v>
      </c>
      <c r="AA213" s="62"/>
      <c r="AB213" s="63">
        <f t="shared" si="39"/>
        <v>1</v>
      </c>
    </row>
    <row r="214" spans="1:28" s="107" customFormat="1" ht="33" customHeight="1" outlineLevel="1">
      <c r="A214" s="65" t="str">
        <f t="shared" si="33"/>
        <v>A05-023</v>
      </c>
      <c r="B214" s="122" t="s">
        <v>148</v>
      </c>
      <c r="C214" s="105"/>
      <c r="D214" s="106" t="s">
        <v>182</v>
      </c>
      <c r="E214" s="158" t="s">
        <v>232</v>
      </c>
      <c r="F214" s="150" t="s">
        <v>152</v>
      </c>
      <c r="G214" s="150" t="s">
        <v>153</v>
      </c>
      <c r="H214" s="122"/>
      <c r="I214" s="66" t="s">
        <v>213</v>
      </c>
      <c r="J214" s="66" t="s">
        <v>214</v>
      </c>
      <c r="K214" s="142"/>
      <c r="L214" s="142"/>
      <c r="M214" s="143"/>
      <c r="N214" s="124"/>
      <c r="O214" s="124"/>
      <c r="P214" s="124"/>
      <c r="Q214" s="124"/>
      <c r="R214" s="124"/>
      <c r="S214" s="124"/>
      <c r="T214" s="124"/>
      <c r="U214" s="124"/>
      <c r="V214" s="124"/>
      <c r="W214" s="61">
        <f t="shared" si="35"/>
        <v>1</v>
      </c>
      <c r="X214" s="61">
        <f t="shared" si="36"/>
        <v>5</v>
      </c>
      <c r="Y214" s="61">
        <f t="shared" si="37"/>
        <v>23</v>
      </c>
      <c r="Z214" s="61" t="str">
        <f t="shared" si="38"/>
        <v>A05-023</v>
      </c>
      <c r="AA214" s="62"/>
      <c r="AB214" s="63">
        <f t="shared" si="39"/>
        <v>0</v>
      </c>
    </row>
    <row r="215" spans="1:28" s="107" customFormat="1" ht="111" customHeight="1" outlineLevel="1">
      <c r="A215" s="65" t="str">
        <f t="shared" si="33"/>
        <v>A05-024</v>
      </c>
      <c r="B215" s="125" t="s">
        <v>114</v>
      </c>
      <c r="C215" s="108"/>
      <c r="D215" s="109"/>
      <c r="E215" s="157"/>
      <c r="F215" s="146" t="s">
        <v>277</v>
      </c>
      <c r="G215" s="146" t="s">
        <v>287</v>
      </c>
      <c r="H215" s="122"/>
      <c r="I215" s="66" t="s">
        <v>213</v>
      </c>
      <c r="J215" s="66" t="s">
        <v>214</v>
      </c>
      <c r="K215" s="142"/>
      <c r="L215" s="142"/>
      <c r="M215" s="143"/>
      <c r="N215" s="124"/>
      <c r="O215" s="124"/>
      <c r="P215" s="124"/>
      <c r="Q215" s="124"/>
      <c r="R215" s="124"/>
      <c r="S215" s="124"/>
      <c r="T215" s="124"/>
      <c r="U215" s="124"/>
      <c r="V215" s="124"/>
      <c r="W215" s="61">
        <f t="shared" si="35"/>
        <v>1</v>
      </c>
      <c r="X215" s="61">
        <f t="shared" si="36"/>
        <v>5</v>
      </c>
      <c r="Y215" s="61">
        <f t="shared" si="37"/>
        <v>24</v>
      </c>
      <c r="Z215" s="61" t="str">
        <f t="shared" si="38"/>
        <v>A05-024</v>
      </c>
      <c r="AA215" s="62"/>
      <c r="AB215" s="63">
        <f t="shared" si="39"/>
        <v>1</v>
      </c>
    </row>
    <row r="216" spans="1:28" s="107" customFormat="1" ht="33" customHeight="1" outlineLevel="1">
      <c r="A216" s="65" t="str">
        <f t="shared" si="33"/>
        <v>A05-025</v>
      </c>
      <c r="B216" s="122" t="s">
        <v>148</v>
      </c>
      <c r="C216" s="105"/>
      <c r="D216" s="106" t="s">
        <v>184</v>
      </c>
      <c r="E216" s="82" t="s">
        <v>280</v>
      </c>
      <c r="F216" s="123" t="s">
        <v>152</v>
      </c>
      <c r="G216" s="123" t="s">
        <v>153</v>
      </c>
      <c r="H216" s="122"/>
      <c r="I216" s="66" t="s">
        <v>213</v>
      </c>
      <c r="J216" s="66" t="s">
        <v>214</v>
      </c>
      <c r="K216" s="142"/>
      <c r="L216" s="142"/>
      <c r="M216" s="143"/>
      <c r="N216" s="124"/>
      <c r="O216" s="124"/>
      <c r="P216" s="124"/>
      <c r="Q216" s="124"/>
      <c r="R216" s="124"/>
      <c r="S216" s="124"/>
      <c r="T216" s="124"/>
      <c r="U216" s="124"/>
      <c r="V216" s="124"/>
      <c r="W216" s="61">
        <f t="shared" si="35"/>
        <v>1</v>
      </c>
      <c r="X216" s="61">
        <f t="shared" si="36"/>
        <v>5</v>
      </c>
      <c r="Y216" s="61">
        <f t="shared" si="37"/>
        <v>25</v>
      </c>
      <c r="Z216" s="61" t="str">
        <f t="shared" si="38"/>
        <v>A05-025</v>
      </c>
      <c r="AA216" s="62"/>
      <c r="AB216" s="63">
        <f t="shared" si="39"/>
        <v>0</v>
      </c>
    </row>
    <row r="217" spans="1:28" s="107" customFormat="1" ht="33" customHeight="1" outlineLevel="1">
      <c r="A217" s="65" t="str">
        <f t="shared" si="33"/>
        <v>A05-026</v>
      </c>
      <c r="B217" s="122" t="s">
        <v>148</v>
      </c>
      <c r="C217" s="105"/>
      <c r="D217" s="106" t="s">
        <v>185</v>
      </c>
      <c r="E217" s="106" t="s">
        <v>231</v>
      </c>
      <c r="F217" s="123" t="s">
        <v>152</v>
      </c>
      <c r="G217" s="123" t="s">
        <v>153</v>
      </c>
      <c r="H217" s="122"/>
      <c r="I217" s="66" t="s">
        <v>213</v>
      </c>
      <c r="J217" s="66" t="s">
        <v>214</v>
      </c>
      <c r="K217" s="142"/>
      <c r="L217" s="142"/>
      <c r="M217" s="143"/>
      <c r="N217" s="124"/>
      <c r="O217" s="124"/>
      <c r="P217" s="124"/>
      <c r="Q217" s="124"/>
      <c r="R217" s="124"/>
      <c r="S217" s="124"/>
      <c r="T217" s="124"/>
      <c r="U217" s="124"/>
      <c r="V217" s="124"/>
      <c r="W217" s="61">
        <f t="shared" si="35"/>
        <v>1</v>
      </c>
      <c r="X217" s="61">
        <f t="shared" si="36"/>
        <v>5</v>
      </c>
      <c r="Y217" s="61">
        <f t="shared" si="37"/>
        <v>26</v>
      </c>
      <c r="Z217" s="61" t="str">
        <f t="shared" si="38"/>
        <v>A05-026</v>
      </c>
      <c r="AA217" s="62"/>
      <c r="AB217" s="63">
        <f t="shared" si="39"/>
        <v>0</v>
      </c>
    </row>
    <row r="218" spans="1:28" s="107" customFormat="1" ht="33" customHeight="1" outlineLevel="1">
      <c r="A218" s="65" t="str">
        <f t="shared" si="33"/>
        <v>A05-027</v>
      </c>
      <c r="B218" s="122" t="s">
        <v>148</v>
      </c>
      <c r="C218" s="109"/>
      <c r="D218" s="129" t="s">
        <v>186</v>
      </c>
      <c r="E218" s="129" t="s">
        <v>231</v>
      </c>
      <c r="F218" s="123" t="s">
        <v>152</v>
      </c>
      <c r="G218" s="123" t="s">
        <v>153</v>
      </c>
      <c r="H218" s="122"/>
      <c r="I218" s="66" t="s">
        <v>213</v>
      </c>
      <c r="J218" s="66" t="s">
        <v>214</v>
      </c>
      <c r="K218" s="142"/>
      <c r="L218" s="142"/>
      <c r="M218" s="143"/>
      <c r="N218" s="124"/>
      <c r="O218" s="124"/>
      <c r="P218" s="124"/>
      <c r="Q218" s="124"/>
      <c r="R218" s="124"/>
      <c r="S218" s="124"/>
      <c r="T218" s="124"/>
      <c r="U218" s="124"/>
      <c r="V218" s="124"/>
      <c r="W218" s="61">
        <f t="shared" si="35"/>
        <v>1</v>
      </c>
      <c r="X218" s="61">
        <f t="shared" si="36"/>
        <v>5</v>
      </c>
      <c r="Y218" s="61">
        <f t="shared" si="37"/>
        <v>27</v>
      </c>
      <c r="Z218" s="61" t="str">
        <f t="shared" si="38"/>
        <v>A05-027</v>
      </c>
      <c r="AA218" s="62"/>
      <c r="AB218" s="63">
        <f t="shared" si="39"/>
        <v>0</v>
      </c>
    </row>
    <row r="220" spans="1:28">
      <c r="A220" s="89" t="s">
        <v>233</v>
      </c>
      <c r="B220" s="90">
        <f>COUNTIF(B8:B218,"正常")</f>
        <v>56</v>
      </c>
      <c r="L220" s="91" t="s">
        <v>234</v>
      </c>
      <c r="M220" s="92"/>
      <c r="N220" s="93"/>
      <c r="P220" s="93" t="s">
        <v>235</v>
      </c>
      <c r="Q220" s="93"/>
      <c r="R220" s="92"/>
      <c r="T220" s="92" t="s">
        <v>236</v>
      </c>
      <c r="U220" s="92"/>
      <c r="V220" s="94" t="s">
        <v>237</v>
      </c>
      <c r="W220" s="94"/>
    </row>
    <row r="221" spans="1:28">
      <c r="A221" s="89" t="s">
        <v>238</v>
      </c>
      <c r="B221" s="90">
        <f>COUNTIF(B8:B48,"異常")</f>
        <v>0</v>
      </c>
      <c r="L221" s="95" t="s">
        <v>239</v>
      </c>
      <c r="M221" s="90">
        <f>COUNTIF(M8:M218,"OK")</f>
        <v>0</v>
      </c>
      <c r="N221" s="89"/>
      <c r="P221" s="95" t="s">
        <v>239</v>
      </c>
      <c r="Q221" s="90">
        <f>COUNTIF(Q8:Q48,"OK")</f>
        <v>0</v>
      </c>
      <c r="R221" s="95"/>
      <c r="T221" s="95" t="s">
        <v>239</v>
      </c>
      <c r="U221" s="90">
        <f>COUNTIF(U8:U48,"OK")</f>
        <v>0</v>
      </c>
      <c r="V221" s="94" t="s">
        <v>240</v>
      </c>
      <c r="W221" s="94"/>
    </row>
    <row r="222" spans="1:28">
      <c r="A222" s="96"/>
      <c r="B222" s="90"/>
      <c r="L222" s="95" t="s">
        <v>241</v>
      </c>
      <c r="M222" s="90">
        <f>COUNTIF(M8:M218,"NG")</f>
        <v>0</v>
      </c>
      <c r="N222" s="97"/>
      <c r="P222" s="95" t="s">
        <v>241</v>
      </c>
      <c r="Q222" s="90">
        <f>COUNTIF(Q8:Q48,"NG")</f>
        <v>0</v>
      </c>
      <c r="R222" s="95"/>
      <c r="T222" s="95" t="s">
        <v>241</v>
      </c>
      <c r="U222" s="90">
        <f>COUNTIF(U8:U48,"NG")</f>
        <v>0</v>
      </c>
      <c r="V222" s="96">
        <f>COUNTIF(W8:W48,"○")</f>
        <v>0</v>
      </c>
      <c r="W222" s="96"/>
    </row>
    <row r="223" spans="1:28">
      <c r="A223" s="98" t="s">
        <v>242</v>
      </c>
      <c r="B223" s="99">
        <f>SUM(B220:B221)</f>
        <v>56</v>
      </c>
      <c r="L223" s="95" t="s">
        <v>243</v>
      </c>
      <c r="M223" s="90">
        <f>COUNTIF(M8:M48,"DL")</f>
        <v>0</v>
      </c>
      <c r="N223" s="97"/>
      <c r="P223" s="95" t="s">
        <v>243</v>
      </c>
      <c r="Q223" s="90">
        <f>COUNTIF(Q8:Q48,"DL")</f>
        <v>0</v>
      </c>
      <c r="R223" s="95"/>
      <c r="T223" s="95" t="s">
        <v>243</v>
      </c>
      <c r="U223" s="90">
        <f>COUNTIF(U8:U48,"DL")</f>
        <v>0</v>
      </c>
      <c r="V223" s="94"/>
      <c r="W223" s="94"/>
    </row>
    <row r="224" spans="1:28">
      <c r="L224" s="95" t="s">
        <v>244</v>
      </c>
      <c r="M224" s="90">
        <f>COUNTIF(M8:M48,"BK")</f>
        <v>0</v>
      </c>
      <c r="N224" s="97"/>
      <c r="P224" s="95" t="s">
        <v>244</v>
      </c>
      <c r="Q224" s="90">
        <f>COUNTIF(Q8:Q48,"BK")</f>
        <v>0</v>
      </c>
      <c r="R224" s="95"/>
      <c r="T224" s="95" t="s">
        <v>244</v>
      </c>
      <c r="U224" s="90">
        <f>COUNTIF(U8:U220,"BK")</f>
        <v>0</v>
      </c>
      <c r="V224" s="94"/>
      <c r="W224" s="94"/>
    </row>
  </sheetData>
  <autoFilter ref="A6:AB48" xr:uid="{237601EA-9A45-400B-8786-9B2BFF0A85D2}"/>
  <mergeCells count="20">
    <mergeCell ref="B60:G60"/>
    <mergeCell ref="B165:G165"/>
    <mergeCell ref="B191:G191"/>
    <mergeCell ref="B107:G107"/>
    <mergeCell ref="H1:K1"/>
    <mergeCell ref="B7:G7"/>
    <mergeCell ref="S5:V5"/>
    <mergeCell ref="L1:O1"/>
    <mergeCell ref="A5:C5"/>
    <mergeCell ref="K5:N5"/>
    <mergeCell ref="O5:R5"/>
    <mergeCell ref="A1:C3"/>
    <mergeCell ref="P1:S1"/>
    <mergeCell ref="D2:D3"/>
    <mergeCell ref="E2:E3"/>
    <mergeCell ref="F2:F3"/>
    <mergeCell ref="G2:G3"/>
    <mergeCell ref="H2:K3"/>
    <mergeCell ref="L2:O3"/>
    <mergeCell ref="P2:S3"/>
  </mergeCells>
  <phoneticPr fontId="9" type="noConversion"/>
  <conditionalFormatting sqref="E166">
    <cfRule type="cellIs" dxfId="46" priority="38" stopIfTrue="1" operator="equal">
      <formula>"NG"</formula>
    </cfRule>
    <cfRule type="cellIs" dxfId="45" priority="39" stopIfTrue="1" operator="equal">
      <formula>"-"</formula>
    </cfRule>
  </conditionalFormatting>
  <conditionalFormatting sqref="E166">
    <cfRule type="cellIs" dxfId="44" priority="35" stopIfTrue="1" operator="equal">
      <formula>"NG"</formula>
    </cfRule>
    <cfRule type="cellIs" dxfId="43" priority="36" stopIfTrue="1" operator="equal">
      <formula>"-"</formula>
    </cfRule>
    <cfRule type="cellIs" dxfId="42" priority="37" stopIfTrue="1" operator="equal">
      <formula>"異常"</formula>
    </cfRule>
  </conditionalFormatting>
  <conditionalFormatting sqref="E167:E169">
    <cfRule type="cellIs" dxfId="41" priority="33" stopIfTrue="1" operator="equal">
      <formula>"NG"</formula>
    </cfRule>
    <cfRule type="cellIs" dxfId="40" priority="34" stopIfTrue="1" operator="equal">
      <formula>"-"</formula>
    </cfRule>
  </conditionalFormatting>
  <conditionalFormatting sqref="E167:E169">
    <cfRule type="cellIs" dxfId="39" priority="30" stopIfTrue="1" operator="equal">
      <formula>"NG"</formula>
    </cfRule>
    <cfRule type="cellIs" dxfId="38" priority="31" stopIfTrue="1" operator="equal">
      <formula>"-"</formula>
    </cfRule>
    <cfRule type="cellIs" dxfId="37" priority="32" stopIfTrue="1" operator="equal">
      <formula>"異常"</formula>
    </cfRule>
  </conditionalFormatting>
  <conditionalFormatting sqref="E192">
    <cfRule type="cellIs" dxfId="36" priority="28" stopIfTrue="1" operator="equal">
      <formula>"NG"</formula>
    </cfRule>
    <cfRule type="cellIs" dxfId="35" priority="29" stopIfTrue="1" operator="equal">
      <formula>"-"</formula>
    </cfRule>
  </conditionalFormatting>
  <conditionalFormatting sqref="E192">
    <cfRule type="cellIs" dxfId="34" priority="25" stopIfTrue="1" operator="equal">
      <formula>"NG"</formula>
    </cfRule>
    <cfRule type="cellIs" dxfId="33" priority="26" stopIfTrue="1" operator="equal">
      <formula>"-"</formula>
    </cfRule>
    <cfRule type="cellIs" dxfId="32" priority="27" stopIfTrue="1" operator="equal">
      <formula>"異常"</formula>
    </cfRule>
  </conditionalFormatting>
  <conditionalFormatting sqref="E193:E194">
    <cfRule type="cellIs" dxfId="31" priority="23" stopIfTrue="1" operator="equal">
      <formula>"NG"</formula>
    </cfRule>
    <cfRule type="cellIs" dxfId="30" priority="24" stopIfTrue="1" operator="equal">
      <formula>"-"</formula>
    </cfRule>
  </conditionalFormatting>
  <conditionalFormatting sqref="E193:E194">
    <cfRule type="cellIs" dxfId="29" priority="20" stopIfTrue="1" operator="equal">
      <formula>"NG"</formula>
    </cfRule>
    <cfRule type="cellIs" dxfId="28" priority="21" stopIfTrue="1" operator="equal">
      <formula>"-"</formula>
    </cfRule>
    <cfRule type="cellIs" dxfId="27" priority="22" stopIfTrue="1" operator="equal">
      <formula>"異常"</formula>
    </cfRule>
  </conditionalFormatting>
  <conditionalFormatting sqref="E196">
    <cfRule type="cellIs" dxfId="26" priority="18" stopIfTrue="1" operator="equal">
      <formula>"NG"</formula>
    </cfRule>
    <cfRule type="cellIs" dxfId="25" priority="19" stopIfTrue="1" operator="equal">
      <formula>"-"</formula>
    </cfRule>
  </conditionalFormatting>
  <conditionalFormatting sqref="E196">
    <cfRule type="cellIs" dxfId="24" priority="15" stopIfTrue="1" operator="equal">
      <formula>"NG"</formula>
    </cfRule>
    <cfRule type="cellIs" dxfId="23" priority="16" stopIfTrue="1" operator="equal">
      <formula>"-"</formula>
    </cfRule>
    <cfRule type="cellIs" dxfId="22" priority="17" stopIfTrue="1" operator="equal">
      <formula>"異常"</formula>
    </cfRule>
  </conditionalFormatting>
  <conditionalFormatting sqref="E197">
    <cfRule type="cellIs" dxfId="21" priority="13" stopIfTrue="1" operator="equal">
      <formula>"NG"</formula>
    </cfRule>
    <cfRule type="cellIs" dxfId="20" priority="14" stopIfTrue="1" operator="equal">
      <formula>"-"</formula>
    </cfRule>
  </conditionalFormatting>
  <conditionalFormatting sqref="E197">
    <cfRule type="cellIs" dxfId="19" priority="10" stopIfTrue="1" operator="equal">
      <formula>"NG"</formula>
    </cfRule>
    <cfRule type="cellIs" dxfId="18" priority="11" stopIfTrue="1" operator="equal">
      <formula>"-"</formula>
    </cfRule>
    <cfRule type="cellIs" dxfId="17" priority="12" stopIfTrue="1" operator="equal">
      <formula>"異常"</formula>
    </cfRule>
  </conditionalFormatting>
  <conditionalFormatting sqref="E195">
    <cfRule type="cellIs" dxfId="16" priority="8" stopIfTrue="1" operator="equal">
      <formula>"NG"</formula>
    </cfRule>
    <cfRule type="cellIs" dxfId="15" priority="9" stopIfTrue="1" operator="equal">
      <formula>"-"</formula>
    </cfRule>
  </conditionalFormatting>
  <conditionalFormatting sqref="E195">
    <cfRule type="cellIs" dxfId="14" priority="5" stopIfTrue="1" operator="equal">
      <formula>"NG"</formula>
    </cfRule>
    <cfRule type="cellIs" dxfId="13" priority="6" stopIfTrue="1" operator="equal">
      <formula>"-"</formula>
    </cfRule>
    <cfRule type="cellIs" dxfId="12" priority="7" stopIfTrue="1" operator="equal">
      <formula>"異常"</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935" stopIfTrue="1" id="{CF2E580F-DDF9-44D4-9A76-7738A824694C}">
            <xm:f>'https://dxcportal.sharepoint.com/Users/onguyen3/Documents/My Received Files/[P18-0055_UW_IT_Cases_07.19.2019_v0.1.xlsx]ケース-2'!#REF!="DL"</xm:f>
            <x14:dxf>
              <font>
                <condense val="0"/>
                <extend val="0"/>
                <color auto="1"/>
              </font>
              <fill>
                <patternFill>
                  <bgColor indexed="22"/>
                </patternFill>
              </fill>
            </x14:dxf>
          </x14:cfRule>
          <xm:sqref>E8</xm:sqref>
        </x14:conditionalFormatting>
        <x14:conditionalFormatting xmlns:xm="http://schemas.microsoft.com/office/excel/2006/main">
          <x14:cfRule type="expression" priority="936" stopIfTrue="1" id="{8B13B7EC-E50E-4023-9931-955536547455}">
            <xm:f>'https://dxcportal.sharepoint.com/Users/onguyen3/Documents/My Received Files/[P18-0055_UW_IT_Cases_07.19.2019_v0.1.xlsx]ケース-2'!#REF!="DL"</xm:f>
            <x14:dxf>
              <font>
                <condense val="0"/>
                <extend val="0"/>
                <color auto="1"/>
              </font>
              <fill>
                <patternFill>
                  <bgColor indexed="22"/>
                </patternFill>
              </fill>
            </x14:dxf>
          </x14:cfRule>
          <xm:sqref>E8</xm:sqref>
        </x14:conditionalFormatting>
        <x14:conditionalFormatting xmlns:xm="http://schemas.microsoft.com/office/excel/2006/main">
          <x14:cfRule type="expression" priority="66" stopIfTrue="1" id="{155350F2-1649-41CC-830A-93F9A3889BE8}">
            <xm:f>'https://dxcportal.sharepoint.com/Users/onguyen3/Documents/My Received Files/[P18-0055_UW_IT_Cases_07.19.2019_v0.1.xlsx]ケース-2'!#REF!="DL"</xm:f>
            <x14:dxf>
              <font>
                <condense val="0"/>
                <extend val="0"/>
                <color auto="1"/>
              </font>
              <fill>
                <patternFill>
                  <bgColor indexed="22"/>
                </patternFill>
              </fill>
            </x14:dxf>
          </x14:cfRule>
          <xm:sqref>E28</xm:sqref>
        </x14:conditionalFormatting>
        <x14:conditionalFormatting xmlns:xm="http://schemas.microsoft.com/office/excel/2006/main">
          <x14:cfRule type="expression" priority="67" stopIfTrue="1" id="{44B599D0-4D99-40C5-A0E9-D5D6A7DDE51E}">
            <xm:f>'https://dxcportal.sharepoint.com/Users/onguyen3/Documents/My Received Files/[P18-0055_UW_IT_Cases_07.19.2019_v0.1.xlsx]ケース-2'!#REF!="DL"</xm:f>
            <x14:dxf>
              <font>
                <condense val="0"/>
                <extend val="0"/>
                <color auto="1"/>
              </font>
              <fill>
                <patternFill>
                  <bgColor indexed="22"/>
                </patternFill>
              </fill>
            </x14:dxf>
          </x14:cfRule>
          <xm:sqref>E28</xm:sqref>
        </x14:conditionalFormatting>
        <x14:conditionalFormatting xmlns:xm="http://schemas.microsoft.com/office/excel/2006/main">
          <x14:cfRule type="expression" priority="64" stopIfTrue="1" id="{CAB9D5D4-381C-4723-A019-7534754976FB}">
            <xm:f>'https://dxcportal.sharepoint.com/Users/onguyen3/Documents/My Received Files/[P18-0055_UW_IT_Cases_07.19.2019_v0.1.xlsx]ケース-2'!#REF!="DL"</xm:f>
            <x14:dxf>
              <font>
                <condense val="0"/>
                <extend val="0"/>
                <color auto="1"/>
              </font>
              <fill>
                <patternFill>
                  <bgColor indexed="22"/>
                </patternFill>
              </fill>
            </x14:dxf>
          </x14:cfRule>
          <xm:sqref>E61</xm:sqref>
        </x14:conditionalFormatting>
        <x14:conditionalFormatting xmlns:xm="http://schemas.microsoft.com/office/excel/2006/main">
          <x14:cfRule type="expression" priority="65" stopIfTrue="1" id="{4EF3C52E-328B-49D4-9FA1-938D15F33CB5}">
            <xm:f>'https://dxcportal.sharepoint.com/Users/onguyen3/Documents/My Received Files/[P18-0055_UW_IT_Cases_07.19.2019_v0.1.xlsx]ケース-2'!#REF!="DL"</xm:f>
            <x14:dxf>
              <font>
                <condense val="0"/>
                <extend val="0"/>
                <color auto="1"/>
              </font>
              <fill>
                <patternFill>
                  <bgColor indexed="22"/>
                </patternFill>
              </fill>
            </x14:dxf>
          </x14:cfRule>
          <xm:sqref>E61</xm:sqref>
        </x14:conditionalFormatting>
        <x14:conditionalFormatting xmlns:xm="http://schemas.microsoft.com/office/excel/2006/main">
          <x14:cfRule type="expression" priority="62" stopIfTrue="1" id="{83E6D735-8FDF-4960-97FF-AACFDE597795}">
            <xm:f>'https://dxcportal.sharepoint.com/Users/onguyen3/Documents/My Received Files/[P18-0055_UW_IT_Cases_07.19.2019_v0.1.xlsx]ケース-2'!#REF!="DL"</xm:f>
            <x14:dxf>
              <font>
                <condense val="0"/>
                <extend val="0"/>
                <color auto="1"/>
              </font>
              <fill>
                <patternFill>
                  <bgColor indexed="22"/>
                </patternFill>
              </fill>
            </x14:dxf>
          </x14:cfRule>
          <xm:sqref>E79</xm:sqref>
        </x14:conditionalFormatting>
        <x14:conditionalFormatting xmlns:xm="http://schemas.microsoft.com/office/excel/2006/main">
          <x14:cfRule type="expression" priority="63" stopIfTrue="1" id="{F9B8B1E1-F429-4FD6-856A-03406E35A5E7}">
            <xm:f>'https://dxcportal.sharepoint.com/Users/onguyen3/Documents/My Received Files/[P18-0055_UW_IT_Cases_07.19.2019_v0.1.xlsx]ケース-2'!#REF!="DL"</xm:f>
            <x14:dxf>
              <font>
                <condense val="0"/>
                <extend val="0"/>
                <color auto="1"/>
              </font>
              <fill>
                <patternFill>
                  <bgColor indexed="22"/>
                </patternFill>
              </fill>
            </x14:dxf>
          </x14:cfRule>
          <xm:sqref>E79</xm:sqref>
        </x14:conditionalFormatting>
        <x14:conditionalFormatting xmlns:xm="http://schemas.microsoft.com/office/excel/2006/main">
          <x14:cfRule type="expression" priority="3" stopIfTrue="1" id="{223BC34A-627D-4890-AF90-56C95AF68E12}">
            <xm:f>'https://dxcportal.sharepoint.com/Users/onguyen3/Documents/My Received Files/[P18-0055_UW_IT_Cases_07.19.2019_v0.1.xlsx]ケース-2'!#REF!="DL"</xm:f>
            <x14:dxf>
              <font>
                <condense val="0"/>
                <extend val="0"/>
                <color auto="1"/>
              </font>
              <fill>
                <patternFill>
                  <bgColor indexed="22"/>
                </patternFill>
              </fill>
            </x14:dxf>
          </x14:cfRule>
          <xm:sqref>E108</xm:sqref>
        </x14:conditionalFormatting>
        <x14:conditionalFormatting xmlns:xm="http://schemas.microsoft.com/office/excel/2006/main">
          <x14:cfRule type="expression" priority="4" stopIfTrue="1" id="{770632DA-71D0-4AF7-827F-3741B32516C0}">
            <xm:f>'https://dxcportal.sharepoint.com/Users/onguyen3/Documents/My Received Files/[P18-0055_UW_IT_Cases_07.19.2019_v0.1.xlsx]ケース-2'!#REF!="DL"</xm:f>
            <x14:dxf>
              <font>
                <condense val="0"/>
                <extend val="0"/>
                <color auto="1"/>
              </font>
              <fill>
                <patternFill>
                  <bgColor indexed="22"/>
                </patternFill>
              </fill>
            </x14:dxf>
          </x14:cfRule>
          <xm:sqref>E108</xm:sqref>
        </x14:conditionalFormatting>
        <x14:conditionalFormatting xmlns:xm="http://schemas.microsoft.com/office/excel/2006/main">
          <x14:cfRule type="expression" priority="1" stopIfTrue="1" id="{30EDC0D8-EA70-42FD-8536-055F1AD7896D}">
            <xm:f>'https://dxcportal.sharepoint.com/Users/onguyen3/Documents/My Received Files/[P18-0055_UW_IT_Cases_07.19.2019_v0.1.xlsx]ケース-2'!#REF!="DL"</xm:f>
            <x14:dxf>
              <font>
                <condense val="0"/>
                <extend val="0"/>
                <color auto="1"/>
              </font>
              <fill>
                <patternFill>
                  <bgColor indexed="22"/>
                </patternFill>
              </fill>
            </x14:dxf>
          </x14:cfRule>
          <xm:sqref>E130</xm:sqref>
        </x14:conditionalFormatting>
        <x14:conditionalFormatting xmlns:xm="http://schemas.microsoft.com/office/excel/2006/main">
          <x14:cfRule type="expression" priority="2" stopIfTrue="1" id="{6217DEBD-69C5-4783-9625-DEFFB2EF80BB}">
            <xm:f>'https://dxcportal.sharepoint.com/Users/onguyen3/Documents/My Received Files/[P18-0055_UW_IT_Cases_07.19.2019_v0.1.xlsx]ケース-2'!#REF!="DL"</xm:f>
            <x14:dxf>
              <font>
                <condense val="0"/>
                <extend val="0"/>
                <color auto="1"/>
              </font>
              <fill>
                <patternFill>
                  <bgColor indexed="22"/>
                </patternFill>
              </fill>
            </x14:dxf>
          </x14:cfRule>
          <xm:sqref>E130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68e0357-5b39-4600-91c2-bfff6e896513" xsi:nil="true"/>
    <lcf76f155ced4ddcb4097134ff3c332f xmlns="b9a6b1a5-b57a-4996-951b-0f2151813c4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Tài liệu" ma:contentTypeID="0x01010018A11E06DC551548BF9E87070625A903" ma:contentTypeVersion="15" ma:contentTypeDescription="Tạo tài liệu mới." ma:contentTypeScope="" ma:versionID="067bed18a361958e6b495462c9238f57">
  <xsd:schema xmlns:xsd="http://www.w3.org/2001/XMLSchema" xmlns:xs="http://www.w3.org/2001/XMLSchema" xmlns:p="http://schemas.microsoft.com/office/2006/metadata/properties" xmlns:ns2="b2b95f2c-f231-40e2-b7be-c6cd46039b78" xmlns:ns3="b9a6b1a5-b57a-4996-951b-0f2151813c49" xmlns:ns4="168e0357-5b39-4600-91c2-bfff6e896513" targetNamespace="http://schemas.microsoft.com/office/2006/metadata/properties" ma:root="true" ma:fieldsID="b2c40db386d2cfe545fd392c9ebb0ccc" ns2:_="" ns3:_="" ns4:_="">
    <xsd:import namespace="b2b95f2c-f231-40e2-b7be-c6cd46039b78"/>
    <xsd:import namespace="b9a6b1a5-b57a-4996-951b-0f2151813c49"/>
    <xsd:import namespace="168e0357-5b39-4600-91c2-bfff6e89651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b95f2c-f231-40e2-b7be-c6cd46039b78" elementFormDefault="qualified">
    <xsd:import namespace="http://schemas.microsoft.com/office/2006/documentManagement/types"/>
    <xsd:import namespace="http://schemas.microsoft.com/office/infopath/2007/PartnerControls"/>
    <xsd:element name="SharedWithUsers" ma:index="8"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hia sẻ Có Chi tiết"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9a6b1a5-b57a-4996-951b-0f2151813c4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Thẻ Hình ảnh" ma:readOnly="false" ma:fieldId="{5cf76f15-5ced-4ddc-b409-7134ff3c332f}" ma:taxonomyMulti="true" ma:sspId="18f211cb-e08d-4e65-a875-32590ca7bbf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8e0357-5b39-4600-91c2-bfff6e896513"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dd39d51e-0857-444e-b83d-7f8555d78606}" ma:internalName="TaxCatchAll" ma:showField="CatchAllData" ma:web="b2b95f2c-f231-40e2-b7be-c6cd46039b7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E19E3D-EC33-4850-9A45-9735A88B15DE}">
  <ds:schemaRefs>
    <ds:schemaRef ds:uri="http://schemas.microsoft.com/sharepoint/v3/contenttype/forms"/>
  </ds:schemaRefs>
</ds:datastoreItem>
</file>

<file path=customXml/itemProps2.xml><?xml version="1.0" encoding="utf-8"?>
<ds:datastoreItem xmlns:ds="http://schemas.openxmlformats.org/officeDocument/2006/customXml" ds:itemID="{DD424DD6-40A2-44EB-9106-AE1B2E5C4BBE}">
  <ds:schemaRefs>
    <ds:schemaRef ds:uri="http://schemas.microsoft.com/office/2006/metadata/properties"/>
    <ds:schemaRef ds:uri="http://schemas.microsoft.com/office/infopath/2007/PartnerControls"/>
    <ds:schemaRef ds:uri="168e0357-5b39-4600-91c2-bfff6e896513"/>
    <ds:schemaRef ds:uri="b9a6b1a5-b57a-4996-951b-0f2151813c49"/>
  </ds:schemaRefs>
</ds:datastoreItem>
</file>

<file path=customXml/itemProps3.xml><?xml version="1.0" encoding="utf-8"?>
<ds:datastoreItem xmlns:ds="http://schemas.openxmlformats.org/officeDocument/2006/customXml" ds:itemID="{BD3D52D4-578F-4AB6-9E42-B22F7FC634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b95f2c-f231-40e2-b7be-c6cd46039b78"/>
    <ds:schemaRef ds:uri="b9a6b1a5-b57a-4996-951b-0f2151813c49"/>
    <ds:schemaRef ds:uri="168e0357-5b39-4600-91c2-bfff6e8965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表紙（IT Cases）</vt:lpstr>
      <vt:lpstr>表紙（IT Results）</vt:lpstr>
      <vt:lpstr>更新履歴</vt:lpstr>
      <vt:lpstr>ケース-1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Phung, Hao Vi</dc:creator>
  <cp:lastModifiedBy>Nguyen, Anh Tuan</cp:lastModifiedBy>
  <dcterms:created xsi:type="dcterms:W3CDTF">2019-10-31T10:58:47Z</dcterms:created>
  <dcterms:modified xsi:type="dcterms:W3CDTF">2023-05-16T13:30:56Z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0x01010018A11E06DC551548BF9E87070625A903</vt:lpwstr>
  </property>
  <property fmtid="{D5CDD505-2E9C-101B-9397-08002B2CF9AE}" pid="3" name="MediaServiceImageTags">
    <vt:lpwstr/>
  </property>
</Properties>
</file>