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dmin\Documents\Project CV\Uni Assignment\Unofficial\"/>
    </mc:Choice>
  </mc:AlternateContent>
  <xr:revisionPtr revIDLastSave="0" documentId="13_ncr:1_{C75819AB-74E1-448E-BD48-DFC3A118A6BC}" xr6:coauthVersionLast="47" xr6:coauthVersionMax="47" xr10:uidLastSave="{00000000-0000-0000-0000-000000000000}"/>
  <bookViews>
    <workbookView xWindow="-108" yWindow="-108" windowWidth="23256" windowHeight="12456" activeTab="5" xr2:uid="{D917D4B4-2515-4DDE-A053-87392DCCC05D}"/>
  </bookViews>
  <sheets>
    <sheet name="Cover Sheet" sheetId="1" r:id="rId1"/>
    <sheet name="Sheet1" sheetId="7" state="hidden" r:id="rId2"/>
    <sheet name="Sheet2" sheetId="8" state="hidden" r:id="rId3"/>
    <sheet name="Sheet3" sheetId="9" state="hidden" r:id="rId4"/>
    <sheet name="Sheet4" sheetId="16" state="hidden" r:id="rId5"/>
    <sheet name="Advantage" sheetId="13" r:id="rId6"/>
    <sheet name="Disadvantage" sheetId="11" r:id="rId7"/>
    <sheet name="Recommendation" sheetId="14" r:id="rId8"/>
    <sheet name="Reflection" sheetId="15" r:id="rId9"/>
  </sheets>
  <definedNames>
    <definedName name="_xlnm._FilterDatabase" localSheetId="1" hidden="1">Sheet1!$A$2:$C$212</definedName>
    <definedName name="_xlnm._FilterDatabase" localSheetId="2" hidden="1">Sheet2!$A$2:$C$212</definedName>
    <definedName name="_xlnm._FilterDatabase" localSheetId="3" hidden="1">Sheet3!$A$2:$C$212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9" i="16" l="1"/>
  <c r="U10" i="16"/>
  <c r="U8" i="16"/>
  <c r="T9" i="16"/>
  <c r="T10" i="16"/>
  <c r="T8" i="16"/>
  <c r="L29" i="16"/>
  <c r="W28" i="16"/>
  <c r="W29" i="16"/>
  <c r="W27" i="16"/>
  <c r="V28" i="16"/>
  <c r="V29" i="16"/>
  <c r="U29" i="16"/>
  <c r="U28" i="16"/>
  <c r="V27" i="16"/>
  <c r="U27" i="16"/>
  <c r="M29" i="16"/>
  <c r="N29" i="16"/>
  <c r="L30" i="16"/>
  <c r="M30" i="16"/>
  <c r="N30" i="16"/>
  <c r="L31" i="16"/>
  <c r="M31" i="16"/>
  <c r="N31" i="16"/>
  <c r="K30" i="16"/>
  <c r="K31" i="16"/>
  <c r="K29" i="16"/>
  <c r="V19" i="16"/>
  <c r="V20" i="16"/>
  <c r="V18" i="16"/>
  <c r="U20" i="16"/>
  <c r="T20" i="16"/>
  <c r="U19" i="16"/>
  <c r="T19" i="16"/>
  <c r="U18" i="16"/>
  <c r="T18" i="16"/>
  <c r="M59" i="8"/>
  <c r="M57" i="8"/>
  <c r="M55" i="8"/>
  <c r="M53" i="8"/>
  <c r="M51" i="8"/>
  <c r="M49" i="8"/>
  <c r="M47" i="8"/>
  <c r="M45" i="8"/>
  <c r="M43" i="8"/>
  <c r="M41" i="8"/>
  <c r="M39" i="8"/>
  <c r="M37" i="8"/>
  <c r="M35" i="8"/>
  <c r="M33" i="8"/>
  <c r="M31" i="8"/>
  <c r="M29" i="8"/>
  <c r="M27" i="8"/>
  <c r="M25" i="8"/>
  <c r="M23" i="8"/>
  <c r="M21" i="8"/>
  <c r="M19" i="8"/>
  <c r="M17" i="8"/>
  <c r="M15" i="8"/>
  <c r="M13" i="8"/>
  <c r="M11" i="8"/>
  <c r="M9" i="8"/>
  <c r="M7" i="8"/>
  <c r="I211" i="8"/>
  <c r="I209" i="8"/>
  <c r="I207" i="8"/>
  <c r="I205" i="8"/>
  <c r="I203" i="8"/>
  <c r="I201" i="8"/>
  <c r="I199" i="8"/>
  <c r="I197" i="8"/>
  <c r="I195" i="8"/>
  <c r="I193" i="8"/>
  <c r="I191" i="8"/>
  <c r="I189" i="8"/>
  <c r="I187" i="8"/>
  <c r="I185" i="8"/>
  <c r="I183" i="8"/>
  <c r="I181" i="8"/>
  <c r="I179" i="8"/>
  <c r="I177" i="8"/>
  <c r="I175" i="8"/>
  <c r="I173" i="8"/>
  <c r="I171" i="8"/>
  <c r="I169" i="8"/>
  <c r="I167" i="8"/>
  <c r="I165" i="8"/>
  <c r="I163" i="8"/>
  <c r="I161" i="8"/>
  <c r="I159" i="8"/>
  <c r="I157" i="8"/>
  <c r="I155" i="8"/>
  <c r="I153" i="8"/>
  <c r="I151" i="8"/>
  <c r="I149" i="8"/>
  <c r="I147" i="8"/>
  <c r="I145" i="8"/>
  <c r="I143" i="8"/>
  <c r="I141" i="8"/>
  <c r="I139" i="8"/>
  <c r="I137" i="8"/>
  <c r="I135" i="8"/>
  <c r="I133" i="8"/>
  <c r="I131" i="8"/>
  <c r="I129" i="8"/>
  <c r="I127" i="8"/>
  <c r="I125" i="8"/>
  <c r="I123" i="8"/>
  <c r="I121" i="8"/>
  <c r="I119" i="8"/>
  <c r="I117" i="8"/>
  <c r="I115" i="8"/>
  <c r="I113" i="8"/>
  <c r="I111" i="8"/>
  <c r="I109" i="8"/>
  <c r="I107" i="8"/>
  <c r="I105" i="8"/>
  <c r="I103" i="8"/>
  <c r="I101" i="8"/>
  <c r="I99" i="8"/>
  <c r="I97" i="8"/>
  <c r="I95" i="8"/>
  <c r="I93" i="8"/>
  <c r="I91" i="8"/>
  <c r="I89" i="8"/>
  <c r="I87" i="8"/>
  <c r="I85" i="8"/>
  <c r="I83" i="8"/>
  <c r="I81" i="8"/>
  <c r="I79" i="8"/>
  <c r="I77" i="8"/>
  <c r="I75" i="8"/>
  <c r="I73" i="8"/>
  <c r="I71" i="8"/>
  <c r="I69" i="8"/>
  <c r="I67" i="8"/>
  <c r="I65" i="8"/>
  <c r="I63" i="8"/>
  <c r="I61" i="8"/>
  <c r="I59" i="8"/>
  <c r="I57" i="8"/>
  <c r="I55" i="8"/>
  <c r="I53" i="8"/>
  <c r="I51" i="8"/>
  <c r="I49" i="8"/>
  <c r="I47" i="8"/>
  <c r="I45" i="8"/>
  <c r="I43" i="8"/>
  <c r="I41" i="8"/>
  <c r="I39" i="8"/>
  <c r="I37" i="8"/>
  <c r="I35" i="8"/>
  <c r="I33" i="8"/>
  <c r="I31" i="8"/>
  <c r="I29" i="8"/>
  <c r="I27" i="8"/>
  <c r="I25" i="8"/>
  <c r="I23" i="8"/>
  <c r="I21" i="8"/>
  <c r="I19" i="8"/>
  <c r="I17" i="8"/>
  <c r="I15" i="8"/>
  <c r="I13" i="8"/>
  <c r="I11" i="8"/>
  <c r="I9" i="8"/>
  <c r="I7" i="8"/>
  <c r="V5" i="16"/>
  <c r="V3" i="16"/>
  <c r="U4" i="16"/>
  <c r="U5" i="16"/>
  <c r="U3" i="16"/>
  <c r="T5" i="16"/>
  <c r="T3" i="16"/>
  <c r="K20" i="16"/>
  <c r="L20" i="16"/>
  <c r="M20" i="16"/>
  <c r="K21" i="16"/>
  <c r="L21" i="16"/>
  <c r="M21" i="16"/>
  <c r="K22" i="16"/>
  <c r="L22" i="16"/>
  <c r="M22" i="16"/>
  <c r="J21" i="16"/>
  <c r="J22" i="16"/>
  <c r="J20" i="16"/>
  <c r="K5" i="16"/>
  <c r="L5" i="16"/>
  <c r="M5" i="16"/>
  <c r="K6" i="16"/>
  <c r="L6" i="16"/>
  <c r="M6" i="16"/>
  <c r="K7" i="16"/>
  <c r="L7" i="16"/>
  <c r="M7" i="16"/>
  <c r="J6" i="16"/>
  <c r="J7" i="16"/>
  <c r="J5" i="16"/>
  <c r="H211" i="7"/>
  <c r="J211" i="9"/>
  <c r="S61" i="9"/>
  <c r="J209" i="9"/>
  <c r="J207" i="9"/>
  <c r="J205" i="9"/>
  <c r="J203" i="9"/>
  <c r="J201" i="9"/>
  <c r="J199" i="9"/>
  <c r="J197" i="9"/>
  <c r="J195" i="9"/>
  <c r="J193" i="9"/>
  <c r="J191" i="9"/>
  <c r="J189" i="9"/>
  <c r="J187" i="9"/>
  <c r="S55" i="9" s="1"/>
  <c r="J185" i="9"/>
  <c r="J183" i="9"/>
  <c r="J181" i="9"/>
  <c r="J179" i="9"/>
  <c r="J177" i="9"/>
  <c r="J175" i="9"/>
  <c r="J173" i="9"/>
  <c r="J171" i="9"/>
  <c r="J169" i="9"/>
  <c r="J167" i="9"/>
  <c r="J165" i="9"/>
  <c r="J163" i="9"/>
  <c r="S49" i="9" s="1"/>
  <c r="J161" i="9"/>
  <c r="J159" i="9"/>
  <c r="J157" i="9"/>
  <c r="J155" i="9"/>
  <c r="S47" i="9" s="1"/>
  <c r="J153" i="9"/>
  <c r="J151" i="9"/>
  <c r="J149" i="9"/>
  <c r="J147" i="9"/>
  <c r="J145" i="9"/>
  <c r="J143" i="9"/>
  <c r="J141" i="9"/>
  <c r="J139" i="9"/>
  <c r="J137" i="9"/>
  <c r="J135" i="9"/>
  <c r="J133" i="9"/>
  <c r="J131" i="9"/>
  <c r="J129" i="9"/>
  <c r="J127" i="9"/>
  <c r="J125" i="9"/>
  <c r="J123" i="9"/>
  <c r="S39" i="9" s="1"/>
  <c r="J121" i="9"/>
  <c r="J119" i="9"/>
  <c r="J117" i="9"/>
  <c r="J115" i="9"/>
  <c r="J113" i="9"/>
  <c r="J111" i="9"/>
  <c r="J109" i="9"/>
  <c r="J107" i="9"/>
  <c r="J105" i="9"/>
  <c r="J103" i="9"/>
  <c r="J101" i="9"/>
  <c r="J99" i="9"/>
  <c r="J97" i="9"/>
  <c r="J95" i="9"/>
  <c r="J93" i="9"/>
  <c r="J91" i="9"/>
  <c r="S31" i="9" s="1"/>
  <c r="J89" i="9"/>
  <c r="J87" i="9"/>
  <c r="J85" i="9"/>
  <c r="J83" i="9"/>
  <c r="J81" i="9"/>
  <c r="J79" i="9"/>
  <c r="J77" i="9"/>
  <c r="J75" i="9"/>
  <c r="J73" i="9"/>
  <c r="J71" i="9"/>
  <c r="J69" i="9"/>
  <c r="J67" i="9"/>
  <c r="J65" i="9"/>
  <c r="J63" i="9"/>
  <c r="J61" i="9"/>
  <c r="J59" i="9"/>
  <c r="S23" i="9" s="1"/>
  <c r="J57" i="9"/>
  <c r="J55" i="9"/>
  <c r="J53" i="9"/>
  <c r="J51" i="9"/>
  <c r="J49" i="9"/>
  <c r="J47" i="9"/>
  <c r="J45" i="9"/>
  <c r="J43" i="9"/>
  <c r="J41" i="9"/>
  <c r="J39" i="9"/>
  <c r="J37" i="9"/>
  <c r="J35" i="9"/>
  <c r="J33" i="9"/>
  <c r="J31" i="9"/>
  <c r="J29" i="9"/>
  <c r="J27" i="9"/>
  <c r="J25" i="9"/>
  <c r="J23" i="9"/>
  <c r="J21" i="9"/>
  <c r="J19" i="9"/>
  <c r="J17" i="9"/>
  <c r="J15" i="9"/>
  <c r="J13" i="9"/>
  <c r="J11" i="9"/>
  <c r="S15" i="9"/>
  <c r="V59" i="7"/>
  <c r="V57" i="7"/>
  <c r="V55" i="7"/>
  <c r="V53" i="7"/>
  <c r="V51" i="7"/>
  <c r="V49" i="7"/>
  <c r="V47" i="7"/>
  <c r="V45" i="7"/>
  <c r="V43" i="7"/>
  <c r="V41" i="7"/>
  <c r="V39" i="7"/>
  <c r="V37" i="7"/>
  <c r="V35" i="7"/>
  <c r="V33" i="7"/>
  <c r="V31" i="7"/>
  <c r="V29" i="7"/>
  <c r="V27" i="7"/>
  <c r="V25" i="7"/>
  <c r="V23" i="7"/>
  <c r="V21" i="7"/>
  <c r="V19" i="7"/>
  <c r="V17" i="7"/>
  <c r="V15" i="7"/>
  <c r="V13" i="7"/>
  <c r="V11" i="7"/>
  <c r="V9" i="7"/>
  <c r="S59" i="7"/>
  <c r="S61" i="7" s="1"/>
  <c r="S57" i="7"/>
  <c r="S55" i="7"/>
  <c r="S53" i="7"/>
  <c r="S51" i="7"/>
  <c r="S49" i="7"/>
  <c r="S47" i="7"/>
  <c r="S45" i="7"/>
  <c r="S43" i="7"/>
  <c r="S41" i="7"/>
  <c r="S39" i="7"/>
  <c r="S37" i="7"/>
  <c r="S35" i="7"/>
  <c r="S33" i="7"/>
  <c r="S31" i="7"/>
  <c r="S29" i="7"/>
  <c r="S27" i="7"/>
  <c r="S25" i="7"/>
  <c r="S23" i="7"/>
  <c r="S21" i="7"/>
  <c r="S19" i="7"/>
  <c r="S17" i="7"/>
  <c r="S15" i="7"/>
  <c r="S13" i="7"/>
  <c r="S11" i="7"/>
  <c r="S9" i="7"/>
  <c r="S7" i="7"/>
  <c r="H209" i="7"/>
  <c r="H207" i="7"/>
  <c r="H205" i="7"/>
  <c r="H203" i="7"/>
  <c r="H201" i="7"/>
  <c r="H199" i="7"/>
  <c r="H197" i="7"/>
  <c r="H195" i="7"/>
  <c r="H193" i="7"/>
  <c r="H191" i="7"/>
  <c r="H189" i="7"/>
  <c r="H187" i="7"/>
  <c r="H185" i="7"/>
  <c r="H183" i="7"/>
  <c r="H181" i="7"/>
  <c r="H179" i="7"/>
  <c r="H177" i="7"/>
  <c r="H175" i="7"/>
  <c r="H173" i="7"/>
  <c r="H171" i="7"/>
  <c r="H169" i="7"/>
  <c r="H167" i="7"/>
  <c r="H165" i="7"/>
  <c r="H163" i="7"/>
  <c r="H161" i="7"/>
  <c r="H159" i="7"/>
  <c r="H157" i="7"/>
  <c r="H155" i="7"/>
  <c r="H153" i="7"/>
  <c r="H151" i="7"/>
  <c r="H149" i="7"/>
  <c r="H147" i="7"/>
  <c r="H145" i="7"/>
  <c r="H143" i="7"/>
  <c r="H141" i="7"/>
  <c r="H139" i="7"/>
  <c r="H137" i="7"/>
  <c r="H135" i="7"/>
  <c r="H133" i="7"/>
  <c r="H131" i="7"/>
  <c r="H129" i="7"/>
  <c r="H127" i="7"/>
  <c r="H125" i="7"/>
  <c r="H123" i="7"/>
  <c r="H121" i="7"/>
  <c r="H119" i="7"/>
  <c r="H117" i="7"/>
  <c r="H115" i="7"/>
  <c r="H113" i="7"/>
  <c r="H111" i="7"/>
  <c r="H109" i="7"/>
  <c r="H107" i="7"/>
  <c r="H105" i="7"/>
  <c r="H103" i="7"/>
  <c r="H101" i="7"/>
  <c r="H99" i="7"/>
  <c r="H97" i="7"/>
  <c r="H95" i="7"/>
  <c r="H93" i="7"/>
  <c r="H91" i="7"/>
  <c r="H89" i="7"/>
  <c r="H87" i="7"/>
  <c r="H85" i="7"/>
  <c r="H83" i="7"/>
  <c r="H81" i="7"/>
  <c r="H79" i="7"/>
  <c r="H77" i="7"/>
  <c r="H75" i="7"/>
  <c r="H73" i="7"/>
  <c r="H71" i="7"/>
  <c r="H69" i="7"/>
  <c r="H67" i="7"/>
  <c r="H65" i="7"/>
  <c r="H63" i="7"/>
  <c r="H61" i="7"/>
  <c r="H59" i="7"/>
  <c r="H57" i="7"/>
  <c r="H55" i="7"/>
  <c r="H53" i="7"/>
  <c r="H51" i="7"/>
  <c r="H49" i="7"/>
  <c r="H47" i="7"/>
  <c r="H45" i="7"/>
  <c r="H43" i="7"/>
  <c r="H41" i="7"/>
  <c r="H39" i="7"/>
  <c r="H37" i="7"/>
  <c r="H35" i="7"/>
  <c r="H33" i="7"/>
  <c r="H31" i="7"/>
  <c r="H29" i="7"/>
  <c r="H27" i="7"/>
  <c r="H25" i="7"/>
  <c r="H23" i="7"/>
  <c r="H21" i="7"/>
  <c r="H19" i="7"/>
  <c r="H17" i="7"/>
  <c r="H15" i="7"/>
  <c r="H13" i="7"/>
  <c r="H11" i="7"/>
  <c r="H9" i="7"/>
  <c r="H7" i="7"/>
  <c r="I211" i="9"/>
  <c r="R61" i="9" s="1"/>
  <c r="I209" i="9"/>
  <c r="I207" i="9"/>
  <c r="I205" i="9"/>
  <c r="I203" i="9"/>
  <c r="R59" i="9" s="1"/>
  <c r="I201" i="9"/>
  <c r="I199" i="9"/>
  <c r="I197" i="9"/>
  <c r="I195" i="9"/>
  <c r="I193" i="9"/>
  <c r="I191" i="9"/>
  <c r="I189" i="9"/>
  <c r="I187" i="9"/>
  <c r="I185" i="9"/>
  <c r="I183" i="9"/>
  <c r="I181" i="9"/>
  <c r="I179" i="9"/>
  <c r="R53" i="9" s="1"/>
  <c r="I177" i="9"/>
  <c r="I175" i="9"/>
  <c r="I173" i="9"/>
  <c r="I171" i="9"/>
  <c r="R51" i="9" s="1"/>
  <c r="I169" i="9"/>
  <c r="I167" i="9"/>
  <c r="I165" i="9"/>
  <c r="I163" i="9"/>
  <c r="I161" i="9"/>
  <c r="I159" i="9"/>
  <c r="I157" i="9"/>
  <c r="I155" i="9"/>
  <c r="I153" i="9"/>
  <c r="I151" i="9"/>
  <c r="I149" i="9"/>
  <c r="I147" i="9"/>
  <c r="R45" i="9" s="1"/>
  <c r="I145" i="9"/>
  <c r="I143" i="9"/>
  <c r="I141" i="9"/>
  <c r="I139" i="9"/>
  <c r="R43" i="9" s="1"/>
  <c r="I137" i="9"/>
  <c r="I135" i="9"/>
  <c r="I133" i="9"/>
  <c r="I131" i="9"/>
  <c r="I129" i="9"/>
  <c r="I127" i="9"/>
  <c r="I125" i="9"/>
  <c r="I123" i="9"/>
  <c r="R39" i="9" s="1"/>
  <c r="I121" i="9"/>
  <c r="I119" i="9"/>
  <c r="I117" i="9"/>
  <c r="I115" i="9"/>
  <c r="R37" i="9" s="1"/>
  <c r="I113" i="9"/>
  <c r="I111" i="9"/>
  <c r="I109" i="9"/>
  <c r="I107" i="9"/>
  <c r="R35" i="9" s="1"/>
  <c r="I105" i="9"/>
  <c r="I103" i="9"/>
  <c r="I101" i="9"/>
  <c r="I99" i="9"/>
  <c r="I97" i="9"/>
  <c r="I95" i="9"/>
  <c r="I93" i="9"/>
  <c r="I91" i="9"/>
  <c r="I89" i="9"/>
  <c r="I87" i="9"/>
  <c r="I85" i="9"/>
  <c r="I83" i="9"/>
  <c r="R29" i="9" s="1"/>
  <c r="I81" i="9"/>
  <c r="I79" i="9"/>
  <c r="I77" i="9"/>
  <c r="I75" i="9"/>
  <c r="R27" i="9" s="1"/>
  <c r="I73" i="9"/>
  <c r="I71" i="9"/>
  <c r="I69" i="9"/>
  <c r="I67" i="9"/>
  <c r="I65" i="9"/>
  <c r="I63" i="9"/>
  <c r="I61" i="9"/>
  <c r="I59" i="9"/>
  <c r="I57" i="9"/>
  <c r="I55" i="9"/>
  <c r="I53" i="9"/>
  <c r="I51" i="9"/>
  <c r="R21" i="9" s="1"/>
  <c r="I49" i="9"/>
  <c r="I47" i="9"/>
  <c r="I45" i="9"/>
  <c r="I43" i="9"/>
  <c r="R19" i="9" s="1"/>
  <c r="I41" i="9"/>
  <c r="I39" i="9"/>
  <c r="I37" i="9"/>
  <c r="I35" i="9"/>
  <c r="I33" i="9"/>
  <c r="I31" i="9"/>
  <c r="I29" i="9"/>
  <c r="I27" i="9"/>
  <c r="I25" i="9"/>
  <c r="I23" i="9"/>
  <c r="I21" i="9"/>
  <c r="I19" i="9"/>
  <c r="R13" i="9" s="1"/>
  <c r="I17" i="9"/>
  <c r="I15" i="9"/>
  <c r="I13" i="9"/>
  <c r="I11" i="9"/>
  <c r="R11" i="9" s="1"/>
  <c r="H11" i="9"/>
  <c r="H211" i="9"/>
  <c r="Q61" i="9" s="1"/>
  <c r="G211" i="9"/>
  <c r="P61" i="9" s="1"/>
  <c r="H209" i="9"/>
  <c r="G209" i="9"/>
  <c r="H207" i="9"/>
  <c r="G207" i="9"/>
  <c r="H205" i="9"/>
  <c r="G205" i="9"/>
  <c r="H203" i="9"/>
  <c r="G203" i="9"/>
  <c r="H201" i="9"/>
  <c r="G201" i="9"/>
  <c r="H199" i="9"/>
  <c r="G199" i="9"/>
  <c r="H197" i="9"/>
  <c r="G197" i="9"/>
  <c r="H195" i="9"/>
  <c r="G195" i="9"/>
  <c r="H193" i="9"/>
  <c r="G193" i="9"/>
  <c r="H191" i="9"/>
  <c r="G191" i="9"/>
  <c r="H189" i="9"/>
  <c r="G189" i="9"/>
  <c r="H187" i="9"/>
  <c r="G187" i="9"/>
  <c r="H185" i="9"/>
  <c r="G185" i="9"/>
  <c r="H183" i="9"/>
  <c r="G183" i="9"/>
  <c r="H181" i="9"/>
  <c r="G181" i="9"/>
  <c r="H179" i="9"/>
  <c r="G179" i="9"/>
  <c r="H177" i="9"/>
  <c r="G177" i="9"/>
  <c r="H175" i="9"/>
  <c r="G175" i="9"/>
  <c r="H173" i="9"/>
  <c r="G173" i="9"/>
  <c r="H171" i="9"/>
  <c r="G171" i="9"/>
  <c r="H169" i="9"/>
  <c r="G169" i="9"/>
  <c r="H167" i="9"/>
  <c r="G167" i="9"/>
  <c r="H165" i="9"/>
  <c r="G165" i="9"/>
  <c r="H163" i="9"/>
  <c r="G163" i="9"/>
  <c r="H161" i="9"/>
  <c r="G161" i="9"/>
  <c r="H159" i="9"/>
  <c r="G159" i="9"/>
  <c r="H157" i="9"/>
  <c r="G157" i="9"/>
  <c r="H155" i="9"/>
  <c r="G155" i="9"/>
  <c r="H153" i="9"/>
  <c r="G153" i="9"/>
  <c r="H151" i="9"/>
  <c r="G151" i="9"/>
  <c r="H149" i="9"/>
  <c r="G149" i="9"/>
  <c r="H147" i="9"/>
  <c r="G147" i="9"/>
  <c r="H145" i="9"/>
  <c r="H143" i="9"/>
  <c r="H141" i="9"/>
  <c r="H139" i="9"/>
  <c r="G145" i="9"/>
  <c r="G143" i="9"/>
  <c r="G141" i="9"/>
  <c r="G139" i="9"/>
  <c r="H137" i="9"/>
  <c r="G137" i="9"/>
  <c r="H135" i="9"/>
  <c r="G135" i="9"/>
  <c r="H133" i="9"/>
  <c r="G133" i="9"/>
  <c r="H131" i="9"/>
  <c r="G131" i="9"/>
  <c r="H129" i="9"/>
  <c r="G129" i="9"/>
  <c r="H127" i="9"/>
  <c r="G127" i="9"/>
  <c r="H125" i="9"/>
  <c r="G125" i="9"/>
  <c r="H123" i="9"/>
  <c r="G123" i="9"/>
  <c r="H121" i="9"/>
  <c r="G121" i="9"/>
  <c r="H119" i="9"/>
  <c r="G119" i="9"/>
  <c r="H117" i="9"/>
  <c r="G117" i="9"/>
  <c r="H115" i="9"/>
  <c r="G115" i="9"/>
  <c r="H113" i="9"/>
  <c r="G113" i="9"/>
  <c r="H111" i="9"/>
  <c r="G111" i="9"/>
  <c r="H109" i="9"/>
  <c r="G109" i="9"/>
  <c r="H107" i="9"/>
  <c r="G107" i="9"/>
  <c r="H105" i="9"/>
  <c r="G105" i="9"/>
  <c r="H103" i="9"/>
  <c r="G103" i="9"/>
  <c r="H101" i="9"/>
  <c r="G101" i="9"/>
  <c r="H99" i="9"/>
  <c r="G99" i="9"/>
  <c r="H97" i="9"/>
  <c r="G97" i="9"/>
  <c r="H95" i="9"/>
  <c r="G95" i="9"/>
  <c r="H93" i="9"/>
  <c r="G93" i="9"/>
  <c r="H91" i="9"/>
  <c r="G91" i="9"/>
  <c r="H89" i="9"/>
  <c r="G89" i="9"/>
  <c r="H87" i="9"/>
  <c r="G87" i="9"/>
  <c r="H85" i="9"/>
  <c r="G85" i="9"/>
  <c r="H83" i="9"/>
  <c r="G83" i="9"/>
  <c r="H81" i="9"/>
  <c r="G81" i="9"/>
  <c r="H79" i="9"/>
  <c r="G79" i="9"/>
  <c r="H77" i="9"/>
  <c r="G77" i="9"/>
  <c r="H75" i="9"/>
  <c r="G75" i="9"/>
  <c r="H73" i="9"/>
  <c r="G73" i="9"/>
  <c r="H71" i="9"/>
  <c r="G71" i="9"/>
  <c r="H69" i="9"/>
  <c r="G69" i="9"/>
  <c r="H67" i="9"/>
  <c r="G67" i="9"/>
  <c r="H65" i="9"/>
  <c r="H63" i="9"/>
  <c r="H61" i="9"/>
  <c r="H59" i="9"/>
  <c r="G65" i="9"/>
  <c r="G63" i="9"/>
  <c r="G61" i="9"/>
  <c r="G59" i="9"/>
  <c r="H57" i="9"/>
  <c r="H55" i="9"/>
  <c r="H53" i="9"/>
  <c r="H51" i="9"/>
  <c r="G57" i="9"/>
  <c r="G55" i="9"/>
  <c r="G53" i="9"/>
  <c r="G51" i="9"/>
  <c r="H49" i="9"/>
  <c r="G49" i="9"/>
  <c r="H47" i="9"/>
  <c r="G47" i="9"/>
  <c r="H45" i="9"/>
  <c r="G45" i="9"/>
  <c r="H43" i="9"/>
  <c r="G43" i="9"/>
  <c r="H41" i="9"/>
  <c r="G41" i="9"/>
  <c r="H39" i="9"/>
  <c r="G39" i="9"/>
  <c r="H37" i="9"/>
  <c r="G37" i="9"/>
  <c r="H35" i="9"/>
  <c r="G35" i="9"/>
  <c r="H33" i="9"/>
  <c r="H31" i="9"/>
  <c r="H29" i="9"/>
  <c r="H27" i="9"/>
  <c r="G33" i="9"/>
  <c r="G31" i="9"/>
  <c r="G29" i="9"/>
  <c r="G27" i="9"/>
  <c r="H25" i="9"/>
  <c r="H23" i="9"/>
  <c r="H21" i="9"/>
  <c r="H19" i="9"/>
  <c r="G25" i="9"/>
  <c r="G23" i="9"/>
  <c r="G21" i="9"/>
  <c r="G19" i="9"/>
  <c r="H17" i="9"/>
  <c r="H15" i="9"/>
  <c r="H13" i="9"/>
  <c r="G17" i="9"/>
  <c r="G15" i="9"/>
  <c r="G13" i="9"/>
  <c r="G11" i="9"/>
  <c r="H211" i="8"/>
  <c r="L59" i="8" s="1"/>
  <c r="G211" i="8"/>
  <c r="K59" i="8" s="1"/>
  <c r="H209" i="8"/>
  <c r="G209" i="8"/>
  <c r="H207" i="8"/>
  <c r="G207" i="8"/>
  <c r="H205" i="8"/>
  <c r="G205" i="8"/>
  <c r="H203" i="8"/>
  <c r="G203" i="8"/>
  <c r="K57" i="8" s="1"/>
  <c r="H201" i="8"/>
  <c r="G201" i="8"/>
  <c r="H199" i="8"/>
  <c r="G199" i="8"/>
  <c r="H197" i="8"/>
  <c r="G197" i="8"/>
  <c r="H195" i="8"/>
  <c r="G195" i="8"/>
  <c r="H193" i="8"/>
  <c r="G193" i="8"/>
  <c r="H191" i="8"/>
  <c r="G191" i="8"/>
  <c r="H189" i="8"/>
  <c r="G189" i="8"/>
  <c r="H187" i="8"/>
  <c r="G187" i="8"/>
  <c r="H185" i="8"/>
  <c r="G185" i="8"/>
  <c r="H183" i="8"/>
  <c r="G183" i="8"/>
  <c r="H181" i="8"/>
  <c r="G181" i="8"/>
  <c r="H179" i="8"/>
  <c r="G179" i="8"/>
  <c r="H177" i="8"/>
  <c r="G177" i="8"/>
  <c r="H175" i="8"/>
  <c r="G175" i="8"/>
  <c r="H173" i="8"/>
  <c r="G173" i="8"/>
  <c r="H171" i="8"/>
  <c r="G171" i="8"/>
  <c r="K49" i="8" s="1"/>
  <c r="H169" i="8"/>
  <c r="G169" i="8"/>
  <c r="H167" i="8"/>
  <c r="G167" i="8"/>
  <c r="H165" i="8"/>
  <c r="G165" i="8"/>
  <c r="H163" i="8"/>
  <c r="G163" i="8"/>
  <c r="H161" i="8"/>
  <c r="G161" i="8"/>
  <c r="H159" i="8"/>
  <c r="G159" i="8"/>
  <c r="H157" i="8"/>
  <c r="G157" i="8"/>
  <c r="H155" i="8"/>
  <c r="G155" i="8"/>
  <c r="H153" i="8"/>
  <c r="G153" i="8"/>
  <c r="H151" i="8"/>
  <c r="G151" i="8"/>
  <c r="H149" i="8"/>
  <c r="G149" i="8"/>
  <c r="H147" i="8"/>
  <c r="G147" i="8"/>
  <c r="H145" i="8"/>
  <c r="H143" i="8"/>
  <c r="H141" i="8"/>
  <c r="H139" i="8"/>
  <c r="G145" i="8"/>
  <c r="G143" i="8"/>
  <c r="G141" i="8"/>
  <c r="G139" i="8"/>
  <c r="K41" i="8" s="1"/>
  <c r="H137" i="8"/>
  <c r="G137" i="8"/>
  <c r="H135" i="8"/>
  <c r="G135" i="8"/>
  <c r="H133" i="8"/>
  <c r="G133" i="8"/>
  <c r="H131" i="8"/>
  <c r="G131" i="8"/>
  <c r="H129" i="8"/>
  <c r="H127" i="8"/>
  <c r="H125" i="8"/>
  <c r="H123" i="8"/>
  <c r="G129" i="8"/>
  <c r="G127" i="8"/>
  <c r="G125" i="8"/>
  <c r="G123" i="8"/>
  <c r="K37" i="8" s="1"/>
  <c r="H121" i="8"/>
  <c r="G121" i="8"/>
  <c r="H119" i="8"/>
  <c r="G119" i="8"/>
  <c r="H117" i="8"/>
  <c r="G117" i="8"/>
  <c r="H115" i="8"/>
  <c r="G115" i="8"/>
  <c r="H113" i="8"/>
  <c r="G113" i="8"/>
  <c r="H111" i="8"/>
  <c r="G111" i="8"/>
  <c r="H109" i="8"/>
  <c r="G109" i="8"/>
  <c r="H107" i="8"/>
  <c r="G107" i="8"/>
  <c r="K33" i="8" s="1"/>
  <c r="H105" i="8"/>
  <c r="H103" i="8"/>
  <c r="H101" i="8"/>
  <c r="H99" i="8"/>
  <c r="G105" i="8"/>
  <c r="G103" i="8"/>
  <c r="G101" i="8"/>
  <c r="G99" i="8"/>
  <c r="H97" i="8"/>
  <c r="H95" i="8"/>
  <c r="H93" i="8"/>
  <c r="H91" i="8"/>
  <c r="G97" i="8"/>
  <c r="G95" i="8"/>
  <c r="G93" i="8"/>
  <c r="K29" i="8" s="1"/>
  <c r="G91" i="8"/>
  <c r="H89" i="8"/>
  <c r="H87" i="8"/>
  <c r="H85" i="8"/>
  <c r="H83" i="8"/>
  <c r="G89" i="8"/>
  <c r="G87" i="8"/>
  <c r="G85" i="8"/>
  <c r="G83" i="8"/>
  <c r="H81" i="8"/>
  <c r="H79" i="8"/>
  <c r="H77" i="8"/>
  <c r="H75" i="8"/>
  <c r="G81" i="8"/>
  <c r="G79" i="8"/>
  <c r="G77" i="8"/>
  <c r="G75" i="8"/>
  <c r="K25" i="8" s="1"/>
  <c r="H73" i="8"/>
  <c r="G73" i="8"/>
  <c r="H71" i="8"/>
  <c r="G71" i="8"/>
  <c r="H69" i="8"/>
  <c r="G69" i="8"/>
  <c r="H67" i="8"/>
  <c r="G67" i="8"/>
  <c r="H65" i="8"/>
  <c r="G65" i="8"/>
  <c r="H63" i="8"/>
  <c r="G63" i="8"/>
  <c r="H61" i="8"/>
  <c r="G61" i="8"/>
  <c r="H59" i="8"/>
  <c r="G59" i="8"/>
  <c r="K21" i="8" s="1"/>
  <c r="H57" i="8"/>
  <c r="G57" i="8"/>
  <c r="H55" i="8"/>
  <c r="G55" i="8"/>
  <c r="H53" i="8"/>
  <c r="G53" i="8"/>
  <c r="H51" i="8"/>
  <c r="G51" i="8"/>
  <c r="H49" i="8"/>
  <c r="H47" i="8"/>
  <c r="H45" i="8"/>
  <c r="H43" i="8"/>
  <c r="G49" i="8"/>
  <c r="G47" i="8"/>
  <c r="G45" i="8"/>
  <c r="G43" i="8"/>
  <c r="K17" i="8" s="1"/>
  <c r="H41" i="8"/>
  <c r="H39" i="8"/>
  <c r="H37" i="8"/>
  <c r="H35" i="8"/>
  <c r="G41" i="8"/>
  <c r="G39" i="8"/>
  <c r="G37" i="8"/>
  <c r="G35" i="8"/>
  <c r="H33" i="8"/>
  <c r="H31" i="8"/>
  <c r="H29" i="8"/>
  <c r="H27" i="8"/>
  <c r="G33" i="8"/>
  <c r="G31" i="8"/>
  <c r="G29" i="8"/>
  <c r="G27" i="8"/>
  <c r="K13" i="8" s="1"/>
  <c r="H25" i="8"/>
  <c r="H23" i="8"/>
  <c r="H21" i="8"/>
  <c r="H19" i="8"/>
  <c r="G25" i="8"/>
  <c r="G23" i="8"/>
  <c r="G21" i="8"/>
  <c r="G19" i="8"/>
  <c r="H17" i="8"/>
  <c r="H15" i="8"/>
  <c r="G17" i="8"/>
  <c r="H13" i="8"/>
  <c r="H11" i="8"/>
  <c r="G15" i="8"/>
  <c r="G13" i="8"/>
  <c r="G11" i="8"/>
  <c r="G7" i="8"/>
  <c r="H9" i="8"/>
  <c r="G9" i="8"/>
  <c r="K7" i="8" s="1"/>
  <c r="H7" i="8"/>
  <c r="L7" i="8" s="1"/>
  <c r="F7" i="7"/>
  <c r="Q7" i="7" s="1"/>
  <c r="G211" i="7"/>
  <c r="R59" i="7" s="1"/>
  <c r="F211" i="7"/>
  <c r="G209" i="7"/>
  <c r="F209" i="7"/>
  <c r="G207" i="7"/>
  <c r="F207" i="7"/>
  <c r="G205" i="7"/>
  <c r="F205" i="7"/>
  <c r="G203" i="7"/>
  <c r="F203" i="7"/>
  <c r="G201" i="7"/>
  <c r="F201" i="7"/>
  <c r="G199" i="7"/>
  <c r="F199" i="7"/>
  <c r="G197" i="7"/>
  <c r="F197" i="7"/>
  <c r="I199" i="7" s="1"/>
  <c r="G195" i="7"/>
  <c r="J197" i="7" s="1"/>
  <c r="F195" i="7"/>
  <c r="G193" i="7"/>
  <c r="F193" i="7"/>
  <c r="G191" i="7"/>
  <c r="F191" i="7"/>
  <c r="G189" i="7"/>
  <c r="F189" i="7"/>
  <c r="G187" i="7"/>
  <c r="F187" i="7"/>
  <c r="G185" i="7"/>
  <c r="F185" i="7"/>
  <c r="G183" i="7"/>
  <c r="F183" i="7"/>
  <c r="G181" i="7"/>
  <c r="F181" i="7"/>
  <c r="G179" i="7"/>
  <c r="F179" i="7"/>
  <c r="G177" i="7"/>
  <c r="G175" i="7"/>
  <c r="G173" i="7"/>
  <c r="G171" i="7"/>
  <c r="F177" i="7"/>
  <c r="F175" i="7"/>
  <c r="F173" i="7"/>
  <c r="F171" i="7"/>
  <c r="I173" i="7" s="1"/>
  <c r="G169" i="7"/>
  <c r="F169" i="7"/>
  <c r="G167" i="7"/>
  <c r="F167" i="7"/>
  <c r="G165" i="7"/>
  <c r="F165" i="7"/>
  <c r="I167" i="7" s="1"/>
  <c r="G163" i="7"/>
  <c r="J165" i="7" s="1"/>
  <c r="F163" i="7"/>
  <c r="G161" i="7"/>
  <c r="G159" i="7"/>
  <c r="G157" i="7"/>
  <c r="G155" i="7"/>
  <c r="J157" i="7" s="1"/>
  <c r="F161" i="7"/>
  <c r="F159" i="7"/>
  <c r="F157" i="7"/>
  <c r="F155" i="7"/>
  <c r="G153" i="7"/>
  <c r="R43" i="7" s="1"/>
  <c r="F153" i="7"/>
  <c r="G151" i="7"/>
  <c r="F151" i="7"/>
  <c r="G149" i="7"/>
  <c r="J151" i="7" s="1"/>
  <c r="F149" i="7"/>
  <c r="G147" i="7"/>
  <c r="F147" i="7"/>
  <c r="G145" i="7"/>
  <c r="F145" i="7"/>
  <c r="G143" i="7"/>
  <c r="F143" i="7"/>
  <c r="G141" i="7"/>
  <c r="F141" i="7"/>
  <c r="G139" i="7"/>
  <c r="F139" i="7"/>
  <c r="G137" i="7"/>
  <c r="R39" i="7" s="1"/>
  <c r="G135" i="7"/>
  <c r="G133" i="7"/>
  <c r="G131" i="7"/>
  <c r="F137" i="7"/>
  <c r="F135" i="7"/>
  <c r="F133" i="7"/>
  <c r="F131" i="7"/>
  <c r="G129" i="7"/>
  <c r="G127" i="7"/>
  <c r="G125" i="7"/>
  <c r="G123" i="7"/>
  <c r="R37" i="7" s="1"/>
  <c r="F129" i="7"/>
  <c r="F127" i="7"/>
  <c r="F125" i="7"/>
  <c r="F123" i="7"/>
  <c r="G121" i="7"/>
  <c r="G119" i="7"/>
  <c r="G117" i="7"/>
  <c r="G115" i="7"/>
  <c r="F121" i="7"/>
  <c r="F119" i="7"/>
  <c r="F117" i="7"/>
  <c r="F115" i="7"/>
  <c r="G113" i="7"/>
  <c r="J115" i="7" s="1"/>
  <c r="G111" i="7"/>
  <c r="G109" i="7"/>
  <c r="G107" i="7"/>
  <c r="J109" i="7" s="1"/>
  <c r="F113" i="7"/>
  <c r="F111" i="7"/>
  <c r="F109" i="7"/>
  <c r="F107" i="7"/>
  <c r="G105" i="7"/>
  <c r="G103" i="7"/>
  <c r="G101" i="7"/>
  <c r="G99" i="7"/>
  <c r="F105" i="7"/>
  <c r="F103" i="7"/>
  <c r="F101" i="7"/>
  <c r="F99" i="7"/>
  <c r="G97" i="7"/>
  <c r="G95" i="7"/>
  <c r="G93" i="7"/>
  <c r="G91" i="7"/>
  <c r="F97" i="7"/>
  <c r="F95" i="7"/>
  <c r="F93" i="7"/>
  <c r="F91" i="7"/>
  <c r="G89" i="7"/>
  <c r="G87" i="7"/>
  <c r="G85" i="7"/>
  <c r="G83" i="7"/>
  <c r="J85" i="7" s="1"/>
  <c r="F89" i="7"/>
  <c r="F87" i="7"/>
  <c r="F85" i="7"/>
  <c r="F83" i="7"/>
  <c r="G81" i="7"/>
  <c r="G79" i="7"/>
  <c r="G77" i="7"/>
  <c r="G75" i="7"/>
  <c r="F81" i="7"/>
  <c r="F79" i="7"/>
  <c r="F77" i="7"/>
  <c r="F75" i="7"/>
  <c r="I77" i="7" s="1"/>
  <c r="G73" i="7"/>
  <c r="G71" i="7"/>
  <c r="G69" i="7"/>
  <c r="G67" i="7"/>
  <c r="F73" i="7"/>
  <c r="F71" i="7"/>
  <c r="F69" i="7"/>
  <c r="F67" i="7"/>
  <c r="G65" i="7"/>
  <c r="G63" i="7"/>
  <c r="G61" i="7"/>
  <c r="G59" i="7"/>
  <c r="F65" i="7"/>
  <c r="F63" i="7"/>
  <c r="F61" i="7"/>
  <c r="F59" i="7"/>
  <c r="Q59" i="7" s="1"/>
  <c r="G57" i="7"/>
  <c r="G55" i="7"/>
  <c r="G53" i="7"/>
  <c r="G51" i="7"/>
  <c r="F57" i="7"/>
  <c r="F55" i="7"/>
  <c r="Q55" i="7" s="1"/>
  <c r="F53" i="7"/>
  <c r="Q53" i="7" s="1"/>
  <c r="T55" i="7" s="1"/>
  <c r="F51" i="7"/>
  <c r="Q51" i="7" s="1"/>
  <c r="T53" i="7" s="1"/>
  <c r="G49" i="7"/>
  <c r="G47" i="7"/>
  <c r="G45" i="7"/>
  <c r="G43" i="7"/>
  <c r="F49" i="7"/>
  <c r="F47" i="7"/>
  <c r="F45" i="7"/>
  <c r="Q45" i="7" s="1"/>
  <c r="F43" i="7"/>
  <c r="Q43" i="7" s="1"/>
  <c r="G41" i="7"/>
  <c r="G39" i="7"/>
  <c r="G37" i="7"/>
  <c r="G35" i="7"/>
  <c r="F41" i="7"/>
  <c r="F39" i="7"/>
  <c r="Q39" i="7" s="1"/>
  <c r="F37" i="7"/>
  <c r="Q37" i="7" s="1"/>
  <c r="F35" i="7"/>
  <c r="I37" i="7" s="1"/>
  <c r="G33" i="7"/>
  <c r="G31" i="7"/>
  <c r="G29" i="7"/>
  <c r="G27" i="7"/>
  <c r="F33" i="7"/>
  <c r="F31" i="7"/>
  <c r="F29" i="7"/>
  <c r="Q29" i="7" s="1"/>
  <c r="F27" i="7"/>
  <c r="Q27" i="7" s="1"/>
  <c r="T29" i="7" s="1"/>
  <c r="G25" i="7"/>
  <c r="R11" i="7" s="1"/>
  <c r="G23" i="7"/>
  <c r="G21" i="7"/>
  <c r="G19" i="7"/>
  <c r="F25" i="7"/>
  <c r="F23" i="7"/>
  <c r="Q23" i="7" s="1"/>
  <c r="F21" i="7"/>
  <c r="Q21" i="7" s="1"/>
  <c r="T23" i="7" s="1"/>
  <c r="F19" i="7"/>
  <c r="Q19" i="7" s="1"/>
  <c r="T21" i="7" s="1"/>
  <c r="G17" i="7"/>
  <c r="J19" i="7" s="1"/>
  <c r="G15" i="7"/>
  <c r="G13" i="7"/>
  <c r="F17" i="7"/>
  <c r="F15" i="7"/>
  <c r="F11" i="7"/>
  <c r="G11" i="7"/>
  <c r="F13" i="7"/>
  <c r="G9" i="7"/>
  <c r="R7" i="7" s="1"/>
  <c r="F9" i="7"/>
  <c r="G7" i="7"/>
  <c r="J133" i="7"/>
  <c r="J21" i="7"/>
  <c r="L9" i="8" l="1"/>
  <c r="K11" i="8"/>
  <c r="K15" i="8"/>
  <c r="K27" i="8"/>
  <c r="K31" i="8"/>
  <c r="L17" i="8"/>
  <c r="L21" i="8"/>
  <c r="L25" i="8"/>
  <c r="L29" i="8"/>
  <c r="L33" i="8"/>
  <c r="L41" i="8"/>
  <c r="L45" i="8"/>
  <c r="L53" i="8"/>
  <c r="L57" i="8"/>
  <c r="K43" i="8"/>
  <c r="K47" i="8"/>
  <c r="K51" i="8"/>
  <c r="K55" i="8"/>
  <c r="L35" i="8"/>
  <c r="D8" i="16"/>
  <c r="K19" i="8"/>
  <c r="K35" i="8"/>
  <c r="L47" i="8"/>
  <c r="L51" i="8"/>
  <c r="K23" i="8"/>
  <c r="K39" i="8"/>
  <c r="L19" i="8"/>
  <c r="L23" i="8"/>
  <c r="L39" i="8"/>
  <c r="L43" i="8"/>
  <c r="L55" i="8"/>
  <c r="L27" i="8"/>
  <c r="L31" i="8"/>
  <c r="L11" i="8"/>
  <c r="L49" i="8"/>
  <c r="L13" i="8"/>
  <c r="L37" i="8"/>
  <c r="K9" i="8"/>
  <c r="K53" i="8"/>
  <c r="L15" i="8"/>
  <c r="K45" i="8"/>
  <c r="T4" i="16"/>
  <c r="V4" i="16" s="1"/>
  <c r="L61" i="8"/>
  <c r="V61" i="7"/>
  <c r="J75" i="7"/>
  <c r="R51" i="7"/>
  <c r="R61" i="7"/>
  <c r="R19" i="7"/>
  <c r="R23" i="7"/>
  <c r="R35" i="7"/>
  <c r="U37" i="7" s="1"/>
  <c r="S11" i="9"/>
  <c r="S63" i="9" s="1"/>
  <c r="S19" i="9"/>
  <c r="S27" i="9"/>
  <c r="S35" i="9"/>
  <c r="S43" i="9"/>
  <c r="S51" i="9"/>
  <c r="S59" i="9"/>
  <c r="S17" i="9"/>
  <c r="S33" i="9"/>
  <c r="Q61" i="7"/>
  <c r="S13" i="9"/>
  <c r="S21" i="9"/>
  <c r="S29" i="9"/>
  <c r="S37" i="9"/>
  <c r="S45" i="9"/>
  <c r="S53" i="9"/>
  <c r="J125" i="7"/>
  <c r="S41" i="9"/>
  <c r="Q13" i="7"/>
  <c r="Q31" i="7"/>
  <c r="T31" i="7" s="1"/>
  <c r="Q47" i="7"/>
  <c r="T47" i="7" s="1"/>
  <c r="S25" i="9"/>
  <c r="S57" i="9"/>
  <c r="T45" i="7"/>
  <c r="I143" i="7"/>
  <c r="I207" i="7"/>
  <c r="J207" i="7"/>
  <c r="R9" i="7"/>
  <c r="U9" i="7" s="1"/>
  <c r="R13" i="7"/>
  <c r="U13" i="7" s="1"/>
  <c r="R17" i="7"/>
  <c r="U19" i="7" s="1"/>
  <c r="I193" i="7"/>
  <c r="U39" i="7"/>
  <c r="I31" i="7"/>
  <c r="I47" i="7"/>
  <c r="J123" i="7"/>
  <c r="T39" i="7"/>
  <c r="Q25" i="7"/>
  <c r="T27" i="7" s="1"/>
  <c r="Q41" i="7"/>
  <c r="T41" i="7" s="1"/>
  <c r="Q57" i="7"/>
  <c r="T59" i="7" s="1"/>
  <c r="J117" i="7"/>
  <c r="Q9" i="7"/>
  <c r="T9" i="7" s="1"/>
  <c r="Q17" i="7"/>
  <c r="Q15" i="7"/>
  <c r="J29" i="7"/>
  <c r="J61" i="7"/>
  <c r="J77" i="7"/>
  <c r="J173" i="7"/>
  <c r="R21" i="7"/>
  <c r="U21" i="7" s="1"/>
  <c r="R25" i="7"/>
  <c r="U25" i="7" s="1"/>
  <c r="R29" i="7"/>
  <c r="R33" i="7"/>
  <c r="J127" i="7"/>
  <c r="I145" i="7"/>
  <c r="J159" i="7"/>
  <c r="J175" i="7"/>
  <c r="I209" i="7"/>
  <c r="R41" i="7"/>
  <c r="U41" i="7" s="1"/>
  <c r="R57" i="7"/>
  <c r="I103" i="7"/>
  <c r="I135" i="7"/>
  <c r="I39" i="7"/>
  <c r="J183" i="7"/>
  <c r="J25" i="7"/>
  <c r="R15" i="7"/>
  <c r="U15" i="7" s="1"/>
  <c r="J57" i="7"/>
  <c r="J89" i="7"/>
  <c r="J155" i="7"/>
  <c r="J11" i="7"/>
  <c r="I109" i="7"/>
  <c r="R53" i="7"/>
  <c r="U53" i="7" s="1"/>
  <c r="Q11" i="7"/>
  <c r="I63" i="7"/>
  <c r="Q49" i="7"/>
  <c r="J191" i="7"/>
  <c r="R15" i="9"/>
  <c r="R47" i="9"/>
  <c r="R17" i="9"/>
  <c r="R25" i="9"/>
  <c r="R33" i="9"/>
  <c r="R41" i="9"/>
  <c r="R49" i="9"/>
  <c r="R57" i="9"/>
  <c r="R23" i="9"/>
  <c r="R55" i="9"/>
  <c r="R31" i="9"/>
  <c r="R63" i="9"/>
  <c r="Q11" i="9"/>
  <c r="Q15" i="9"/>
  <c r="Q23" i="9"/>
  <c r="Q43" i="9"/>
  <c r="P21" i="9"/>
  <c r="P11" i="9"/>
  <c r="P63" i="9" s="1"/>
  <c r="P15" i="9"/>
  <c r="P23" i="9"/>
  <c r="P43" i="9"/>
  <c r="Q41" i="9"/>
  <c r="P29" i="9"/>
  <c r="P33" i="9"/>
  <c r="P37" i="9"/>
  <c r="Q37" i="9"/>
  <c r="Q57" i="9"/>
  <c r="P17" i="9"/>
  <c r="P25" i="9"/>
  <c r="P49" i="9"/>
  <c r="P57" i="9"/>
  <c r="Q25" i="9"/>
  <c r="Q53" i="9"/>
  <c r="Q21" i="9"/>
  <c r="Q13" i="9"/>
  <c r="Q17" i="9"/>
  <c r="Q29" i="9"/>
  <c r="Q33" i="9"/>
  <c r="Q45" i="9"/>
  <c r="Q49" i="9"/>
  <c r="P53" i="9"/>
  <c r="P19" i="9"/>
  <c r="P39" i="9"/>
  <c r="P47" i="9"/>
  <c r="P51" i="9"/>
  <c r="P55" i="9"/>
  <c r="Q19" i="9"/>
  <c r="Q27" i="9"/>
  <c r="Q31" i="9"/>
  <c r="Q35" i="9"/>
  <c r="Q39" i="9"/>
  <c r="Q47" i="9"/>
  <c r="Q51" i="9"/>
  <c r="Q55" i="9"/>
  <c r="Q59" i="9"/>
  <c r="P27" i="9"/>
  <c r="P31" i="9"/>
  <c r="P35" i="9"/>
  <c r="P59" i="9"/>
  <c r="P13" i="9"/>
  <c r="P41" i="9"/>
  <c r="P45" i="9"/>
  <c r="R45" i="7"/>
  <c r="U45" i="7" s="1"/>
  <c r="J43" i="7"/>
  <c r="R47" i="7"/>
  <c r="U47" i="7" s="1"/>
  <c r="L123" i="7"/>
  <c r="R49" i="7"/>
  <c r="U51" i="7" s="1"/>
  <c r="R55" i="7"/>
  <c r="Q33" i="7"/>
  <c r="R27" i="7"/>
  <c r="Q35" i="7"/>
  <c r="T35" i="7" s="1"/>
  <c r="J13" i="7"/>
  <c r="I95" i="7"/>
  <c r="I111" i="7"/>
  <c r="I175" i="7"/>
  <c r="R31" i="7"/>
  <c r="I161" i="7"/>
  <c r="I177" i="7"/>
  <c r="J45" i="7"/>
  <c r="J93" i="7"/>
  <c r="J143" i="7"/>
  <c r="J205" i="7"/>
  <c r="I205" i="7"/>
  <c r="J189" i="7"/>
  <c r="J187" i="7"/>
  <c r="J181" i="7"/>
  <c r="I165" i="7"/>
  <c r="J141" i="7"/>
  <c r="I141" i="7"/>
  <c r="J107" i="7"/>
  <c r="I69" i="7"/>
  <c r="I45" i="7"/>
  <c r="I15" i="7"/>
  <c r="I13" i="7"/>
  <c r="K131" i="7"/>
  <c r="K195" i="7"/>
  <c r="L211" i="7"/>
  <c r="L83" i="7"/>
  <c r="K181" i="7"/>
  <c r="K33" i="7"/>
  <c r="L161" i="7"/>
  <c r="L65" i="7"/>
  <c r="L35" i="7"/>
  <c r="K151" i="7"/>
  <c r="K49" i="7"/>
  <c r="K81" i="7"/>
  <c r="K113" i="7"/>
  <c r="L193" i="7"/>
  <c r="L33" i="7"/>
  <c r="L97" i="7"/>
  <c r="K99" i="7"/>
  <c r="L179" i="7"/>
  <c r="L51" i="7"/>
  <c r="L115" i="7"/>
  <c r="K183" i="7"/>
  <c r="K17" i="7"/>
  <c r="K65" i="7"/>
  <c r="L129" i="7"/>
  <c r="L147" i="7"/>
  <c r="L19" i="7"/>
  <c r="K149" i="7"/>
  <c r="K69" i="7"/>
  <c r="L133" i="7"/>
  <c r="L149" i="7"/>
  <c r="L37" i="7"/>
  <c r="L53" i="7"/>
  <c r="K129" i="7"/>
  <c r="L59" i="7"/>
  <c r="L119" i="7"/>
  <c r="K159" i="7"/>
  <c r="K79" i="7"/>
  <c r="I163" i="7"/>
  <c r="J37" i="7"/>
  <c r="K161" i="7"/>
  <c r="J27" i="7"/>
  <c r="J59" i="7"/>
  <c r="J91" i="7"/>
  <c r="I129" i="7"/>
  <c r="J53" i="7"/>
  <c r="K165" i="7"/>
  <c r="J55" i="7"/>
  <c r="K173" i="7"/>
  <c r="K175" i="7"/>
  <c r="I127" i="7"/>
  <c r="I159" i="7"/>
  <c r="I191" i="7"/>
  <c r="L55" i="7"/>
  <c r="L57" i="7"/>
  <c r="J119" i="7"/>
  <c r="I97" i="7"/>
  <c r="K123" i="7"/>
  <c r="K67" i="7"/>
  <c r="L121" i="7"/>
  <c r="J69" i="7"/>
  <c r="J101" i="7"/>
  <c r="K21" i="7"/>
  <c r="K53" i="7"/>
  <c r="K85" i="7"/>
  <c r="K117" i="7"/>
  <c r="K77" i="7"/>
  <c r="J185" i="7"/>
  <c r="L183" i="7"/>
  <c r="I79" i="7"/>
  <c r="J33" i="7"/>
  <c r="K95" i="7"/>
  <c r="L151" i="7"/>
  <c r="J177" i="7"/>
  <c r="L177" i="7"/>
  <c r="I81" i="7"/>
  <c r="K51" i="7"/>
  <c r="I51" i="7"/>
  <c r="I53" i="7"/>
  <c r="L131" i="7"/>
  <c r="I101" i="7"/>
  <c r="J193" i="7"/>
  <c r="K97" i="7"/>
  <c r="L207" i="7"/>
  <c r="L175" i="7"/>
  <c r="L143" i="7"/>
  <c r="L107" i="7"/>
  <c r="L75" i="7"/>
  <c r="L43" i="7"/>
  <c r="L11" i="7"/>
  <c r="L191" i="7"/>
  <c r="L159" i="7"/>
  <c r="L127" i="7"/>
  <c r="L189" i="7"/>
  <c r="L157" i="7"/>
  <c r="L125" i="7"/>
  <c r="L93" i="7"/>
  <c r="L61" i="7"/>
  <c r="L29" i="7"/>
  <c r="K199" i="7"/>
  <c r="K167" i="7"/>
  <c r="K135" i="7"/>
  <c r="L153" i="7"/>
  <c r="I9" i="7"/>
  <c r="K9" i="7"/>
  <c r="J39" i="7"/>
  <c r="L39" i="7"/>
  <c r="J71" i="7"/>
  <c r="L71" i="7"/>
  <c r="J103" i="7"/>
  <c r="L103" i="7"/>
  <c r="K153" i="7"/>
  <c r="I153" i="7"/>
  <c r="K201" i="7"/>
  <c r="I201" i="7"/>
  <c r="L155" i="7"/>
  <c r="K25" i="7"/>
  <c r="I25" i="7"/>
  <c r="K73" i="7"/>
  <c r="I73" i="7"/>
  <c r="K121" i="7"/>
  <c r="I121" i="7"/>
  <c r="J129" i="7"/>
  <c r="L163" i="7"/>
  <c r="J9" i="7"/>
  <c r="J41" i="7"/>
  <c r="J73" i="7"/>
  <c r="J105" i="7"/>
  <c r="K139" i="7"/>
  <c r="K171" i="7"/>
  <c r="J65" i="7"/>
  <c r="J131" i="7"/>
  <c r="L165" i="7"/>
  <c r="I11" i="7"/>
  <c r="K27" i="7"/>
  <c r="K43" i="7"/>
  <c r="K59" i="7"/>
  <c r="K75" i="7"/>
  <c r="I91" i="7"/>
  <c r="K107" i="7"/>
  <c r="J139" i="7"/>
  <c r="J171" i="7"/>
  <c r="J203" i="7"/>
  <c r="I133" i="7"/>
  <c r="J67" i="7"/>
  <c r="J147" i="7"/>
  <c r="K35" i="7"/>
  <c r="K127" i="7"/>
  <c r="K205" i="7"/>
  <c r="L89" i="7"/>
  <c r="L181" i="7"/>
  <c r="K125" i="7"/>
  <c r="K157" i="7"/>
  <c r="K189" i="7"/>
  <c r="I49" i="7"/>
  <c r="J149" i="7"/>
  <c r="K37" i="7"/>
  <c r="K207" i="7"/>
  <c r="L91" i="7"/>
  <c r="J17" i="7"/>
  <c r="L17" i="7"/>
  <c r="J81" i="7"/>
  <c r="L81" i="7"/>
  <c r="J195" i="7"/>
  <c r="K71" i="7"/>
  <c r="K119" i="7"/>
  <c r="I119" i="7"/>
  <c r="J199" i="7"/>
  <c r="L199" i="7"/>
  <c r="K191" i="7"/>
  <c r="K169" i="7"/>
  <c r="I169" i="7"/>
  <c r="I35" i="7"/>
  <c r="L69" i="7"/>
  <c r="K57" i="7"/>
  <c r="I57" i="7"/>
  <c r="K105" i="7"/>
  <c r="I105" i="7"/>
  <c r="J201" i="7"/>
  <c r="L201" i="7"/>
  <c r="K109" i="7"/>
  <c r="K155" i="7"/>
  <c r="I131" i="7"/>
  <c r="K111" i="7"/>
  <c r="K93" i="7"/>
  <c r="L21" i="7"/>
  <c r="L109" i="7"/>
  <c r="J23" i="7"/>
  <c r="J153" i="7"/>
  <c r="K47" i="7"/>
  <c r="K133" i="7"/>
  <c r="L23" i="7"/>
  <c r="L187" i="7"/>
  <c r="J145" i="7"/>
  <c r="L145" i="7"/>
  <c r="J209" i="7"/>
  <c r="L209" i="7"/>
  <c r="I179" i="7"/>
  <c r="K179" i="7"/>
  <c r="J97" i="7"/>
  <c r="I83" i="7"/>
  <c r="K83" i="7"/>
  <c r="I85" i="7"/>
  <c r="J99" i="7"/>
  <c r="I99" i="7"/>
  <c r="I195" i="7"/>
  <c r="K23" i="7"/>
  <c r="I23" i="7"/>
  <c r="K55" i="7"/>
  <c r="I55" i="7"/>
  <c r="K87" i="7"/>
  <c r="I87" i="7"/>
  <c r="L135" i="7"/>
  <c r="J135" i="7"/>
  <c r="I33" i="7"/>
  <c r="I197" i="7"/>
  <c r="J211" i="7"/>
  <c r="K13" i="7"/>
  <c r="K137" i="7"/>
  <c r="I137" i="7"/>
  <c r="K193" i="7"/>
  <c r="K41" i="7"/>
  <c r="I41" i="7"/>
  <c r="L137" i="7"/>
  <c r="J137" i="7"/>
  <c r="L85" i="7"/>
  <c r="K187" i="7"/>
  <c r="L87" i="7"/>
  <c r="K61" i="7"/>
  <c r="I65" i="7"/>
  <c r="K45" i="7"/>
  <c r="L185" i="7"/>
  <c r="L13" i="7"/>
  <c r="L45" i="7"/>
  <c r="L77" i="7"/>
  <c r="I67" i="7"/>
  <c r="L101" i="7"/>
  <c r="J87" i="7"/>
  <c r="J161" i="7"/>
  <c r="K63" i="7"/>
  <c r="K141" i="7"/>
  <c r="L25" i="7"/>
  <c r="L117" i="7"/>
  <c r="L195" i="7"/>
  <c r="J179" i="7"/>
  <c r="J49" i="7"/>
  <c r="L49" i="7"/>
  <c r="J113" i="7"/>
  <c r="L113" i="7"/>
  <c r="K147" i="7"/>
  <c r="I147" i="7"/>
  <c r="I211" i="7"/>
  <c r="K211" i="7"/>
  <c r="J35" i="7"/>
  <c r="I21" i="7"/>
  <c r="I19" i="7"/>
  <c r="K19" i="7"/>
  <c r="I115" i="7"/>
  <c r="K115" i="7"/>
  <c r="I117" i="7"/>
  <c r="K163" i="7"/>
  <c r="J51" i="7"/>
  <c r="I17" i="7"/>
  <c r="K39" i="7"/>
  <c r="K103" i="7"/>
  <c r="J167" i="7"/>
  <c r="L167" i="7"/>
  <c r="L67" i="7"/>
  <c r="K185" i="7"/>
  <c r="I185" i="7"/>
  <c r="I113" i="7"/>
  <c r="J121" i="7"/>
  <c r="K15" i="7"/>
  <c r="K101" i="7"/>
  <c r="K89" i="7"/>
  <c r="I89" i="7"/>
  <c r="L169" i="7"/>
  <c r="J169" i="7"/>
  <c r="K31" i="7"/>
  <c r="K203" i="7"/>
  <c r="K197" i="7"/>
  <c r="K29" i="7"/>
  <c r="J83" i="7"/>
  <c r="L99" i="7"/>
  <c r="J15" i="7"/>
  <c r="L15" i="7"/>
  <c r="J31" i="7"/>
  <c r="L31" i="7"/>
  <c r="J47" i="7"/>
  <c r="L47" i="7"/>
  <c r="J63" i="7"/>
  <c r="L63" i="7"/>
  <c r="J79" i="7"/>
  <c r="L79" i="7"/>
  <c r="J95" i="7"/>
  <c r="L95" i="7"/>
  <c r="J111" i="7"/>
  <c r="L111" i="7"/>
  <c r="K145" i="7"/>
  <c r="K177" i="7"/>
  <c r="K209" i="7"/>
  <c r="I71" i="7"/>
  <c r="J163" i="7"/>
  <c r="K143" i="7"/>
  <c r="L27" i="7"/>
  <c r="L197" i="7"/>
  <c r="I43" i="7"/>
  <c r="I75" i="7"/>
  <c r="I107" i="7"/>
  <c r="I139" i="7"/>
  <c r="I171" i="7"/>
  <c r="I203" i="7"/>
  <c r="L9" i="7"/>
  <c r="K11" i="7"/>
  <c r="I149" i="7"/>
  <c r="I181" i="7"/>
  <c r="L41" i="7"/>
  <c r="L73" i="7"/>
  <c r="L105" i="7"/>
  <c r="I151" i="7"/>
  <c r="I183" i="7"/>
  <c r="L139" i="7"/>
  <c r="L171" i="7"/>
  <c r="L203" i="7"/>
  <c r="L141" i="7"/>
  <c r="L173" i="7"/>
  <c r="L205" i="7"/>
  <c r="I27" i="7"/>
  <c r="I59" i="7"/>
  <c r="I123" i="7"/>
  <c r="I155" i="7"/>
  <c r="I187" i="7"/>
  <c r="I29" i="7"/>
  <c r="I61" i="7"/>
  <c r="I93" i="7"/>
  <c r="I125" i="7"/>
  <c r="I157" i="7"/>
  <c r="I189" i="7"/>
  <c r="K91" i="7"/>
  <c r="T25" i="7" l="1"/>
  <c r="U31" i="7"/>
  <c r="U11" i="7"/>
  <c r="T15" i="7"/>
  <c r="T33" i="7"/>
  <c r="T57" i="7"/>
  <c r="U27" i="7"/>
  <c r="T43" i="7"/>
  <c r="U59" i="7"/>
  <c r="U57" i="7"/>
  <c r="T19" i="7"/>
  <c r="T17" i="7"/>
  <c r="T51" i="7"/>
  <c r="T49" i="7"/>
  <c r="U23" i="7"/>
  <c r="T11" i="7"/>
  <c r="T13" i="7"/>
  <c r="T37" i="7"/>
  <c r="U43" i="7"/>
  <c r="U35" i="7"/>
  <c r="U33" i="7"/>
  <c r="U55" i="7"/>
  <c r="U29" i="7"/>
  <c r="U17" i="7"/>
  <c r="U49" i="7"/>
  <c r="Q63" i="9"/>
  <c r="D9" i="16"/>
  <c r="U61" i="7" l="1"/>
  <c r="T61" i="7"/>
</calcChain>
</file>

<file path=xl/sharedStrings.xml><?xml version="1.0" encoding="utf-8"?>
<sst xmlns="http://schemas.openxmlformats.org/spreadsheetml/2006/main" count="2307" uniqueCount="133">
  <si>
    <t>Ku-ring-gai</t>
  </si>
  <si>
    <t>Sep-91</t>
  </si>
  <si>
    <t>Dec-91</t>
  </si>
  <si>
    <t>Mar-92</t>
  </si>
  <si>
    <t>Jun-92</t>
  </si>
  <si>
    <t>Sep-92</t>
  </si>
  <si>
    <t>Dec-92</t>
  </si>
  <si>
    <t>Mar-93</t>
  </si>
  <si>
    <t>Jun-93</t>
  </si>
  <si>
    <t>Sep-93</t>
  </si>
  <si>
    <t>Dec-93</t>
  </si>
  <si>
    <t>Mar-94</t>
  </si>
  <si>
    <t>Jun-94</t>
  </si>
  <si>
    <t>Sep-94</t>
  </si>
  <si>
    <t>Dec-94</t>
  </si>
  <si>
    <t>Mar-95</t>
  </si>
  <si>
    <t>Jun-95</t>
  </si>
  <si>
    <t>Sep-95</t>
  </si>
  <si>
    <t>Dec-95</t>
  </si>
  <si>
    <t>Mar-96</t>
  </si>
  <si>
    <t>Jun-96</t>
  </si>
  <si>
    <t>Sep-96</t>
  </si>
  <si>
    <t>Dec-96</t>
  </si>
  <si>
    <t>Mar-97</t>
  </si>
  <si>
    <t>Jun-97</t>
  </si>
  <si>
    <t>Sep-97</t>
  </si>
  <si>
    <t>Dec-97</t>
  </si>
  <si>
    <t>Mar-98</t>
  </si>
  <si>
    <t>Jun-98</t>
  </si>
  <si>
    <t>Sep-98</t>
  </si>
  <si>
    <t>Dec-98</t>
  </si>
  <si>
    <t>Mar-99</t>
  </si>
  <si>
    <t>Jun-99</t>
  </si>
  <si>
    <t>Sep-99</t>
  </si>
  <si>
    <t>Dec-99</t>
  </si>
  <si>
    <t>Mar-00</t>
  </si>
  <si>
    <t>Jun-00</t>
  </si>
  <si>
    <t>Sep-00</t>
  </si>
  <si>
    <t>Dec-00</t>
  </si>
  <si>
    <t>Mar-01</t>
  </si>
  <si>
    <t>Jun-01</t>
  </si>
  <si>
    <t>Sep-01</t>
  </si>
  <si>
    <t>Dec-01</t>
  </si>
  <si>
    <t>Mar-02</t>
  </si>
  <si>
    <t>Jun-02</t>
  </si>
  <si>
    <t>Sep-02</t>
  </si>
  <si>
    <t>Dec-02</t>
  </si>
  <si>
    <t>Mar-03</t>
  </si>
  <si>
    <t>Jun-03</t>
  </si>
  <si>
    <t>Sep-03</t>
  </si>
  <si>
    <t>Dec-03</t>
  </si>
  <si>
    <t>Mar-04</t>
  </si>
  <si>
    <t>Jun-04</t>
  </si>
  <si>
    <t>Sep-04</t>
  </si>
  <si>
    <t>Dec-04</t>
  </si>
  <si>
    <t>Mar-05</t>
  </si>
  <si>
    <t>Jun-05</t>
  </si>
  <si>
    <t>Sep-05</t>
  </si>
  <si>
    <t>Dec-05</t>
  </si>
  <si>
    <t>Mar-06</t>
  </si>
  <si>
    <t>Jun-06</t>
  </si>
  <si>
    <t>Sep-06</t>
  </si>
  <si>
    <t>Dec-06</t>
  </si>
  <si>
    <t>Mar-07</t>
  </si>
  <si>
    <t>Jun-07</t>
  </si>
  <si>
    <t>Sep-07</t>
  </si>
  <si>
    <t>Dec-07</t>
  </si>
  <si>
    <t>Mar-08</t>
  </si>
  <si>
    <t>Jun-08</t>
  </si>
  <si>
    <t>Sep-08</t>
  </si>
  <si>
    <t>Dec-08</t>
  </si>
  <si>
    <t>Mar-09</t>
  </si>
  <si>
    <t>Jun-09</t>
  </si>
  <si>
    <t>Sep-09</t>
  </si>
  <si>
    <t>Dec-09</t>
  </si>
  <si>
    <t>Mar-10</t>
  </si>
  <si>
    <t>Jun-10</t>
  </si>
  <si>
    <t>Sep-10</t>
  </si>
  <si>
    <t>Dec-10</t>
  </si>
  <si>
    <t>Mar-11</t>
  </si>
  <si>
    <t>Jun-11</t>
  </si>
  <si>
    <t>Sep-11</t>
  </si>
  <si>
    <t>Dec-11</t>
  </si>
  <si>
    <t>Mar-12</t>
  </si>
  <si>
    <t>Jun-12</t>
  </si>
  <si>
    <t>Sep-12</t>
  </si>
  <si>
    <t>Dec-12</t>
  </si>
  <si>
    <t>Mar-13</t>
  </si>
  <si>
    <t>Jun-13</t>
  </si>
  <si>
    <t>Sep-13</t>
  </si>
  <si>
    <t>Dec-13</t>
  </si>
  <si>
    <t>Mar-14</t>
  </si>
  <si>
    <t>Jun-14</t>
  </si>
  <si>
    <t>Sep-14</t>
  </si>
  <si>
    <t>Dec-14</t>
  </si>
  <si>
    <t>Mar-15</t>
  </si>
  <si>
    <t>Jun-15</t>
  </si>
  <si>
    <t>Sep-15</t>
  </si>
  <si>
    <t>Dec-15</t>
  </si>
  <si>
    <t>Mar-16</t>
  </si>
  <si>
    <t>Area/Ring/SA</t>
  </si>
  <si>
    <t>Greater Sydney</t>
  </si>
  <si>
    <t>Mar-91</t>
  </si>
  <si>
    <t>Jun-91</t>
  </si>
  <si>
    <t>s</t>
  </si>
  <si>
    <t xml:space="preserve"> </t>
  </si>
  <si>
    <t>-</t>
  </si>
  <si>
    <t>All Dwellings</t>
  </si>
  <si>
    <t>Non-strata Dwellings</t>
  </si>
  <si>
    <t>Strata Dwellings</t>
  </si>
  <si>
    <t>Strata</t>
  </si>
  <si>
    <t>Housing CPI</t>
  </si>
  <si>
    <t>Greater Metropolitan Region (GMR)</t>
  </si>
  <si>
    <t>Rings</t>
  </si>
  <si>
    <t>Local Government Area (LGA)</t>
  </si>
  <si>
    <t>DwellingType</t>
  </si>
  <si>
    <t>First Quartile Sales Price
$'000s</t>
  </si>
  <si>
    <t>Median Sales Price
$'000s</t>
  </si>
  <si>
    <t>Third Quartile Sales Price
'000s</t>
  </si>
  <si>
    <t>Mean Sales Price
$'000s</t>
  </si>
  <si>
    <t>Sales
No.</t>
  </si>
  <si>
    <t>Qtly change in Median</t>
  </si>
  <si>
    <t>Annual change in Median</t>
  </si>
  <si>
    <t>Qtly change in Count</t>
  </si>
  <si>
    <t>Annual change in Count</t>
  </si>
  <si>
    <t>Total</t>
  </si>
  <si>
    <t>Ku-Ring-Gai</t>
  </si>
  <si>
    <t>Non Strata</t>
  </si>
  <si>
    <t>Middle Ring</t>
  </si>
  <si>
    <t>Non-strata</t>
  </si>
  <si>
    <t>Manly</t>
  </si>
  <si>
    <t>Northern Beaches</t>
  </si>
  <si>
    <t>All dwellings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</si>
</sst>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0.0"/>
    <numFmt numFmtId="166" formatCode="0.0%"/>
  </numFmts>
  <fonts count="11">
    <font>
      <sz val="11"/>
      <color theme="1"/>
      <name val="Calibri"/>
      <family val="2"/>
      <scheme val="minor"/>
    </font>
    <font>
      <b/>
      <sz val="8"/>
      <name val="Arial"/>
      <family val="2"/>
    </font>
    <font>
      <sz val="8"/>
      <color indexed="8"/>
      <name val="Arial"/>
      <family val="2"/>
    </font>
    <font>
      <sz val="8"/>
      <color theme="0"/>
      <name val="Arial"/>
      <family val="2"/>
    </font>
    <font>
      <b/>
      <sz val="8"/>
      <color indexed="8"/>
      <name val="Arial"/>
      <family val="2"/>
    </font>
    <font>
      <sz val="8"/>
      <name val="Arial"/>
      <family val="2"/>
    </font>
    <font>
      <sz val="11"/>
      <color theme="1"/>
      <name val="Calibri"/>
      <family val="2"/>
      <scheme val="minor"/>
    </font>
    <font>
      <b/>
      <sz val="11"/>
      <color theme="0"/>
      <name val="Calibri"/>
      <family val="2"/>
      <scheme val="minor"/>
    </font>
    <font>
      <sz val="11"/>
      <name val="Calibri "/>
    </font>
    <font>
      <sz val="10"/>
      <name val="Calibri"/>
      <family val="2"/>
      <scheme val="minor"/>
    </font>
    <font>
      <sz val="10"/>
      <color indexed="8"/>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3E5F44"/>
        <bgColor indexed="64"/>
      </patternFill>
    </fill>
    <fill>
      <patternFill patternType="solid">
        <fgColor rgb="FF5E936C"/>
        <bgColor indexed="64"/>
      </patternFill>
    </fill>
    <fill>
      <patternFill patternType="solid">
        <fgColor rgb="FFE8FFD7"/>
        <bgColor indexed="64"/>
      </patternFill>
    </fill>
  </fills>
  <borders count="7">
    <border>
      <left/>
      <right/>
      <top/>
      <bottom/>
      <diagonal/>
    </border>
    <border>
      <left/>
      <right/>
      <top/>
      <bottom style="thin">
        <color indexed="64"/>
      </bottom>
      <diagonal/>
    </border>
    <border>
      <left/>
      <right/>
      <top style="hair">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hair">
        <color indexed="64"/>
      </top>
      <bottom style="hair">
        <color indexed="64"/>
      </bottom>
      <diagonal/>
    </border>
  </borders>
  <cellStyleXfs count="2">
    <xf numFmtId="0" fontId="0" fillId="0" borderId="0"/>
    <xf numFmtId="9" fontId="6" fillId="0" borderId="0" applyFont="0" applyFill="0" applyBorder="0" applyAlignment="0" applyProtection="0"/>
  </cellStyleXfs>
  <cellXfs count="53">
    <xf numFmtId="0" fontId="0" fillId="0" borderId="0" xfId="0"/>
    <xf numFmtId="164" fontId="0" fillId="0" borderId="0" xfId="0" applyNumberFormat="1" applyAlignment="1">
      <alignment horizontal="left"/>
    </xf>
    <xf numFmtId="0" fontId="1" fillId="0" borderId="1" xfId="0" applyFont="1" applyBorder="1" applyAlignment="1">
      <alignment vertical="center"/>
    </xf>
    <xf numFmtId="0" fontId="2" fillId="0" borderId="0" xfId="0" quotePrefix="1" applyFont="1"/>
    <xf numFmtId="0" fontId="2" fillId="0" borderId="0" xfId="0" applyFont="1"/>
    <xf numFmtId="0" fontId="3" fillId="0" borderId="0" xfId="0" applyFont="1"/>
    <xf numFmtId="17" fontId="2" fillId="0" borderId="0" xfId="0" quotePrefix="1" applyNumberFormat="1" applyFont="1"/>
    <xf numFmtId="0" fontId="1" fillId="0" borderId="2" xfId="0" applyFont="1" applyBorder="1"/>
    <xf numFmtId="17" fontId="2" fillId="0" borderId="0" xfId="0" applyNumberFormat="1" applyFont="1" applyAlignment="1">
      <alignment horizontal="left"/>
    </xf>
    <xf numFmtId="0" fontId="2" fillId="0" borderId="0" xfId="0" applyFont="1" applyAlignment="1">
      <alignment horizontal="left"/>
    </xf>
    <xf numFmtId="3" fontId="4" fillId="0" borderId="0" xfId="0" applyNumberFormat="1" applyFont="1"/>
    <xf numFmtId="0" fontId="5" fillId="0" borderId="2" xfId="0" applyFont="1" applyBorder="1"/>
    <xf numFmtId="165" fontId="0" fillId="0" borderId="0" xfId="0" applyNumberFormat="1"/>
    <xf numFmtId="9" fontId="0" fillId="0" borderId="0" xfId="1" applyFont="1"/>
    <xf numFmtId="166" fontId="0" fillId="0" borderId="0" xfId="0" applyNumberFormat="1"/>
    <xf numFmtId="164" fontId="0" fillId="0" borderId="0" xfId="0" applyNumberFormat="1"/>
    <xf numFmtId="0" fontId="7" fillId="2" borderId="3" xfId="0" applyFont="1" applyFill="1" applyBorder="1" applyAlignment="1">
      <alignment vertical="center" wrapText="1"/>
    </xf>
    <xf numFmtId="0" fontId="7" fillId="2" borderId="4" xfId="0" applyFont="1" applyFill="1" applyBorder="1" applyAlignment="1">
      <alignment vertical="center" wrapText="1"/>
    </xf>
    <xf numFmtId="3" fontId="7" fillId="2" borderId="4" xfId="0" applyNumberFormat="1" applyFont="1" applyFill="1" applyBorder="1" applyAlignment="1">
      <alignment horizontal="center" wrapText="1"/>
    </xf>
    <xf numFmtId="10" fontId="7" fillId="2" borderId="4" xfId="1" applyNumberFormat="1" applyFont="1" applyFill="1" applyBorder="1" applyAlignment="1">
      <alignment horizontal="center" vertical="center" wrapText="1"/>
    </xf>
    <xf numFmtId="166" fontId="7" fillId="2" borderId="4" xfId="1" applyNumberFormat="1" applyFont="1" applyFill="1" applyBorder="1" applyAlignment="1">
      <alignment horizontal="center" vertical="center" wrapText="1"/>
    </xf>
    <xf numFmtId="166" fontId="7" fillId="2" borderId="5" xfId="1" applyNumberFormat="1" applyFont="1" applyFill="1" applyBorder="1" applyAlignment="1">
      <alignment horizontal="center" vertical="center" wrapText="1"/>
    </xf>
    <xf numFmtId="0" fontId="0" fillId="3" borderId="3" xfId="0" applyFill="1" applyBorder="1"/>
    <xf numFmtId="0" fontId="0" fillId="3" borderId="4" xfId="0" applyFill="1" applyBorder="1"/>
    <xf numFmtId="0" fontId="0" fillId="3" borderId="4" xfId="0" applyFill="1" applyBorder="1" applyAlignment="1">
      <alignment horizontal="center"/>
    </xf>
    <xf numFmtId="10" fontId="0" fillId="3" borderId="4" xfId="1" applyNumberFormat="1" applyFont="1" applyFill="1" applyBorder="1" applyAlignment="1">
      <alignment horizontal="center"/>
    </xf>
    <xf numFmtId="10" fontId="0" fillId="3" borderId="5" xfId="1" applyNumberFormat="1" applyFont="1" applyFill="1" applyBorder="1" applyAlignment="1">
      <alignment horizontal="center"/>
    </xf>
    <xf numFmtId="0" fontId="0" fillId="0" borderId="3" xfId="0" applyBorder="1"/>
    <xf numFmtId="0" fontId="0" fillId="0" borderId="4" xfId="0" applyBorder="1"/>
    <xf numFmtId="0" fontId="0" fillId="0" borderId="4" xfId="0" applyBorder="1" applyAlignment="1">
      <alignment horizontal="center"/>
    </xf>
    <xf numFmtId="10" fontId="0" fillId="0" borderId="4" xfId="1" applyNumberFormat="1" applyFont="1" applyBorder="1" applyAlignment="1">
      <alignment horizontal="center"/>
    </xf>
    <xf numFmtId="10" fontId="0" fillId="0" borderId="5" xfId="1" applyNumberFormat="1" applyFont="1" applyBorder="1" applyAlignment="1">
      <alignment horizontal="center"/>
    </xf>
    <xf numFmtId="0" fontId="8" fillId="0" borderId="2" xfId="0" applyFont="1" applyBorder="1"/>
    <xf numFmtId="0" fontId="0" fillId="4" borderId="0" xfId="0" applyFill="1"/>
    <xf numFmtId="0" fontId="0" fillId="5" borderId="0" xfId="0" applyFill="1"/>
    <xf numFmtId="0" fontId="0" fillId="6" borderId="0" xfId="0" applyFill="1"/>
    <xf numFmtId="0" fontId="5" fillId="0" borderId="0" xfId="0" applyFont="1"/>
    <xf numFmtId="3" fontId="2" fillId="0" borderId="0" xfId="0" applyNumberFormat="1" applyFont="1" applyAlignment="1">
      <alignment horizontal="right"/>
    </xf>
    <xf numFmtId="3" fontId="4" fillId="0" borderId="6" xfId="0" applyNumberFormat="1" applyFont="1" applyBorder="1" applyAlignment="1">
      <alignment horizontal="right"/>
    </xf>
    <xf numFmtId="0" fontId="9" fillId="0" borderId="2" xfId="0" applyFont="1" applyBorder="1"/>
    <xf numFmtId="3" fontId="10" fillId="0" borderId="6" xfId="0" applyNumberFormat="1" applyFont="1" applyBorder="1" applyAlignment="1">
      <alignment horizontal="right"/>
    </xf>
    <xf numFmtId="0" fontId="1" fillId="0" borderId="0" xfId="0" applyFont="1"/>
    <xf numFmtId="3" fontId="4" fillId="0" borderId="0" xfId="0" applyNumberFormat="1" applyFont="1" applyAlignment="1">
      <alignment horizontal="right"/>
    </xf>
    <xf numFmtId="3" fontId="2" fillId="0" borderId="6" xfId="0" applyNumberFormat="1" applyFont="1" applyBorder="1" applyAlignment="1">
      <alignment horizontal="right"/>
    </xf>
    <xf numFmtId="0" fontId="0" fillId="0" borderId="0" xfId="0" applyAlignment="1">
      <alignment horizontal="center"/>
    </xf>
    <xf numFmtId="10" fontId="0" fillId="0" borderId="0" xfId="1" applyNumberFormat="1" applyFont="1" applyAlignment="1">
      <alignment horizontal="center"/>
    </xf>
    <xf numFmtId="3" fontId="0" fillId="0" borderId="0" xfId="0" applyNumberFormat="1" applyAlignment="1">
      <alignment horizontal="center"/>
    </xf>
    <xf numFmtId="1" fontId="0" fillId="0" borderId="0" xfId="1" applyNumberFormat="1" applyFont="1" applyFill="1" applyBorder="1" applyAlignment="1">
      <alignment horizontal="right"/>
    </xf>
    <xf numFmtId="1" fontId="0" fillId="0" borderId="0" xfId="0" applyNumberFormat="1"/>
    <xf numFmtId="1" fontId="0" fillId="0" borderId="0" xfId="1" applyNumberFormat="1" applyFont="1" applyAlignment="1">
      <alignment horizontal="center"/>
    </xf>
    <xf numFmtId="3" fontId="0" fillId="3" borderId="4" xfId="0" applyNumberFormat="1" applyFill="1" applyBorder="1" applyAlignment="1">
      <alignment horizontal="center"/>
    </xf>
    <xf numFmtId="3" fontId="0" fillId="0" borderId="4" xfId="0" applyNumberFormat="1" applyBorder="1" applyAlignment="1">
      <alignment horizontal="center"/>
    </xf>
    <xf numFmtId="10" fontId="0" fillId="0" borderId="0" xfId="1"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3E5F44"/>
      <color rgb="FF5E936C"/>
      <color rgb="FFE8FFD7"/>
      <color rgb="FFFFC900"/>
      <color rgb="FFFFE100"/>
      <color rgb="FFFF9B00"/>
      <color rgb="FFD35A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Ku-ring-gai's median sales</a:t>
            </a:r>
            <a:r>
              <a:rPr lang="en-US" baseline="0"/>
              <a:t> prices: 1991 - 2017 </a:t>
            </a:r>
          </a:p>
          <a:p>
            <a:pPr>
              <a:defRPr/>
            </a:pPr>
            <a:r>
              <a:rPr lang="en-US" baseline="0"/>
              <a:t>Figure 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982100218890828E-2"/>
          <c:y val="0.13047512709083925"/>
          <c:w val="0.89795199551077343"/>
          <c:h val="0.67339517086664968"/>
        </c:manualLayout>
      </c:layout>
      <c:barChart>
        <c:barDir val="col"/>
        <c:grouping val="clustered"/>
        <c:varyColors val="0"/>
        <c:ser>
          <c:idx val="0"/>
          <c:order val="0"/>
          <c:tx>
            <c:strRef>
              <c:f>Sheet1!$R$2</c:f>
              <c:strCache>
                <c:ptCount val="1"/>
                <c:pt idx="0">
                  <c:v>Ku-ring-gai</c:v>
                </c:pt>
              </c:strCache>
            </c:strRef>
          </c:tx>
          <c:spPr>
            <a:solidFill>
              <a:srgbClr val="5E936C"/>
            </a:solidFill>
            <a:ln>
              <a:noFill/>
            </a:ln>
            <a:effectLst/>
          </c:spPr>
          <c:invertIfNegative val="0"/>
          <c:cat>
            <c:numRef>
              <c:f>Sheet1!$P$7:$P$59</c:f>
              <c:numCache>
                <c:formatCode>General</c:formatCode>
                <c:ptCount val="27"/>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numCache>
            </c:numRef>
          </c:cat>
          <c:val>
            <c:numRef>
              <c:f>Sheet1!$R$3:$R$59</c:f>
              <c:numCache>
                <c:formatCode>0.0</c:formatCode>
                <c:ptCount val="27"/>
                <c:pt idx="0">
                  <c:v>800.13461538461524</c:v>
                </c:pt>
                <c:pt idx="1">
                  <c:v>796.18333333333339</c:v>
                </c:pt>
                <c:pt idx="2">
                  <c:v>847.23184357541891</c:v>
                </c:pt>
                <c:pt idx="3">
                  <c:v>897.17383177570093</c:v>
                </c:pt>
                <c:pt idx="4">
                  <c:v>829.50504201680667</c:v>
                </c:pt>
                <c:pt idx="5">
                  <c:v>802.85423452768714</c:v>
                </c:pt>
                <c:pt idx="6">
                  <c:v>978.28257042253529</c:v>
                </c:pt>
                <c:pt idx="7">
                  <c:v>1058.4461130742047</c:v>
                </c:pt>
                <c:pt idx="8">
                  <c:v>1138.6546391752574</c:v>
                </c:pt>
                <c:pt idx="9">
                  <c:v>1159.1985294117646</c:v>
                </c:pt>
                <c:pt idx="10">
                  <c:v>1219.8302752293578</c:v>
                </c:pt>
                <c:pt idx="11">
                  <c:v>1363.03125</c:v>
                </c:pt>
                <c:pt idx="12">
                  <c:v>1460.8544303797471</c:v>
                </c:pt>
                <c:pt idx="13">
                  <c:v>1460.8544303797471</c:v>
                </c:pt>
                <c:pt idx="14">
                  <c:v>1405.2272727272725</c:v>
                </c:pt>
                <c:pt idx="15">
                  <c:v>1379.0833333333335</c:v>
                </c:pt>
                <c:pt idx="16">
                  <c:v>1403.3876765083437</c:v>
                </c:pt>
                <c:pt idx="17">
                  <c:v>1295.6450242718445</c:v>
                </c:pt>
                <c:pt idx="18">
                  <c:v>1154.3043728423472</c:v>
                </c:pt>
                <c:pt idx="19">
                  <c:v>1167.371335504886</c:v>
                </c:pt>
                <c:pt idx="20">
                  <c:v>1122.2153925619832</c:v>
                </c:pt>
                <c:pt idx="21">
                  <c:v>1123.0128712871287</c:v>
                </c:pt>
                <c:pt idx="22">
                  <c:v>1089.7556285178237</c:v>
                </c:pt>
                <c:pt idx="23">
                  <c:v>1281.375</c:v>
                </c:pt>
                <c:pt idx="24">
                  <c:v>1572.0509138381201</c:v>
                </c:pt>
                <c:pt idx="25">
                  <c:v>1724.0012853470434</c:v>
                </c:pt>
                <c:pt idx="26">
                  <c:v>1868</c:v>
                </c:pt>
              </c:numCache>
            </c:numRef>
          </c:val>
          <c:extLst>
            <c:ext xmlns:c16="http://schemas.microsoft.com/office/drawing/2014/chart" uri="{C3380CC4-5D6E-409C-BE32-E72D297353CC}">
              <c16:uniqueId val="{00000000-DB86-4388-A7F4-5A58E4148149}"/>
            </c:ext>
          </c:extLst>
        </c:ser>
        <c:dLbls>
          <c:showLegendKey val="0"/>
          <c:showVal val="0"/>
          <c:showCatName val="0"/>
          <c:showSerName val="0"/>
          <c:showPercent val="0"/>
          <c:showBubbleSize val="0"/>
        </c:dLbls>
        <c:gapWidth val="219"/>
        <c:overlap val="-27"/>
        <c:axId val="424079119"/>
        <c:axId val="424079599"/>
      </c:barChart>
      <c:catAx>
        <c:axId val="42407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79599"/>
        <c:crosses val="autoZero"/>
        <c:auto val="1"/>
        <c:lblAlgn val="ctr"/>
        <c:lblOffset val="100"/>
        <c:noMultiLvlLbl val="0"/>
      </c:catAx>
      <c:valAx>
        <c:axId val="4240795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07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baseline="0">
                <a:ln w="0"/>
                <a:solidFill>
                  <a:srgbClr val="3E5F44"/>
                </a:solidFill>
                <a:effectLst>
                  <a:outerShdw blurRad="38100" dist="25400" dir="5400000" algn="ctr" rotWithShape="0">
                    <a:srgbClr val="6E747A">
                      <a:alpha val="43000"/>
                    </a:srgbClr>
                  </a:outerShdw>
                </a:effectLst>
              </a:rPr>
              <a:t>Median sales prices trend: Non-Strata Dwellings</a:t>
            </a:r>
          </a:p>
          <a:p>
            <a:pPr>
              <a:defRPr sz="1600" cap="none">
                <a:ln w="0"/>
                <a:solidFill>
                  <a:srgbClr val="3E5F44"/>
                </a:solidFill>
                <a:effectLst>
                  <a:outerShdw blurRad="38100" dist="25400" dir="5400000" algn="ctr" rotWithShape="0">
                    <a:srgbClr val="6E747A">
                      <a:alpha val="43000"/>
                    </a:srgbClr>
                  </a:outerShdw>
                </a:effectLst>
              </a:defRPr>
            </a:pPr>
            <a:r>
              <a:rPr lang="en-US" sz="1600" b="0" cap="none" spc="0" baseline="0">
                <a:ln w="0"/>
                <a:solidFill>
                  <a:srgbClr val="3E5F44"/>
                </a:solidFill>
                <a:effectLst>
                  <a:outerShdw blurRad="38100" dist="25400" dir="5400000" algn="ctr" rotWithShape="0">
                    <a:srgbClr val="6E747A">
                      <a:alpha val="43000"/>
                    </a:srgbClr>
                  </a:outerShdw>
                </a:effectLst>
              </a:rPr>
              <a:t>Figure 1.1</a:t>
            </a:r>
            <a:endParaRPr lang="en-US" sz="1600" b="0" cap="none" spc="0">
              <a:ln w="0"/>
              <a:solidFill>
                <a:srgbClr val="3E5F44"/>
              </a:solidFill>
              <a:effectLst>
                <a:outerShdw blurRad="38100" dist="25400" dir="5400000" algn="ctr" rotWithShape="0">
                  <a:srgbClr val="6E747A">
                    <a:alpha val="43000"/>
                  </a:srgbClr>
                </a:outerShdw>
              </a:effectLst>
            </a:endParaRPr>
          </a:p>
        </c:rich>
      </c:tx>
      <c:layout>
        <c:manualLayout>
          <c:xMode val="edge"/>
          <c:yMode val="edge"/>
          <c:x val="0.15313421286452075"/>
          <c:y val="1.9563447572399518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areaChart>
        <c:grouping val="stacked"/>
        <c:varyColors val="0"/>
        <c:ser>
          <c:idx val="0"/>
          <c:order val="0"/>
          <c:tx>
            <c:strRef>
              <c:f>Sheet2!$K$2:$K$6</c:f>
              <c:strCache>
                <c:ptCount val="5"/>
                <c:pt idx="0">
                  <c:v>Greater Sydney</c:v>
                </c:pt>
              </c:strCache>
            </c:strRef>
          </c:tx>
          <c:spPr>
            <a:solidFill>
              <a:schemeClr val="accent1">
                <a:lumMod val="60000"/>
                <a:lumOff val="40000"/>
              </a:schemeClr>
            </a:solidFill>
            <a:ln>
              <a:noFill/>
            </a:ln>
            <a:effectLst/>
          </c:spPr>
          <c:cat>
            <c:numRef>
              <c:f>Sheet2!$J$7:$J$59</c:f>
              <c:numCache>
                <c:formatCode>General</c:formatCode>
                <c:ptCount val="27"/>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numCache>
            </c:numRef>
          </c:cat>
          <c:val>
            <c:numRef>
              <c:f>Sheet2!$K$7:$K$59</c:f>
              <c:numCache>
                <c:formatCode>General</c:formatCode>
                <c:ptCount val="27"/>
                <c:pt idx="0">
                  <c:v>351.04720279720277</c:v>
                </c:pt>
                <c:pt idx="1">
                  <c:v>388.04166666666663</c:v>
                </c:pt>
                <c:pt idx="2">
                  <c:v>395.82402234636868</c:v>
                </c:pt>
                <c:pt idx="3">
                  <c:v>427.73551401869156</c:v>
                </c:pt>
                <c:pt idx="4">
                  <c:v>398.79075630252095</c:v>
                </c:pt>
                <c:pt idx="5">
                  <c:v>414.93078175895761</c:v>
                </c:pt>
                <c:pt idx="6">
                  <c:v>495.24559859154931</c:v>
                </c:pt>
                <c:pt idx="7">
                  <c:v>530.02208480565378</c:v>
                </c:pt>
                <c:pt idx="8">
                  <c:v>571.39948453608235</c:v>
                </c:pt>
                <c:pt idx="9">
                  <c:v>581.32352941176464</c:v>
                </c:pt>
                <c:pt idx="10">
                  <c:v>610.83715596330262</c:v>
                </c:pt>
                <c:pt idx="11">
                  <c:v>741.1875</c:v>
                </c:pt>
                <c:pt idx="12">
                  <c:v>816.98185776487662</c:v>
                </c:pt>
                <c:pt idx="13">
                  <c:v>843.01265822784808</c:v>
                </c:pt>
                <c:pt idx="14">
                  <c:v>790.36363636363637</c:v>
                </c:pt>
                <c:pt idx="15">
                  <c:v>761.72619047619037</c:v>
                </c:pt>
                <c:pt idx="16">
                  <c:v>775.2304236200257</c:v>
                </c:pt>
                <c:pt idx="17">
                  <c:v>699.96298543689318</c:v>
                </c:pt>
                <c:pt idx="18">
                  <c:v>692.51323360184119</c:v>
                </c:pt>
                <c:pt idx="19">
                  <c:v>765.37133550488602</c:v>
                </c:pt>
                <c:pt idx="20">
                  <c:v>691.45661157024801</c:v>
                </c:pt>
                <c:pt idx="21">
                  <c:v>707.18168316831679</c:v>
                </c:pt>
                <c:pt idx="22">
                  <c:v>735.93151969981238</c:v>
                </c:pt>
                <c:pt idx="23">
                  <c:v>804.90703971119137</c:v>
                </c:pt>
                <c:pt idx="24">
                  <c:v>903.97519582245422</c:v>
                </c:pt>
                <c:pt idx="25">
                  <c:v>928.26863753213365</c:v>
                </c:pt>
                <c:pt idx="26">
                  <c:v>900</c:v>
                </c:pt>
              </c:numCache>
            </c:numRef>
          </c:val>
          <c:extLst>
            <c:ext xmlns:c16="http://schemas.microsoft.com/office/drawing/2014/chart" uri="{C3380CC4-5D6E-409C-BE32-E72D297353CC}">
              <c16:uniqueId val="{00000000-0347-40EA-86B0-419B0D86B521}"/>
            </c:ext>
          </c:extLst>
        </c:ser>
        <c:ser>
          <c:idx val="1"/>
          <c:order val="1"/>
          <c:tx>
            <c:strRef>
              <c:f>Sheet2!$L$2:$L$6</c:f>
              <c:strCache>
                <c:ptCount val="5"/>
                <c:pt idx="0">
                  <c:v>Ku-ring-gai</c:v>
                </c:pt>
              </c:strCache>
            </c:strRef>
          </c:tx>
          <c:spPr>
            <a:solidFill>
              <a:srgbClr val="5E936C"/>
            </a:solidFill>
            <a:ln>
              <a:noFill/>
            </a:ln>
            <a:effectLst/>
          </c:spPr>
          <c:cat>
            <c:numRef>
              <c:f>Sheet2!$J$7:$J$59</c:f>
              <c:numCache>
                <c:formatCode>General</c:formatCode>
                <c:ptCount val="27"/>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numCache>
            </c:numRef>
          </c:cat>
          <c:val>
            <c:numRef>
              <c:f>Sheet2!$L$7:$L$59</c:f>
              <c:numCache>
                <c:formatCode>General</c:formatCode>
                <c:ptCount val="27"/>
                <c:pt idx="0">
                  <c:v>803.29720279720266</c:v>
                </c:pt>
                <c:pt idx="1">
                  <c:v>819.63333333333333</c:v>
                </c:pt>
                <c:pt idx="2">
                  <c:v>870.25139664804465</c:v>
                </c:pt>
                <c:pt idx="3">
                  <c:v>940.00373831775698</c:v>
                </c:pt>
                <c:pt idx="4">
                  <c:v>864.97563025210081</c:v>
                </c:pt>
                <c:pt idx="5">
                  <c:v>843.1197068403909</c:v>
                </c:pt>
                <c:pt idx="6">
                  <c:v>1039.3257042253522</c:v>
                </c:pt>
                <c:pt idx="7">
                  <c:v>1129.8259717314488</c:v>
                </c:pt>
                <c:pt idx="8">
                  <c:v>1218.9510309278348</c:v>
                </c:pt>
                <c:pt idx="9">
                  <c:v>1230.6323529411764</c:v>
                </c:pt>
                <c:pt idx="10">
                  <c:v>1286.215596330275</c:v>
                </c:pt>
                <c:pt idx="11">
                  <c:v>1486.5625</c:v>
                </c:pt>
                <c:pt idx="12">
                  <c:v>1579.7024673439769</c:v>
                </c:pt>
                <c:pt idx="13">
                  <c:v>1583.8291139240507</c:v>
                </c:pt>
                <c:pt idx="14">
                  <c:v>1503.409090909091</c:v>
                </c:pt>
                <c:pt idx="15">
                  <c:v>1552.5654761904764</c:v>
                </c:pt>
                <c:pt idx="16">
                  <c:v>1644.8973042362002</c:v>
                </c:pt>
                <c:pt idx="17">
                  <c:v>1552.8713592233007</c:v>
                </c:pt>
                <c:pt idx="18">
                  <c:v>1536.9907940161104</c:v>
                </c:pt>
                <c:pt idx="19">
                  <c:v>1590.6498371335506</c:v>
                </c:pt>
                <c:pt idx="20">
                  <c:v>1463.8946280991738</c:v>
                </c:pt>
                <c:pt idx="21">
                  <c:v>1403.0198019801978</c:v>
                </c:pt>
                <c:pt idx="22">
                  <c:v>1479.499530956848</c:v>
                </c:pt>
                <c:pt idx="23">
                  <c:v>1684.9169675090252</c:v>
                </c:pt>
                <c:pt idx="24">
                  <c:v>1955.6827676240207</c:v>
                </c:pt>
                <c:pt idx="25">
                  <c:v>2029.8933161953728</c:v>
                </c:pt>
                <c:pt idx="26">
                  <c:v>2275</c:v>
                </c:pt>
              </c:numCache>
            </c:numRef>
          </c:val>
          <c:extLst>
            <c:ext xmlns:c16="http://schemas.microsoft.com/office/drawing/2014/chart" uri="{C3380CC4-5D6E-409C-BE32-E72D297353CC}">
              <c16:uniqueId val="{00000001-0347-40EA-86B0-419B0D86B521}"/>
            </c:ext>
          </c:extLst>
        </c:ser>
        <c:dLbls>
          <c:showLegendKey val="0"/>
          <c:showVal val="0"/>
          <c:showCatName val="0"/>
          <c:showSerName val="0"/>
          <c:showPercent val="0"/>
          <c:showBubbleSize val="0"/>
        </c:dLbls>
        <c:axId val="547297263"/>
        <c:axId val="547298223"/>
      </c:areaChart>
      <c:catAx>
        <c:axId val="547297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98223"/>
        <c:crosses val="autoZero"/>
        <c:auto val="1"/>
        <c:lblAlgn val="ctr"/>
        <c:lblOffset val="100"/>
        <c:noMultiLvlLbl val="0"/>
      </c:catAx>
      <c:valAx>
        <c:axId val="54729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972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i="0" u="none" strike="noStrike" kern="1200" cap="none" spc="0" baseline="0">
                <a:ln w="0"/>
                <a:solidFill>
                  <a:srgbClr val="3E5F44"/>
                </a:solidFill>
                <a:effectLst>
                  <a:outerShdw blurRad="38100" dist="25400" dir="5400000" algn="ctr" rotWithShape="0">
                    <a:srgbClr val="6E747A">
                      <a:alpha val="43000"/>
                    </a:srgbClr>
                  </a:outerShdw>
                </a:effectLst>
              </a:rPr>
              <a:t>Median sales prices trend: Strata Dwellings</a:t>
            </a:r>
          </a:p>
          <a:p>
            <a:pPr>
              <a:defRPr sz="1600" cap="none">
                <a:ln w="0"/>
                <a:solidFill>
                  <a:srgbClr val="3E5F44"/>
                </a:solidFill>
                <a:effectLst>
                  <a:outerShdw blurRad="38100" dist="25400" dir="5400000" algn="ctr" rotWithShape="0">
                    <a:srgbClr val="6E747A">
                      <a:alpha val="43000"/>
                    </a:srgbClr>
                  </a:outerShdw>
                </a:effectLst>
              </a:defRPr>
            </a:pPr>
            <a:r>
              <a:rPr lang="en-US" sz="1600" b="0" cap="none" spc="0">
                <a:ln w="0"/>
                <a:solidFill>
                  <a:srgbClr val="3E5F44"/>
                </a:solidFill>
                <a:effectLst>
                  <a:outerShdw blurRad="38100" dist="25400" dir="5400000" algn="ctr" rotWithShape="0">
                    <a:srgbClr val="6E747A">
                      <a:alpha val="43000"/>
                    </a:srgbClr>
                  </a:outerShdw>
                </a:effectLst>
              </a:rPr>
              <a:t>Figure 1.2</a:t>
            </a:r>
          </a:p>
        </c:rich>
      </c:tx>
      <c:layout>
        <c:manualLayout>
          <c:xMode val="edge"/>
          <c:yMode val="edge"/>
          <c:x val="0.10969220366694424"/>
          <c:y val="3.6120554224269082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areaChart>
        <c:grouping val="stacked"/>
        <c:varyColors val="0"/>
        <c:ser>
          <c:idx val="0"/>
          <c:order val="0"/>
          <c:tx>
            <c:strRef>
              <c:f>Sheet3!$P$2:$P$10</c:f>
              <c:strCache>
                <c:ptCount val="9"/>
                <c:pt idx="0">
                  <c:v>Greater Sydney</c:v>
                </c:pt>
              </c:strCache>
            </c:strRef>
          </c:tx>
          <c:spPr>
            <a:solidFill>
              <a:schemeClr val="accent1">
                <a:lumMod val="60000"/>
                <a:lumOff val="40000"/>
              </a:schemeClr>
            </a:solidFill>
            <a:ln>
              <a:noFill/>
            </a:ln>
            <a:effectLst/>
          </c:spPr>
          <c:cat>
            <c:numRef>
              <c:f>Sheet3!$O$11:$O$61</c:f>
              <c:numCache>
                <c:formatCode>General</c:formatCode>
                <c:ptCount val="26"/>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numCache>
            </c:numRef>
          </c:cat>
          <c:val>
            <c:numRef>
              <c:f>Sheet3!$P$11:$P$61</c:f>
              <c:numCache>
                <c:formatCode>0.0</c:formatCode>
                <c:ptCount val="26"/>
                <c:pt idx="0">
                  <c:v>333.88333333333333</c:v>
                </c:pt>
                <c:pt idx="1">
                  <c:v>348.10055865921788</c:v>
                </c:pt>
                <c:pt idx="2">
                  <c:v>371.94392523364485</c:v>
                </c:pt>
                <c:pt idx="3">
                  <c:v>352.17226890756308</c:v>
                </c:pt>
                <c:pt idx="4">
                  <c:v>365.82654723127041</c:v>
                </c:pt>
                <c:pt idx="5">
                  <c:v>455.96566901408454</c:v>
                </c:pt>
                <c:pt idx="6">
                  <c:v>493.79946996466435</c:v>
                </c:pt>
                <c:pt idx="7">
                  <c:v>528.92010309278351</c:v>
                </c:pt>
                <c:pt idx="8">
                  <c:v>538.9558823529411</c:v>
                </c:pt>
                <c:pt idx="9">
                  <c:v>570.7293577981651</c:v>
                </c:pt>
                <c:pt idx="10">
                  <c:v>635.30357142857133</c:v>
                </c:pt>
                <c:pt idx="11">
                  <c:v>662.07474600870819</c:v>
                </c:pt>
                <c:pt idx="12">
                  <c:v>653.88607594936707</c:v>
                </c:pt>
                <c:pt idx="13">
                  <c:v>636.13636363636363</c:v>
                </c:pt>
                <c:pt idx="14">
                  <c:v>617.75595238095241</c:v>
                </c:pt>
                <c:pt idx="15">
                  <c:v>617.32028241335047</c:v>
                </c:pt>
                <c:pt idx="16">
                  <c:v>568.60558252427177</c:v>
                </c:pt>
                <c:pt idx="17">
                  <c:v>578.01956271576512</c:v>
                </c:pt>
                <c:pt idx="18">
                  <c:v>621.65960912052117</c:v>
                </c:pt>
                <c:pt idx="19">
                  <c:v>644.73657024793397</c:v>
                </c:pt>
                <c:pt idx="20">
                  <c:v>609.86584158415837</c:v>
                </c:pt>
                <c:pt idx="21">
                  <c:v>625.90947467166984</c:v>
                </c:pt>
                <c:pt idx="22">
                  <c:v>695.24593862815891</c:v>
                </c:pt>
                <c:pt idx="23">
                  <c:v>715.04569190600523</c:v>
                </c:pt>
                <c:pt idx="24">
                  <c:v>729.85218508997423</c:v>
                </c:pt>
                <c:pt idx="25">
                  <c:v>720</c:v>
                </c:pt>
              </c:numCache>
            </c:numRef>
          </c:val>
          <c:extLst>
            <c:ext xmlns:c16="http://schemas.microsoft.com/office/drawing/2014/chart" uri="{C3380CC4-5D6E-409C-BE32-E72D297353CC}">
              <c16:uniqueId val="{00000000-2F69-499F-9D83-2D229141E963}"/>
            </c:ext>
          </c:extLst>
        </c:ser>
        <c:ser>
          <c:idx val="1"/>
          <c:order val="1"/>
          <c:tx>
            <c:strRef>
              <c:f>Sheet3!$Q$2:$Q$10</c:f>
              <c:strCache>
                <c:ptCount val="9"/>
                <c:pt idx="0">
                  <c:v>Ku-ring-gai</c:v>
                </c:pt>
              </c:strCache>
            </c:strRef>
          </c:tx>
          <c:spPr>
            <a:solidFill>
              <a:srgbClr val="5E936C"/>
            </a:solidFill>
            <a:ln>
              <a:noFill/>
            </a:ln>
            <a:effectLst/>
          </c:spPr>
          <c:cat>
            <c:numRef>
              <c:f>Sheet3!$O$11:$O$61</c:f>
              <c:numCache>
                <c:formatCode>General</c:formatCode>
                <c:ptCount val="26"/>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numCache>
            </c:numRef>
          </c:cat>
          <c:val>
            <c:numRef>
              <c:f>Sheet3!$Q$11:$Q$61</c:f>
              <c:numCache>
                <c:formatCode>0.0</c:formatCode>
                <c:ptCount val="26"/>
                <c:pt idx="0">
                  <c:v>525.39166666666665</c:v>
                </c:pt>
                <c:pt idx="1">
                  <c:v>616.47486033519544</c:v>
                </c:pt>
                <c:pt idx="2">
                  <c:v>618.77943925233649</c:v>
                </c:pt>
                <c:pt idx="3">
                  <c:v>545.74033613445363</c:v>
                </c:pt>
                <c:pt idx="4">
                  <c:v>571.08224755700326</c:v>
                </c:pt>
                <c:pt idx="5">
                  <c:v>743.13380281690138</c:v>
                </c:pt>
                <c:pt idx="6">
                  <c:v>714.33127208480562</c:v>
                </c:pt>
                <c:pt idx="7">
                  <c:v>735.61855670103091</c:v>
                </c:pt>
                <c:pt idx="8">
                  <c:v>779.36764705882342</c:v>
                </c:pt>
                <c:pt idx="9">
                  <c:v>768.96330275229354</c:v>
                </c:pt>
                <c:pt idx="10">
                  <c:v>837.64955357142844</c:v>
                </c:pt>
                <c:pt idx="11">
                  <c:v>934.69375907111737</c:v>
                </c:pt>
                <c:pt idx="12">
                  <c:v>851.06962025316466</c:v>
                </c:pt>
                <c:pt idx="13">
                  <c:v>920.86363636363626</c:v>
                </c:pt>
                <c:pt idx="14">
                  <c:v>876.98214285714289</c:v>
                </c:pt>
                <c:pt idx="15">
                  <c:v>877.40757381258004</c:v>
                </c:pt>
                <c:pt idx="16">
                  <c:v>890.59587378640776</c:v>
                </c:pt>
                <c:pt idx="17">
                  <c:v>800.76179516685841</c:v>
                </c:pt>
                <c:pt idx="18">
                  <c:v>843.28338762215003</c:v>
                </c:pt>
                <c:pt idx="19">
                  <c:v>797.35537190082641</c:v>
                </c:pt>
                <c:pt idx="20">
                  <c:v>777.0341584158416</c:v>
                </c:pt>
                <c:pt idx="21">
                  <c:v>761.95215759849907</c:v>
                </c:pt>
                <c:pt idx="22">
                  <c:v>799.73691335740068</c:v>
                </c:pt>
                <c:pt idx="23">
                  <c:v>864.61488250652735</c:v>
                </c:pt>
                <c:pt idx="24">
                  <c:v>903.2082262210796</c:v>
                </c:pt>
                <c:pt idx="25">
                  <c:v>930</c:v>
                </c:pt>
              </c:numCache>
            </c:numRef>
          </c:val>
          <c:extLst>
            <c:ext xmlns:c16="http://schemas.microsoft.com/office/drawing/2014/chart" uri="{C3380CC4-5D6E-409C-BE32-E72D297353CC}">
              <c16:uniqueId val="{00000001-2F69-499F-9D83-2D229141E963}"/>
            </c:ext>
          </c:extLst>
        </c:ser>
        <c:dLbls>
          <c:showLegendKey val="0"/>
          <c:showVal val="0"/>
          <c:showCatName val="0"/>
          <c:showSerName val="0"/>
          <c:showPercent val="0"/>
          <c:showBubbleSize val="0"/>
        </c:dLbls>
        <c:axId val="547282383"/>
        <c:axId val="547279503"/>
      </c:areaChart>
      <c:catAx>
        <c:axId val="547282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79503"/>
        <c:crosses val="autoZero"/>
        <c:auto val="1"/>
        <c:lblAlgn val="ctr"/>
        <c:lblOffset val="100"/>
        <c:noMultiLvlLbl val="0"/>
      </c:catAx>
      <c:valAx>
        <c:axId val="54727950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823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house price Growth: 1991 - 2017</a:t>
            </a:r>
            <a:endParaRPr lang="en-US" baseline="0"/>
          </a:p>
          <a:p>
            <a:pPr>
              <a:defRPr/>
            </a:pPr>
            <a:r>
              <a:rPr lang="en-US" baseline="0"/>
              <a:t>Figure 1.3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Sheet1!$Q$2:$Q$6</c:f>
              <c:strCache>
                <c:ptCount val="5"/>
                <c:pt idx="0">
                  <c:v>Greater Sydney</c:v>
                </c:pt>
              </c:strCache>
            </c:strRef>
          </c:tx>
          <c:spPr>
            <a:ln w="28575" cap="rnd">
              <a:solidFill>
                <a:schemeClr val="accent1">
                  <a:lumMod val="60000"/>
                  <a:lumOff val="40000"/>
                </a:schemeClr>
              </a:solidFill>
              <a:round/>
            </a:ln>
            <a:effectLst/>
          </c:spPr>
          <c:marker>
            <c:symbol val="none"/>
          </c:marker>
          <c:dLbls>
            <c:dLbl>
              <c:idx val="0"/>
              <c:layout>
                <c:manualLayout>
                  <c:x val="3.4582239720034485E-3"/>
                  <c:y val="6.25346310877806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44D-4698-A1D7-B600DA90E4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Sheet1!$P$7:$P$59</c15:sqref>
                  </c15:fullRef>
                </c:ext>
              </c:extLst>
              <c:f>(Sheet1!$P$7:$P$8,Sheet1!$P$10,Sheet1!$P$12,Sheet1!$P$14,Sheet1!$P$16,Sheet1!$P$18,Sheet1!$P$20,Sheet1!$P$22,Sheet1!$P$24,Sheet1!$P$26,Sheet1!$P$28,Sheet1!$P$30,Sheet1!$P$32,Sheet1!$P$34,Sheet1!$P$36,Sheet1!$P$38,Sheet1!$P$40,Sheet1!$P$42,Sheet1!$P$44,Sheet1!$P$46,Sheet1!$P$48,Sheet1!$P$50,Sheet1!$P$52,Sheet1!$P$54,Sheet1!$P$56,Sheet1!$P$58:$P$59)</c:f>
              <c:numCache>
                <c:formatCode>General</c:formatCode>
                <c:ptCount val="2"/>
                <c:pt idx="0">
                  <c:v>1991</c:v>
                </c:pt>
                <c:pt idx="1">
                  <c:v>2017</c:v>
                </c:pt>
              </c:numCache>
            </c:numRef>
          </c:cat>
          <c:val>
            <c:numRef>
              <c:extLst>
                <c:ext xmlns:c15="http://schemas.microsoft.com/office/drawing/2012/chart" uri="{02D57815-91ED-43cb-92C2-25804820EDAC}">
                  <c15:fullRef>
                    <c15:sqref>Sheet1!$Q$7:$Q$59</c15:sqref>
                  </c15:fullRef>
                </c:ext>
              </c:extLst>
              <c:f>(Sheet1!$Q$7:$Q$8,Sheet1!$Q$10,Sheet1!$Q$12,Sheet1!$Q$14,Sheet1!$Q$16,Sheet1!$Q$18,Sheet1!$Q$20,Sheet1!$Q$22,Sheet1!$Q$24,Sheet1!$Q$26,Sheet1!$Q$28,Sheet1!$Q$30,Sheet1!$Q$32,Sheet1!$Q$34,Sheet1!$Q$36,Sheet1!$Q$38,Sheet1!$Q$40,Sheet1!$Q$42,Sheet1!$Q$44,Sheet1!$Q$46,Sheet1!$Q$48,Sheet1!$Q$50,Sheet1!$Q$52,Sheet1!$Q$54,Sheet1!$Q$56,Sheet1!$Q$58:$Q$59)</c:f>
              <c:numCache>
                <c:formatCode>0.0</c:formatCode>
                <c:ptCount val="2"/>
                <c:pt idx="0">
                  <c:v>340.50524475524469</c:v>
                </c:pt>
                <c:pt idx="1">
                  <c:v>503.92049469964661</c:v>
                </c:pt>
              </c:numCache>
            </c:numRef>
          </c:val>
          <c:smooth val="0"/>
          <c:extLst>
            <c:ext xmlns:c16="http://schemas.microsoft.com/office/drawing/2014/chart" uri="{C3380CC4-5D6E-409C-BE32-E72D297353CC}">
              <c16:uniqueId val="{00000001-744D-4698-A1D7-B600DA90E4B2}"/>
            </c:ext>
          </c:extLst>
        </c:ser>
        <c:ser>
          <c:idx val="1"/>
          <c:order val="1"/>
          <c:tx>
            <c:strRef>
              <c:f>Sheet1!$R$2:$R$6</c:f>
              <c:strCache>
                <c:ptCount val="5"/>
                <c:pt idx="0">
                  <c:v>Ku-ring-gai</c:v>
                </c:pt>
              </c:strCache>
            </c:strRef>
          </c:tx>
          <c:spPr>
            <a:ln w="28575" cap="rnd">
              <a:solidFill>
                <a:srgbClr val="5E936C"/>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Sheet1!$P$7:$P$59</c15:sqref>
                  </c15:fullRef>
                </c:ext>
              </c:extLst>
              <c:f>(Sheet1!$P$7:$P$8,Sheet1!$P$10,Sheet1!$P$12,Sheet1!$P$14,Sheet1!$P$16,Sheet1!$P$18,Sheet1!$P$20,Sheet1!$P$22,Sheet1!$P$24,Sheet1!$P$26,Sheet1!$P$28,Sheet1!$P$30,Sheet1!$P$32,Sheet1!$P$34,Sheet1!$P$36,Sheet1!$P$38,Sheet1!$P$40,Sheet1!$P$42,Sheet1!$P$44,Sheet1!$P$46,Sheet1!$P$48,Sheet1!$P$50,Sheet1!$P$52,Sheet1!$P$54,Sheet1!$P$56,Sheet1!$P$58:$P$59)</c:f>
              <c:numCache>
                <c:formatCode>General</c:formatCode>
                <c:ptCount val="2"/>
                <c:pt idx="0">
                  <c:v>1991</c:v>
                </c:pt>
                <c:pt idx="1">
                  <c:v>2017</c:v>
                </c:pt>
              </c:numCache>
            </c:numRef>
          </c:cat>
          <c:val>
            <c:numRef>
              <c:extLst>
                <c:ext xmlns:c15="http://schemas.microsoft.com/office/drawing/2012/chart" uri="{02D57815-91ED-43cb-92C2-25804820EDAC}">
                  <c15:fullRef>
                    <c15:sqref>Sheet1!$R$7:$R$59</c15:sqref>
                  </c15:fullRef>
                </c:ext>
              </c:extLst>
              <c:f>(Sheet1!$R$7:$R$8,Sheet1!$R$10,Sheet1!$R$12,Sheet1!$R$14,Sheet1!$R$16,Sheet1!$R$18,Sheet1!$R$20,Sheet1!$R$22,Sheet1!$R$24,Sheet1!$R$26,Sheet1!$R$28,Sheet1!$R$30,Sheet1!$R$32,Sheet1!$R$34,Sheet1!$R$36,Sheet1!$R$38,Sheet1!$R$40,Sheet1!$R$42,Sheet1!$R$44,Sheet1!$R$46,Sheet1!$R$48,Sheet1!$R$50,Sheet1!$R$52,Sheet1!$R$54,Sheet1!$R$56,Sheet1!$R$58:$R$59)</c:f>
              <c:numCache>
                <c:formatCode>0.0</c:formatCode>
                <c:ptCount val="2"/>
                <c:pt idx="0">
                  <c:v>800.13461538461524</c:v>
                </c:pt>
                <c:pt idx="1">
                  <c:v>1868</c:v>
                </c:pt>
              </c:numCache>
            </c:numRef>
          </c:val>
          <c:smooth val="0"/>
          <c:extLst>
            <c:ext xmlns:c16="http://schemas.microsoft.com/office/drawing/2014/chart" uri="{C3380CC4-5D6E-409C-BE32-E72D297353CC}">
              <c16:uniqueId val="{00000002-744D-4698-A1D7-B600DA90E4B2}"/>
            </c:ext>
          </c:extLst>
        </c:ser>
        <c:ser>
          <c:idx val="2"/>
          <c:order val="2"/>
          <c:tx>
            <c:strRef>
              <c:f>Sheet1!$S$2:$S$6</c:f>
              <c:strCache>
                <c:ptCount val="5"/>
                <c:pt idx="0">
                  <c:v>Manly</c:v>
                </c:pt>
              </c:strCache>
            </c:strRef>
          </c:tx>
          <c:spPr>
            <a:ln w="28575" cap="rnd">
              <a:solidFill>
                <a:schemeClr val="accent3"/>
              </a:solidFill>
              <a:round/>
            </a:ln>
            <a:effectLst/>
          </c:spPr>
          <c:marker>
            <c:symbol val="none"/>
          </c:marker>
          <c:dLbls>
            <c:dLbl>
              <c:idx val="0"/>
              <c:layout>
                <c:manualLayout>
                  <c:x val="-6.8763998250218769E-2"/>
                  <c:y val="-5.7835739282589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4D-4698-A1D7-B600DA90E4B2}"/>
                </c:ext>
              </c:extLst>
            </c:dLbl>
            <c:dLbl>
              <c:idx val="1"/>
              <c:layout>
                <c:manualLayout>
                  <c:x val="-1.8743566062065713E-2"/>
                  <c:y val="3.97402694871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12-4609-8D1E-141C006930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Sheet1!$P$7:$P$59</c15:sqref>
                  </c15:fullRef>
                </c:ext>
              </c:extLst>
              <c:f>(Sheet1!$P$7:$P$8,Sheet1!$P$10,Sheet1!$P$12,Sheet1!$P$14,Sheet1!$P$16,Sheet1!$P$18,Sheet1!$P$20,Sheet1!$P$22,Sheet1!$P$24,Sheet1!$P$26,Sheet1!$P$28,Sheet1!$P$30,Sheet1!$P$32,Sheet1!$P$34,Sheet1!$P$36,Sheet1!$P$38,Sheet1!$P$40,Sheet1!$P$42,Sheet1!$P$44,Sheet1!$P$46,Sheet1!$P$48,Sheet1!$P$50,Sheet1!$P$52,Sheet1!$P$54,Sheet1!$P$56,Sheet1!$P$58:$P$59)</c:f>
              <c:numCache>
                <c:formatCode>General</c:formatCode>
                <c:ptCount val="2"/>
                <c:pt idx="0">
                  <c:v>1991</c:v>
                </c:pt>
                <c:pt idx="1">
                  <c:v>2017</c:v>
                </c:pt>
              </c:numCache>
            </c:numRef>
          </c:cat>
          <c:val>
            <c:numRef>
              <c:extLst>
                <c:ext xmlns:c15="http://schemas.microsoft.com/office/drawing/2012/chart" uri="{02D57815-91ED-43cb-92C2-25804820EDAC}">
                  <c15:fullRef>
                    <c15:sqref>Sheet1!$S$7:$S$59</c15:sqref>
                  </c15:fullRef>
                </c:ext>
              </c:extLst>
              <c:f>(Sheet1!$S$7:$S$8,Sheet1!$S$10,Sheet1!$S$12,Sheet1!$S$14,Sheet1!$S$16,Sheet1!$S$18,Sheet1!$S$20,Sheet1!$S$22,Sheet1!$S$24,Sheet1!$S$26,Sheet1!$S$28,Sheet1!$S$30,Sheet1!$S$32,Sheet1!$S$34,Sheet1!$S$36,Sheet1!$S$38,Sheet1!$S$40,Sheet1!$S$42,Sheet1!$S$44,Sheet1!$S$46,Sheet1!$S$48,Sheet1!$S$50,Sheet1!$S$52,Sheet1!$S$54,Sheet1!$S$56,Sheet1!$S$58:$S$59)</c:f>
              <c:numCache>
                <c:formatCode>0.0</c:formatCode>
                <c:ptCount val="2"/>
                <c:pt idx="0">
                  <c:v>521.82692307692309</c:v>
                </c:pt>
                <c:pt idx="1">
                  <c:v>1838</c:v>
                </c:pt>
              </c:numCache>
            </c:numRef>
          </c:val>
          <c:smooth val="0"/>
          <c:extLst>
            <c:ext xmlns:c16="http://schemas.microsoft.com/office/drawing/2014/chart" uri="{C3380CC4-5D6E-409C-BE32-E72D297353CC}">
              <c16:uniqueId val="{00000004-744D-4698-A1D7-B600DA90E4B2}"/>
            </c:ext>
          </c:extLst>
        </c:ser>
        <c:dLbls>
          <c:dLblPos val="t"/>
          <c:showLegendKey val="0"/>
          <c:showVal val="1"/>
          <c:showCatName val="0"/>
          <c:showSerName val="0"/>
          <c:showPercent val="0"/>
          <c:showBubbleSize val="0"/>
        </c:dLbls>
        <c:smooth val="0"/>
        <c:axId val="879168672"/>
        <c:axId val="879169152"/>
      </c:lineChart>
      <c:catAx>
        <c:axId val="87916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169152"/>
        <c:crosses val="autoZero"/>
        <c:auto val="1"/>
        <c:lblAlgn val="ctr"/>
        <c:lblOffset val="100"/>
        <c:noMultiLvlLbl val="0"/>
      </c:catAx>
      <c:valAx>
        <c:axId val="879169152"/>
        <c:scaling>
          <c:orientation val="minMax"/>
          <c:max val="1900"/>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168672"/>
        <c:crosses val="autoZero"/>
        <c:crossBetween val="between"/>
        <c:majorUnit val="300"/>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baseline="0">
                <a:ln w="0"/>
                <a:solidFill>
                  <a:srgbClr val="3E5F44"/>
                </a:solidFill>
                <a:effectLst>
                  <a:outerShdw blurRad="38100" dist="25400" dir="5400000" algn="ctr" rotWithShape="0">
                    <a:srgbClr val="6E747A">
                      <a:alpha val="43000"/>
                    </a:srgbClr>
                  </a:outerShdw>
                </a:effectLst>
              </a:rPr>
              <a:t>Prices Fluctuations across LGAs</a:t>
            </a:r>
            <a:br>
              <a:rPr lang="en-US" sz="1600" b="0" cap="none" spc="0" baseline="0">
                <a:ln w="0"/>
                <a:solidFill>
                  <a:srgbClr val="3E5F44"/>
                </a:solidFill>
                <a:effectLst>
                  <a:outerShdw blurRad="38100" dist="25400" dir="5400000" algn="ctr" rotWithShape="0">
                    <a:srgbClr val="6E747A">
                      <a:alpha val="43000"/>
                    </a:srgbClr>
                  </a:outerShdw>
                </a:effectLst>
              </a:rPr>
            </a:br>
            <a:r>
              <a:rPr lang="en-US" sz="1600" b="0" cap="none" spc="0" baseline="0">
                <a:ln w="0"/>
                <a:solidFill>
                  <a:srgbClr val="3E5F44"/>
                </a:solidFill>
                <a:effectLst>
                  <a:outerShdw blurRad="38100" dist="25400" dir="5400000" algn="ctr" rotWithShape="0">
                    <a:srgbClr val="6E747A">
                      <a:alpha val="43000"/>
                    </a:srgbClr>
                  </a:outerShdw>
                </a:effectLst>
              </a:rPr>
              <a:t>Figure 2.1</a:t>
            </a:r>
            <a:endParaRPr lang="en-US" sz="1600" b="0" cap="none" spc="0">
              <a:ln w="0"/>
              <a:solidFill>
                <a:srgbClr val="3E5F44"/>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F594-4192-B3E6-153E0F529D05}"/>
              </c:ext>
            </c:extLst>
          </c:dPt>
          <c:dPt>
            <c:idx val="1"/>
            <c:invertIfNegative val="0"/>
            <c:bubble3D val="0"/>
            <c:spPr>
              <a:solidFill>
                <a:srgbClr val="5E936C"/>
              </a:solidFill>
              <a:ln>
                <a:noFill/>
              </a:ln>
              <a:effectLst/>
            </c:spPr>
            <c:extLst>
              <c:ext xmlns:c16="http://schemas.microsoft.com/office/drawing/2014/chart" uri="{C3380CC4-5D6E-409C-BE32-E72D297353CC}">
                <c16:uniqueId val="{00000003-F594-4192-B3E6-153E0F529D05}"/>
              </c:ext>
            </c:extLst>
          </c:dPt>
          <c:cat>
            <c:strRef>
              <c:extLst>
                <c:ext xmlns:c15="http://schemas.microsoft.com/office/drawing/2012/chart" uri="{02D57815-91ED-43cb-92C2-25804820EDAC}">
                  <c15:fullRef>
                    <c15:sqref>Sheet1!$Q$2:$S$2</c15:sqref>
                  </c15:fullRef>
                </c:ext>
              </c:extLst>
              <c:f>Sheet1!$Q$2:$R$2</c:f>
              <c:strCache>
                <c:ptCount val="2"/>
                <c:pt idx="0">
                  <c:v>Greater Sydney</c:v>
                </c:pt>
                <c:pt idx="1">
                  <c:v>Ku-ring-gai</c:v>
                </c:pt>
              </c:strCache>
            </c:strRef>
          </c:cat>
          <c:val>
            <c:numRef>
              <c:extLst>
                <c:ext xmlns:c15="http://schemas.microsoft.com/office/drawing/2012/chart" uri="{02D57815-91ED-43cb-92C2-25804820EDAC}">
                  <c15:fullRef>
                    <c15:sqref>Sheet1!$T$61:$V$61</c15:sqref>
                  </c15:fullRef>
                </c:ext>
              </c:extLst>
              <c:f>Sheet1!$T$61:$U$61</c:f>
              <c:numCache>
                <c:formatCode>0.0%</c:formatCode>
                <c:ptCount val="2"/>
                <c:pt idx="0">
                  <c:v>2.7210365005737026E-2</c:v>
                </c:pt>
                <c:pt idx="1">
                  <c:v>8.5571572743099816E-2</c:v>
                </c:pt>
              </c:numCache>
            </c:numRef>
          </c:val>
          <c:extLst>
            <c:ext xmlns:c15="http://schemas.microsoft.com/office/drawing/2012/chart" uri="{02D57815-91ED-43cb-92C2-25804820EDAC}">
              <c15:categoryFilterExceptions>
                <c15:categoryFilterException>
                  <c15:sqref>Sheet1!$V$61</c15:sqref>
                  <c15:spPr xmlns:c15="http://schemas.microsoft.com/office/drawing/2012/chart">
                    <a:solidFill>
                      <a:schemeClr val="accent2">
                        <a:lumMod val="60000"/>
                        <a:lumOff val="40000"/>
                      </a:schemeClr>
                    </a:solidFill>
                    <a:ln>
                      <a:noFill/>
                    </a:ln>
                    <a:effectLst/>
                  </c15:spPr>
                  <c15:invertIfNegative val="0"/>
                  <c15:bubble3D val="0"/>
                </c15:categoryFilterException>
              </c15:categoryFilterExceptions>
            </c:ext>
            <c:ext xmlns:c16="http://schemas.microsoft.com/office/drawing/2014/chart" uri="{C3380CC4-5D6E-409C-BE32-E72D297353CC}">
              <c16:uniqueId val="{00000006-F594-4192-B3E6-153E0F529D05}"/>
            </c:ext>
          </c:extLst>
        </c:ser>
        <c:dLbls>
          <c:showLegendKey val="0"/>
          <c:showVal val="0"/>
          <c:showCatName val="0"/>
          <c:showSerName val="0"/>
          <c:showPercent val="0"/>
          <c:showBubbleSize val="0"/>
        </c:dLbls>
        <c:gapWidth val="219"/>
        <c:axId val="1241204303"/>
        <c:axId val="1241218703"/>
      </c:barChart>
      <c:catAx>
        <c:axId val="1241204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18703"/>
        <c:crosses val="autoZero"/>
        <c:auto val="1"/>
        <c:lblAlgn val="ctr"/>
        <c:lblOffset val="100"/>
        <c:noMultiLvlLbl val="0"/>
      </c:catAx>
      <c:valAx>
        <c:axId val="1241218703"/>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20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a:ln w="0"/>
                <a:solidFill>
                  <a:srgbClr val="3E5F44"/>
                </a:solidFill>
                <a:effectLst>
                  <a:outerShdw blurRad="38100" dist="25400" dir="5400000" algn="ctr" rotWithShape="0">
                    <a:srgbClr val="6E747A">
                      <a:alpha val="43000"/>
                    </a:srgbClr>
                  </a:outerShdw>
                </a:effectLst>
              </a:rPr>
              <a:t>Relative</a:t>
            </a:r>
            <a:r>
              <a:rPr lang="en-US" sz="1600" b="0" cap="none" spc="0" baseline="0">
                <a:ln w="0"/>
                <a:solidFill>
                  <a:srgbClr val="3E5F44"/>
                </a:solidFill>
                <a:effectLst>
                  <a:outerShdw blurRad="38100" dist="25400" dir="5400000" algn="ctr" rotWithShape="0">
                    <a:srgbClr val="6E747A">
                      <a:alpha val="43000"/>
                    </a:srgbClr>
                  </a:outerShdw>
                </a:effectLst>
              </a:rPr>
              <a:t> growth of Strata and Non-Strata Dwellings</a:t>
            </a:r>
          </a:p>
          <a:p>
            <a:pPr>
              <a:defRPr sz="1600" cap="none">
                <a:ln w="0"/>
                <a:solidFill>
                  <a:srgbClr val="3E5F44"/>
                </a:solidFill>
                <a:effectLst>
                  <a:outerShdw blurRad="38100" dist="25400" dir="5400000" algn="ctr" rotWithShape="0">
                    <a:srgbClr val="6E747A">
                      <a:alpha val="43000"/>
                    </a:srgbClr>
                  </a:outerShdw>
                </a:effectLst>
              </a:defRPr>
            </a:pPr>
            <a:r>
              <a:rPr lang="en-US" sz="1600" b="0" cap="none" spc="0" baseline="0">
                <a:ln w="0"/>
                <a:solidFill>
                  <a:srgbClr val="3E5F44"/>
                </a:solidFill>
                <a:effectLst>
                  <a:outerShdw blurRad="38100" dist="25400" dir="5400000" algn="ctr" rotWithShape="0">
                    <a:srgbClr val="6E747A">
                      <a:alpha val="43000"/>
                    </a:srgbClr>
                  </a:outerShdw>
                </a:effectLst>
              </a:rPr>
              <a:t>Figure 2.2</a:t>
            </a:r>
            <a:endParaRPr lang="en-US" sz="1600" b="0" cap="none" spc="0">
              <a:ln w="0"/>
              <a:solidFill>
                <a:srgbClr val="3E5F44"/>
              </a:solidFill>
              <a:effectLst>
                <a:outerShdw blurRad="38100" dist="25400" dir="5400000" algn="ctr" rotWithShape="0">
                  <a:srgbClr val="6E747A">
                    <a:alpha val="43000"/>
                  </a:srgbClr>
                </a:outerShdw>
              </a:effectLst>
            </a:endParaRPr>
          </a:p>
        </c:rich>
      </c:tx>
      <c:layout>
        <c:manualLayout>
          <c:xMode val="edge"/>
          <c:yMode val="edge"/>
          <c:x val="0.18288279500725851"/>
          <c:y val="4.9821256879399034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pieChart>
        <c:varyColors val="1"/>
        <c:ser>
          <c:idx val="0"/>
          <c:order val="0"/>
          <c:tx>
            <c:strRef>
              <c:f>Sheet4!$D$7</c:f>
              <c:strCache>
                <c:ptCount val="1"/>
                <c:pt idx="0">
                  <c:v>Ku-ring-gai</c:v>
                </c:pt>
              </c:strCache>
            </c:strRef>
          </c:tx>
          <c:dPt>
            <c:idx val="0"/>
            <c:bubble3D val="0"/>
            <c:spPr>
              <a:solidFill>
                <a:srgbClr val="5E936C"/>
              </a:solidFill>
              <a:ln w="19050">
                <a:solidFill>
                  <a:schemeClr val="lt1"/>
                </a:solidFill>
              </a:ln>
              <a:effectLst/>
            </c:spPr>
            <c:extLst>
              <c:ext xmlns:c16="http://schemas.microsoft.com/office/drawing/2014/chart" uri="{C3380CC4-5D6E-409C-BE32-E72D297353CC}">
                <c16:uniqueId val="{00000001-4666-443C-88D9-84392579BA83}"/>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4666-443C-88D9-84392579BA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Sheet4!$C$8:$C$9</c:f>
              <c:strCache>
                <c:ptCount val="2"/>
                <c:pt idx="0">
                  <c:v>Non-strata</c:v>
                </c:pt>
                <c:pt idx="1">
                  <c:v>Strata</c:v>
                </c:pt>
              </c:strCache>
            </c:strRef>
          </c:cat>
          <c:val>
            <c:numRef>
              <c:f>Sheet4!$D$8:$D$9</c:f>
              <c:numCache>
                <c:formatCode>0.0%</c:formatCode>
                <c:ptCount val="2"/>
                <c:pt idx="0">
                  <c:v>1.8320775823420086</c:v>
                </c:pt>
                <c:pt idx="1">
                  <c:v>0.77010801465573309</c:v>
                </c:pt>
              </c:numCache>
            </c:numRef>
          </c:val>
          <c:extLst>
            <c:ext xmlns:c16="http://schemas.microsoft.com/office/drawing/2014/chart" uri="{C3380CC4-5D6E-409C-BE32-E72D297353CC}">
              <c16:uniqueId val="{00000004-4666-443C-88D9-84392579BA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a:ln w="0"/>
                <a:solidFill>
                  <a:srgbClr val="3E5F44"/>
                </a:solidFill>
                <a:effectLst>
                  <a:outerShdw blurRad="38100" dist="25400" dir="5400000" algn="ctr" rotWithShape="0">
                    <a:srgbClr val="6E747A">
                      <a:alpha val="43000"/>
                    </a:srgbClr>
                  </a:outerShdw>
                </a:effectLst>
              </a:rPr>
              <a:t>Comparison</a:t>
            </a:r>
            <a:r>
              <a:rPr lang="en-US" sz="1600" b="0" cap="none" spc="0" baseline="0">
                <a:ln w="0"/>
                <a:solidFill>
                  <a:srgbClr val="3E5F44"/>
                </a:solidFill>
                <a:effectLst>
                  <a:outerShdw blurRad="38100" dist="25400" dir="5400000" algn="ctr" rotWithShape="0">
                    <a:srgbClr val="6E747A">
                      <a:alpha val="43000"/>
                    </a:srgbClr>
                  </a:outerShdw>
                </a:effectLst>
              </a:rPr>
              <a:t> of median house prices </a:t>
            </a:r>
          </a:p>
          <a:p>
            <a:pPr>
              <a:defRPr sz="1600" cap="none">
                <a:ln w="0"/>
                <a:solidFill>
                  <a:srgbClr val="3E5F44"/>
                </a:solidFill>
                <a:effectLst>
                  <a:outerShdw blurRad="38100" dist="25400" dir="5400000" algn="ctr" rotWithShape="0">
                    <a:srgbClr val="6E747A">
                      <a:alpha val="43000"/>
                    </a:srgbClr>
                  </a:outerShdw>
                </a:effectLst>
              </a:defRPr>
            </a:pPr>
            <a:r>
              <a:rPr lang="en-US" sz="1600" b="0" cap="none" spc="0" baseline="0">
                <a:ln w="0"/>
                <a:solidFill>
                  <a:srgbClr val="3E5F44"/>
                </a:solidFill>
                <a:effectLst>
                  <a:outerShdw blurRad="38100" dist="25400" dir="5400000" algn="ctr" rotWithShape="0">
                    <a:srgbClr val="6E747A">
                      <a:alpha val="43000"/>
                    </a:srgbClr>
                  </a:outerShdw>
                </a:effectLst>
              </a:rPr>
              <a:t>(1991-2017)</a:t>
            </a:r>
          </a:p>
          <a:p>
            <a:pPr>
              <a:defRPr sz="1600" cap="none">
                <a:ln w="0"/>
                <a:solidFill>
                  <a:srgbClr val="3E5F44"/>
                </a:solidFill>
                <a:effectLst>
                  <a:outerShdw blurRad="38100" dist="25400" dir="5400000" algn="ctr" rotWithShape="0">
                    <a:srgbClr val="6E747A">
                      <a:alpha val="43000"/>
                    </a:srgbClr>
                  </a:outerShdw>
                </a:effectLst>
              </a:defRPr>
            </a:pPr>
            <a:r>
              <a:rPr lang="en-US" sz="1600" b="0" cap="none" spc="0" baseline="0">
                <a:ln w="0"/>
                <a:solidFill>
                  <a:srgbClr val="3E5F44"/>
                </a:solidFill>
                <a:effectLst>
                  <a:outerShdw blurRad="38100" dist="25400" dir="5400000" algn="ctr" rotWithShape="0">
                    <a:srgbClr val="6E747A">
                      <a:alpha val="43000"/>
                    </a:srgbClr>
                  </a:outerShdw>
                </a:effectLst>
              </a:rPr>
              <a:t>Figure 2.4</a:t>
            </a:r>
            <a:endParaRPr lang="en-US" sz="1600" b="0" cap="none" spc="0">
              <a:ln w="0"/>
              <a:solidFill>
                <a:srgbClr val="3E5F44"/>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Sheet1!$Q$2:$Q$6</c:f>
              <c:strCache>
                <c:ptCount val="5"/>
                <c:pt idx="0">
                  <c:v>Greater Sydney</c:v>
                </c:pt>
              </c:strCache>
            </c:strRef>
          </c:tx>
          <c:spPr>
            <a:solidFill>
              <a:schemeClr val="accent1">
                <a:lumMod val="60000"/>
                <a:lumOff val="40000"/>
              </a:schemeClr>
            </a:solidFill>
            <a:ln>
              <a:noFill/>
            </a:ln>
            <a:effectLst/>
          </c:spPr>
          <c:invertIfNegative val="0"/>
          <c:cat>
            <c:numRef>
              <c:f>Sheet1!$P$7:$P$59</c:f>
              <c:numCache>
                <c:formatCode>General</c:formatCode>
                <c:ptCount val="27"/>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numCache>
            </c:numRef>
          </c:cat>
          <c:val>
            <c:numRef>
              <c:f>Sheet1!$Q$7:$Q$59</c:f>
              <c:numCache>
                <c:formatCode>0.0</c:formatCode>
                <c:ptCount val="27"/>
                <c:pt idx="0">
                  <c:v>340.50524475524469</c:v>
                </c:pt>
                <c:pt idx="1">
                  <c:v>352.60897435897436</c:v>
                </c:pt>
                <c:pt idx="2">
                  <c:v>362.91666666666663</c:v>
                </c:pt>
                <c:pt idx="3">
                  <c:v>368.5</c:v>
                </c:pt>
                <c:pt idx="4">
                  <c:v>370.73333333333335</c:v>
                </c:pt>
                <c:pt idx="5">
                  <c:v>371.76266294227185</c:v>
                </c:pt>
                <c:pt idx="6">
                  <c:v>376.17318435754186</c:v>
                </c:pt>
                <c:pt idx="7">
                  <c:v>381.78770949720666</c:v>
                </c:pt>
                <c:pt idx="8">
                  <c:v>381.78770949720666</c:v>
                </c:pt>
                <c:pt idx="9">
                  <c:v>388.13684540280894</c:v>
                </c:pt>
                <c:pt idx="10">
                  <c:v>394.48598130841123</c:v>
                </c:pt>
                <c:pt idx="11">
                  <c:v>405.75700934579436</c:v>
                </c:pt>
                <c:pt idx="12">
                  <c:v>419.2822429906542</c:v>
                </c:pt>
                <c:pt idx="13">
                  <c:v>397.24217387889735</c:v>
                </c:pt>
                <c:pt idx="14">
                  <c:v>375.98823529411766</c:v>
                </c:pt>
                <c:pt idx="15">
                  <c:v>378.01512605042018</c:v>
                </c:pt>
                <c:pt idx="16">
                  <c:v>381.05546218487393</c:v>
                </c:pt>
                <c:pt idx="17">
                  <c:v>379.15071305395122</c:v>
                </c:pt>
                <c:pt idx="18">
                  <c:v>381.04885993485345</c:v>
                </c:pt>
                <c:pt idx="19">
                  <c:v>390.8697068403909</c:v>
                </c:pt>
                <c:pt idx="20">
                  <c:v>406.58306188925081</c:v>
                </c:pt>
                <c:pt idx="21">
                  <c:v>438.4143632151214</c:v>
                </c:pt>
                <c:pt idx="22">
                  <c:v>462.86619718309862</c:v>
                </c:pt>
                <c:pt idx="23">
                  <c:v>476.66725352112678</c:v>
                </c:pt>
                <c:pt idx="24">
                  <c:v>492.59154929577466</c:v>
                </c:pt>
                <c:pt idx="25">
                  <c:v>498.77370228437763</c:v>
                </c:pt>
                <c:pt idx="26">
                  <c:v>503.92049469964661</c:v>
                </c:pt>
              </c:numCache>
            </c:numRef>
          </c:val>
          <c:extLst>
            <c:ext xmlns:c16="http://schemas.microsoft.com/office/drawing/2014/chart" uri="{C3380CC4-5D6E-409C-BE32-E72D297353CC}">
              <c16:uniqueId val="{00000000-013C-423E-98D1-14A20DBEF3E6}"/>
            </c:ext>
          </c:extLst>
        </c:ser>
        <c:ser>
          <c:idx val="1"/>
          <c:order val="1"/>
          <c:tx>
            <c:strRef>
              <c:f>Sheet1!$R$2:$R$6</c:f>
              <c:strCache>
                <c:ptCount val="5"/>
                <c:pt idx="0">
                  <c:v>Ku-ring-gai</c:v>
                </c:pt>
              </c:strCache>
            </c:strRef>
          </c:tx>
          <c:spPr>
            <a:solidFill>
              <a:srgbClr val="5E936C"/>
            </a:solidFill>
            <a:ln>
              <a:noFill/>
            </a:ln>
            <a:effectLst/>
          </c:spPr>
          <c:invertIfNegative val="0"/>
          <c:cat>
            <c:numRef>
              <c:f>Sheet1!$P$7:$P$59</c:f>
              <c:numCache>
                <c:formatCode>General</c:formatCode>
                <c:ptCount val="27"/>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numCache>
            </c:numRef>
          </c:cat>
          <c:val>
            <c:numRef>
              <c:f>Sheet1!$R$7:$R$59</c:f>
              <c:numCache>
                <c:formatCode>0.0</c:formatCode>
                <c:ptCount val="27"/>
                <c:pt idx="0">
                  <c:v>800.13461538461524</c:v>
                </c:pt>
                <c:pt idx="1">
                  <c:v>796.18333333333339</c:v>
                </c:pt>
                <c:pt idx="2">
                  <c:v>847.23184357541891</c:v>
                </c:pt>
                <c:pt idx="3">
                  <c:v>897.17383177570093</c:v>
                </c:pt>
                <c:pt idx="4">
                  <c:v>829.50504201680667</c:v>
                </c:pt>
                <c:pt idx="5">
                  <c:v>802.85423452768714</c:v>
                </c:pt>
                <c:pt idx="6">
                  <c:v>978.28257042253529</c:v>
                </c:pt>
                <c:pt idx="7">
                  <c:v>1058.4461130742047</c:v>
                </c:pt>
                <c:pt idx="8">
                  <c:v>1138.6546391752574</c:v>
                </c:pt>
                <c:pt idx="9">
                  <c:v>1159.1985294117646</c:v>
                </c:pt>
                <c:pt idx="10">
                  <c:v>1219.8302752293578</c:v>
                </c:pt>
                <c:pt idx="11">
                  <c:v>1363.03125</c:v>
                </c:pt>
                <c:pt idx="12">
                  <c:v>1460.8544303797471</c:v>
                </c:pt>
                <c:pt idx="13">
                  <c:v>1460.8544303797471</c:v>
                </c:pt>
                <c:pt idx="14">
                  <c:v>1405.2272727272725</c:v>
                </c:pt>
                <c:pt idx="15">
                  <c:v>1379.0833333333335</c:v>
                </c:pt>
                <c:pt idx="16">
                  <c:v>1403.3876765083437</c:v>
                </c:pt>
                <c:pt idx="17">
                  <c:v>1295.6450242718445</c:v>
                </c:pt>
                <c:pt idx="18">
                  <c:v>1154.3043728423472</c:v>
                </c:pt>
                <c:pt idx="19">
                  <c:v>1167.371335504886</c:v>
                </c:pt>
                <c:pt idx="20">
                  <c:v>1122.2153925619832</c:v>
                </c:pt>
                <c:pt idx="21">
                  <c:v>1123.0128712871287</c:v>
                </c:pt>
                <c:pt idx="22">
                  <c:v>1089.7556285178237</c:v>
                </c:pt>
                <c:pt idx="23">
                  <c:v>1281.375</c:v>
                </c:pt>
                <c:pt idx="24">
                  <c:v>1572.0509138381201</c:v>
                </c:pt>
                <c:pt idx="25">
                  <c:v>1724.0012853470434</c:v>
                </c:pt>
                <c:pt idx="26">
                  <c:v>1868</c:v>
                </c:pt>
              </c:numCache>
            </c:numRef>
          </c:val>
          <c:extLst>
            <c:ext xmlns:c16="http://schemas.microsoft.com/office/drawing/2014/chart" uri="{C3380CC4-5D6E-409C-BE32-E72D297353CC}">
              <c16:uniqueId val="{00000001-013C-423E-98D1-14A20DBEF3E6}"/>
            </c:ext>
          </c:extLst>
        </c:ser>
        <c:ser>
          <c:idx val="2"/>
          <c:order val="2"/>
          <c:tx>
            <c:strRef>
              <c:f>Sheet1!$S$2:$S$6</c:f>
              <c:strCache>
                <c:ptCount val="5"/>
                <c:pt idx="0">
                  <c:v>Manly</c:v>
                </c:pt>
              </c:strCache>
            </c:strRef>
          </c:tx>
          <c:spPr>
            <a:solidFill>
              <a:schemeClr val="accent2">
                <a:lumMod val="60000"/>
                <a:lumOff val="40000"/>
              </a:schemeClr>
            </a:solidFill>
            <a:ln>
              <a:noFill/>
            </a:ln>
            <a:effectLst/>
          </c:spPr>
          <c:invertIfNegative val="0"/>
          <c:cat>
            <c:numRef>
              <c:f>Sheet1!$P$7:$P$59</c:f>
              <c:numCache>
                <c:formatCode>General</c:formatCode>
                <c:ptCount val="27"/>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numCache>
            </c:numRef>
          </c:cat>
          <c:val>
            <c:numRef>
              <c:f>Sheet1!$S$7:$S$59</c:f>
              <c:numCache>
                <c:formatCode>0.0</c:formatCode>
                <c:ptCount val="27"/>
                <c:pt idx="0">
                  <c:v>521.82692307692309</c:v>
                </c:pt>
                <c:pt idx="1">
                  <c:v>532.65</c:v>
                </c:pt>
                <c:pt idx="2">
                  <c:v>554.15363128491617</c:v>
                </c:pt>
                <c:pt idx="3">
                  <c:v>689.78691588785045</c:v>
                </c:pt>
                <c:pt idx="4">
                  <c:v>616.17478991596636</c:v>
                </c:pt>
                <c:pt idx="5">
                  <c:v>644.24755700325738</c:v>
                </c:pt>
                <c:pt idx="6">
                  <c:v>790.90669014084506</c:v>
                </c:pt>
                <c:pt idx="7">
                  <c:v>924.20936395759713</c:v>
                </c:pt>
                <c:pt idx="8">
                  <c:v>988.42268041237116</c:v>
                </c:pt>
                <c:pt idx="9">
                  <c:v>1081.3602941176468</c:v>
                </c:pt>
                <c:pt idx="10">
                  <c:v>1095.3577981651376</c:v>
                </c:pt>
                <c:pt idx="11">
                  <c:v>1266.5691964285716</c:v>
                </c:pt>
                <c:pt idx="12">
                  <c:v>1303.9556962025317</c:v>
                </c:pt>
                <c:pt idx="13">
                  <c:v>1303.9556962025317</c:v>
                </c:pt>
                <c:pt idx="14">
                  <c:v>1296</c:v>
                </c:pt>
                <c:pt idx="15">
                  <c:v>1284.1666666666667</c:v>
                </c:pt>
                <c:pt idx="16">
                  <c:v>1266.7644415917841</c:v>
                </c:pt>
                <c:pt idx="17">
                  <c:v>1181.1189320388348</c:v>
                </c:pt>
                <c:pt idx="18">
                  <c:v>1113.3642117376294</c:v>
                </c:pt>
                <c:pt idx="19">
                  <c:v>1189.9592833876222</c:v>
                </c:pt>
                <c:pt idx="20">
                  <c:v>1119.7236570247935</c:v>
                </c:pt>
                <c:pt idx="21">
                  <c:v>1049.8767326732673</c:v>
                </c:pt>
                <c:pt idx="22">
                  <c:v>1169.5145403377112</c:v>
                </c:pt>
                <c:pt idx="23">
                  <c:v>1291.1710288808665</c:v>
                </c:pt>
                <c:pt idx="24">
                  <c:v>1524.556135770235</c:v>
                </c:pt>
                <c:pt idx="25">
                  <c:v>1700.7493573264783</c:v>
                </c:pt>
                <c:pt idx="26">
                  <c:v>1838</c:v>
                </c:pt>
              </c:numCache>
            </c:numRef>
          </c:val>
          <c:extLst>
            <c:ext xmlns:c16="http://schemas.microsoft.com/office/drawing/2014/chart" uri="{C3380CC4-5D6E-409C-BE32-E72D297353CC}">
              <c16:uniqueId val="{00000002-013C-423E-98D1-14A20DBEF3E6}"/>
            </c:ext>
          </c:extLst>
        </c:ser>
        <c:dLbls>
          <c:showLegendKey val="0"/>
          <c:showVal val="0"/>
          <c:showCatName val="0"/>
          <c:showSerName val="0"/>
          <c:showPercent val="0"/>
          <c:showBubbleSize val="0"/>
        </c:dLbls>
        <c:gapWidth val="219"/>
        <c:overlap val="-27"/>
        <c:axId val="1016802063"/>
        <c:axId val="1016800143"/>
      </c:barChart>
      <c:catAx>
        <c:axId val="101680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00143"/>
        <c:crosses val="autoZero"/>
        <c:auto val="1"/>
        <c:lblAlgn val="ctr"/>
        <c:lblOffset val="100"/>
        <c:noMultiLvlLbl val="0"/>
      </c:catAx>
      <c:valAx>
        <c:axId val="101680014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02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a:ln w="0"/>
                <a:solidFill>
                  <a:srgbClr val="3E5F44"/>
                </a:solidFill>
                <a:effectLst>
                  <a:outerShdw blurRad="38100" dist="25400" dir="5400000" algn="ctr" rotWithShape="0">
                    <a:srgbClr val="6E747A">
                      <a:alpha val="43000"/>
                    </a:srgbClr>
                  </a:outerShdw>
                </a:effectLst>
              </a:rPr>
              <a:t>Growth</a:t>
            </a:r>
            <a:r>
              <a:rPr lang="en-US" sz="1600" b="0" cap="none" spc="0" baseline="0">
                <a:ln w="0"/>
                <a:solidFill>
                  <a:srgbClr val="3E5F44"/>
                </a:solidFill>
                <a:effectLst>
                  <a:outerShdw blurRad="38100" dist="25400" dir="5400000" algn="ctr" rotWithShape="0">
                    <a:srgbClr val="6E747A">
                      <a:alpha val="43000"/>
                    </a:srgbClr>
                  </a:outerShdw>
                </a:effectLst>
              </a:rPr>
              <a:t> percentage of strata dwellings</a:t>
            </a:r>
          </a:p>
          <a:p>
            <a:pPr>
              <a:defRPr sz="1600" cap="none">
                <a:ln w="0"/>
                <a:solidFill>
                  <a:srgbClr val="3E5F44"/>
                </a:solidFill>
                <a:effectLst>
                  <a:outerShdw blurRad="38100" dist="25400" dir="5400000" algn="ctr" rotWithShape="0">
                    <a:srgbClr val="6E747A">
                      <a:alpha val="43000"/>
                    </a:srgbClr>
                  </a:outerShdw>
                </a:effectLst>
              </a:defRPr>
            </a:pPr>
            <a:r>
              <a:rPr lang="en-US" sz="1600" b="0" cap="none" spc="0" baseline="0">
                <a:ln w="0"/>
                <a:solidFill>
                  <a:srgbClr val="3E5F44"/>
                </a:solidFill>
                <a:effectLst>
                  <a:outerShdw blurRad="38100" dist="25400" dir="5400000" algn="ctr" rotWithShape="0">
                    <a:srgbClr val="6E747A">
                      <a:alpha val="43000"/>
                    </a:srgbClr>
                  </a:outerShdw>
                </a:effectLst>
              </a:rPr>
              <a:t>Figure 2.3</a:t>
            </a:r>
            <a:endParaRPr lang="en-US" sz="1600" b="0" cap="none" spc="0">
              <a:ln w="0"/>
              <a:solidFill>
                <a:srgbClr val="3E5F44"/>
              </a:solidFill>
              <a:effectLst>
                <a:outerShdw blurRad="38100" dist="25400" dir="5400000" algn="ctr" rotWithShape="0">
                  <a:srgbClr val="6E747A">
                    <a:alpha val="43000"/>
                  </a:srgbClr>
                </a:outerShdw>
              </a:effectLst>
            </a:endParaRPr>
          </a:p>
        </c:rich>
      </c:tx>
      <c:layout>
        <c:manualLayout>
          <c:xMode val="edge"/>
          <c:yMode val="edge"/>
          <c:x val="0.18769497648253647"/>
          <c:y val="0"/>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Sheet3!$P$2</c:f>
              <c:strCache>
                <c:ptCount val="1"/>
                <c:pt idx="0">
                  <c:v>Greater Sydney</c:v>
                </c:pt>
              </c:strCache>
            </c:strRef>
          </c:tx>
          <c:spPr>
            <a:solidFill>
              <a:schemeClr val="accent1">
                <a:lumMod val="60000"/>
                <a:lumOff val="40000"/>
              </a:schemeClr>
            </a:solidFill>
            <a:ln>
              <a:noFill/>
            </a:ln>
            <a:effectLst/>
          </c:spPr>
          <c:invertIfNegative val="0"/>
          <c:val>
            <c:numRef>
              <c:f>Sheet3!$P$63</c:f>
              <c:numCache>
                <c:formatCode>0.0%</c:formatCode>
                <c:ptCount val="1"/>
                <c:pt idx="0">
                  <c:v>1.1564418709129936</c:v>
                </c:pt>
              </c:numCache>
            </c:numRef>
          </c:val>
          <c:extLst>
            <c:ext xmlns:c16="http://schemas.microsoft.com/office/drawing/2014/chart" uri="{C3380CC4-5D6E-409C-BE32-E72D297353CC}">
              <c16:uniqueId val="{00000000-071E-4F19-9F22-B34C77768113}"/>
            </c:ext>
          </c:extLst>
        </c:ser>
        <c:ser>
          <c:idx val="1"/>
          <c:order val="1"/>
          <c:tx>
            <c:strRef>
              <c:f>Sheet3!$Q$2</c:f>
              <c:strCache>
                <c:ptCount val="1"/>
                <c:pt idx="0">
                  <c:v>Ku-ring-gai</c:v>
                </c:pt>
              </c:strCache>
            </c:strRef>
          </c:tx>
          <c:spPr>
            <a:solidFill>
              <a:srgbClr val="5E936C"/>
            </a:solidFill>
            <a:ln>
              <a:noFill/>
            </a:ln>
            <a:effectLst/>
          </c:spPr>
          <c:invertIfNegative val="0"/>
          <c:val>
            <c:numRef>
              <c:f>Sheet3!$Q$63</c:f>
              <c:numCache>
                <c:formatCode>0.0%</c:formatCode>
                <c:ptCount val="1"/>
                <c:pt idx="0">
                  <c:v>0.77010801465573309</c:v>
                </c:pt>
              </c:numCache>
            </c:numRef>
          </c:val>
          <c:extLst>
            <c:ext xmlns:c16="http://schemas.microsoft.com/office/drawing/2014/chart" uri="{C3380CC4-5D6E-409C-BE32-E72D297353CC}">
              <c16:uniqueId val="{00000001-071E-4F19-9F22-B34C77768113}"/>
            </c:ext>
          </c:extLst>
        </c:ser>
        <c:ser>
          <c:idx val="2"/>
          <c:order val="2"/>
          <c:tx>
            <c:strRef>
              <c:f>Sheet3!$S$2</c:f>
              <c:strCache>
                <c:ptCount val="1"/>
                <c:pt idx="0">
                  <c:v>Manly</c:v>
                </c:pt>
              </c:strCache>
            </c:strRef>
          </c:tx>
          <c:spPr>
            <a:solidFill>
              <a:schemeClr val="accent2">
                <a:lumMod val="60000"/>
                <a:lumOff val="40000"/>
              </a:schemeClr>
            </a:solidFill>
            <a:ln>
              <a:noFill/>
            </a:ln>
            <a:effectLst/>
          </c:spPr>
          <c:invertIfNegative val="0"/>
          <c:val>
            <c:numRef>
              <c:f>Sheet3!$S$63</c:f>
              <c:numCache>
                <c:formatCode>0.0%</c:formatCode>
                <c:ptCount val="1"/>
                <c:pt idx="0">
                  <c:v>2.1644884386358365</c:v>
                </c:pt>
              </c:numCache>
            </c:numRef>
          </c:val>
          <c:extLst>
            <c:ext xmlns:c16="http://schemas.microsoft.com/office/drawing/2014/chart" uri="{C3380CC4-5D6E-409C-BE32-E72D297353CC}">
              <c16:uniqueId val="{00000004-071E-4F19-9F22-B34C77768113}"/>
            </c:ext>
          </c:extLst>
        </c:ser>
        <c:dLbls>
          <c:showLegendKey val="0"/>
          <c:showVal val="0"/>
          <c:showCatName val="0"/>
          <c:showSerName val="0"/>
          <c:showPercent val="0"/>
          <c:showBubbleSize val="0"/>
        </c:dLbls>
        <c:gapWidth val="219"/>
        <c:overlap val="-27"/>
        <c:axId val="589735760"/>
        <c:axId val="589722320"/>
      </c:barChart>
      <c:catAx>
        <c:axId val="58973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722320"/>
        <c:crosses val="autoZero"/>
        <c:auto val="1"/>
        <c:lblAlgn val="ctr"/>
        <c:lblOffset val="100"/>
        <c:noMultiLvlLbl val="0"/>
      </c:catAx>
      <c:valAx>
        <c:axId val="5897223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73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a:ln w="0"/>
                <a:solidFill>
                  <a:srgbClr val="3E5F44"/>
                </a:solidFill>
                <a:effectLst>
                  <a:outerShdw blurRad="38100" dist="25400" dir="5400000" algn="ctr" rotWithShape="0">
                    <a:srgbClr val="6E747A">
                      <a:alpha val="43000"/>
                    </a:srgbClr>
                  </a:outerShdw>
                </a:effectLst>
              </a:rPr>
              <a:t>Ku-ring-gai's all dwellings growth</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lineChart>
        <c:grouping val="standard"/>
        <c:varyColors val="0"/>
        <c:ser>
          <c:idx val="1"/>
          <c:order val="0"/>
          <c:tx>
            <c:strRef>
              <c:f>Sheet4!$S$2</c:f>
              <c:strCache>
                <c:ptCount val="1"/>
                <c:pt idx="0">
                  <c:v>Ku-ring-gai</c:v>
                </c:pt>
              </c:strCache>
            </c:strRef>
          </c:tx>
          <c:spPr>
            <a:ln w="28575" cap="rnd">
              <a:solidFill>
                <a:schemeClr val="accent2"/>
              </a:solidFill>
              <a:round/>
            </a:ln>
            <a:effectLst/>
          </c:spPr>
          <c:marker>
            <c:symbol val="none"/>
          </c:marker>
          <c:cat>
            <c:numRef>
              <c:f>Sheet4!$T$2:$U$2</c:f>
              <c:numCache>
                <c:formatCode>0</c:formatCode>
                <c:ptCount val="2"/>
                <c:pt idx="0">
                  <c:v>2017</c:v>
                </c:pt>
                <c:pt idx="1">
                  <c:v>2021</c:v>
                </c:pt>
              </c:numCache>
            </c:numRef>
          </c:cat>
          <c:val>
            <c:numRef>
              <c:f>Sheet4!$T$3:$U$3</c:f>
              <c:numCache>
                <c:formatCode>0.0</c:formatCode>
                <c:ptCount val="2"/>
                <c:pt idx="0">
                  <c:v>1868</c:v>
                </c:pt>
                <c:pt idx="1">
                  <c:v>2226.7615198059821</c:v>
                </c:pt>
              </c:numCache>
            </c:numRef>
          </c:val>
          <c:smooth val="0"/>
          <c:extLst>
            <c:ext xmlns:c16="http://schemas.microsoft.com/office/drawing/2014/chart" uri="{C3380CC4-5D6E-409C-BE32-E72D297353CC}">
              <c16:uniqueId val="{00000000-ED56-42AA-BBFF-BD2F5E537EAB}"/>
            </c:ext>
          </c:extLst>
        </c:ser>
        <c:dLbls>
          <c:showLegendKey val="0"/>
          <c:showVal val="0"/>
          <c:showCatName val="0"/>
          <c:showSerName val="0"/>
          <c:showPercent val="0"/>
          <c:showBubbleSize val="0"/>
        </c:dLbls>
        <c:smooth val="0"/>
        <c:axId val="311208191"/>
        <c:axId val="311205791"/>
      </c:lineChart>
      <c:catAx>
        <c:axId val="31120819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5791"/>
        <c:crosses val="autoZero"/>
        <c:auto val="1"/>
        <c:lblAlgn val="ctr"/>
        <c:lblOffset val="100"/>
        <c:noMultiLvlLbl val="0"/>
      </c:catAx>
      <c:valAx>
        <c:axId val="311205791"/>
        <c:scaling>
          <c:orientation val="minMax"/>
          <c:max val="35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8191"/>
        <c:crosses val="autoZero"/>
        <c:crossBetween val="between"/>
        <c:majorUnit val="7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a:ln w="0"/>
                <a:solidFill>
                  <a:srgbClr val="3E5F44"/>
                </a:solidFill>
                <a:effectLst>
                  <a:outerShdw blurRad="38100" dist="25400" dir="5400000" algn="ctr" rotWithShape="0">
                    <a:srgbClr val="6E747A">
                      <a:alpha val="43000"/>
                    </a:srgbClr>
                  </a:outerShdw>
                </a:effectLst>
              </a:rPr>
              <a:t>Ku-ring-gai's non-strata growth</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lineChart>
        <c:grouping val="standard"/>
        <c:varyColors val="0"/>
        <c:ser>
          <c:idx val="1"/>
          <c:order val="0"/>
          <c:tx>
            <c:strRef>
              <c:f>Sheet4!$S$2</c:f>
              <c:strCache>
                <c:ptCount val="1"/>
                <c:pt idx="0">
                  <c:v>Ku-ring-gai</c:v>
                </c:pt>
              </c:strCache>
            </c:strRef>
          </c:tx>
          <c:spPr>
            <a:ln w="28575" cap="rnd">
              <a:solidFill>
                <a:schemeClr val="accent2"/>
              </a:solidFill>
              <a:round/>
            </a:ln>
            <a:effectLst/>
          </c:spPr>
          <c:marker>
            <c:symbol val="none"/>
          </c:marker>
          <c:cat>
            <c:numRef>
              <c:f>Sheet4!$T$2:$U$2</c:f>
              <c:numCache>
                <c:formatCode>0</c:formatCode>
                <c:ptCount val="2"/>
                <c:pt idx="0">
                  <c:v>2017</c:v>
                </c:pt>
                <c:pt idx="1">
                  <c:v>2021</c:v>
                </c:pt>
              </c:numCache>
            </c:numRef>
          </c:cat>
          <c:val>
            <c:numRef>
              <c:f>Sheet4!$T$4:$U$4</c:f>
              <c:numCache>
                <c:formatCode>0.0</c:formatCode>
                <c:ptCount val="2"/>
                <c:pt idx="0">
                  <c:v>2275</c:v>
                </c:pt>
                <c:pt idx="1">
                  <c:v>2854.622473726758</c:v>
                </c:pt>
              </c:numCache>
            </c:numRef>
          </c:val>
          <c:smooth val="0"/>
          <c:extLst>
            <c:ext xmlns:c16="http://schemas.microsoft.com/office/drawing/2014/chart" uri="{C3380CC4-5D6E-409C-BE32-E72D297353CC}">
              <c16:uniqueId val="{00000000-B182-440F-AE32-FBE15D472F81}"/>
            </c:ext>
          </c:extLst>
        </c:ser>
        <c:dLbls>
          <c:showLegendKey val="0"/>
          <c:showVal val="0"/>
          <c:showCatName val="0"/>
          <c:showSerName val="0"/>
          <c:showPercent val="0"/>
          <c:showBubbleSize val="0"/>
        </c:dLbls>
        <c:smooth val="0"/>
        <c:axId val="311208191"/>
        <c:axId val="311205791"/>
      </c:lineChart>
      <c:catAx>
        <c:axId val="31120819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5791"/>
        <c:crosses val="autoZero"/>
        <c:auto val="1"/>
        <c:lblAlgn val="ctr"/>
        <c:lblOffset val="100"/>
        <c:noMultiLvlLbl val="0"/>
      </c:catAx>
      <c:valAx>
        <c:axId val="3112057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8191"/>
        <c:crosses val="autoZero"/>
        <c:crossBetween val="between"/>
        <c:majorUnit val="7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a:ln w="0"/>
                <a:solidFill>
                  <a:srgbClr val="3E5F44"/>
                </a:solidFill>
                <a:effectLst>
                  <a:outerShdw blurRad="38100" dist="25400" dir="5400000" algn="ctr" rotWithShape="0">
                    <a:srgbClr val="6E747A">
                      <a:alpha val="43000"/>
                    </a:srgbClr>
                  </a:outerShdw>
                </a:effectLst>
              </a:rPr>
              <a:t>Ku-ring-gai</a:t>
            </a:r>
            <a:r>
              <a:rPr lang="en-US" sz="1600" b="0" cap="none" spc="0" baseline="0">
                <a:ln w="0"/>
                <a:solidFill>
                  <a:srgbClr val="3E5F44"/>
                </a:solidFill>
                <a:effectLst>
                  <a:outerShdw blurRad="38100" dist="25400" dir="5400000" algn="ctr" rotWithShape="0">
                    <a:srgbClr val="6E747A">
                      <a:alpha val="43000"/>
                    </a:srgbClr>
                  </a:outerShdw>
                </a:effectLst>
              </a:rPr>
              <a:t>'s strata growth</a:t>
            </a:r>
            <a:endParaRPr lang="en-US" sz="1600" b="0" cap="none" spc="0">
              <a:ln w="0"/>
              <a:solidFill>
                <a:srgbClr val="3E5F44"/>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lineChart>
        <c:grouping val="standard"/>
        <c:varyColors val="0"/>
        <c:ser>
          <c:idx val="1"/>
          <c:order val="0"/>
          <c:tx>
            <c:strRef>
              <c:f>Sheet4!$T$2:$U$2</c:f>
              <c:strCache>
                <c:ptCount val="2"/>
                <c:pt idx="0">
                  <c:v>2017</c:v>
                </c:pt>
                <c:pt idx="1">
                  <c:v>2021</c:v>
                </c:pt>
              </c:strCache>
            </c:strRef>
          </c:tx>
          <c:spPr>
            <a:ln w="28575" cap="rnd">
              <a:solidFill>
                <a:schemeClr val="accent2"/>
              </a:solidFill>
              <a:round/>
            </a:ln>
            <a:effectLst/>
          </c:spPr>
          <c:marker>
            <c:symbol val="none"/>
          </c:marker>
          <c:cat>
            <c:numRef>
              <c:f>Sheet4!$T$2:$U$2</c:f>
              <c:numCache>
                <c:formatCode>0</c:formatCode>
                <c:ptCount val="2"/>
                <c:pt idx="0">
                  <c:v>2017</c:v>
                </c:pt>
                <c:pt idx="1">
                  <c:v>2021</c:v>
                </c:pt>
              </c:numCache>
            </c:numRef>
          </c:cat>
          <c:val>
            <c:numRef>
              <c:f>Sheet4!$T$5:$U$5</c:f>
              <c:numCache>
                <c:formatCode>0.0</c:formatCode>
                <c:ptCount val="2"/>
                <c:pt idx="0">
                  <c:v>930</c:v>
                </c:pt>
                <c:pt idx="1">
                  <c:v>1033.4357316087307</c:v>
                </c:pt>
              </c:numCache>
            </c:numRef>
          </c:val>
          <c:smooth val="0"/>
          <c:extLst>
            <c:ext xmlns:c16="http://schemas.microsoft.com/office/drawing/2014/chart" uri="{C3380CC4-5D6E-409C-BE32-E72D297353CC}">
              <c16:uniqueId val="{00000000-6D2C-4B18-8CD3-E298B41A683E}"/>
            </c:ext>
          </c:extLst>
        </c:ser>
        <c:dLbls>
          <c:showLegendKey val="0"/>
          <c:showVal val="0"/>
          <c:showCatName val="0"/>
          <c:showSerName val="0"/>
          <c:showPercent val="0"/>
          <c:showBubbleSize val="0"/>
        </c:dLbls>
        <c:smooth val="0"/>
        <c:axId val="311208191"/>
        <c:axId val="311205791"/>
      </c:lineChart>
      <c:catAx>
        <c:axId val="311208191"/>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5791"/>
        <c:crosses val="autoZero"/>
        <c:auto val="1"/>
        <c:lblAlgn val="ctr"/>
        <c:lblOffset val="100"/>
        <c:noMultiLvlLbl val="0"/>
      </c:catAx>
      <c:valAx>
        <c:axId val="311205791"/>
        <c:scaling>
          <c:orientation val="minMax"/>
          <c:max val="350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8191"/>
        <c:crosses val="autoZero"/>
        <c:crossBetween val="between"/>
        <c:majorUnit val="7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a:ln w="0"/>
                <a:solidFill>
                  <a:srgbClr val="3E5F44"/>
                </a:solidFill>
                <a:effectLst>
                  <a:outerShdw blurRad="38100" dist="25400" dir="5400000" algn="ctr" rotWithShape="0">
                    <a:srgbClr val="6E747A">
                      <a:alpha val="43000"/>
                    </a:srgbClr>
                  </a:outerShdw>
                </a:effectLst>
              </a:rPr>
              <a:t>Growth by percentage by</a:t>
            </a:r>
            <a:r>
              <a:rPr lang="en-US" sz="1600" b="0" cap="none" spc="0" baseline="0">
                <a:ln w="0"/>
                <a:solidFill>
                  <a:srgbClr val="3E5F44"/>
                </a:solidFill>
                <a:effectLst>
                  <a:outerShdw blurRad="38100" dist="25400" dir="5400000" algn="ctr" rotWithShape="0">
                    <a:srgbClr val="6E747A">
                      <a:alpha val="43000"/>
                    </a:srgbClr>
                  </a:outerShdw>
                </a:effectLst>
              </a:rPr>
              <a:t> Dwelling type</a:t>
            </a:r>
          </a:p>
          <a:p>
            <a:pPr>
              <a:defRPr sz="1600" cap="none">
                <a:ln w="0"/>
                <a:solidFill>
                  <a:srgbClr val="3E5F44"/>
                </a:solidFill>
                <a:effectLst>
                  <a:outerShdw blurRad="38100" dist="25400" dir="5400000" algn="ctr" rotWithShape="0">
                    <a:srgbClr val="6E747A">
                      <a:alpha val="43000"/>
                    </a:srgbClr>
                  </a:outerShdw>
                </a:effectLst>
              </a:defRPr>
            </a:pPr>
            <a:r>
              <a:rPr lang="en-US" sz="1600" b="0" cap="none" spc="0" baseline="0">
                <a:ln w="0"/>
                <a:solidFill>
                  <a:srgbClr val="3E5F44"/>
                </a:solidFill>
                <a:effectLst>
                  <a:outerShdw blurRad="38100" dist="25400" dir="5400000" algn="ctr" rotWithShape="0">
                    <a:srgbClr val="6E747A">
                      <a:alpha val="43000"/>
                    </a:srgbClr>
                  </a:outerShdw>
                </a:effectLst>
              </a:rPr>
              <a:t>Figure 4.3</a:t>
            </a:r>
            <a:endParaRPr lang="en-US" sz="1600" b="0" cap="none" spc="0">
              <a:ln w="0"/>
              <a:solidFill>
                <a:srgbClr val="3E5F44"/>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pieChart>
        <c:varyColors val="1"/>
        <c:ser>
          <c:idx val="0"/>
          <c:order val="0"/>
          <c:tx>
            <c:strRef>
              <c:f>Sheet4!$S$2</c:f>
              <c:strCache>
                <c:ptCount val="1"/>
                <c:pt idx="0">
                  <c:v>Ku-ring-gai</c:v>
                </c:pt>
              </c:strCache>
            </c:strRef>
          </c:tx>
          <c:spPr>
            <a:solidFill>
              <a:srgbClr val="5E936C"/>
            </a:solidFill>
          </c:spPr>
          <c:dPt>
            <c:idx val="0"/>
            <c:bubble3D val="0"/>
            <c:spPr>
              <a:solidFill>
                <a:srgbClr val="5E936C"/>
              </a:solidFill>
              <a:ln w="19050">
                <a:solidFill>
                  <a:schemeClr val="lt1"/>
                </a:solidFill>
              </a:ln>
              <a:effectLst/>
            </c:spPr>
            <c:extLst>
              <c:ext xmlns:c16="http://schemas.microsoft.com/office/drawing/2014/chart" uri="{C3380CC4-5D6E-409C-BE32-E72D297353CC}">
                <c16:uniqueId val="{00000001-CA55-48F0-9E2D-4EDC6E2B7D42}"/>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CA55-48F0-9E2D-4EDC6E2B7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Sheet4!$S$4:$S$5</c:f>
              <c:strCache>
                <c:ptCount val="2"/>
                <c:pt idx="0">
                  <c:v>Non-strata</c:v>
                </c:pt>
                <c:pt idx="1">
                  <c:v>Strata</c:v>
                </c:pt>
              </c:strCache>
            </c:strRef>
          </c:cat>
          <c:val>
            <c:numRef>
              <c:f>Sheet4!$V$4:$V$5</c:f>
              <c:numCache>
                <c:formatCode>0.0%</c:formatCode>
                <c:ptCount val="2"/>
                <c:pt idx="0">
                  <c:v>0.25477910933044307</c:v>
                </c:pt>
                <c:pt idx="1">
                  <c:v>0.11122121678358145</c:v>
                </c:pt>
              </c:numCache>
            </c:numRef>
          </c:val>
          <c:extLst>
            <c:ext xmlns:c16="http://schemas.microsoft.com/office/drawing/2014/chart" uri="{C3380CC4-5D6E-409C-BE32-E72D297353CC}">
              <c16:uniqueId val="{00000004-CA55-48F0-9E2D-4EDC6E2B7D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r>
              <a:rPr lang="en-US" sz="1600" b="0" cap="none" spc="0">
                <a:ln w="0"/>
                <a:solidFill>
                  <a:srgbClr val="3E5F44"/>
                </a:solidFill>
                <a:effectLst>
                  <a:outerShdw blurRad="38100" dist="25400" dir="5400000" algn="ctr" rotWithShape="0">
                    <a:srgbClr val="6E747A">
                      <a:alpha val="43000"/>
                    </a:srgbClr>
                  </a:outerShdw>
                </a:effectLst>
              </a:rPr>
              <a:t>Comparison of LGAs</a:t>
            </a:r>
            <a:r>
              <a:rPr lang="en-US" sz="1600" b="0" cap="none" spc="0" baseline="0">
                <a:ln w="0"/>
                <a:solidFill>
                  <a:srgbClr val="3E5F44"/>
                </a:solidFill>
                <a:effectLst>
                  <a:outerShdw blurRad="38100" dist="25400" dir="5400000" algn="ctr" rotWithShape="0">
                    <a:srgbClr val="6E747A">
                      <a:alpha val="43000"/>
                    </a:srgbClr>
                  </a:outerShdw>
                </a:effectLst>
              </a:rPr>
              <a:t> median sales prices 2021</a:t>
            </a:r>
          </a:p>
          <a:p>
            <a:pPr>
              <a:defRPr sz="1600" cap="none">
                <a:ln w="0"/>
                <a:solidFill>
                  <a:srgbClr val="3E5F44"/>
                </a:solidFill>
                <a:effectLst>
                  <a:outerShdw blurRad="38100" dist="25400" dir="5400000" algn="ctr" rotWithShape="0">
                    <a:srgbClr val="6E747A">
                      <a:alpha val="43000"/>
                    </a:srgbClr>
                  </a:outerShdw>
                </a:effectLst>
              </a:defRPr>
            </a:pPr>
            <a:r>
              <a:rPr lang="en-US" sz="1600" b="0" cap="none" spc="0" baseline="0">
                <a:ln w="0"/>
                <a:solidFill>
                  <a:srgbClr val="3E5F44"/>
                </a:solidFill>
                <a:effectLst>
                  <a:outerShdw blurRad="38100" dist="25400" dir="5400000" algn="ctr" rotWithShape="0">
                    <a:srgbClr val="6E747A">
                      <a:alpha val="43000"/>
                    </a:srgbClr>
                  </a:outerShdw>
                </a:effectLst>
              </a:rPr>
              <a:t>Figure 4.2</a:t>
            </a:r>
            <a:endParaRPr lang="en-US" sz="1600" b="0" cap="none" spc="0">
              <a:ln w="0"/>
              <a:solidFill>
                <a:srgbClr val="3E5F44"/>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3E5F44"/>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Sheet4!$T$7</c:f>
              <c:strCache>
                <c:ptCount val="1"/>
                <c:pt idx="0">
                  <c:v>Ku-ring-gai</c:v>
                </c:pt>
              </c:strCache>
            </c:strRef>
          </c:tx>
          <c:spPr>
            <a:solidFill>
              <a:srgbClr val="5E936C"/>
            </a:solidFill>
            <a:ln>
              <a:noFill/>
            </a:ln>
            <a:effectLst/>
          </c:spPr>
          <c:invertIfNegative val="0"/>
          <c:cat>
            <c:strRef>
              <c:f>Sheet4!$S$3:$S$5</c:f>
              <c:strCache>
                <c:ptCount val="3"/>
                <c:pt idx="0">
                  <c:v>All dwellings</c:v>
                </c:pt>
                <c:pt idx="1">
                  <c:v>Non-strata</c:v>
                </c:pt>
                <c:pt idx="2">
                  <c:v>Strata</c:v>
                </c:pt>
              </c:strCache>
            </c:strRef>
          </c:cat>
          <c:val>
            <c:numRef>
              <c:f>Sheet4!$T$8:$T$10</c:f>
              <c:numCache>
                <c:formatCode>0.0</c:formatCode>
                <c:ptCount val="3"/>
                <c:pt idx="0">
                  <c:v>2226.7615198059821</c:v>
                </c:pt>
                <c:pt idx="1">
                  <c:v>2854.622473726758</c:v>
                </c:pt>
                <c:pt idx="2">
                  <c:v>1033.4357316087307</c:v>
                </c:pt>
              </c:numCache>
            </c:numRef>
          </c:val>
          <c:extLst>
            <c:ext xmlns:c16="http://schemas.microsoft.com/office/drawing/2014/chart" uri="{C3380CC4-5D6E-409C-BE32-E72D297353CC}">
              <c16:uniqueId val="{00000000-93F5-41FE-95A5-FB45BE68BD69}"/>
            </c:ext>
          </c:extLst>
        </c:ser>
        <c:ser>
          <c:idx val="1"/>
          <c:order val="1"/>
          <c:tx>
            <c:strRef>
              <c:f>Sheet4!$U$7</c:f>
              <c:strCache>
                <c:ptCount val="1"/>
                <c:pt idx="0">
                  <c:v>Greater Sydney</c:v>
                </c:pt>
              </c:strCache>
            </c:strRef>
          </c:tx>
          <c:spPr>
            <a:solidFill>
              <a:schemeClr val="accent1">
                <a:lumMod val="60000"/>
                <a:lumOff val="40000"/>
              </a:schemeClr>
            </a:solidFill>
            <a:ln>
              <a:noFill/>
            </a:ln>
            <a:effectLst/>
          </c:spPr>
          <c:invertIfNegative val="0"/>
          <c:cat>
            <c:strRef>
              <c:f>Sheet4!$S$3:$S$5</c:f>
              <c:strCache>
                <c:ptCount val="3"/>
                <c:pt idx="0">
                  <c:v>All dwellings</c:v>
                </c:pt>
                <c:pt idx="1">
                  <c:v>Non-strata</c:v>
                </c:pt>
                <c:pt idx="2">
                  <c:v>Strata</c:v>
                </c:pt>
              </c:strCache>
            </c:strRef>
          </c:cat>
          <c:val>
            <c:numRef>
              <c:f>Sheet4!$U$8:$U$10</c:f>
              <c:numCache>
                <c:formatCode>0.0</c:formatCode>
                <c:ptCount val="3"/>
                <c:pt idx="0">
                  <c:v>935.94179466451089</c:v>
                </c:pt>
                <c:pt idx="1">
                  <c:v>1228.4236054971705</c:v>
                </c:pt>
                <c:pt idx="2">
                  <c:v>760.45270816491507</c:v>
                </c:pt>
              </c:numCache>
            </c:numRef>
          </c:val>
          <c:extLst>
            <c:ext xmlns:c16="http://schemas.microsoft.com/office/drawing/2014/chart" uri="{C3380CC4-5D6E-409C-BE32-E72D297353CC}">
              <c16:uniqueId val="{00000001-93F5-41FE-95A5-FB45BE68BD69}"/>
            </c:ext>
          </c:extLst>
        </c:ser>
        <c:dLbls>
          <c:showLegendKey val="0"/>
          <c:showVal val="0"/>
          <c:showCatName val="0"/>
          <c:showSerName val="0"/>
          <c:showPercent val="0"/>
          <c:showBubbleSize val="0"/>
        </c:dLbls>
        <c:gapWidth val="219"/>
        <c:overlap val="-27"/>
        <c:axId val="311225471"/>
        <c:axId val="311224031"/>
      </c:barChart>
      <c:catAx>
        <c:axId val="31122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24031"/>
        <c:crosses val="autoZero"/>
        <c:auto val="1"/>
        <c:lblAlgn val="ctr"/>
        <c:lblOffset val="100"/>
        <c:noMultiLvlLbl val="0"/>
      </c:catAx>
      <c:valAx>
        <c:axId val="31122403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25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Reflection!A1"/><Relationship Id="rId3" Type="http://schemas.openxmlformats.org/officeDocument/2006/relationships/image" Target="../media/image2.svg"/><Relationship Id="rId7" Type="http://schemas.openxmlformats.org/officeDocument/2006/relationships/hyperlink" Target="#Disadvantage!A1"/><Relationship Id="rId12" Type="http://schemas.openxmlformats.org/officeDocument/2006/relationships/image" Target="../media/image8.svg"/><Relationship Id="rId2" Type="http://schemas.openxmlformats.org/officeDocument/2006/relationships/image" Target="../media/image1.png"/><Relationship Id="rId16" Type="http://schemas.openxmlformats.org/officeDocument/2006/relationships/image" Target="../media/image11.png"/><Relationship Id="rId1" Type="http://schemas.openxmlformats.org/officeDocument/2006/relationships/hyperlink" Target="#'Cover Sheet'!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Recommendation!A1"/><Relationship Id="rId4" Type="http://schemas.openxmlformats.org/officeDocument/2006/relationships/hyperlink" Target="#Advantage!A1"/><Relationship Id="rId9" Type="http://schemas.openxmlformats.org/officeDocument/2006/relationships/image" Target="../media/image6.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3.png"/><Relationship Id="rId18" Type="http://schemas.openxmlformats.org/officeDocument/2006/relationships/chart" Target="../charts/chart3.xml"/><Relationship Id="rId3" Type="http://schemas.openxmlformats.org/officeDocument/2006/relationships/image" Target="../media/image8.svg"/><Relationship Id="rId7" Type="http://schemas.openxmlformats.org/officeDocument/2006/relationships/chart" Target="../charts/chart1.xml"/><Relationship Id="rId12" Type="http://schemas.openxmlformats.org/officeDocument/2006/relationships/hyperlink" Target="#Advantage!A1"/><Relationship Id="rId17" Type="http://schemas.openxmlformats.org/officeDocument/2006/relationships/image" Target="../media/image6.svg"/><Relationship Id="rId2" Type="http://schemas.openxmlformats.org/officeDocument/2006/relationships/image" Target="../media/image7.png"/><Relationship Id="rId16" Type="http://schemas.openxmlformats.org/officeDocument/2006/relationships/image" Target="../media/image5.png"/><Relationship Id="rId1" Type="http://schemas.openxmlformats.org/officeDocument/2006/relationships/hyperlink" Target="#Recommendation!A1"/><Relationship Id="rId6" Type="http://schemas.openxmlformats.org/officeDocument/2006/relationships/image" Target="../media/image10.svg"/><Relationship Id="rId11" Type="http://schemas.openxmlformats.org/officeDocument/2006/relationships/image" Target="../media/image2.svg"/><Relationship Id="rId5" Type="http://schemas.openxmlformats.org/officeDocument/2006/relationships/image" Target="../media/image9.png"/><Relationship Id="rId15" Type="http://schemas.openxmlformats.org/officeDocument/2006/relationships/hyperlink" Target="#Disadvantage!A1"/><Relationship Id="rId10" Type="http://schemas.openxmlformats.org/officeDocument/2006/relationships/image" Target="../media/image1.png"/><Relationship Id="rId19" Type="http://schemas.openxmlformats.org/officeDocument/2006/relationships/chart" Target="../charts/chart4.xml"/><Relationship Id="rId4" Type="http://schemas.openxmlformats.org/officeDocument/2006/relationships/hyperlink" Target="#Reflection!A1"/><Relationship Id="rId9" Type="http://schemas.openxmlformats.org/officeDocument/2006/relationships/hyperlink" Target="#'Cover Sheet'!A1"/><Relationship Id="rId1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Reflection!A1"/><Relationship Id="rId1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hyperlink" Target="#Disadvantage!A1"/><Relationship Id="rId12" Type="http://schemas.openxmlformats.org/officeDocument/2006/relationships/image" Target="../media/image8.svg"/><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Cover Sheet'!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Recommendation!A1"/><Relationship Id="rId19" Type="http://schemas.openxmlformats.org/officeDocument/2006/relationships/chart" Target="../charts/chart8.xml"/><Relationship Id="rId4" Type="http://schemas.openxmlformats.org/officeDocument/2006/relationships/hyperlink" Target="#Advantage!A1"/><Relationship Id="rId9" Type="http://schemas.openxmlformats.org/officeDocument/2006/relationships/image" Target="../media/image6.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Reflection!A1"/><Relationship Id="rId3" Type="http://schemas.openxmlformats.org/officeDocument/2006/relationships/image" Target="../media/image2.svg"/><Relationship Id="rId7" Type="http://schemas.openxmlformats.org/officeDocument/2006/relationships/hyperlink" Target="#Disadvantage!A1"/><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hyperlink" Target="#'Cover Sheet'!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Recommendation!A1"/><Relationship Id="rId4" Type="http://schemas.openxmlformats.org/officeDocument/2006/relationships/hyperlink" Target="#Advantage!A1"/><Relationship Id="rId9" Type="http://schemas.openxmlformats.org/officeDocument/2006/relationships/image" Target="../media/image6.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Reflection!A1"/><Relationship Id="rId18" Type="http://schemas.openxmlformats.org/officeDocument/2006/relationships/chart" Target="../charts/chart11.xml"/><Relationship Id="rId3" Type="http://schemas.openxmlformats.org/officeDocument/2006/relationships/image" Target="../media/image2.svg"/><Relationship Id="rId7" Type="http://schemas.openxmlformats.org/officeDocument/2006/relationships/hyperlink" Target="#Disadvantage!A1"/><Relationship Id="rId12" Type="http://schemas.openxmlformats.org/officeDocument/2006/relationships/image" Target="../media/image8.svg"/><Relationship Id="rId17" Type="http://schemas.openxmlformats.org/officeDocument/2006/relationships/chart" Target="../charts/chart10.xml"/><Relationship Id="rId2" Type="http://schemas.openxmlformats.org/officeDocument/2006/relationships/image" Target="../media/image1.png"/><Relationship Id="rId16" Type="http://schemas.openxmlformats.org/officeDocument/2006/relationships/chart" Target="../charts/chart9.xml"/><Relationship Id="rId20" Type="http://schemas.openxmlformats.org/officeDocument/2006/relationships/chart" Target="../charts/chart13.xml"/><Relationship Id="rId1" Type="http://schemas.openxmlformats.org/officeDocument/2006/relationships/hyperlink" Target="#'Cover Sheet'!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Recommendation!A1"/><Relationship Id="rId19" Type="http://schemas.openxmlformats.org/officeDocument/2006/relationships/chart" Target="../charts/chart12.xml"/><Relationship Id="rId4" Type="http://schemas.openxmlformats.org/officeDocument/2006/relationships/hyperlink" Target="#Advantage!A1"/><Relationship Id="rId9" Type="http://schemas.openxmlformats.org/officeDocument/2006/relationships/image" Target="../media/image6.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167639</xdr:rowOff>
    </xdr:from>
    <xdr:to>
      <xdr:col>1</xdr:col>
      <xdr:colOff>22860</xdr:colOff>
      <xdr:row>6</xdr:row>
      <xdr:rowOff>68579</xdr:rowOff>
    </xdr:to>
    <xdr:pic>
      <xdr:nvPicPr>
        <xdr:cNvPr id="3" name="Graphic 2" descr="Document with solid fill">
          <a:hlinkClick xmlns:r="http://schemas.openxmlformats.org/officeDocument/2006/relationships" r:id="rId1"/>
          <a:extLst>
            <a:ext uri="{FF2B5EF4-FFF2-40B4-BE49-F238E27FC236}">
              <a16:creationId xmlns:a16="http://schemas.microsoft.com/office/drawing/2014/main" id="{9F1C4341-A2D9-34D8-9733-A84CF9CCD96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534171"/>
          <a:ext cx="630531" cy="634003"/>
        </a:xfrm>
        <a:prstGeom prst="rect">
          <a:avLst/>
        </a:prstGeom>
      </xdr:spPr>
    </xdr:pic>
    <xdr:clientData/>
  </xdr:twoCellAnchor>
  <xdr:twoCellAnchor editAs="oneCell">
    <xdr:from>
      <xdr:col>0</xdr:col>
      <xdr:colOff>0</xdr:colOff>
      <xdr:row>7</xdr:row>
      <xdr:rowOff>5594</xdr:rowOff>
    </xdr:from>
    <xdr:to>
      <xdr:col>1</xdr:col>
      <xdr:colOff>22860</xdr:colOff>
      <xdr:row>10</xdr:row>
      <xdr:rowOff>89414</xdr:rowOff>
    </xdr:to>
    <xdr:pic>
      <xdr:nvPicPr>
        <xdr:cNvPr id="8" name="Graphic 7" descr="Grinning face with solid fill with solid fill">
          <a:hlinkClick xmlns:r="http://schemas.openxmlformats.org/officeDocument/2006/relationships" r:id="rId4"/>
          <a:extLst>
            <a:ext uri="{FF2B5EF4-FFF2-40B4-BE49-F238E27FC236}">
              <a16:creationId xmlns:a16="http://schemas.microsoft.com/office/drawing/2014/main" id="{FD2F5105-0ADF-A1CB-2B96-B567048F00F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288455"/>
          <a:ext cx="630531" cy="633617"/>
        </a:xfrm>
        <a:prstGeom prst="rect">
          <a:avLst/>
        </a:prstGeom>
      </xdr:spPr>
    </xdr:pic>
    <xdr:clientData/>
  </xdr:twoCellAnchor>
  <xdr:twoCellAnchor editAs="oneCell">
    <xdr:from>
      <xdr:col>0</xdr:col>
      <xdr:colOff>0</xdr:colOff>
      <xdr:row>11</xdr:row>
      <xdr:rowOff>90379</xdr:rowOff>
    </xdr:from>
    <xdr:to>
      <xdr:col>1</xdr:col>
      <xdr:colOff>7620</xdr:colOff>
      <xdr:row>14</xdr:row>
      <xdr:rowOff>158959</xdr:rowOff>
    </xdr:to>
    <xdr:pic>
      <xdr:nvPicPr>
        <xdr:cNvPr id="10" name="Graphic 9" descr="Crying face with solid fill with solid fill">
          <a:hlinkClick xmlns:r="http://schemas.openxmlformats.org/officeDocument/2006/relationships" r:id="rId7"/>
          <a:extLst>
            <a:ext uri="{FF2B5EF4-FFF2-40B4-BE49-F238E27FC236}">
              <a16:creationId xmlns:a16="http://schemas.microsoft.com/office/drawing/2014/main" id="{BF2E5F59-AC26-9A82-26E5-AEC23012128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2106303"/>
          <a:ext cx="615291" cy="618378"/>
        </a:xfrm>
        <a:prstGeom prst="rect">
          <a:avLst/>
        </a:prstGeom>
      </xdr:spPr>
    </xdr:pic>
    <xdr:clientData/>
  </xdr:twoCellAnchor>
  <xdr:twoCellAnchor editAs="oneCell">
    <xdr:from>
      <xdr:col>0</xdr:col>
      <xdr:colOff>9646</xdr:colOff>
      <xdr:row>15</xdr:row>
      <xdr:rowOff>171112</xdr:rowOff>
    </xdr:from>
    <xdr:to>
      <xdr:col>0</xdr:col>
      <xdr:colOff>604006</xdr:colOff>
      <xdr:row>19</xdr:row>
      <xdr:rowOff>94526</xdr:rowOff>
    </xdr:to>
    <xdr:pic>
      <xdr:nvPicPr>
        <xdr:cNvPr id="27" name="Graphic 26" descr="Briefcase with solid fill">
          <a:hlinkClick xmlns:r="http://schemas.openxmlformats.org/officeDocument/2006/relationships" r:id="rId10"/>
          <a:extLst>
            <a:ext uri="{FF2B5EF4-FFF2-40B4-BE49-F238E27FC236}">
              <a16:creationId xmlns:a16="http://schemas.microsoft.com/office/drawing/2014/main" id="{763043E9-3E6B-541F-64CE-CC17510CA7B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46" y="2920099"/>
          <a:ext cx="594360" cy="656478"/>
        </a:xfrm>
        <a:prstGeom prst="rect">
          <a:avLst/>
        </a:prstGeom>
      </xdr:spPr>
    </xdr:pic>
    <xdr:clientData/>
  </xdr:twoCellAnchor>
  <xdr:twoCellAnchor editAs="oneCell">
    <xdr:from>
      <xdr:col>0</xdr:col>
      <xdr:colOff>9645</xdr:colOff>
      <xdr:row>20</xdr:row>
      <xdr:rowOff>115747</xdr:rowOff>
    </xdr:from>
    <xdr:to>
      <xdr:col>1</xdr:col>
      <xdr:colOff>32505</xdr:colOff>
      <xdr:row>24</xdr:row>
      <xdr:rowOff>16301</xdr:rowOff>
    </xdr:to>
    <xdr:pic>
      <xdr:nvPicPr>
        <xdr:cNvPr id="29" name="Graphic 28" descr="Customer review with solid fill">
          <a:hlinkClick xmlns:r="http://schemas.openxmlformats.org/officeDocument/2006/relationships" r:id="rId13"/>
          <a:extLst>
            <a:ext uri="{FF2B5EF4-FFF2-40B4-BE49-F238E27FC236}">
              <a16:creationId xmlns:a16="http://schemas.microsoft.com/office/drawing/2014/main" id="{2F41DFC8-1E39-B498-C64A-061A41D9637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45" y="3781063"/>
          <a:ext cx="630531" cy="633618"/>
        </a:xfrm>
        <a:prstGeom prst="rect">
          <a:avLst/>
        </a:prstGeom>
      </xdr:spPr>
    </xdr:pic>
    <xdr:clientData/>
  </xdr:twoCellAnchor>
  <xdr:twoCellAnchor>
    <xdr:from>
      <xdr:col>1</xdr:col>
      <xdr:colOff>28938</xdr:colOff>
      <xdr:row>3</xdr:row>
      <xdr:rowOff>19291</xdr:rowOff>
    </xdr:from>
    <xdr:to>
      <xdr:col>18</xdr:col>
      <xdr:colOff>366533</xdr:colOff>
      <xdr:row>29</xdr:row>
      <xdr:rowOff>74029</xdr:rowOff>
    </xdr:to>
    <xdr:sp macro="" textlink="">
      <xdr:nvSpPr>
        <xdr:cNvPr id="2" name="Rectangle: Rounded Corners 1">
          <a:extLst>
            <a:ext uri="{FF2B5EF4-FFF2-40B4-BE49-F238E27FC236}">
              <a16:creationId xmlns:a16="http://schemas.microsoft.com/office/drawing/2014/main" id="{B405A80A-5A9A-458D-8088-A9EB4EAB8738}"/>
            </a:ext>
          </a:extLst>
        </xdr:cNvPr>
        <xdr:cNvSpPr/>
      </xdr:nvSpPr>
      <xdr:spPr>
        <a:xfrm>
          <a:off x="636609" y="569088"/>
          <a:ext cx="10668000" cy="4819650"/>
        </a:xfrm>
        <a:prstGeom prst="roundRect">
          <a:avLst/>
        </a:prstGeom>
        <a:solidFill>
          <a:schemeClr val="l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8</xdr:col>
      <xdr:colOff>219252</xdr:colOff>
      <xdr:row>7</xdr:row>
      <xdr:rowOff>8641</xdr:rowOff>
    </xdr:from>
    <xdr:ext cx="5124394" cy="2346604"/>
    <xdr:sp macro="" textlink="">
      <xdr:nvSpPr>
        <xdr:cNvPr id="4" name="Rectangle 3">
          <a:extLst>
            <a:ext uri="{FF2B5EF4-FFF2-40B4-BE49-F238E27FC236}">
              <a16:creationId xmlns:a16="http://schemas.microsoft.com/office/drawing/2014/main" id="{87380059-E27F-842D-91F5-6706F1A2D317}"/>
            </a:ext>
          </a:extLst>
        </xdr:cNvPr>
        <xdr:cNvSpPr/>
      </xdr:nvSpPr>
      <xdr:spPr>
        <a:xfrm>
          <a:off x="5080619" y="1291502"/>
          <a:ext cx="5124394" cy="2346604"/>
        </a:xfrm>
        <a:prstGeom prst="rect">
          <a:avLst/>
        </a:prstGeom>
        <a:noFill/>
      </xdr:spPr>
      <xdr:txBody>
        <a:bodyPr wrap="square" lIns="91440" tIns="45720" rIns="91440" bIns="45720">
          <a:spAutoFit/>
        </a:bodyPr>
        <a:lstStyle/>
        <a:p>
          <a:pPr algn="ctr"/>
          <a:r>
            <a:rPr lang="en-US" sz="4800" b="1" cap="none" spc="0">
              <a:ln w="12700" cmpd="sng">
                <a:solidFill>
                  <a:srgbClr val="3E5F44"/>
                </a:solidFill>
                <a:prstDash val="solid"/>
              </a:ln>
              <a:solidFill>
                <a:schemeClr val="accent6">
                  <a:lumMod val="60000"/>
                  <a:lumOff val="40000"/>
                </a:schemeClr>
              </a:solidFill>
              <a:effectLst/>
            </a:rPr>
            <a:t>Duc</a:t>
          </a:r>
          <a:r>
            <a:rPr lang="en-US" sz="4800" b="1" cap="none" spc="0" baseline="0">
              <a:ln w="12700" cmpd="sng">
                <a:solidFill>
                  <a:srgbClr val="3E5F44"/>
                </a:solidFill>
                <a:prstDash val="solid"/>
              </a:ln>
              <a:solidFill>
                <a:schemeClr val="accent6">
                  <a:lumMod val="60000"/>
                  <a:lumOff val="40000"/>
                </a:schemeClr>
              </a:solidFill>
              <a:effectLst/>
            </a:rPr>
            <a:t> Anh Nguyen</a:t>
          </a:r>
        </a:p>
        <a:p>
          <a:pPr algn="ctr"/>
          <a:r>
            <a:rPr lang="en-US" sz="4800" b="1" cap="none" spc="0" baseline="0">
              <a:ln w="12700" cmpd="sng">
                <a:solidFill>
                  <a:srgbClr val="3E5F44"/>
                </a:solidFill>
                <a:prstDash val="solid"/>
              </a:ln>
              <a:solidFill>
                <a:schemeClr val="accent6">
                  <a:lumMod val="60000"/>
                  <a:lumOff val="40000"/>
                </a:schemeClr>
              </a:solidFill>
              <a:effectLst/>
            </a:rPr>
            <a:t>48566497</a:t>
          </a:r>
        </a:p>
        <a:p>
          <a:pPr algn="ctr"/>
          <a:r>
            <a:rPr lang="en-US" sz="4800" b="1" cap="none" spc="0" baseline="0">
              <a:ln w="12700" cmpd="sng">
                <a:solidFill>
                  <a:srgbClr val="3E5F44"/>
                </a:solidFill>
                <a:prstDash val="solid"/>
              </a:ln>
              <a:solidFill>
                <a:schemeClr val="accent6">
                  <a:lumMod val="60000"/>
                  <a:lumOff val="40000"/>
                </a:schemeClr>
              </a:solidFill>
              <a:effectLst/>
            </a:rPr>
            <a:t>LGA: Ku-ring-gai</a:t>
          </a:r>
        </a:p>
      </xdr:txBody>
    </xdr:sp>
    <xdr:clientData/>
  </xdr:oneCellAnchor>
  <xdr:twoCellAnchor editAs="oneCell">
    <xdr:from>
      <xdr:col>1</xdr:col>
      <xdr:colOff>482280</xdr:colOff>
      <xdr:row>3</xdr:row>
      <xdr:rowOff>163974</xdr:rowOff>
    </xdr:from>
    <xdr:to>
      <xdr:col>7</xdr:col>
      <xdr:colOff>289367</xdr:colOff>
      <xdr:row>28</xdr:row>
      <xdr:rowOff>20347</xdr:rowOff>
    </xdr:to>
    <xdr:pic>
      <xdr:nvPicPr>
        <xdr:cNvPr id="5" name="Picture 4">
          <a:extLst>
            <a:ext uri="{FF2B5EF4-FFF2-40B4-BE49-F238E27FC236}">
              <a16:creationId xmlns:a16="http://schemas.microsoft.com/office/drawing/2014/main" id="{7830CFD7-2D56-055F-A011-B9D3B135DB6F}"/>
            </a:ext>
          </a:extLst>
        </xdr:cNvPr>
        <xdr:cNvPicPr>
          <a:picLocks noChangeAspect="1"/>
        </xdr:cNvPicPr>
      </xdr:nvPicPr>
      <xdr:blipFill>
        <a:blip xmlns:r="http://schemas.openxmlformats.org/officeDocument/2006/relationships" r:embed="rId16"/>
        <a:stretch>
          <a:fillRect/>
        </a:stretch>
      </xdr:blipFill>
      <xdr:spPr>
        <a:xfrm>
          <a:off x="1089951" y="713771"/>
          <a:ext cx="3453112" cy="44380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73742</xdr:colOff>
      <xdr:row>18</xdr:row>
      <xdr:rowOff>28756</xdr:rowOff>
    </xdr:from>
    <xdr:to>
      <xdr:col>26</xdr:col>
      <xdr:colOff>156308</xdr:colOff>
      <xdr:row>42</xdr:row>
      <xdr:rowOff>19539</xdr:rowOff>
    </xdr:to>
    <xdr:sp macro="" textlink="">
      <xdr:nvSpPr>
        <xdr:cNvPr id="4" name="Rectangle: Rounded Corners 3">
          <a:extLst>
            <a:ext uri="{FF2B5EF4-FFF2-40B4-BE49-F238E27FC236}">
              <a16:creationId xmlns:a16="http://schemas.microsoft.com/office/drawing/2014/main" id="{A4D9BE48-1CF6-4B7F-AAAB-4B8F17DC6B34}"/>
            </a:ext>
          </a:extLst>
        </xdr:cNvPr>
        <xdr:cNvSpPr/>
      </xdr:nvSpPr>
      <xdr:spPr>
        <a:xfrm>
          <a:off x="10976204" y="3193987"/>
          <a:ext cx="4928104" cy="421109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91441</xdr:colOff>
      <xdr:row>41</xdr:row>
      <xdr:rowOff>161417</xdr:rowOff>
    </xdr:from>
    <xdr:to>
      <xdr:col>11</xdr:col>
      <xdr:colOff>527539</xdr:colOff>
      <xdr:row>64</xdr:row>
      <xdr:rowOff>136769</xdr:rowOff>
    </xdr:to>
    <xdr:sp macro="" textlink="">
      <xdr:nvSpPr>
        <xdr:cNvPr id="3" name="Rectangle: Rounded Corners 2">
          <a:extLst>
            <a:ext uri="{FF2B5EF4-FFF2-40B4-BE49-F238E27FC236}">
              <a16:creationId xmlns:a16="http://schemas.microsoft.com/office/drawing/2014/main" id="{D73CC5B1-4ABE-48C4-9192-EA688E8446A5}"/>
            </a:ext>
          </a:extLst>
        </xdr:cNvPr>
        <xdr:cNvSpPr/>
      </xdr:nvSpPr>
      <xdr:spPr>
        <a:xfrm>
          <a:off x="697133" y="7371109"/>
          <a:ext cx="6493021" cy="40198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66381</xdr:colOff>
      <xdr:row>18</xdr:row>
      <xdr:rowOff>28755</xdr:rowOff>
    </xdr:from>
    <xdr:to>
      <xdr:col>9</xdr:col>
      <xdr:colOff>118932</xdr:colOff>
      <xdr:row>41</xdr:row>
      <xdr:rowOff>81307</xdr:rowOff>
    </xdr:to>
    <xdr:sp macro="" textlink="">
      <xdr:nvSpPr>
        <xdr:cNvPr id="12" name="Rectangle: Rounded Corners 11">
          <a:extLst>
            <a:ext uri="{FF2B5EF4-FFF2-40B4-BE49-F238E27FC236}">
              <a16:creationId xmlns:a16="http://schemas.microsoft.com/office/drawing/2014/main" id="{FDF9749A-A1EF-E22C-A433-45974C18B3DD}"/>
            </a:ext>
          </a:extLst>
        </xdr:cNvPr>
        <xdr:cNvSpPr/>
      </xdr:nvSpPr>
      <xdr:spPr>
        <a:xfrm>
          <a:off x="672073" y="3193986"/>
          <a:ext cx="4898090" cy="409701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122559</xdr:colOff>
      <xdr:row>42</xdr:row>
      <xdr:rowOff>1776</xdr:rowOff>
    </xdr:from>
    <xdr:to>
      <xdr:col>26</xdr:col>
      <xdr:colOff>273539</xdr:colOff>
      <xdr:row>65</xdr:row>
      <xdr:rowOff>50065</xdr:rowOff>
    </xdr:to>
    <xdr:sp macro="" textlink="">
      <xdr:nvSpPr>
        <xdr:cNvPr id="16" name="Rectangle: Rounded Corners 15">
          <a:extLst>
            <a:ext uri="{FF2B5EF4-FFF2-40B4-BE49-F238E27FC236}">
              <a16:creationId xmlns:a16="http://schemas.microsoft.com/office/drawing/2014/main" id="{CBD779DB-D5A1-4184-8F56-C2D8DDB68B4C}"/>
            </a:ext>
          </a:extLst>
        </xdr:cNvPr>
        <xdr:cNvSpPr/>
      </xdr:nvSpPr>
      <xdr:spPr>
        <a:xfrm>
          <a:off x="9813636" y="7387314"/>
          <a:ext cx="6207903" cy="40927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9646</xdr:colOff>
      <xdr:row>15</xdr:row>
      <xdr:rowOff>171112</xdr:rowOff>
    </xdr:from>
    <xdr:to>
      <xdr:col>1</xdr:col>
      <xdr:colOff>157</xdr:colOff>
      <xdr:row>19</xdr:row>
      <xdr:rowOff>94526</xdr:rowOff>
    </xdr:to>
    <xdr:pic>
      <xdr:nvPicPr>
        <xdr:cNvPr id="9" name="Graphic 8" descr="Briefcase with solid fill">
          <a:hlinkClick xmlns:r="http://schemas.openxmlformats.org/officeDocument/2006/relationships" r:id="rId1"/>
          <a:extLst>
            <a:ext uri="{FF2B5EF4-FFF2-40B4-BE49-F238E27FC236}">
              <a16:creationId xmlns:a16="http://schemas.microsoft.com/office/drawing/2014/main" id="{8CCAF26A-166F-4631-8BFD-1FE3F20AC50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646" y="2914312"/>
          <a:ext cx="594360" cy="654934"/>
        </a:xfrm>
        <a:prstGeom prst="rect">
          <a:avLst/>
        </a:prstGeom>
      </xdr:spPr>
    </xdr:pic>
    <xdr:clientData/>
  </xdr:twoCellAnchor>
  <xdr:twoCellAnchor editAs="oneCell">
    <xdr:from>
      <xdr:col>0</xdr:col>
      <xdr:colOff>9645</xdr:colOff>
      <xdr:row>20</xdr:row>
      <xdr:rowOff>115747</xdr:rowOff>
    </xdr:from>
    <xdr:to>
      <xdr:col>1</xdr:col>
      <xdr:colOff>32505</xdr:colOff>
      <xdr:row>24</xdr:row>
      <xdr:rowOff>16301</xdr:rowOff>
    </xdr:to>
    <xdr:pic>
      <xdr:nvPicPr>
        <xdr:cNvPr id="10" name="Graphic 9" descr="Customer review with solid fill">
          <a:hlinkClick xmlns:r="http://schemas.openxmlformats.org/officeDocument/2006/relationships" r:id="rId4"/>
          <a:extLst>
            <a:ext uri="{FF2B5EF4-FFF2-40B4-BE49-F238E27FC236}">
              <a16:creationId xmlns:a16="http://schemas.microsoft.com/office/drawing/2014/main" id="{71C01FD0-F49D-4DB0-AF2B-488ABB606F5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645" y="3773347"/>
          <a:ext cx="632460" cy="632074"/>
        </a:xfrm>
        <a:prstGeom prst="rect">
          <a:avLst/>
        </a:prstGeom>
      </xdr:spPr>
    </xdr:pic>
    <xdr:clientData/>
  </xdr:twoCellAnchor>
  <xdr:twoCellAnchor>
    <xdr:from>
      <xdr:col>1</xdr:col>
      <xdr:colOff>161961</xdr:colOff>
      <xdr:row>0</xdr:row>
      <xdr:rowOff>0</xdr:rowOff>
    </xdr:from>
    <xdr:to>
      <xdr:col>24</xdr:col>
      <xdr:colOff>312616</xdr:colOff>
      <xdr:row>7</xdr:row>
      <xdr:rowOff>120316</xdr:rowOff>
    </xdr:to>
    <xdr:sp macro="" textlink="">
      <xdr:nvSpPr>
        <xdr:cNvPr id="11" name="Rectangle: Rounded Corners 10">
          <a:extLst>
            <a:ext uri="{FF2B5EF4-FFF2-40B4-BE49-F238E27FC236}">
              <a16:creationId xmlns:a16="http://schemas.microsoft.com/office/drawing/2014/main" id="{0F6182E1-B133-F97D-A508-E83682E4EE02}"/>
            </a:ext>
          </a:extLst>
        </xdr:cNvPr>
        <xdr:cNvSpPr/>
      </xdr:nvSpPr>
      <xdr:spPr>
        <a:xfrm>
          <a:off x="767653" y="0"/>
          <a:ext cx="14081578" cy="13512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8</xdr:col>
      <xdr:colOff>105718</xdr:colOff>
      <xdr:row>0</xdr:row>
      <xdr:rowOff>132765</xdr:rowOff>
    </xdr:from>
    <xdr:ext cx="4300408" cy="1125501"/>
    <xdr:sp macro="" textlink="">
      <xdr:nvSpPr>
        <xdr:cNvPr id="14" name="Rectangle 13">
          <a:extLst>
            <a:ext uri="{FF2B5EF4-FFF2-40B4-BE49-F238E27FC236}">
              <a16:creationId xmlns:a16="http://schemas.microsoft.com/office/drawing/2014/main" id="{37D4120A-06BE-736C-0C93-7E5C956B8CE7}"/>
            </a:ext>
          </a:extLst>
        </xdr:cNvPr>
        <xdr:cNvSpPr/>
      </xdr:nvSpPr>
      <xdr:spPr>
        <a:xfrm>
          <a:off x="4998560" y="132765"/>
          <a:ext cx="4300408" cy="1125501"/>
        </a:xfrm>
        <a:prstGeom prst="rect">
          <a:avLst/>
        </a:prstGeom>
        <a:noFill/>
      </xdr:spPr>
      <xdr:txBody>
        <a:bodyPr wrap="none" lIns="91440" tIns="45720" rIns="91440" bIns="45720">
          <a:spAutoFit/>
        </a:bodyPr>
        <a:lstStyle/>
        <a:p>
          <a:pPr algn="ctr"/>
          <a:r>
            <a:rPr lang="en-US" sz="6600" b="1" cap="none" spc="0">
              <a:ln w="22225">
                <a:solidFill>
                  <a:srgbClr val="5E936C"/>
                </a:solidFill>
                <a:prstDash val="solid"/>
              </a:ln>
              <a:solidFill>
                <a:schemeClr val="accent2">
                  <a:lumMod val="40000"/>
                  <a:lumOff val="60000"/>
                </a:schemeClr>
              </a:solidFill>
              <a:effectLst/>
            </a:rPr>
            <a:t>Advantages</a:t>
          </a:r>
        </a:p>
      </xdr:txBody>
    </xdr:sp>
    <xdr:clientData/>
  </xdr:oneCellAnchor>
  <xdr:twoCellAnchor>
    <xdr:from>
      <xdr:col>1</xdr:col>
      <xdr:colOff>121901</xdr:colOff>
      <xdr:row>8</xdr:row>
      <xdr:rowOff>103089</xdr:rowOff>
    </xdr:from>
    <xdr:to>
      <xdr:col>12</xdr:col>
      <xdr:colOff>448471</xdr:colOff>
      <xdr:row>16</xdr:row>
      <xdr:rowOff>36794</xdr:rowOff>
    </xdr:to>
    <xdr:sp macro="" textlink="">
      <xdr:nvSpPr>
        <xdr:cNvPr id="20" name="Rectangle: Rounded Corners 19">
          <a:extLst>
            <a:ext uri="{FF2B5EF4-FFF2-40B4-BE49-F238E27FC236}">
              <a16:creationId xmlns:a16="http://schemas.microsoft.com/office/drawing/2014/main" id="{B5485180-0D29-4C4C-8573-BEBA9C6EC89B}"/>
            </a:ext>
          </a:extLst>
        </xdr:cNvPr>
        <xdr:cNvSpPr/>
      </xdr:nvSpPr>
      <xdr:spPr>
        <a:xfrm>
          <a:off x="736417" y="1577928"/>
          <a:ext cx="7086248" cy="14085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4</xdr:col>
      <xdr:colOff>31964</xdr:colOff>
      <xdr:row>9</xdr:row>
      <xdr:rowOff>140703</xdr:rowOff>
    </xdr:from>
    <xdr:ext cx="3315524" cy="937629"/>
    <xdr:sp macro="" textlink="">
      <xdr:nvSpPr>
        <xdr:cNvPr id="21" name="Rectangle 20">
          <a:extLst>
            <a:ext uri="{FF2B5EF4-FFF2-40B4-BE49-F238E27FC236}">
              <a16:creationId xmlns:a16="http://schemas.microsoft.com/office/drawing/2014/main" id="{EFE53101-F70A-4B89-8622-1C6B6B74B790}"/>
            </a:ext>
          </a:extLst>
        </xdr:cNvPr>
        <xdr:cNvSpPr/>
      </xdr:nvSpPr>
      <xdr:spPr>
        <a:xfrm>
          <a:off x="2470364" y="1855203"/>
          <a:ext cx="3315524" cy="937629"/>
        </a:xfrm>
        <a:prstGeom prst="rect">
          <a:avLst/>
        </a:prstGeom>
        <a:noFill/>
      </xdr:spPr>
      <xdr:txBody>
        <a:bodyPr wrap="none" lIns="91440" tIns="45720" rIns="91440" bIns="45720">
          <a:spAutoFit/>
        </a:bodyPr>
        <a:lstStyle/>
        <a:p>
          <a:pPr algn="ctr"/>
          <a:r>
            <a:rPr lang="en-US" sz="5400" b="1" cap="none" spc="0" baseline="0">
              <a:ln w="22225">
                <a:solidFill>
                  <a:srgbClr val="5E936C"/>
                </a:solidFill>
                <a:prstDash val="solid"/>
              </a:ln>
              <a:solidFill>
                <a:schemeClr val="accent2">
                  <a:lumMod val="40000"/>
                  <a:lumOff val="60000"/>
                </a:schemeClr>
              </a:solidFill>
              <a:effectLst/>
            </a:rPr>
            <a:t>Ku-ring-gai</a:t>
          </a:r>
          <a:endParaRPr lang="en-US" sz="5400" b="1" cap="none" spc="0">
            <a:ln w="22225">
              <a:solidFill>
                <a:srgbClr val="5E936C"/>
              </a:solidFill>
              <a:prstDash val="solid"/>
            </a:ln>
            <a:solidFill>
              <a:schemeClr val="accent2">
                <a:lumMod val="40000"/>
                <a:lumOff val="60000"/>
              </a:schemeClr>
            </a:solidFill>
            <a:effectLst/>
          </a:endParaRPr>
        </a:p>
      </xdr:txBody>
    </xdr:sp>
    <xdr:clientData/>
  </xdr:oneCellAnchor>
  <xdr:twoCellAnchor>
    <xdr:from>
      <xdr:col>12</xdr:col>
      <xdr:colOff>479322</xdr:colOff>
      <xdr:row>8</xdr:row>
      <xdr:rowOff>87537</xdr:rowOff>
    </xdr:from>
    <xdr:to>
      <xdr:col>24</xdr:col>
      <xdr:colOff>233516</xdr:colOff>
      <xdr:row>16</xdr:row>
      <xdr:rowOff>61451</xdr:rowOff>
    </xdr:to>
    <xdr:sp macro="" textlink="">
      <xdr:nvSpPr>
        <xdr:cNvPr id="22" name="Rectangle: Rounded Corners 21">
          <a:extLst>
            <a:ext uri="{FF2B5EF4-FFF2-40B4-BE49-F238E27FC236}">
              <a16:creationId xmlns:a16="http://schemas.microsoft.com/office/drawing/2014/main" id="{F45EECDC-FEED-44A1-8030-1CD6CCD623FC}"/>
            </a:ext>
          </a:extLst>
        </xdr:cNvPr>
        <xdr:cNvSpPr/>
      </xdr:nvSpPr>
      <xdr:spPr>
        <a:xfrm>
          <a:off x="7853516" y="1562376"/>
          <a:ext cx="7128387" cy="144875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16</xdr:col>
      <xdr:colOff>5054</xdr:colOff>
      <xdr:row>9</xdr:row>
      <xdr:rowOff>161862</xdr:rowOff>
    </xdr:from>
    <xdr:ext cx="3517758" cy="937629"/>
    <xdr:sp macro="" textlink="">
      <xdr:nvSpPr>
        <xdr:cNvPr id="23" name="Rectangle 22">
          <a:extLst>
            <a:ext uri="{FF2B5EF4-FFF2-40B4-BE49-F238E27FC236}">
              <a16:creationId xmlns:a16="http://schemas.microsoft.com/office/drawing/2014/main" id="{DE857076-0475-48EE-842F-F3A98F4BCD3C}"/>
            </a:ext>
          </a:extLst>
        </xdr:cNvPr>
        <xdr:cNvSpPr/>
      </xdr:nvSpPr>
      <xdr:spPr>
        <a:xfrm>
          <a:off x="9758654" y="1876362"/>
          <a:ext cx="3517758" cy="937629"/>
        </a:xfrm>
        <a:prstGeom prst="rect">
          <a:avLst/>
        </a:prstGeom>
        <a:noFill/>
      </xdr:spPr>
      <xdr:txBody>
        <a:bodyPr wrap="none" lIns="91440" tIns="45720" rIns="91440" bIns="45720">
          <a:spAutoFit/>
        </a:bodyPr>
        <a:lstStyle/>
        <a:p>
          <a:pPr algn="ctr"/>
          <a:r>
            <a:rPr lang="en-US" sz="5400" b="1" cap="none" spc="0" baseline="0">
              <a:ln w="22225">
                <a:solidFill>
                  <a:srgbClr val="5E936C"/>
                </a:solidFill>
                <a:prstDash val="solid"/>
              </a:ln>
              <a:solidFill>
                <a:schemeClr val="accent2">
                  <a:lumMod val="40000"/>
                  <a:lumOff val="60000"/>
                </a:schemeClr>
              </a:solidFill>
              <a:effectLst/>
            </a:rPr>
            <a:t>1991 - 2017</a:t>
          </a:r>
          <a:endParaRPr lang="en-US" sz="5400" b="1" cap="none" spc="0">
            <a:ln w="22225">
              <a:solidFill>
                <a:srgbClr val="5E936C"/>
              </a:solidFill>
              <a:prstDash val="solid"/>
            </a:ln>
            <a:solidFill>
              <a:schemeClr val="accent2">
                <a:lumMod val="40000"/>
                <a:lumOff val="60000"/>
              </a:schemeClr>
            </a:solidFill>
            <a:effectLst/>
          </a:endParaRPr>
        </a:p>
      </xdr:txBody>
    </xdr:sp>
    <xdr:clientData/>
  </xdr:oneCellAnchor>
  <xdr:twoCellAnchor>
    <xdr:from>
      <xdr:col>18</xdr:col>
      <xdr:colOff>476355</xdr:colOff>
      <xdr:row>19</xdr:row>
      <xdr:rowOff>21170</xdr:rowOff>
    </xdr:from>
    <xdr:to>
      <xdr:col>25</xdr:col>
      <xdr:colOff>397528</xdr:colOff>
      <xdr:row>41</xdr:row>
      <xdr:rowOff>1</xdr:rowOff>
    </xdr:to>
    <xdr:sp macro="" textlink="">
      <xdr:nvSpPr>
        <xdr:cNvPr id="13" name="TextBox 12">
          <a:extLst>
            <a:ext uri="{FF2B5EF4-FFF2-40B4-BE49-F238E27FC236}">
              <a16:creationId xmlns:a16="http://schemas.microsoft.com/office/drawing/2014/main" id="{2043225C-9EF9-729F-538F-0CA1BF39C6DB}"/>
            </a:ext>
          </a:extLst>
        </xdr:cNvPr>
        <xdr:cNvSpPr txBox="1"/>
      </xdr:nvSpPr>
      <xdr:spPr>
        <a:xfrm>
          <a:off x="11490719" y="3530988"/>
          <a:ext cx="4204536" cy="4042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cap="none" spc="0">
              <a:ln w="0"/>
              <a:solidFill>
                <a:srgbClr val="3E5F44"/>
              </a:solidFill>
              <a:effectLst>
                <a:outerShdw blurRad="38100" dist="25400" dir="5400000" algn="ctr" rotWithShape="0">
                  <a:srgbClr val="6E747A">
                    <a:alpha val="43000"/>
                  </a:srgbClr>
                </a:outerShdw>
              </a:effectLst>
            </a:rPr>
            <a:t>Ku-ring-gai illustrates</a:t>
          </a:r>
          <a:r>
            <a:rPr lang="en-US" sz="1600" b="0" cap="none" spc="0" baseline="0">
              <a:ln w="0"/>
              <a:solidFill>
                <a:srgbClr val="3E5F44"/>
              </a:solidFill>
              <a:effectLst>
                <a:outerShdw blurRad="38100" dist="25400" dir="5400000" algn="ctr" rotWithShape="0">
                  <a:srgbClr val="6E747A">
                    <a:alpha val="43000"/>
                  </a:srgbClr>
                </a:outerShdw>
              </a:effectLst>
            </a:rPr>
            <a:t> a stability growth for all of its types house. Figure 1.1 shows that the median sales prices of non-strata dwellings have gradually increased and always stay above the prices of that of Greater Sydney. In addition, figures 1.2 also presents the same stories as the first figures, which emphasizes the stability of the pricces for both strata swellings and non-strata dwellings. Moreover, figure 1.3 demostrates its prestigious position in the housing market compared to Greater Sydney and Middle Ring. Finally, figure 1.4 presents that Ku-ring-gai's property price has grown significantly, leading to the strong long-term capital growth of Ku-ring-gai.</a:t>
          </a:r>
          <a:endParaRPr lang="en-US" sz="1600" b="0" cap="none" spc="0">
            <a:ln w="0"/>
            <a:solidFill>
              <a:srgbClr val="3E5F44"/>
            </a:solidFill>
            <a:effectLst>
              <a:outerShdw blurRad="38100" dist="25400" dir="5400000" algn="ctr" rotWithShape="0">
                <a:srgbClr val="6E747A">
                  <a:alpha val="43000"/>
                </a:srgbClr>
              </a:outerShdw>
            </a:effectLst>
          </a:endParaRPr>
        </a:p>
      </xdr:txBody>
    </xdr:sp>
    <xdr:clientData/>
  </xdr:twoCellAnchor>
  <xdr:twoCellAnchor>
    <xdr:from>
      <xdr:col>9</xdr:col>
      <xdr:colOff>372908</xdr:colOff>
      <xdr:row>18</xdr:row>
      <xdr:rowOff>28755</xdr:rowOff>
    </xdr:from>
    <xdr:to>
      <xdr:col>17</xdr:col>
      <xdr:colOff>425460</xdr:colOff>
      <xdr:row>41</xdr:row>
      <xdr:rowOff>81307</xdr:rowOff>
    </xdr:to>
    <xdr:sp macro="" textlink="">
      <xdr:nvSpPr>
        <xdr:cNvPr id="18" name="Rectangle: Rounded Corners 17">
          <a:extLst>
            <a:ext uri="{FF2B5EF4-FFF2-40B4-BE49-F238E27FC236}">
              <a16:creationId xmlns:a16="http://schemas.microsoft.com/office/drawing/2014/main" id="{7056C46F-3A95-48E8-8618-7B6A47ACABF9}"/>
            </a:ext>
          </a:extLst>
        </xdr:cNvPr>
        <xdr:cNvSpPr/>
      </xdr:nvSpPr>
      <xdr:spPr>
        <a:xfrm>
          <a:off x="5824139" y="3193986"/>
          <a:ext cx="4898090" cy="409701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431884</xdr:colOff>
      <xdr:row>42</xdr:row>
      <xdr:rowOff>150047</xdr:rowOff>
    </xdr:from>
    <xdr:to>
      <xdr:col>26</xdr:col>
      <xdr:colOff>66028</xdr:colOff>
      <xdr:row>63</xdr:row>
      <xdr:rowOff>149911</xdr:rowOff>
    </xdr:to>
    <xdr:graphicFrame macro="">
      <xdr:nvGraphicFramePr>
        <xdr:cNvPr id="15" name="Chart 2">
          <a:extLst>
            <a:ext uri="{FF2B5EF4-FFF2-40B4-BE49-F238E27FC236}">
              <a16:creationId xmlns:a16="http://schemas.microsoft.com/office/drawing/2014/main" id="{B2940353-3412-C0EC-1584-5412416DF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209136</xdr:colOff>
      <xdr:row>19</xdr:row>
      <xdr:rowOff>-1</xdr:rowOff>
    </xdr:from>
    <xdr:to>
      <xdr:col>8</xdr:col>
      <xdr:colOff>554193</xdr:colOff>
      <xdr:row>40</xdr:row>
      <xdr:rowOff>115018</xdr:rowOff>
    </xdr:to>
    <xdr:graphicFrame macro="">
      <xdr:nvGraphicFramePr>
        <xdr:cNvPr id="19" name="Chart 1">
          <a:extLst>
            <a:ext uri="{FF2B5EF4-FFF2-40B4-BE49-F238E27FC236}">
              <a16:creationId xmlns:a16="http://schemas.microsoft.com/office/drawing/2014/main" id="{C5745DD9-090C-033E-4C27-68763C75D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0</xdr:colOff>
      <xdr:row>2</xdr:row>
      <xdr:rowOff>167639</xdr:rowOff>
    </xdr:from>
    <xdr:ext cx="626709" cy="648563"/>
    <xdr:pic>
      <xdr:nvPicPr>
        <xdr:cNvPr id="34" name="Graphic 33" descr="Document with solid fill">
          <a:hlinkClick xmlns:r="http://schemas.openxmlformats.org/officeDocument/2006/relationships" r:id="rId9"/>
          <a:extLst>
            <a:ext uri="{FF2B5EF4-FFF2-40B4-BE49-F238E27FC236}">
              <a16:creationId xmlns:a16="http://schemas.microsoft.com/office/drawing/2014/main" id="{0FC9A9A4-6BE2-4ED1-8E43-FA3B795D82B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533399"/>
          <a:ext cx="632460" cy="632460"/>
        </a:xfrm>
        <a:prstGeom prst="rect">
          <a:avLst/>
        </a:prstGeom>
      </xdr:spPr>
    </xdr:pic>
    <xdr:clientData/>
  </xdr:oneCellAnchor>
  <xdr:oneCellAnchor>
    <xdr:from>
      <xdr:col>0</xdr:col>
      <xdr:colOff>0</xdr:colOff>
      <xdr:row>7</xdr:row>
      <xdr:rowOff>5594</xdr:rowOff>
    </xdr:from>
    <xdr:ext cx="626709" cy="644537"/>
    <xdr:pic>
      <xdr:nvPicPr>
        <xdr:cNvPr id="35" name="Graphic 34" descr="Grinning face with solid fill with solid fill">
          <a:hlinkClick xmlns:r="http://schemas.openxmlformats.org/officeDocument/2006/relationships" r:id="rId12"/>
          <a:extLst>
            <a:ext uri="{FF2B5EF4-FFF2-40B4-BE49-F238E27FC236}">
              <a16:creationId xmlns:a16="http://schemas.microsoft.com/office/drawing/2014/main" id="{6946484A-2EB6-4F76-A1BE-08F5C40DB7A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0" y="1285754"/>
          <a:ext cx="632460" cy="632460"/>
        </a:xfrm>
        <a:prstGeom prst="rect">
          <a:avLst/>
        </a:prstGeom>
      </xdr:spPr>
    </xdr:pic>
    <xdr:clientData/>
  </xdr:oneCellAnchor>
  <xdr:oneCellAnchor>
    <xdr:from>
      <xdr:col>0</xdr:col>
      <xdr:colOff>0</xdr:colOff>
      <xdr:row>11</xdr:row>
      <xdr:rowOff>90379</xdr:rowOff>
    </xdr:from>
    <xdr:ext cx="611469" cy="629297"/>
    <xdr:pic>
      <xdr:nvPicPr>
        <xdr:cNvPr id="36" name="Graphic 35" descr="Crying face with solid fill with solid fill">
          <a:hlinkClick xmlns:r="http://schemas.openxmlformats.org/officeDocument/2006/relationships" r:id="rId15"/>
          <a:extLst>
            <a:ext uri="{FF2B5EF4-FFF2-40B4-BE49-F238E27FC236}">
              <a16:creationId xmlns:a16="http://schemas.microsoft.com/office/drawing/2014/main" id="{6CF537F7-5986-42A3-B25E-7ECC842191C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0" y="2102059"/>
          <a:ext cx="617220" cy="617220"/>
        </a:xfrm>
        <a:prstGeom prst="rect">
          <a:avLst/>
        </a:prstGeom>
      </xdr:spPr>
    </xdr:pic>
    <xdr:clientData/>
  </xdr:oneCellAnchor>
  <xdr:oneCellAnchor>
    <xdr:from>
      <xdr:col>0</xdr:col>
      <xdr:colOff>9646</xdr:colOff>
      <xdr:row>15</xdr:row>
      <xdr:rowOff>171112</xdr:rowOff>
    </xdr:from>
    <xdr:ext cx="594360" cy="671037"/>
    <xdr:pic>
      <xdr:nvPicPr>
        <xdr:cNvPr id="37" name="Graphic 36" descr="Briefcase with solid fill">
          <a:hlinkClick xmlns:r="http://schemas.openxmlformats.org/officeDocument/2006/relationships" r:id="rId1"/>
          <a:extLst>
            <a:ext uri="{FF2B5EF4-FFF2-40B4-BE49-F238E27FC236}">
              <a16:creationId xmlns:a16="http://schemas.microsoft.com/office/drawing/2014/main" id="{B6F3E6D0-84EB-4813-8F65-D278DCE2A23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646" y="2914312"/>
          <a:ext cx="594360" cy="654934"/>
        </a:xfrm>
        <a:prstGeom prst="rect">
          <a:avLst/>
        </a:prstGeom>
      </xdr:spPr>
    </xdr:pic>
    <xdr:clientData/>
  </xdr:oneCellAnchor>
  <xdr:oneCellAnchor>
    <xdr:from>
      <xdr:col>0</xdr:col>
      <xdr:colOff>9645</xdr:colOff>
      <xdr:row>20</xdr:row>
      <xdr:rowOff>115747</xdr:rowOff>
    </xdr:from>
    <xdr:ext cx="626709" cy="648177"/>
    <xdr:pic>
      <xdr:nvPicPr>
        <xdr:cNvPr id="38" name="Graphic 37" descr="Customer review with solid fill">
          <a:hlinkClick xmlns:r="http://schemas.openxmlformats.org/officeDocument/2006/relationships" r:id="rId4"/>
          <a:extLst>
            <a:ext uri="{FF2B5EF4-FFF2-40B4-BE49-F238E27FC236}">
              <a16:creationId xmlns:a16="http://schemas.microsoft.com/office/drawing/2014/main" id="{E798E722-3452-44FA-9A7A-7B7173AC6F7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645" y="3773347"/>
          <a:ext cx="632460" cy="632074"/>
        </a:xfrm>
        <a:prstGeom prst="rect">
          <a:avLst/>
        </a:prstGeom>
      </xdr:spPr>
    </xdr:pic>
    <xdr:clientData/>
  </xdr:oneCellAnchor>
  <xdr:twoCellAnchor>
    <xdr:from>
      <xdr:col>9</xdr:col>
      <xdr:colOff>382415</xdr:colOff>
      <xdr:row>19</xdr:row>
      <xdr:rowOff>13996</xdr:rowOff>
    </xdr:from>
    <xdr:to>
      <xdr:col>17</xdr:col>
      <xdr:colOff>85885</xdr:colOff>
      <xdr:row>40</xdr:row>
      <xdr:rowOff>101600</xdr:rowOff>
    </xdr:to>
    <xdr:graphicFrame macro="">
      <xdr:nvGraphicFramePr>
        <xdr:cNvPr id="39" name="Chart 1">
          <a:extLst>
            <a:ext uri="{FF2B5EF4-FFF2-40B4-BE49-F238E27FC236}">
              <a16:creationId xmlns:a16="http://schemas.microsoft.com/office/drawing/2014/main" id="{5031783A-E5BC-D8F9-9593-CF8151491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299720</xdr:colOff>
      <xdr:row>43</xdr:row>
      <xdr:rowOff>39076</xdr:rowOff>
    </xdr:from>
    <xdr:to>
      <xdr:col>11</xdr:col>
      <xdr:colOff>301554</xdr:colOff>
      <xdr:row>63</xdr:row>
      <xdr:rowOff>116580</xdr:rowOff>
    </xdr:to>
    <xdr:graphicFrame macro="">
      <xdr:nvGraphicFramePr>
        <xdr:cNvPr id="2" name="Chart 1">
          <a:extLst>
            <a:ext uri="{FF2B5EF4-FFF2-40B4-BE49-F238E27FC236}">
              <a16:creationId xmlns:a16="http://schemas.microsoft.com/office/drawing/2014/main" id="{998E39C0-599E-0544-07D9-70A351A5C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175406</xdr:colOff>
      <xdr:row>33</xdr:row>
      <xdr:rowOff>24432</xdr:rowOff>
    </xdr:from>
    <xdr:to>
      <xdr:col>7</xdr:col>
      <xdr:colOff>570512</xdr:colOff>
      <xdr:row>49</xdr:row>
      <xdr:rowOff>65255</xdr:rowOff>
    </xdr:to>
    <xdr:sp macro="" textlink="">
      <xdr:nvSpPr>
        <xdr:cNvPr id="4" name="Rectangle: Rounded Corners 3">
          <a:extLst>
            <a:ext uri="{FF2B5EF4-FFF2-40B4-BE49-F238E27FC236}">
              <a16:creationId xmlns:a16="http://schemas.microsoft.com/office/drawing/2014/main" id="{6D9F9AEE-3120-4E7F-9A25-545F16524CF7}"/>
            </a:ext>
          </a:extLst>
        </xdr:cNvPr>
        <xdr:cNvSpPr/>
      </xdr:nvSpPr>
      <xdr:spPr>
        <a:xfrm>
          <a:off x="787994" y="5941138"/>
          <a:ext cx="4070636" cy="290952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216545</xdr:colOff>
      <xdr:row>32</xdr:row>
      <xdr:rowOff>143168</xdr:rowOff>
    </xdr:from>
    <xdr:to>
      <xdr:col>24</xdr:col>
      <xdr:colOff>509766</xdr:colOff>
      <xdr:row>48</xdr:row>
      <xdr:rowOff>175394</xdr:rowOff>
    </xdr:to>
    <xdr:sp macro="" textlink="">
      <xdr:nvSpPr>
        <xdr:cNvPr id="11" name="Rectangle: Rounded Corners 10">
          <a:extLst>
            <a:ext uri="{FF2B5EF4-FFF2-40B4-BE49-F238E27FC236}">
              <a16:creationId xmlns:a16="http://schemas.microsoft.com/office/drawing/2014/main" id="{05ED0C4C-06F5-40FF-9EBC-363334B6327C}"/>
            </a:ext>
          </a:extLst>
        </xdr:cNvPr>
        <xdr:cNvSpPr/>
      </xdr:nvSpPr>
      <xdr:spPr>
        <a:xfrm>
          <a:off x="10017957" y="5880580"/>
          <a:ext cx="5193927" cy="290093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473325</xdr:colOff>
      <xdr:row>33</xdr:row>
      <xdr:rowOff>24432</xdr:rowOff>
    </xdr:from>
    <xdr:to>
      <xdr:col>15</xdr:col>
      <xdr:colOff>248679</xdr:colOff>
      <xdr:row>49</xdr:row>
      <xdr:rowOff>65255</xdr:rowOff>
    </xdr:to>
    <xdr:sp macro="" textlink="">
      <xdr:nvSpPr>
        <xdr:cNvPr id="9" name="Rectangle: Rounded Corners 8">
          <a:extLst>
            <a:ext uri="{FF2B5EF4-FFF2-40B4-BE49-F238E27FC236}">
              <a16:creationId xmlns:a16="http://schemas.microsoft.com/office/drawing/2014/main" id="{7659157B-D8C8-428E-9B93-847641455D63}"/>
            </a:ext>
          </a:extLst>
        </xdr:cNvPr>
        <xdr:cNvSpPr/>
      </xdr:nvSpPr>
      <xdr:spPr>
        <a:xfrm>
          <a:off x="5374031" y="5941138"/>
          <a:ext cx="4063472" cy="290952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19050</xdr:colOff>
      <xdr:row>16</xdr:row>
      <xdr:rowOff>38100</xdr:rowOff>
    </xdr:from>
    <xdr:to>
      <xdr:col>9</xdr:col>
      <xdr:colOff>304800</xdr:colOff>
      <xdr:row>32</xdr:row>
      <xdr:rowOff>78922</xdr:rowOff>
    </xdr:to>
    <xdr:sp macro="" textlink="">
      <xdr:nvSpPr>
        <xdr:cNvPr id="5" name="Rectangle: Rounded Corners 4">
          <a:extLst>
            <a:ext uri="{FF2B5EF4-FFF2-40B4-BE49-F238E27FC236}">
              <a16:creationId xmlns:a16="http://schemas.microsoft.com/office/drawing/2014/main" id="{20354706-F08D-43B4-85E3-350DBB1D59F6}"/>
            </a:ext>
          </a:extLst>
        </xdr:cNvPr>
        <xdr:cNvSpPr/>
      </xdr:nvSpPr>
      <xdr:spPr>
        <a:xfrm>
          <a:off x="628650" y="3086100"/>
          <a:ext cx="5162550" cy="308882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15240</xdr:colOff>
      <xdr:row>0</xdr:row>
      <xdr:rowOff>4440</xdr:rowOff>
    </xdr:from>
    <xdr:to>
      <xdr:col>24</xdr:col>
      <xdr:colOff>243840</xdr:colOff>
      <xdr:row>7</xdr:row>
      <xdr:rowOff>99356</xdr:rowOff>
    </xdr:to>
    <xdr:sp macro="" textlink="">
      <xdr:nvSpPr>
        <xdr:cNvPr id="12" name="Rectangle: Rounded Corners 11">
          <a:extLst>
            <a:ext uri="{FF2B5EF4-FFF2-40B4-BE49-F238E27FC236}">
              <a16:creationId xmlns:a16="http://schemas.microsoft.com/office/drawing/2014/main" id="{3D3E0F7F-0D1D-4E62-9DE5-638E12D9C427}"/>
            </a:ext>
          </a:extLst>
        </xdr:cNvPr>
        <xdr:cNvSpPr/>
      </xdr:nvSpPr>
      <xdr:spPr>
        <a:xfrm>
          <a:off x="624840" y="4440"/>
          <a:ext cx="14249400" cy="137507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7</xdr:col>
      <xdr:colOff>218351</xdr:colOff>
      <xdr:row>0</xdr:row>
      <xdr:rowOff>137205</xdr:rowOff>
    </xdr:from>
    <xdr:ext cx="5284396" cy="1125501"/>
    <xdr:sp macro="" textlink="">
      <xdr:nvSpPr>
        <xdr:cNvPr id="13" name="Rectangle 12">
          <a:extLst>
            <a:ext uri="{FF2B5EF4-FFF2-40B4-BE49-F238E27FC236}">
              <a16:creationId xmlns:a16="http://schemas.microsoft.com/office/drawing/2014/main" id="{27DC9877-5E74-4689-A233-DBAB3615B45C}"/>
            </a:ext>
          </a:extLst>
        </xdr:cNvPr>
        <xdr:cNvSpPr/>
      </xdr:nvSpPr>
      <xdr:spPr>
        <a:xfrm>
          <a:off x="4485551" y="137205"/>
          <a:ext cx="5284396" cy="1125501"/>
        </a:xfrm>
        <a:prstGeom prst="rect">
          <a:avLst/>
        </a:prstGeom>
        <a:noFill/>
      </xdr:spPr>
      <xdr:txBody>
        <a:bodyPr wrap="none" lIns="91440" tIns="45720" rIns="91440" bIns="45720">
          <a:spAutoFit/>
        </a:bodyPr>
        <a:lstStyle/>
        <a:p>
          <a:pPr algn="ctr"/>
          <a:r>
            <a:rPr lang="en-US" sz="6600" b="1" cap="none" spc="0">
              <a:ln w="22225">
                <a:solidFill>
                  <a:srgbClr val="5E936C"/>
                </a:solidFill>
                <a:prstDash val="solid"/>
              </a:ln>
              <a:solidFill>
                <a:schemeClr val="accent2">
                  <a:lumMod val="40000"/>
                  <a:lumOff val="60000"/>
                </a:schemeClr>
              </a:solidFill>
              <a:effectLst/>
            </a:rPr>
            <a:t>Disadvantages</a:t>
          </a:r>
        </a:p>
      </xdr:txBody>
    </xdr:sp>
    <xdr:clientData/>
  </xdr:oneCellAnchor>
  <xdr:twoCellAnchor>
    <xdr:from>
      <xdr:col>0</xdr:col>
      <xdr:colOff>579120</xdr:colOff>
      <xdr:row>7</xdr:row>
      <xdr:rowOff>167951</xdr:rowOff>
    </xdr:from>
    <xdr:to>
      <xdr:col>12</xdr:col>
      <xdr:colOff>350168</xdr:colOff>
      <xdr:row>15</xdr:row>
      <xdr:rowOff>15131</xdr:rowOff>
    </xdr:to>
    <xdr:sp macro="" textlink="">
      <xdr:nvSpPr>
        <xdr:cNvPr id="14" name="Rectangle: Rounded Corners 13">
          <a:extLst>
            <a:ext uri="{FF2B5EF4-FFF2-40B4-BE49-F238E27FC236}">
              <a16:creationId xmlns:a16="http://schemas.microsoft.com/office/drawing/2014/main" id="{4F610EF7-E1C5-4EB5-B6C6-7AB395C1EC34}"/>
            </a:ext>
          </a:extLst>
        </xdr:cNvPr>
        <xdr:cNvSpPr/>
      </xdr:nvSpPr>
      <xdr:spPr>
        <a:xfrm>
          <a:off x="579120" y="1448111"/>
          <a:ext cx="7086248" cy="13102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3</xdr:col>
      <xdr:colOff>473821</xdr:colOff>
      <xdr:row>9</xdr:row>
      <xdr:rowOff>13713</xdr:rowOff>
    </xdr:from>
    <xdr:ext cx="3315524" cy="937629"/>
    <xdr:sp macro="" textlink="">
      <xdr:nvSpPr>
        <xdr:cNvPr id="15" name="Rectangle 14">
          <a:extLst>
            <a:ext uri="{FF2B5EF4-FFF2-40B4-BE49-F238E27FC236}">
              <a16:creationId xmlns:a16="http://schemas.microsoft.com/office/drawing/2014/main" id="{EE9F2860-3F32-461B-ADE9-833404619AA9}"/>
            </a:ext>
          </a:extLst>
        </xdr:cNvPr>
        <xdr:cNvSpPr/>
      </xdr:nvSpPr>
      <xdr:spPr>
        <a:xfrm>
          <a:off x="2302621" y="1659633"/>
          <a:ext cx="3315524" cy="937629"/>
        </a:xfrm>
        <a:prstGeom prst="rect">
          <a:avLst/>
        </a:prstGeom>
        <a:noFill/>
      </xdr:spPr>
      <xdr:txBody>
        <a:bodyPr wrap="none" lIns="91440" tIns="45720" rIns="91440" bIns="45720">
          <a:spAutoFit/>
        </a:bodyPr>
        <a:lstStyle/>
        <a:p>
          <a:pPr algn="ctr"/>
          <a:r>
            <a:rPr lang="en-US" sz="5400" b="1" cap="none" spc="0" baseline="0">
              <a:ln w="22225">
                <a:solidFill>
                  <a:srgbClr val="5E936C"/>
                </a:solidFill>
                <a:prstDash val="solid"/>
              </a:ln>
              <a:solidFill>
                <a:schemeClr val="accent2">
                  <a:lumMod val="40000"/>
                  <a:lumOff val="60000"/>
                </a:schemeClr>
              </a:solidFill>
              <a:effectLst/>
            </a:rPr>
            <a:t>Ku-ring-gai</a:t>
          </a:r>
          <a:endParaRPr lang="en-US" sz="5400" b="1" cap="none" spc="0">
            <a:ln w="22225">
              <a:solidFill>
                <a:srgbClr val="5E936C"/>
              </a:solidFill>
              <a:prstDash val="solid"/>
            </a:ln>
            <a:solidFill>
              <a:schemeClr val="accent2">
                <a:lumMod val="40000"/>
                <a:lumOff val="60000"/>
              </a:schemeClr>
            </a:solidFill>
            <a:effectLst/>
          </a:endParaRPr>
        </a:p>
      </xdr:txBody>
    </xdr:sp>
    <xdr:clientData/>
  </xdr:oneCellAnchor>
  <xdr:twoCellAnchor>
    <xdr:from>
      <xdr:col>12</xdr:col>
      <xdr:colOff>529256</xdr:colOff>
      <xdr:row>7</xdr:row>
      <xdr:rowOff>152400</xdr:rowOff>
    </xdr:from>
    <xdr:to>
      <xdr:col>24</xdr:col>
      <xdr:colOff>253652</xdr:colOff>
      <xdr:row>14</xdr:row>
      <xdr:rowOff>182460</xdr:rowOff>
    </xdr:to>
    <xdr:sp macro="" textlink="">
      <xdr:nvSpPr>
        <xdr:cNvPr id="16" name="Rectangle: Rounded Corners 15">
          <a:extLst>
            <a:ext uri="{FF2B5EF4-FFF2-40B4-BE49-F238E27FC236}">
              <a16:creationId xmlns:a16="http://schemas.microsoft.com/office/drawing/2014/main" id="{2ED5B1FB-BC5B-4D60-902B-777881EB30DF}"/>
            </a:ext>
          </a:extLst>
        </xdr:cNvPr>
        <xdr:cNvSpPr/>
      </xdr:nvSpPr>
      <xdr:spPr>
        <a:xfrm>
          <a:off x="7844456" y="1432560"/>
          <a:ext cx="7039596" cy="13102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15</xdr:col>
      <xdr:colOff>544004</xdr:colOff>
      <xdr:row>8</xdr:row>
      <xdr:rowOff>172686</xdr:rowOff>
    </xdr:from>
    <xdr:ext cx="3517758" cy="937629"/>
    <xdr:sp macro="" textlink="">
      <xdr:nvSpPr>
        <xdr:cNvPr id="17" name="Rectangle 16">
          <a:extLst>
            <a:ext uri="{FF2B5EF4-FFF2-40B4-BE49-F238E27FC236}">
              <a16:creationId xmlns:a16="http://schemas.microsoft.com/office/drawing/2014/main" id="{1CE60CFD-7F43-4E86-A385-7B9CEF59E1C7}"/>
            </a:ext>
          </a:extLst>
        </xdr:cNvPr>
        <xdr:cNvSpPr/>
      </xdr:nvSpPr>
      <xdr:spPr>
        <a:xfrm>
          <a:off x="9688004" y="1635726"/>
          <a:ext cx="3517758" cy="937629"/>
        </a:xfrm>
        <a:prstGeom prst="rect">
          <a:avLst/>
        </a:prstGeom>
        <a:noFill/>
      </xdr:spPr>
      <xdr:txBody>
        <a:bodyPr wrap="none" lIns="91440" tIns="45720" rIns="91440" bIns="45720">
          <a:spAutoFit/>
        </a:bodyPr>
        <a:lstStyle/>
        <a:p>
          <a:pPr algn="ctr"/>
          <a:r>
            <a:rPr lang="en-US" sz="5400" b="1" cap="none" spc="0" baseline="0">
              <a:ln w="22225">
                <a:solidFill>
                  <a:srgbClr val="5E936C"/>
                </a:solidFill>
                <a:prstDash val="solid"/>
              </a:ln>
              <a:solidFill>
                <a:schemeClr val="accent2">
                  <a:lumMod val="40000"/>
                  <a:lumOff val="60000"/>
                </a:schemeClr>
              </a:solidFill>
              <a:effectLst/>
            </a:rPr>
            <a:t>1991 - 2017</a:t>
          </a:r>
          <a:endParaRPr lang="en-US" sz="5400" b="1" cap="none" spc="0">
            <a:ln w="22225">
              <a:solidFill>
                <a:srgbClr val="5E936C"/>
              </a:solidFill>
              <a:prstDash val="solid"/>
            </a:ln>
            <a:solidFill>
              <a:schemeClr val="accent2">
                <a:lumMod val="40000"/>
                <a:lumOff val="60000"/>
              </a:schemeClr>
            </a:solidFill>
            <a:effectLst/>
          </a:endParaRPr>
        </a:p>
      </xdr:txBody>
    </xdr:sp>
    <xdr:clientData/>
  </xdr:oneCellAnchor>
  <xdr:twoCellAnchor>
    <xdr:from>
      <xdr:col>9</xdr:col>
      <xdr:colOff>503379</xdr:colOff>
      <xdr:row>16</xdr:row>
      <xdr:rowOff>108650</xdr:rowOff>
    </xdr:from>
    <xdr:to>
      <xdr:col>24</xdr:col>
      <xdr:colOff>582705</xdr:colOff>
      <xdr:row>32</xdr:row>
      <xdr:rowOff>14941</xdr:rowOff>
    </xdr:to>
    <xdr:sp macro="" textlink="">
      <xdr:nvSpPr>
        <xdr:cNvPr id="18" name="Rectangle: Rounded Corners 17">
          <a:extLst>
            <a:ext uri="{FF2B5EF4-FFF2-40B4-BE49-F238E27FC236}">
              <a16:creationId xmlns:a16="http://schemas.microsoft.com/office/drawing/2014/main" id="{53DBE357-4AF5-0CC1-F246-E9141B608119}"/>
            </a:ext>
          </a:extLst>
        </xdr:cNvPr>
        <xdr:cNvSpPr/>
      </xdr:nvSpPr>
      <xdr:spPr>
        <a:xfrm>
          <a:off x="6016673" y="2977356"/>
          <a:ext cx="9268150" cy="277499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209177</xdr:colOff>
      <xdr:row>16</xdr:row>
      <xdr:rowOff>119529</xdr:rowOff>
    </xdr:from>
    <xdr:to>
      <xdr:col>24</xdr:col>
      <xdr:colOff>463177</xdr:colOff>
      <xdr:row>32</xdr:row>
      <xdr:rowOff>14941</xdr:rowOff>
    </xdr:to>
    <xdr:sp macro="" textlink="">
      <xdr:nvSpPr>
        <xdr:cNvPr id="19" name="TextBox 18">
          <a:extLst>
            <a:ext uri="{FF2B5EF4-FFF2-40B4-BE49-F238E27FC236}">
              <a16:creationId xmlns:a16="http://schemas.microsoft.com/office/drawing/2014/main" id="{D5B7B76A-6C2E-01D1-BFA5-DAE280A6BC76}"/>
            </a:ext>
          </a:extLst>
        </xdr:cNvPr>
        <xdr:cNvSpPr txBox="1"/>
      </xdr:nvSpPr>
      <xdr:spPr>
        <a:xfrm>
          <a:off x="6335059" y="2988235"/>
          <a:ext cx="8830236" cy="27641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cap="none" spc="0">
              <a:ln w="0"/>
              <a:solidFill>
                <a:srgbClr val="3E5F44"/>
              </a:solidFill>
              <a:effectLst>
                <a:outerShdw blurRad="38100" dist="25400" dir="5400000" algn="ctr" rotWithShape="0">
                  <a:srgbClr val="6E747A">
                    <a:alpha val="43000"/>
                  </a:srgbClr>
                </a:outerShdw>
              </a:effectLst>
            </a:rPr>
            <a:t>Ku-ring-gai</a:t>
          </a:r>
          <a:r>
            <a:rPr lang="en-US" sz="1600" b="0" cap="none" spc="0" baseline="0">
              <a:ln w="0"/>
              <a:solidFill>
                <a:srgbClr val="3E5F44"/>
              </a:solidFill>
              <a:effectLst>
                <a:outerShdw blurRad="38100" dist="25400" dir="5400000" algn="ctr" rotWithShape="0">
                  <a:srgbClr val="6E747A">
                    <a:alpha val="43000"/>
                  </a:srgbClr>
                </a:outerShdw>
              </a:effectLst>
            </a:rPr>
            <a:t> presents the highest percentage of volatility, compared to Greater Sydney, which highly emphasizes the the greater risks for long-term investment. Moreover, figure 2.2 illustrates the unbalaced growth between two types: Non-strata dwellings and Strata dwellings, 183.2% and 77% respectively. Specifically, figure 2.3 points out the lower growth by comparing it with Greater Sydney in genral and Manly in specifically to demonstrate that Ku-ring-gai is heavily depends on non-strata dwellings. Therefore, it leads the less affordable. Figure 2.4 shows that Ku-ring-gai's average median sales prices has been the highest since 1991, making it less accessible and hard to gain profit.</a:t>
          </a:r>
          <a:endParaRPr lang="en-US" sz="1600" b="0" cap="none" spc="0">
            <a:ln w="0"/>
            <a:solidFill>
              <a:srgbClr val="3E5F44"/>
            </a:solidFill>
            <a:effectLst>
              <a:outerShdw blurRad="38100" dist="25400" dir="5400000" algn="ctr" rotWithShape="0">
                <a:srgbClr val="6E747A">
                  <a:alpha val="43000"/>
                </a:srgbClr>
              </a:outerShdw>
            </a:effectLst>
          </a:endParaRPr>
        </a:p>
      </xdr:txBody>
    </xdr:sp>
    <xdr:clientData/>
  </xdr:twoCellAnchor>
  <xdr:twoCellAnchor editAs="oneCell">
    <xdr:from>
      <xdr:col>0</xdr:col>
      <xdr:colOff>0</xdr:colOff>
      <xdr:row>2</xdr:row>
      <xdr:rowOff>167639</xdr:rowOff>
    </xdr:from>
    <xdr:to>
      <xdr:col>1</xdr:col>
      <xdr:colOff>22860</xdr:colOff>
      <xdr:row>6</xdr:row>
      <xdr:rowOff>68579</xdr:rowOff>
    </xdr:to>
    <xdr:pic>
      <xdr:nvPicPr>
        <xdr:cNvPr id="20" name="Graphic 19" descr="Document with solid fill">
          <a:hlinkClick xmlns:r="http://schemas.openxmlformats.org/officeDocument/2006/relationships" r:id="rId1"/>
          <a:extLst>
            <a:ext uri="{FF2B5EF4-FFF2-40B4-BE49-F238E27FC236}">
              <a16:creationId xmlns:a16="http://schemas.microsoft.com/office/drawing/2014/main" id="{EB59F700-7687-4F1B-A8BB-EBF30595EEB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533399"/>
          <a:ext cx="632460" cy="632460"/>
        </a:xfrm>
        <a:prstGeom prst="rect">
          <a:avLst/>
        </a:prstGeom>
      </xdr:spPr>
    </xdr:pic>
    <xdr:clientData/>
  </xdr:twoCellAnchor>
  <xdr:twoCellAnchor editAs="oneCell">
    <xdr:from>
      <xdr:col>0</xdr:col>
      <xdr:colOff>0</xdr:colOff>
      <xdr:row>7</xdr:row>
      <xdr:rowOff>5594</xdr:rowOff>
    </xdr:from>
    <xdr:to>
      <xdr:col>1</xdr:col>
      <xdr:colOff>22860</xdr:colOff>
      <xdr:row>10</xdr:row>
      <xdr:rowOff>89414</xdr:rowOff>
    </xdr:to>
    <xdr:pic>
      <xdr:nvPicPr>
        <xdr:cNvPr id="21" name="Graphic 20" descr="Grinning face with solid fill with solid fill">
          <a:hlinkClick xmlns:r="http://schemas.openxmlformats.org/officeDocument/2006/relationships" r:id="rId4"/>
          <a:extLst>
            <a:ext uri="{FF2B5EF4-FFF2-40B4-BE49-F238E27FC236}">
              <a16:creationId xmlns:a16="http://schemas.microsoft.com/office/drawing/2014/main" id="{2CBB3388-C5F2-48DE-A245-0457D2B4E57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285754"/>
          <a:ext cx="632460" cy="632460"/>
        </a:xfrm>
        <a:prstGeom prst="rect">
          <a:avLst/>
        </a:prstGeom>
      </xdr:spPr>
    </xdr:pic>
    <xdr:clientData/>
  </xdr:twoCellAnchor>
  <xdr:twoCellAnchor editAs="oneCell">
    <xdr:from>
      <xdr:col>0</xdr:col>
      <xdr:colOff>0</xdr:colOff>
      <xdr:row>11</xdr:row>
      <xdr:rowOff>90379</xdr:rowOff>
    </xdr:from>
    <xdr:to>
      <xdr:col>1</xdr:col>
      <xdr:colOff>7620</xdr:colOff>
      <xdr:row>14</xdr:row>
      <xdr:rowOff>158959</xdr:rowOff>
    </xdr:to>
    <xdr:pic>
      <xdr:nvPicPr>
        <xdr:cNvPr id="22" name="Graphic 21" descr="Crying face with solid fill with solid fill">
          <a:hlinkClick xmlns:r="http://schemas.openxmlformats.org/officeDocument/2006/relationships" r:id="rId7"/>
          <a:extLst>
            <a:ext uri="{FF2B5EF4-FFF2-40B4-BE49-F238E27FC236}">
              <a16:creationId xmlns:a16="http://schemas.microsoft.com/office/drawing/2014/main" id="{4E8C2CFB-8BC2-4BA7-B53F-4EE631A8E57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2102059"/>
          <a:ext cx="617220" cy="617220"/>
        </a:xfrm>
        <a:prstGeom prst="rect">
          <a:avLst/>
        </a:prstGeom>
      </xdr:spPr>
    </xdr:pic>
    <xdr:clientData/>
  </xdr:twoCellAnchor>
  <xdr:twoCellAnchor editAs="oneCell">
    <xdr:from>
      <xdr:col>0</xdr:col>
      <xdr:colOff>9646</xdr:colOff>
      <xdr:row>15</xdr:row>
      <xdr:rowOff>171112</xdr:rowOff>
    </xdr:from>
    <xdr:to>
      <xdr:col>1</xdr:col>
      <xdr:colOff>157</xdr:colOff>
      <xdr:row>19</xdr:row>
      <xdr:rowOff>94526</xdr:rowOff>
    </xdr:to>
    <xdr:pic>
      <xdr:nvPicPr>
        <xdr:cNvPr id="23" name="Graphic 22" descr="Briefcase with solid fill">
          <a:hlinkClick xmlns:r="http://schemas.openxmlformats.org/officeDocument/2006/relationships" r:id="rId10"/>
          <a:extLst>
            <a:ext uri="{FF2B5EF4-FFF2-40B4-BE49-F238E27FC236}">
              <a16:creationId xmlns:a16="http://schemas.microsoft.com/office/drawing/2014/main" id="{94BC9F5E-8895-4FD4-B9DB-97D0B4A3C72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46" y="2914312"/>
          <a:ext cx="594360" cy="654934"/>
        </a:xfrm>
        <a:prstGeom prst="rect">
          <a:avLst/>
        </a:prstGeom>
      </xdr:spPr>
    </xdr:pic>
    <xdr:clientData/>
  </xdr:twoCellAnchor>
  <xdr:twoCellAnchor editAs="oneCell">
    <xdr:from>
      <xdr:col>0</xdr:col>
      <xdr:colOff>9645</xdr:colOff>
      <xdr:row>20</xdr:row>
      <xdr:rowOff>115747</xdr:rowOff>
    </xdr:from>
    <xdr:to>
      <xdr:col>1</xdr:col>
      <xdr:colOff>32505</xdr:colOff>
      <xdr:row>24</xdr:row>
      <xdr:rowOff>16301</xdr:rowOff>
    </xdr:to>
    <xdr:pic>
      <xdr:nvPicPr>
        <xdr:cNvPr id="24" name="Graphic 23" descr="Customer review with solid fill">
          <a:hlinkClick xmlns:r="http://schemas.openxmlformats.org/officeDocument/2006/relationships" r:id="rId13"/>
          <a:extLst>
            <a:ext uri="{FF2B5EF4-FFF2-40B4-BE49-F238E27FC236}">
              <a16:creationId xmlns:a16="http://schemas.microsoft.com/office/drawing/2014/main" id="{FF9C4536-AD2B-4D08-998D-498526F22FB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45" y="3773347"/>
          <a:ext cx="632460" cy="632074"/>
        </a:xfrm>
        <a:prstGeom prst="rect">
          <a:avLst/>
        </a:prstGeom>
      </xdr:spPr>
    </xdr:pic>
    <xdr:clientData/>
  </xdr:twoCellAnchor>
  <xdr:twoCellAnchor>
    <xdr:from>
      <xdr:col>1</xdr:col>
      <xdr:colOff>248144</xdr:colOff>
      <xdr:row>16</xdr:row>
      <xdr:rowOff>123783</xdr:rowOff>
    </xdr:from>
    <xdr:to>
      <xdr:col>9</xdr:col>
      <xdr:colOff>114300</xdr:colOff>
      <xdr:row>31</xdr:row>
      <xdr:rowOff>38099</xdr:rowOff>
    </xdr:to>
    <xdr:graphicFrame macro="">
      <xdr:nvGraphicFramePr>
        <xdr:cNvPr id="3" name="Chart 3">
          <a:extLst>
            <a:ext uri="{FF2B5EF4-FFF2-40B4-BE49-F238E27FC236}">
              <a16:creationId xmlns:a16="http://schemas.microsoft.com/office/drawing/2014/main" id="{10C59D44-D56A-30BC-C412-90B824E39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573055</xdr:colOff>
      <xdr:row>33</xdr:row>
      <xdr:rowOff>77184</xdr:rowOff>
    </xdr:from>
    <xdr:to>
      <xdr:col>8</xdr:col>
      <xdr:colOff>224237</xdr:colOff>
      <xdr:row>49</xdr:row>
      <xdr:rowOff>12502</xdr:rowOff>
    </xdr:to>
    <xdr:graphicFrame macro="">
      <xdr:nvGraphicFramePr>
        <xdr:cNvPr id="7" name="Chart 1">
          <a:extLst>
            <a:ext uri="{FF2B5EF4-FFF2-40B4-BE49-F238E27FC236}">
              <a16:creationId xmlns:a16="http://schemas.microsoft.com/office/drawing/2014/main" id="{271D8F04-05E3-4737-F8A8-00AFD4175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493263</xdr:colOff>
      <xdr:row>33</xdr:row>
      <xdr:rowOff>150026</xdr:rowOff>
    </xdr:from>
    <xdr:to>
      <xdr:col>24</xdr:col>
      <xdr:colOff>204665</xdr:colOff>
      <xdr:row>48</xdr:row>
      <xdr:rowOff>118955</xdr:rowOff>
    </xdr:to>
    <xdr:graphicFrame macro="">
      <xdr:nvGraphicFramePr>
        <xdr:cNvPr id="10" name="Chart 4">
          <a:extLst>
            <a:ext uri="{FF2B5EF4-FFF2-40B4-BE49-F238E27FC236}">
              <a16:creationId xmlns:a16="http://schemas.microsoft.com/office/drawing/2014/main" id="{B8918333-36A4-1C58-86F1-D6035568D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13699</xdr:colOff>
      <xdr:row>34</xdr:row>
      <xdr:rowOff>42601</xdr:rowOff>
    </xdr:from>
    <xdr:to>
      <xdr:col>15</xdr:col>
      <xdr:colOff>183184</xdr:colOff>
      <xdr:row>48</xdr:row>
      <xdr:rowOff>76970</xdr:rowOff>
    </xdr:to>
    <xdr:graphicFrame macro="">
      <xdr:nvGraphicFramePr>
        <xdr:cNvPr id="2" name="Chart 1">
          <a:extLst>
            <a:ext uri="{FF2B5EF4-FFF2-40B4-BE49-F238E27FC236}">
              <a16:creationId xmlns:a16="http://schemas.microsoft.com/office/drawing/2014/main" id="{77443C3A-1BF6-46CE-2A01-D3903A24E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24492</xdr:colOff>
      <xdr:row>0</xdr:row>
      <xdr:rowOff>57150</xdr:rowOff>
    </xdr:from>
    <xdr:to>
      <xdr:col>24</xdr:col>
      <xdr:colOff>285750</xdr:colOff>
      <xdr:row>7</xdr:row>
      <xdr:rowOff>152066</xdr:rowOff>
    </xdr:to>
    <xdr:sp macro="" textlink="">
      <xdr:nvSpPr>
        <xdr:cNvPr id="7" name="Rectangle: Rounded Corners 6">
          <a:extLst>
            <a:ext uri="{FF2B5EF4-FFF2-40B4-BE49-F238E27FC236}">
              <a16:creationId xmlns:a16="http://schemas.microsoft.com/office/drawing/2014/main" id="{98E7DF95-88FD-4551-94C1-A7BB4F73C9CC}"/>
            </a:ext>
          </a:extLst>
        </xdr:cNvPr>
        <xdr:cNvSpPr/>
      </xdr:nvSpPr>
      <xdr:spPr>
        <a:xfrm>
          <a:off x="634092" y="57150"/>
          <a:ext cx="14282058" cy="142841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6</xdr:col>
      <xdr:colOff>283228</xdr:colOff>
      <xdr:row>0</xdr:row>
      <xdr:rowOff>132765</xdr:rowOff>
    </xdr:from>
    <xdr:ext cx="6436121" cy="1125501"/>
    <xdr:sp macro="" textlink="">
      <xdr:nvSpPr>
        <xdr:cNvPr id="8" name="Rectangle 7">
          <a:extLst>
            <a:ext uri="{FF2B5EF4-FFF2-40B4-BE49-F238E27FC236}">
              <a16:creationId xmlns:a16="http://schemas.microsoft.com/office/drawing/2014/main" id="{080EE127-914C-4DE7-8E18-A1F1AF7F4C67}"/>
            </a:ext>
          </a:extLst>
        </xdr:cNvPr>
        <xdr:cNvSpPr/>
      </xdr:nvSpPr>
      <xdr:spPr>
        <a:xfrm>
          <a:off x="3940828" y="132765"/>
          <a:ext cx="6436121" cy="1125501"/>
        </a:xfrm>
        <a:prstGeom prst="rect">
          <a:avLst/>
        </a:prstGeom>
        <a:noFill/>
      </xdr:spPr>
      <xdr:txBody>
        <a:bodyPr wrap="none" lIns="91440" tIns="45720" rIns="91440" bIns="45720">
          <a:spAutoFit/>
        </a:bodyPr>
        <a:lstStyle/>
        <a:p>
          <a:pPr algn="ctr"/>
          <a:r>
            <a:rPr lang="en-US" sz="6600" b="1" cap="none" spc="0">
              <a:ln w="22225">
                <a:solidFill>
                  <a:srgbClr val="3E5F44"/>
                </a:solidFill>
                <a:prstDash val="solid"/>
              </a:ln>
              <a:solidFill>
                <a:schemeClr val="accent2">
                  <a:lumMod val="40000"/>
                  <a:lumOff val="60000"/>
                </a:schemeClr>
              </a:solidFill>
              <a:effectLst/>
            </a:rPr>
            <a:t>Recommendation</a:t>
          </a:r>
        </a:p>
      </xdr:txBody>
    </xdr:sp>
    <xdr:clientData/>
  </xdr:oneCellAnchor>
  <xdr:twoCellAnchor>
    <xdr:from>
      <xdr:col>0</xdr:col>
      <xdr:colOff>571500</xdr:colOff>
      <xdr:row>8</xdr:row>
      <xdr:rowOff>129851</xdr:rowOff>
    </xdr:from>
    <xdr:to>
      <xdr:col>12</xdr:col>
      <xdr:colOff>342548</xdr:colOff>
      <xdr:row>15</xdr:row>
      <xdr:rowOff>106571</xdr:rowOff>
    </xdr:to>
    <xdr:sp macro="" textlink="">
      <xdr:nvSpPr>
        <xdr:cNvPr id="9" name="Rectangle: Rounded Corners 8">
          <a:extLst>
            <a:ext uri="{FF2B5EF4-FFF2-40B4-BE49-F238E27FC236}">
              <a16:creationId xmlns:a16="http://schemas.microsoft.com/office/drawing/2014/main" id="{8AAFE838-175F-4CCE-8AE6-9E1BAFEB434F}"/>
            </a:ext>
          </a:extLst>
        </xdr:cNvPr>
        <xdr:cNvSpPr/>
      </xdr:nvSpPr>
      <xdr:spPr>
        <a:xfrm>
          <a:off x="571500" y="1653851"/>
          <a:ext cx="7086248" cy="13102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3</xdr:col>
      <xdr:colOff>504301</xdr:colOff>
      <xdr:row>9</xdr:row>
      <xdr:rowOff>36573</xdr:rowOff>
    </xdr:from>
    <xdr:ext cx="3315524" cy="937629"/>
    <xdr:sp macro="" textlink="">
      <xdr:nvSpPr>
        <xdr:cNvPr id="10" name="Rectangle 9">
          <a:extLst>
            <a:ext uri="{FF2B5EF4-FFF2-40B4-BE49-F238E27FC236}">
              <a16:creationId xmlns:a16="http://schemas.microsoft.com/office/drawing/2014/main" id="{DFEE5AD3-2B8A-4359-B55F-C5CBF70289B8}"/>
            </a:ext>
          </a:extLst>
        </xdr:cNvPr>
        <xdr:cNvSpPr/>
      </xdr:nvSpPr>
      <xdr:spPr>
        <a:xfrm>
          <a:off x="2333101" y="1751073"/>
          <a:ext cx="3315524" cy="937629"/>
        </a:xfrm>
        <a:prstGeom prst="rect">
          <a:avLst/>
        </a:prstGeom>
        <a:noFill/>
      </xdr:spPr>
      <xdr:txBody>
        <a:bodyPr wrap="none" lIns="91440" tIns="45720" rIns="91440" bIns="45720">
          <a:spAutoFit/>
        </a:bodyPr>
        <a:lstStyle/>
        <a:p>
          <a:pPr algn="ctr"/>
          <a:r>
            <a:rPr lang="en-US" sz="5400" b="1" cap="none" spc="0" baseline="0">
              <a:ln w="22225">
                <a:solidFill>
                  <a:srgbClr val="3E5F44"/>
                </a:solidFill>
                <a:prstDash val="solid"/>
              </a:ln>
              <a:solidFill>
                <a:schemeClr val="accent2">
                  <a:lumMod val="40000"/>
                  <a:lumOff val="60000"/>
                </a:schemeClr>
              </a:solidFill>
              <a:effectLst/>
            </a:rPr>
            <a:t>Ku-ring-gai</a:t>
          </a:r>
          <a:endParaRPr lang="en-US" sz="5400" b="1" cap="none" spc="0">
            <a:ln w="22225">
              <a:solidFill>
                <a:srgbClr val="3E5F44"/>
              </a:solidFill>
              <a:prstDash val="solid"/>
            </a:ln>
            <a:solidFill>
              <a:schemeClr val="accent2">
                <a:lumMod val="40000"/>
                <a:lumOff val="60000"/>
              </a:schemeClr>
            </a:solidFill>
            <a:effectLst/>
          </a:endParaRPr>
        </a:p>
      </xdr:txBody>
    </xdr:sp>
    <xdr:clientData/>
  </xdr:oneCellAnchor>
  <xdr:twoCellAnchor>
    <xdr:from>
      <xdr:col>12</xdr:col>
      <xdr:colOff>597836</xdr:colOff>
      <xdr:row>8</xdr:row>
      <xdr:rowOff>114300</xdr:rowOff>
    </xdr:from>
    <xdr:to>
      <xdr:col>24</xdr:col>
      <xdr:colOff>322232</xdr:colOff>
      <xdr:row>15</xdr:row>
      <xdr:rowOff>91020</xdr:rowOff>
    </xdr:to>
    <xdr:sp macro="" textlink="">
      <xdr:nvSpPr>
        <xdr:cNvPr id="11" name="Rectangle: Rounded Corners 10">
          <a:extLst>
            <a:ext uri="{FF2B5EF4-FFF2-40B4-BE49-F238E27FC236}">
              <a16:creationId xmlns:a16="http://schemas.microsoft.com/office/drawing/2014/main" id="{950638D2-D301-46F0-B585-1DE8D0CC3170}"/>
            </a:ext>
          </a:extLst>
        </xdr:cNvPr>
        <xdr:cNvSpPr/>
      </xdr:nvSpPr>
      <xdr:spPr>
        <a:xfrm>
          <a:off x="7913036" y="1638300"/>
          <a:ext cx="7039596" cy="13102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15</xdr:col>
      <xdr:colOff>574484</xdr:colOff>
      <xdr:row>9</xdr:row>
      <xdr:rowOff>12666</xdr:rowOff>
    </xdr:from>
    <xdr:ext cx="3517758" cy="937629"/>
    <xdr:sp macro="" textlink="">
      <xdr:nvSpPr>
        <xdr:cNvPr id="12" name="Rectangle 11">
          <a:extLst>
            <a:ext uri="{FF2B5EF4-FFF2-40B4-BE49-F238E27FC236}">
              <a16:creationId xmlns:a16="http://schemas.microsoft.com/office/drawing/2014/main" id="{9ECE7849-B62D-41B0-97DD-FC3F22A48F0C}"/>
            </a:ext>
          </a:extLst>
        </xdr:cNvPr>
        <xdr:cNvSpPr/>
      </xdr:nvSpPr>
      <xdr:spPr>
        <a:xfrm>
          <a:off x="9718484" y="1727166"/>
          <a:ext cx="3517758" cy="937629"/>
        </a:xfrm>
        <a:prstGeom prst="rect">
          <a:avLst/>
        </a:prstGeom>
        <a:noFill/>
      </xdr:spPr>
      <xdr:txBody>
        <a:bodyPr wrap="none" lIns="91440" tIns="45720" rIns="91440" bIns="45720">
          <a:spAutoFit/>
        </a:bodyPr>
        <a:lstStyle/>
        <a:p>
          <a:pPr algn="ctr"/>
          <a:r>
            <a:rPr lang="en-US" sz="5400" b="1" cap="none" spc="0" baseline="0">
              <a:ln w="22225">
                <a:solidFill>
                  <a:srgbClr val="3E5F44"/>
                </a:solidFill>
                <a:prstDash val="solid"/>
              </a:ln>
              <a:solidFill>
                <a:schemeClr val="accent2">
                  <a:lumMod val="40000"/>
                  <a:lumOff val="60000"/>
                </a:schemeClr>
              </a:solidFill>
              <a:effectLst/>
            </a:rPr>
            <a:t>1991 - 2017</a:t>
          </a:r>
          <a:endParaRPr lang="en-US" sz="5400" b="1" cap="none" spc="0">
            <a:ln w="22225">
              <a:solidFill>
                <a:srgbClr val="3E5F44"/>
              </a:solidFill>
              <a:prstDash val="solid"/>
            </a:ln>
            <a:solidFill>
              <a:schemeClr val="accent2">
                <a:lumMod val="40000"/>
                <a:lumOff val="60000"/>
              </a:schemeClr>
            </a:solidFill>
            <a:effectLst/>
          </a:endParaRPr>
        </a:p>
      </xdr:txBody>
    </xdr:sp>
    <xdr:clientData/>
  </xdr:oneCellAnchor>
  <xdr:twoCellAnchor editAs="oneCell">
    <xdr:from>
      <xdr:col>0</xdr:col>
      <xdr:colOff>0</xdr:colOff>
      <xdr:row>2</xdr:row>
      <xdr:rowOff>167639</xdr:rowOff>
    </xdr:from>
    <xdr:to>
      <xdr:col>1</xdr:col>
      <xdr:colOff>22860</xdr:colOff>
      <xdr:row>6</xdr:row>
      <xdr:rowOff>68579</xdr:rowOff>
    </xdr:to>
    <xdr:pic>
      <xdr:nvPicPr>
        <xdr:cNvPr id="13" name="Graphic 12" descr="Document with solid fill">
          <a:hlinkClick xmlns:r="http://schemas.openxmlformats.org/officeDocument/2006/relationships" r:id="rId1"/>
          <a:extLst>
            <a:ext uri="{FF2B5EF4-FFF2-40B4-BE49-F238E27FC236}">
              <a16:creationId xmlns:a16="http://schemas.microsoft.com/office/drawing/2014/main" id="{57F752E5-71AE-40AF-BC8F-F2ACDB6CF24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533399"/>
          <a:ext cx="632460" cy="632460"/>
        </a:xfrm>
        <a:prstGeom prst="rect">
          <a:avLst/>
        </a:prstGeom>
      </xdr:spPr>
    </xdr:pic>
    <xdr:clientData/>
  </xdr:twoCellAnchor>
  <xdr:twoCellAnchor editAs="oneCell">
    <xdr:from>
      <xdr:col>0</xdr:col>
      <xdr:colOff>0</xdr:colOff>
      <xdr:row>7</xdr:row>
      <xdr:rowOff>5594</xdr:rowOff>
    </xdr:from>
    <xdr:to>
      <xdr:col>1</xdr:col>
      <xdr:colOff>22860</xdr:colOff>
      <xdr:row>10</xdr:row>
      <xdr:rowOff>89414</xdr:rowOff>
    </xdr:to>
    <xdr:pic>
      <xdr:nvPicPr>
        <xdr:cNvPr id="14" name="Graphic 13" descr="Grinning face with solid fill with solid fill">
          <a:hlinkClick xmlns:r="http://schemas.openxmlformats.org/officeDocument/2006/relationships" r:id="rId4"/>
          <a:extLst>
            <a:ext uri="{FF2B5EF4-FFF2-40B4-BE49-F238E27FC236}">
              <a16:creationId xmlns:a16="http://schemas.microsoft.com/office/drawing/2014/main" id="{FE11824C-975D-4448-B3DE-95F60C5229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285754"/>
          <a:ext cx="632460" cy="632460"/>
        </a:xfrm>
        <a:prstGeom prst="rect">
          <a:avLst/>
        </a:prstGeom>
      </xdr:spPr>
    </xdr:pic>
    <xdr:clientData/>
  </xdr:twoCellAnchor>
  <xdr:twoCellAnchor editAs="oneCell">
    <xdr:from>
      <xdr:col>0</xdr:col>
      <xdr:colOff>0</xdr:colOff>
      <xdr:row>11</xdr:row>
      <xdr:rowOff>90379</xdr:rowOff>
    </xdr:from>
    <xdr:to>
      <xdr:col>1</xdr:col>
      <xdr:colOff>7620</xdr:colOff>
      <xdr:row>14</xdr:row>
      <xdr:rowOff>158959</xdr:rowOff>
    </xdr:to>
    <xdr:pic>
      <xdr:nvPicPr>
        <xdr:cNvPr id="15" name="Graphic 14" descr="Crying face with solid fill with solid fill">
          <a:hlinkClick xmlns:r="http://schemas.openxmlformats.org/officeDocument/2006/relationships" r:id="rId7"/>
          <a:extLst>
            <a:ext uri="{FF2B5EF4-FFF2-40B4-BE49-F238E27FC236}">
              <a16:creationId xmlns:a16="http://schemas.microsoft.com/office/drawing/2014/main" id="{D07FD4A5-F355-4F96-BDFD-890A07E7E7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2102059"/>
          <a:ext cx="617220" cy="617220"/>
        </a:xfrm>
        <a:prstGeom prst="rect">
          <a:avLst/>
        </a:prstGeom>
      </xdr:spPr>
    </xdr:pic>
    <xdr:clientData/>
  </xdr:twoCellAnchor>
  <xdr:twoCellAnchor editAs="oneCell">
    <xdr:from>
      <xdr:col>0</xdr:col>
      <xdr:colOff>9646</xdr:colOff>
      <xdr:row>15</xdr:row>
      <xdr:rowOff>171112</xdr:rowOff>
    </xdr:from>
    <xdr:to>
      <xdr:col>0</xdr:col>
      <xdr:colOff>604006</xdr:colOff>
      <xdr:row>19</xdr:row>
      <xdr:rowOff>94526</xdr:rowOff>
    </xdr:to>
    <xdr:pic>
      <xdr:nvPicPr>
        <xdr:cNvPr id="16" name="Graphic 15" descr="Briefcase with solid fill">
          <a:hlinkClick xmlns:r="http://schemas.openxmlformats.org/officeDocument/2006/relationships" r:id="rId10"/>
          <a:extLst>
            <a:ext uri="{FF2B5EF4-FFF2-40B4-BE49-F238E27FC236}">
              <a16:creationId xmlns:a16="http://schemas.microsoft.com/office/drawing/2014/main" id="{9E92FF1B-4679-41F4-9C6B-22D8875CEE2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46" y="2914312"/>
          <a:ext cx="594360" cy="654934"/>
        </a:xfrm>
        <a:prstGeom prst="rect">
          <a:avLst/>
        </a:prstGeom>
      </xdr:spPr>
    </xdr:pic>
    <xdr:clientData/>
  </xdr:twoCellAnchor>
  <xdr:twoCellAnchor editAs="oneCell">
    <xdr:from>
      <xdr:col>0</xdr:col>
      <xdr:colOff>9645</xdr:colOff>
      <xdr:row>20</xdr:row>
      <xdr:rowOff>115747</xdr:rowOff>
    </xdr:from>
    <xdr:to>
      <xdr:col>1</xdr:col>
      <xdr:colOff>32505</xdr:colOff>
      <xdr:row>24</xdr:row>
      <xdr:rowOff>16301</xdr:rowOff>
    </xdr:to>
    <xdr:pic>
      <xdr:nvPicPr>
        <xdr:cNvPr id="17" name="Graphic 16" descr="Customer review with solid fill">
          <a:hlinkClick xmlns:r="http://schemas.openxmlformats.org/officeDocument/2006/relationships" r:id="rId13"/>
          <a:extLst>
            <a:ext uri="{FF2B5EF4-FFF2-40B4-BE49-F238E27FC236}">
              <a16:creationId xmlns:a16="http://schemas.microsoft.com/office/drawing/2014/main" id="{27DD861D-640A-4F62-8EFE-C6862F14010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45" y="3773347"/>
          <a:ext cx="632460" cy="632074"/>
        </a:xfrm>
        <a:prstGeom prst="rect">
          <a:avLst/>
        </a:prstGeom>
      </xdr:spPr>
    </xdr:pic>
    <xdr:clientData/>
  </xdr:twoCellAnchor>
  <xdr:twoCellAnchor>
    <xdr:from>
      <xdr:col>3</xdr:col>
      <xdr:colOff>304800</xdr:colOff>
      <xdr:row>18</xdr:row>
      <xdr:rowOff>133350</xdr:rowOff>
    </xdr:from>
    <xdr:to>
      <xdr:col>21</xdr:col>
      <xdr:colOff>0</xdr:colOff>
      <xdr:row>44</xdr:row>
      <xdr:rowOff>0</xdr:rowOff>
    </xdr:to>
    <xdr:sp macro="" textlink="">
      <xdr:nvSpPr>
        <xdr:cNvPr id="2" name="Rectangle: Rounded Corners 1">
          <a:extLst>
            <a:ext uri="{FF2B5EF4-FFF2-40B4-BE49-F238E27FC236}">
              <a16:creationId xmlns:a16="http://schemas.microsoft.com/office/drawing/2014/main" id="{32598BFD-738F-4820-9F5C-2D9AF1EDD8FD}"/>
            </a:ext>
          </a:extLst>
        </xdr:cNvPr>
        <xdr:cNvSpPr/>
      </xdr:nvSpPr>
      <xdr:spPr>
        <a:xfrm>
          <a:off x="2133600" y="3562350"/>
          <a:ext cx="10668000" cy="48196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6</xdr:col>
      <xdr:colOff>114300</xdr:colOff>
      <xdr:row>21</xdr:row>
      <xdr:rowOff>19050</xdr:rowOff>
    </xdr:from>
    <xdr:to>
      <xdr:col>19</xdr:col>
      <xdr:colOff>76200</xdr:colOff>
      <xdr:row>41</xdr:row>
      <xdr:rowOff>133350</xdr:rowOff>
    </xdr:to>
    <xdr:sp macro="" textlink="">
      <xdr:nvSpPr>
        <xdr:cNvPr id="3" name="TextBox 2">
          <a:extLst>
            <a:ext uri="{FF2B5EF4-FFF2-40B4-BE49-F238E27FC236}">
              <a16:creationId xmlns:a16="http://schemas.microsoft.com/office/drawing/2014/main" id="{FB0DC83F-5064-4BF0-7B65-DFE49271491A}"/>
            </a:ext>
          </a:extLst>
        </xdr:cNvPr>
        <xdr:cNvSpPr txBox="1"/>
      </xdr:nvSpPr>
      <xdr:spPr>
        <a:xfrm>
          <a:off x="3771900" y="4019550"/>
          <a:ext cx="7886700" cy="3924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cap="none" spc="0">
              <a:ln w="0">
                <a:solidFill>
                  <a:srgbClr val="3E5F44"/>
                </a:solidFill>
              </a:ln>
              <a:solidFill>
                <a:srgbClr val="3E5F44"/>
              </a:solidFill>
              <a:effectLst>
                <a:outerShdw blurRad="38100" dist="25400" dir="5400000" algn="ctr" rotWithShape="0">
                  <a:srgbClr val="6E747A">
                    <a:alpha val="43000"/>
                  </a:srgbClr>
                </a:outerShdw>
              </a:effectLst>
            </a:rPr>
            <a:t>Based on the overall advantages and disadvantages of</a:t>
          </a:r>
          <a:r>
            <a:rPr lang="en-US" sz="2800" b="0" cap="none" spc="0" baseline="0">
              <a:ln w="0">
                <a:solidFill>
                  <a:srgbClr val="3E5F44"/>
                </a:solidFill>
              </a:ln>
              <a:solidFill>
                <a:srgbClr val="3E5F44"/>
              </a:solidFill>
              <a:effectLst>
                <a:outerShdw blurRad="38100" dist="25400" dir="5400000" algn="ctr" rotWithShape="0">
                  <a:srgbClr val="6E747A">
                    <a:alpha val="43000"/>
                  </a:srgbClr>
                </a:outerShdw>
              </a:effectLst>
            </a:rPr>
            <a:t> Ku-ring-gai, Ku-ring-gai is not the recommended place to invest in. Desipte the long-term growth trend, the high volatility leads to the high risks for most investers. Moreover, the area presents the affordability challenges and the heavily reliance on non-strata dwellings. Overall, Ku-ring-gai poses higher costs and risks compared to other LGAs.</a:t>
          </a:r>
          <a:endParaRPr lang="en-US" sz="2800" b="0" cap="none" spc="0">
            <a:ln w="0">
              <a:solidFill>
                <a:srgbClr val="3E5F44"/>
              </a:solidFill>
            </a:ln>
            <a:solidFill>
              <a:srgbClr val="3E5F44"/>
            </a:solidFill>
            <a:effectLst>
              <a:outerShdw blurRad="38100" dist="25400" dir="5400000" algn="ctr" rotWithShape="0">
                <a:srgbClr val="6E747A">
                  <a:alpha val="43000"/>
                </a:srgbClr>
              </a:outerShdw>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11043</xdr:colOff>
      <xdr:row>43</xdr:row>
      <xdr:rowOff>126995</xdr:rowOff>
    </xdr:from>
    <xdr:to>
      <xdr:col>25</xdr:col>
      <xdr:colOff>474453</xdr:colOff>
      <xdr:row>60</xdr:row>
      <xdr:rowOff>174293</xdr:rowOff>
    </xdr:to>
    <xdr:sp macro="" textlink="">
      <xdr:nvSpPr>
        <xdr:cNvPr id="27" name="Rectangle: Rounded Corners 26">
          <a:extLst>
            <a:ext uri="{FF2B5EF4-FFF2-40B4-BE49-F238E27FC236}">
              <a16:creationId xmlns:a16="http://schemas.microsoft.com/office/drawing/2014/main" id="{13FB5105-ABE6-4901-B3B3-28F64767245C}"/>
            </a:ext>
          </a:extLst>
        </xdr:cNvPr>
        <xdr:cNvSpPr/>
      </xdr:nvSpPr>
      <xdr:spPr>
        <a:xfrm>
          <a:off x="9096428" y="7688380"/>
          <a:ext cx="6520333" cy="303668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a:p>
      </xdr:txBody>
    </xdr:sp>
    <xdr:clientData/>
  </xdr:twoCellAnchor>
  <xdr:twoCellAnchor>
    <xdr:from>
      <xdr:col>1</xdr:col>
      <xdr:colOff>63769</xdr:colOff>
      <xdr:row>44</xdr:row>
      <xdr:rowOff>3964</xdr:rowOff>
    </xdr:from>
    <xdr:to>
      <xdr:col>11</xdr:col>
      <xdr:colOff>110435</xdr:colOff>
      <xdr:row>60</xdr:row>
      <xdr:rowOff>121479</xdr:rowOff>
    </xdr:to>
    <xdr:sp macro="" textlink="">
      <xdr:nvSpPr>
        <xdr:cNvPr id="4" name="Rectangle: Rounded Corners 3">
          <a:extLst>
            <a:ext uri="{FF2B5EF4-FFF2-40B4-BE49-F238E27FC236}">
              <a16:creationId xmlns:a16="http://schemas.microsoft.com/office/drawing/2014/main" id="{C996D8A5-3CD7-4EA9-96C5-9407438FF8A7}"/>
            </a:ext>
          </a:extLst>
        </xdr:cNvPr>
        <xdr:cNvSpPr/>
      </xdr:nvSpPr>
      <xdr:spPr>
        <a:xfrm>
          <a:off x="669461" y="7741195"/>
          <a:ext cx="6103589" cy="293105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a:p>
      </xdr:txBody>
    </xdr:sp>
    <xdr:clientData/>
  </xdr:twoCellAnchor>
  <xdr:twoCellAnchor>
    <xdr:from>
      <xdr:col>0</xdr:col>
      <xdr:colOff>581024</xdr:colOff>
      <xdr:row>0</xdr:row>
      <xdr:rowOff>15240</xdr:rowOff>
    </xdr:from>
    <xdr:to>
      <xdr:col>24</xdr:col>
      <xdr:colOff>228785</xdr:colOff>
      <xdr:row>7</xdr:row>
      <xdr:rowOff>125396</xdr:rowOff>
    </xdr:to>
    <xdr:sp macro="" textlink="">
      <xdr:nvSpPr>
        <xdr:cNvPr id="7" name="Rectangle: Rounded Corners 6">
          <a:extLst>
            <a:ext uri="{FF2B5EF4-FFF2-40B4-BE49-F238E27FC236}">
              <a16:creationId xmlns:a16="http://schemas.microsoft.com/office/drawing/2014/main" id="{2EC6680C-CCE7-40CC-92B7-F7F080724626}"/>
            </a:ext>
          </a:extLst>
        </xdr:cNvPr>
        <xdr:cNvSpPr/>
      </xdr:nvSpPr>
      <xdr:spPr>
        <a:xfrm>
          <a:off x="581024" y="15240"/>
          <a:ext cx="14125761" cy="144365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9</xdr:col>
      <xdr:colOff>272070</xdr:colOff>
      <xdr:row>0</xdr:row>
      <xdr:rowOff>125593</xdr:rowOff>
    </xdr:from>
    <xdr:ext cx="3753656" cy="1125501"/>
    <xdr:sp macro="" textlink="">
      <xdr:nvSpPr>
        <xdr:cNvPr id="8" name="Rectangle 7">
          <a:extLst>
            <a:ext uri="{FF2B5EF4-FFF2-40B4-BE49-F238E27FC236}">
              <a16:creationId xmlns:a16="http://schemas.microsoft.com/office/drawing/2014/main" id="{57AFBDB4-CC74-47F8-9ABE-96DEC3CD1924}"/>
            </a:ext>
          </a:extLst>
        </xdr:cNvPr>
        <xdr:cNvSpPr/>
      </xdr:nvSpPr>
      <xdr:spPr>
        <a:xfrm>
          <a:off x="5718129" y="125593"/>
          <a:ext cx="3753656" cy="1125501"/>
        </a:xfrm>
        <a:prstGeom prst="rect">
          <a:avLst/>
        </a:prstGeom>
        <a:noFill/>
      </xdr:spPr>
      <xdr:txBody>
        <a:bodyPr wrap="none" lIns="91440" tIns="45720" rIns="91440" bIns="45720">
          <a:spAutoFit/>
        </a:bodyPr>
        <a:lstStyle/>
        <a:p>
          <a:pPr algn="ctr"/>
          <a:r>
            <a:rPr lang="en-US" sz="6600" b="1" cap="none" spc="0">
              <a:ln w="22225">
                <a:solidFill>
                  <a:srgbClr val="5E936C"/>
                </a:solidFill>
                <a:prstDash val="solid"/>
              </a:ln>
              <a:solidFill>
                <a:schemeClr val="accent2">
                  <a:lumMod val="40000"/>
                  <a:lumOff val="60000"/>
                </a:schemeClr>
              </a:solidFill>
              <a:effectLst/>
            </a:rPr>
            <a:t>Reflection</a:t>
          </a:r>
        </a:p>
      </xdr:txBody>
    </xdr:sp>
    <xdr:clientData/>
  </xdr:oneCellAnchor>
  <xdr:twoCellAnchor>
    <xdr:from>
      <xdr:col>1</xdr:col>
      <xdr:colOff>15875</xdr:colOff>
      <xdr:row>8</xdr:row>
      <xdr:rowOff>47301</xdr:rowOff>
    </xdr:from>
    <xdr:to>
      <xdr:col>9</xdr:col>
      <xdr:colOff>63500</xdr:colOff>
      <xdr:row>16</xdr:row>
      <xdr:rowOff>0</xdr:rowOff>
    </xdr:to>
    <xdr:sp macro="" textlink="">
      <xdr:nvSpPr>
        <xdr:cNvPr id="13" name="Rectangle: Rounded Corners 12">
          <a:extLst>
            <a:ext uri="{FF2B5EF4-FFF2-40B4-BE49-F238E27FC236}">
              <a16:creationId xmlns:a16="http://schemas.microsoft.com/office/drawing/2014/main" id="{9CDBCE40-36BA-4A16-9C8E-805AA0E5CED9}"/>
            </a:ext>
          </a:extLst>
        </xdr:cNvPr>
        <xdr:cNvSpPr/>
      </xdr:nvSpPr>
      <xdr:spPr>
        <a:xfrm>
          <a:off x="619125" y="1571301"/>
          <a:ext cx="4873625" cy="14766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2</xdr:col>
      <xdr:colOff>291016</xdr:colOff>
      <xdr:row>9</xdr:row>
      <xdr:rowOff>63654</xdr:rowOff>
    </xdr:from>
    <xdr:ext cx="3315524" cy="937629"/>
    <xdr:sp macro="" textlink="">
      <xdr:nvSpPr>
        <xdr:cNvPr id="14" name="Rectangle 13">
          <a:extLst>
            <a:ext uri="{FF2B5EF4-FFF2-40B4-BE49-F238E27FC236}">
              <a16:creationId xmlns:a16="http://schemas.microsoft.com/office/drawing/2014/main" id="{8D88E7F1-2D29-44C8-B238-764F7D2D13E8}"/>
            </a:ext>
          </a:extLst>
        </xdr:cNvPr>
        <xdr:cNvSpPr/>
      </xdr:nvSpPr>
      <xdr:spPr>
        <a:xfrm>
          <a:off x="1497516" y="1778154"/>
          <a:ext cx="3315524" cy="937629"/>
        </a:xfrm>
        <a:prstGeom prst="rect">
          <a:avLst/>
        </a:prstGeom>
        <a:noFill/>
      </xdr:spPr>
      <xdr:txBody>
        <a:bodyPr wrap="none" lIns="91440" tIns="45720" rIns="91440" bIns="45720">
          <a:spAutoFit/>
        </a:bodyPr>
        <a:lstStyle/>
        <a:p>
          <a:pPr algn="ctr"/>
          <a:r>
            <a:rPr lang="en-US" sz="5400" b="1" cap="none" spc="0" baseline="0">
              <a:ln w="22225">
                <a:solidFill>
                  <a:srgbClr val="5E936C"/>
                </a:solidFill>
                <a:prstDash val="solid"/>
              </a:ln>
              <a:solidFill>
                <a:schemeClr val="accent2">
                  <a:lumMod val="40000"/>
                  <a:lumOff val="60000"/>
                </a:schemeClr>
              </a:solidFill>
              <a:effectLst/>
            </a:rPr>
            <a:t>Ku-ring-gai</a:t>
          </a:r>
          <a:endParaRPr lang="en-US" sz="5400" b="1" cap="none" spc="0">
            <a:ln w="22225">
              <a:solidFill>
                <a:srgbClr val="5E936C"/>
              </a:solidFill>
              <a:prstDash val="solid"/>
            </a:ln>
            <a:solidFill>
              <a:schemeClr val="accent2">
                <a:lumMod val="40000"/>
                <a:lumOff val="60000"/>
              </a:schemeClr>
            </a:solidFill>
            <a:effectLst/>
          </a:endParaRPr>
        </a:p>
      </xdr:txBody>
    </xdr:sp>
    <xdr:clientData/>
  </xdr:oneCellAnchor>
  <xdr:twoCellAnchor>
    <xdr:from>
      <xdr:col>16</xdr:col>
      <xdr:colOff>333375</xdr:colOff>
      <xdr:row>7</xdr:row>
      <xdr:rowOff>174625</xdr:rowOff>
    </xdr:from>
    <xdr:to>
      <xdr:col>24</xdr:col>
      <xdr:colOff>278780</xdr:colOff>
      <xdr:row>15</xdr:row>
      <xdr:rowOff>167268</xdr:rowOff>
    </xdr:to>
    <xdr:sp macro="" textlink="">
      <xdr:nvSpPr>
        <xdr:cNvPr id="15" name="Rectangle: Rounded Corners 14">
          <a:extLst>
            <a:ext uri="{FF2B5EF4-FFF2-40B4-BE49-F238E27FC236}">
              <a16:creationId xmlns:a16="http://schemas.microsoft.com/office/drawing/2014/main" id="{11AB13AE-DE39-4896-9E6E-44384A46FE89}"/>
            </a:ext>
          </a:extLst>
        </xdr:cNvPr>
        <xdr:cNvSpPr/>
      </xdr:nvSpPr>
      <xdr:spPr>
        <a:xfrm>
          <a:off x="10146448" y="1475601"/>
          <a:ext cx="4851942" cy="14794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17</xdr:col>
      <xdr:colOff>317870</xdr:colOff>
      <xdr:row>9</xdr:row>
      <xdr:rowOff>23872</xdr:rowOff>
    </xdr:from>
    <xdr:ext cx="3517758" cy="937629"/>
    <xdr:sp macro="" textlink="">
      <xdr:nvSpPr>
        <xdr:cNvPr id="16" name="Rectangle 15">
          <a:extLst>
            <a:ext uri="{FF2B5EF4-FFF2-40B4-BE49-F238E27FC236}">
              <a16:creationId xmlns:a16="http://schemas.microsoft.com/office/drawing/2014/main" id="{1F46114C-FF3E-4C85-9139-64FC4DCF405D}"/>
            </a:ext>
          </a:extLst>
        </xdr:cNvPr>
        <xdr:cNvSpPr/>
      </xdr:nvSpPr>
      <xdr:spPr>
        <a:xfrm>
          <a:off x="10573120" y="1738372"/>
          <a:ext cx="3517758" cy="937629"/>
        </a:xfrm>
        <a:prstGeom prst="rect">
          <a:avLst/>
        </a:prstGeom>
        <a:noFill/>
      </xdr:spPr>
      <xdr:txBody>
        <a:bodyPr wrap="none" lIns="91440" tIns="45720" rIns="91440" bIns="45720">
          <a:spAutoFit/>
        </a:bodyPr>
        <a:lstStyle/>
        <a:p>
          <a:pPr algn="ctr"/>
          <a:r>
            <a:rPr lang="en-US" sz="5400" b="1" cap="none" spc="0" baseline="0">
              <a:ln w="22225">
                <a:solidFill>
                  <a:srgbClr val="5E936C"/>
                </a:solidFill>
                <a:prstDash val="solid"/>
              </a:ln>
              <a:solidFill>
                <a:schemeClr val="accent2">
                  <a:lumMod val="40000"/>
                  <a:lumOff val="60000"/>
                </a:schemeClr>
              </a:solidFill>
              <a:effectLst/>
            </a:rPr>
            <a:t>2017 - 2021</a:t>
          </a:r>
          <a:endParaRPr lang="en-US" sz="5400" b="1" cap="none" spc="0">
            <a:ln w="22225">
              <a:solidFill>
                <a:srgbClr val="5E936C"/>
              </a:solidFill>
              <a:prstDash val="solid"/>
            </a:ln>
            <a:solidFill>
              <a:schemeClr val="accent2">
                <a:lumMod val="40000"/>
                <a:lumOff val="60000"/>
              </a:schemeClr>
            </a:solidFill>
            <a:effectLst/>
          </a:endParaRPr>
        </a:p>
      </xdr:txBody>
    </xdr:sp>
    <xdr:clientData/>
  </xdr:oneCellAnchor>
  <xdr:twoCellAnchor editAs="oneCell">
    <xdr:from>
      <xdr:col>0</xdr:col>
      <xdr:colOff>0</xdr:colOff>
      <xdr:row>2</xdr:row>
      <xdr:rowOff>167639</xdr:rowOff>
    </xdr:from>
    <xdr:to>
      <xdr:col>1</xdr:col>
      <xdr:colOff>22860</xdr:colOff>
      <xdr:row>6</xdr:row>
      <xdr:rowOff>68579</xdr:rowOff>
    </xdr:to>
    <xdr:pic>
      <xdr:nvPicPr>
        <xdr:cNvPr id="9" name="Graphic 8" descr="Document with solid fill">
          <a:hlinkClick xmlns:r="http://schemas.openxmlformats.org/officeDocument/2006/relationships" r:id="rId1"/>
          <a:extLst>
            <a:ext uri="{FF2B5EF4-FFF2-40B4-BE49-F238E27FC236}">
              <a16:creationId xmlns:a16="http://schemas.microsoft.com/office/drawing/2014/main" id="{C2C96799-F5AE-4EA4-AA7F-066455BE390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533399"/>
          <a:ext cx="632460" cy="632460"/>
        </a:xfrm>
        <a:prstGeom prst="rect">
          <a:avLst/>
        </a:prstGeom>
      </xdr:spPr>
    </xdr:pic>
    <xdr:clientData/>
  </xdr:twoCellAnchor>
  <xdr:twoCellAnchor editAs="oneCell">
    <xdr:from>
      <xdr:col>0</xdr:col>
      <xdr:colOff>0</xdr:colOff>
      <xdr:row>7</xdr:row>
      <xdr:rowOff>5594</xdr:rowOff>
    </xdr:from>
    <xdr:to>
      <xdr:col>1</xdr:col>
      <xdr:colOff>22860</xdr:colOff>
      <xdr:row>10</xdr:row>
      <xdr:rowOff>89414</xdr:rowOff>
    </xdr:to>
    <xdr:pic>
      <xdr:nvPicPr>
        <xdr:cNvPr id="10" name="Graphic 9" descr="Grinning face with solid fill with solid fill">
          <a:hlinkClick xmlns:r="http://schemas.openxmlformats.org/officeDocument/2006/relationships" r:id="rId4"/>
          <a:extLst>
            <a:ext uri="{FF2B5EF4-FFF2-40B4-BE49-F238E27FC236}">
              <a16:creationId xmlns:a16="http://schemas.microsoft.com/office/drawing/2014/main" id="{FA6DA9B5-F36A-46F3-88A5-414117CEED4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1285754"/>
          <a:ext cx="632460" cy="632460"/>
        </a:xfrm>
        <a:prstGeom prst="rect">
          <a:avLst/>
        </a:prstGeom>
      </xdr:spPr>
    </xdr:pic>
    <xdr:clientData/>
  </xdr:twoCellAnchor>
  <xdr:twoCellAnchor editAs="oneCell">
    <xdr:from>
      <xdr:col>0</xdr:col>
      <xdr:colOff>0</xdr:colOff>
      <xdr:row>11</xdr:row>
      <xdr:rowOff>90379</xdr:rowOff>
    </xdr:from>
    <xdr:to>
      <xdr:col>1</xdr:col>
      <xdr:colOff>7620</xdr:colOff>
      <xdr:row>14</xdr:row>
      <xdr:rowOff>158959</xdr:rowOff>
    </xdr:to>
    <xdr:pic>
      <xdr:nvPicPr>
        <xdr:cNvPr id="11" name="Graphic 10" descr="Crying face with solid fill with solid fill">
          <a:hlinkClick xmlns:r="http://schemas.openxmlformats.org/officeDocument/2006/relationships" r:id="rId7"/>
          <a:extLst>
            <a:ext uri="{FF2B5EF4-FFF2-40B4-BE49-F238E27FC236}">
              <a16:creationId xmlns:a16="http://schemas.microsoft.com/office/drawing/2014/main" id="{960D5BA9-D6CD-4BD9-9BDC-BD2B8248A6D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2102059"/>
          <a:ext cx="617220" cy="617220"/>
        </a:xfrm>
        <a:prstGeom prst="rect">
          <a:avLst/>
        </a:prstGeom>
      </xdr:spPr>
    </xdr:pic>
    <xdr:clientData/>
  </xdr:twoCellAnchor>
  <xdr:twoCellAnchor editAs="oneCell">
    <xdr:from>
      <xdr:col>0</xdr:col>
      <xdr:colOff>9646</xdr:colOff>
      <xdr:row>15</xdr:row>
      <xdr:rowOff>171112</xdr:rowOff>
    </xdr:from>
    <xdr:to>
      <xdr:col>1</xdr:col>
      <xdr:colOff>756</xdr:colOff>
      <xdr:row>19</xdr:row>
      <xdr:rowOff>94526</xdr:rowOff>
    </xdr:to>
    <xdr:pic>
      <xdr:nvPicPr>
        <xdr:cNvPr id="12" name="Graphic 11" descr="Briefcase with solid fill">
          <a:hlinkClick xmlns:r="http://schemas.openxmlformats.org/officeDocument/2006/relationships" r:id="rId10"/>
          <a:extLst>
            <a:ext uri="{FF2B5EF4-FFF2-40B4-BE49-F238E27FC236}">
              <a16:creationId xmlns:a16="http://schemas.microsoft.com/office/drawing/2014/main" id="{4C932927-FAAC-4B42-9D53-9AE6A9A8DC1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46" y="2914312"/>
          <a:ext cx="594360" cy="654934"/>
        </a:xfrm>
        <a:prstGeom prst="rect">
          <a:avLst/>
        </a:prstGeom>
      </xdr:spPr>
    </xdr:pic>
    <xdr:clientData/>
  </xdr:twoCellAnchor>
  <xdr:twoCellAnchor editAs="oneCell">
    <xdr:from>
      <xdr:col>0</xdr:col>
      <xdr:colOff>9645</xdr:colOff>
      <xdr:row>20</xdr:row>
      <xdr:rowOff>115747</xdr:rowOff>
    </xdr:from>
    <xdr:to>
      <xdr:col>1</xdr:col>
      <xdr:colOff>32505</xdr:colOff>
      <xdr:row>24</xdr:row>
      <xdr:rowOff>16301</xdr:rowOff>
    </xdr:to>
    <xdr:pic>
      <xdr:nvPicPr>
        <xdr:cNvPr id="17" name="Graphic 16" descr="Customer review with solid fill">
          <a:hlinkClick xmlns:r="http://schemas.openxmlformats.org/officeDocument/2006/relationships" r:id="rId13"/>
          <a:extLst>
            <a:ext uri="{FF2B5EF4-FFF2-40B4-BE49-F238E27FC236}">
              <a16:creationId xmlns:a16="http://schemas.microsoft.com/office/drawing/2014/main" id="{E8DF2903-3340-42FF-BD41-FB27ABF25AE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45" y="3773347"/>
          <a:ext cx="632460" cy="632074"/>
        </a:xfrm>
        <a:prstGeom prst="rect">
          <a:avLst/>
        </a:prstGeom>
      </xdr:spPr>
    </xdr:pic>
    <xdr:clientData/>
  </xdr:twoCellAnchor>
  <xdr:twoCellAnchor>
    <xdr:from>
      <xdr:col>1</xdr:col>
      <xdr:colOff>35199</xdr:colOff>
      <xdr:row>17</xdr:row>
      <xdr:rowOff>53837</xdr:rowOff>
    </xdr:from>
    <xdr:to>
      <xdr:col>17</xdr:col>
      <xdr:colOff>130450</xdr:colOff>
      <xdr:row>41</xdr:row>
      <xdr:rowOff>149087</xdr:rowOff>
    </xdr:to>
    <xdr:sp macro="" textlink="">
      <xdr:nvSpPr>
        <xdr:cNvPr id="2" name="Rectangle: Rounded Corners 1">
          <a:extLst>
            <a:ext uri="{FF2B5EF4-FFF2-40B4-BE49-F238E27FC236}">
              <a16:creationId xmlns:a16="http://schemas.microsoft.com/office/drawing/2014/main" id="{F477B5E5-5BD1-45AF-90BE-4B882A775CBD}"/>
            </a:ext>
          </a:extLst>
        </xdr:cNvPr>
        <xdr:cNvSpPr/>
      </xdr:nvSpPr>
      <xdr:spPr>
        <a:xfrm>
          <a:off x="642590" y="3245402"/>
          <a:ext cx="9813512" cy="46009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a:p>
      </xdr:txBody>
    </xdr:sp>
    <xdr:clientData/>
  </xdr:twoCellAnchor>
  <xdr:twoCellAnchor>
    <xdr:from>
      <xdr:col>9</xdr:col>
      <xdr:colOff>134937</xdr:colOff>
      <xdr:row>8</xdr:row>
      <xdr:rowOff>15875</xdr:rowOff>
    </xdr:from>
    <xdr:to>
      <xdr:col>16</xdr:col>
      <xdr:colOff>261938</xdr:colOff>
      <xdr:row>15</xdr:row>
      <xdr:rowOff>159074</xdr:rowOff>
    </xdr:to>
    <xdr:sp macro="" textlink="">
      <xdr:nvSpPr>
        <xdr:cNvPr id="5" name="Rectangle: Rounded Corners 4">
          <a:extLst>
            <a:ext uri="{FF2B5EF4-FFF2-40B4-BE49-F238E27FC236}">
              <a16:creationId xmlns:a16="http://schemas.microsoft.com/office/drawing/2014/main" id="{15ED9246-74FC-4501-9BD0-6F74C8999105}"/>
            </a:ext>
          </a:extLst>
        </xdr:cNvPr>
        <xdr:cNvSpPr/>
      </xdr:nvSpPr>
      <xdr:spPr>
        <a:xfrm>
          <a:off x="5654791" y="1502704"/>
          <a:ext cx="4420220" cy="14441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10</xdr:col>
      <xdr:colOff>219962</xdr:colOff>
      <xdr:row>9</xdr:row>
      <xdr:rowOff>79853</xdr:rowOff>
    </xdr:from>
    <xdr:ext cx="2959133" cy="937629"/>
    <xdr:sp macro="" textlink="">
      <xdr:nvSpPr>
        <xdr:cNvPr id="6" name="Rectangle 5">
          <a:extLst>
            <a:ext uri="{FF2B5EF4-FFF2-40B4-BE49-F238E27FC236}">
              <a16:creationId xmlns:a16="http://schemas.microsoft.com/office/drawing/2014/main" id="{D20A6E3D-812B-4523-8203-4108D811D0EB}"/>
            </a:ext>
          </a:extLst>
        </xdr:cNvPr>
        <xdr:cNvSpPr/>
      </xdr:nvSpPr>
      <xdr:spPr>
        <a:xfrm>
          <a:off x="6252462" y="1794353"/>
          <a:ext cx="2959133" cy="937629"/>
        </a:xfrm>
        <a:prstGeom prst="rect">
          <a:avLst/>
        </a:prstGeom>
        <a:noFill/>
      </xdr:spPr>
      <xdr:txBody>
        <a:bodyPr wrap="square" lIns="91440" tIns="45720" rIns="91440" bIns="45720">
          <a:spAutoFit/>
        </a:bodyPr>
        <a:lstStyle/>
        <a:p>
          <a:pPr algn="ctr"/>
          <a:r>
            <a:rPr lang="en-US" sz="5400" b="1" cap="none" spc="0" baseline="0">
              <a:ln w="22225">
                <a:solidFill>
                  <a:srgbClr val="5E936C"/>
                </a:solidFill>
                <a:prstDash val="solid"/>
              </a:ln>
              <a:solidFill>
                <a:schemeClr val="accent2">
                  <a:lumMod val="40000"/>
                  <a:lumOff val="60000"/>
                </a:schemeClr>
              </a:solidFill>
              <a:effectLst/>
            </a:rPr>
            <a:t>CPI: 2017</a:t>
          </a:r>
          <a:endParaRPr lang="en-US" sz="5400" b="1" cap="none" spc="0">
            <a:ln w="22225">
              <a:solidFill>
                <a:srgbClr val="5E936C"/>
              </a:solidFill>
              <a:prstDash val="solid"/>
            </a:ln>
            <a:solidFill>
              <a:schemeClr val="accent2">
                <a:lumMod val="40000"/>
                <a:lumOff val="60000"/>
              </a:schemeClr>
            </a:solidFill>
            <a:effectLst/>
          </a:endParaRPr>
        </a:p>
      </xdr:txBody>
    </xdr:sp>
    <xdr:clientData/>
  </xdr:oneCellAnchor>
  <xdr:twoCellAnchor>
    <xdr:from>
      <xdr:col>1</xdr:col>
      <xdr:colOff>282990</xdr:colOff>
      <xdr:row>23</xdr:row>
      <xdr:rowOff>109744</xdr:rowOff>
    </xdr:from>
    <xdr:to>
      <xdr:col>6</xdr:col>
      <xdr:colOff>231913</xdr:colOff>
      <xdr:row>35</xdr:row>
      <xdr:rowOff>18304</xdr:rowOff>
    </xdr:to>
    <xdr:sp macro="" textlink="">
      <xdr:nvSpPr>
        <xdr:cNvPr id="18" name="Rectangle: Rounded Corners 17">
          <a:extLst>
            <a:ext uri="{FF2B5EF4-FFF2-40B4-BE49-F238E27FC236}">
              <a16:creationId xmlns:a16="http://schemas.microsoft.com/office/drawing/2014/main" id="{7EA20E0A-F865-844E-F8C5-A2F248560DB4}"/>
            </a:ext>
          </a:extLst>
        </xdr:cNvPr>
        <xdr:cNvSpPr/>
      </xdr:nvSpPr>
      <xdr:spPr>
        <a:xfrm rot="10800000">
          <a:off x="890381" y="4427744"/>
          <a:ext cx="2985880" cy="2161430"/>
        </a:xfrm>
        <a:prstGeom prst="round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206376</xdr:colOff>
      <xdr:row>18</xdr:row>
      <xdr:rowOff>47625</xdr:rowOff>
    </xdr:from>
    <xdr:to>
      <xdr:col>16</xdr:col>
      <xdr:colOff>190500</xdr:colOff>
      <xdr:row>22</xdr:row>
      <xdr:rowOff>15875</xdr:rowOff>
    </xdr:to>
    <xdr:sp macro="" textlink="">
      <xdr:nvSpPr>
        <xdr:cNvPr id="22" name="TextBox 21">
          <a:extLst>
            <a:ext uri="{FF2B5EF4-FFF2-40B4-BE49-F238E27FC236}">
              <a16:creationId xmlns:a16="http://schemas.microsoft.com/office/drawing/2014/main" id="{A0EDBE05-53C0-73A5-DA58-97BAFB6F7364}"/>
            </a:ext>
          </a:extLst>
        </xdr:cNvPr>
        <xdr:cNvSpPr txBox="1"/>
      </xdr:nvSpPr>
      <xdr:spPr>
        <a:xfrm>
          <a:off x="1412876" y="3476625"/>
          <a:ext cx="8429624"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cap="none" spc="0">
              <a:ln w="0"/>
              <a:solidFill>
                <a:srgbClr val="3E5F44"/>
              </a:solidFill>
              <a:effectLst>
                <a:outerShdw blurRad="38100" dist="25400" dir="5400000" algn="ctr" rotWithShape="0">
                  <a:srgbClr val="6E747A">
                    <a:alpha val="43000"/>
                  </a:srgbClr>
                </a:outerShdw>
              </a:effectLst>
            </a:rPr>
            <a:t>Median sales prices trend of all types of house Ku-ring-gai</a:t>
          </a:r>
        </a:p>
        <a:p>
          <a:pPr algn="ctr"/>
          <a:r>
            <a:rPr lang="en-US" sz="1600" b="0" cap="none" spc="0">
              <a:ln w="0"/>
              <a:solidFill>
                <a:srgbClr val="3E5F44"/>
              </a:solidFill>
              <a:effectLst>
                <a:outerShdw blurRad="38100" dist="25400" dir="5400000" algn="ctr" rotWithShape="0">
                  <a:srgbClr val="6E747A">
                    <a:alpha val="43000"/>
                  </a:srgbClr>
                </a:outerShdw>
              </a:effectLst>
            </a:rPr>
            <a:t>Figure 4.1</a:t>
          </a:r>
          <a:endParaRPr lang="en-US" sz="1600" b="0" cap="none" spc="0" baseline="0">
            <a:ln w="0"/>
            <a:solidFill>
              <a:srgbClr val="3E5F44"/>
            </a:solidFill>
            <a:effectLst>
              <a:outerShdw blurRad="38100" dist="25400" dir="5400000" algn="ctr" rotWithShape="0">
                <a:srgbClr val="6E747A">
                  <a:alpha val="43000"/>
                </a:srgbClr>
              </a:outerShdw>
            </a:effectLst>
          </a:endParaRPr>
        </a:p>
      </xdr:txBody>
    </xdr:sp>
    <xdr:clientData/>
  </xdr:twoCellAnchor>
  <xdr:twoCellAnchor>
    <xdr:from>
      <xdr:col>17</xdr:col>
      <xdr:colOff>452631</xdr:colOff>
      <xdr:row>16</xdr:row>
      <xdr:rowOff>156426</xdr:rowOff>
    </xdr:from>
    <xdr:to>
      <xdr:col>25</xdr:col>
      <xdr:colOff>532006</xdr:colOff>
      <xdr:row>41</xdr:row>
      <xdr:rowOff>172301</xdr:rowOff>
    </xdr:to>
    <xdr:sp macro="" textlink="">
      <xdr:nvSpPr>
        <xdr:cNvPr id="26" name="Rectangle: Rounded Corners 25">
          <a:extLst>
            <a:ext uri="{FF2B5EF4-FFF2-40B4-BE49-F238E27FC236}">
              <a16:creationId xmlns:a16="http://schemas.microsoft.com/office/drawing/2014/main" id="{F204CFB1-98D9-48EE-B340-F5212D26FD5E}"/>
            </a:ext>
          </a:extLst>
        </xdr:cNvPr>
        <xdr:cNvSpPr/>
      </xdr:nvSpPr>
      <xdr:spPr>
        <a:xfrm>
          <a:off x="10879021" y="3130085"/>
          <a:ext cx="4985912" cy="466221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a:p>
      </xdr:txBody>
    </xdr:sp>
    <xdr:clientData/>
  </xdr:twoCellAnchor>
  <xdr:twoCellAnchor>
    <xdr:from>
      <xdr:col>2</xdr:col>
      <xdr:colOff>298174</xdr:colOff>
      <xdr:row>36</xdr:row>
      <xdr:rowOff>132522</xdr:rowOff>
    </xdr:from>
    <xdr:to>
      <xdr:col>5</xdr:col>
      <xdr:colOff>414131</xdr:colOff>
      <xdr:row>39</xdr:row>
      <xdr:rowOff>165652</xdr:rowOff>
    </xdr:to>
    <xdr:sp macro="" textlink="">
      <xdr:nvSpPr>
        <xdr:cNvPr id="29" name="Rectangle 28">
          <a:extLst>
            <a:ext uri="{FF2B5EF4-FFF2-40B4-BE49-F238E27FC236}">
              <a16:creationId xmlns:a16="http://schemas.microsoft.com/office/drawing/2014/main" id="{0F19E599-0533-4EF0-AD64-B0B76CF58632}"/>
            </a:ext>
          </a:extLst>
        </xdr:cNvPr>
        <xdr:cNvSpPr/>
      </xdr:nvSpPr>
      <xdr:spPr>
        <a:xfrm>
          <a:off x="1524000" y="6692348"/>
          <a:ext cx="1954696" cy="579782"/>
        </a:xfrm>
        <a:prstGeom prst="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533536</xdr:colOff>
      <xdr:row>36</xdr:row>
      <xdr:rowOff>95250</xdr:rowOff>
    </xdr:from>
    <xdr:to>
      <xdr:col>11</xdr:col>
      <xdr:colOff>42102</xdr:colOff>
      <xdr:row>39</xdr:row>
      <xdr:rowOff>128380</xdr:rowOff>
    </xdr:to>
    <xdr:sp macro="" textlink="">
      <xdr:nvSpPr>
        <xdr:cNvPr id="30" name="Rectangle 29">
          <a:extLst>
            <a:ext uri="{FF2B5EF4-FFF2-40B4-BE49-F238E27FC236}">
              <a16:creationId xmlns:a16="http://schemas.microsoft.com/office/drawing/2014/main" id="{2BDC3F73-F980-4E81-9079-AC8422377D4E}"/>
            </a:ext>
          </a:extLst>
        </xdr:cNvPr>
        <xdr:cNvSpPr/>
      </xdr:nvSpPr>
      <xdr:spPr>
        <a:xfrm>
          <a:off x="4785275" y="6853859"/>
          <a:ext cx="1938131" cy="596347"/>
        </a:xfrm>
        <a:prstGeom prst="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45414</xdr:colOff>
      <xdr:row>36</xdr:row>
      <xdr:rowOff>76476</xdr:rowOff>
    </xdr:from>
    <xdr:to>
      <xdr:col>16</xdr:col>
      <xdr:colOff>161371</xdr:colOff>
      <xdr:row>39</xdr:row>
      <xdr:rowOff>109606</xdr:rowOff>
    </xdr:to>
    <xdr:sp macro="" textlink="">
      <xdr:nvSpPr>
        <xdr:cNvPr id="31" name="Rectangle 30">
          <a:extLst>
            <a:ext uri="{FF2B5EF4-FFF2-40B4-BE49-F238E27FC236}">
              <a16:creationId xmlns:a16="http://schemas.microsoft.com/office/drawing/2014/main" id="{1B94B8CC-C653-4C64-BA2D-4F9397243AA5}"/>
            </a:ext>
          </a:extLst>
        </xdr:cNvPr>
        <xdr:cNvSpPr/>
      </xdr:nvSpPr>
      <xdr:spPr>
        <a:xfrm>
          <a:off x="7941501" y="6835085"/>
          <a:ext cx="1938131" cy="596347"/>
        </a:xfrm>
        <a:prstGeom prst="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496957</xdr:colOff>
      <xdr:row>37</xdr:row>
      <xdr:rowOff>16565</xdr:rowOff>
    </xdr:from>
    <xdr:to>
      <xdr:col>5</xdr:col>
      <xdr:colOff>463826</xdr:colOff>
      <xdr:row>39</xdr:row>
      <xdr:rowOff>49696</xdr:rowOff>
    </xdr:to>
    <xdr:sp macro="" textlink="">
      <xdr:nvSpPr>
        <xdr:cNvPr id="32" name="TextBox 31">
          <a:extLst>
            <a:ext uri="{FF2B5EF4-FFF2-40B4-BE49-F238E27FC236}">
              <a16:creationId xmlns:a16="http://schemas.microsoft.com/office/drawing/2014/main" id="{EC673912-51F7-C836-8EF2-F5FB5896917F}"/>
            </a:ext>
          </a:extLst>
        </xdr:cNvPr>
        <xdr:cNvSpPr txBox="1"/>
      </xdr:nvSpPr>
      <xdr:spPr>
        <a:xfrm>
          <a:off x="1722783" y="6758608"/>
          <a:ext cx="1805608" cy="39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All dwellings</a:t>
          </a:r>
        </a:p>
      </xdr:txBody>
    </xdr:sp>
    <xdr:clientData/>
  </xdr:twoCellAnchor>
  <xdr:twoCellAnchor>
    <xdr:from>
      <xdr:col>8</xdr:col>
      <xdr:colOff>174623</xdr:colOff>
      <xdr:row>36</xdr:row>
      <xdr:rowOff>183599</xdr:rowOff>
    </xdr:from>
    <xdr:to>
      <xdr:col>11</xdr:col>
      <xdr:colOff>141492</xdr:colOff>
      <xdr:row>39</xdr:row>
      <xdr:rowOff>28991</xdr:rowOff>
    </xdr:to>
    <xdr:sp macro="" textlink="">
      <xdr:nvSpPr>
        <xdr:cNvPr id="33" name="TextBox 32">
          <a:extLst>
            <a:ext uri="{FF2B5EF4-FFF2-40B4-BE49-F238E27FC236}">
              <a16:creationId xmlns:a16="http://schemas.microsoft.com/office/drawing/2014/main" id="{2EC058EB-51BF-49EF-AC2D-30A9FCFD7AC6}"/>
            </a:ext>
          </a:extLst>
        </xdr:cNvPr>
        <xdr:cNvSpPr txBox="1"/>
      </xdr:nvSpPr>
      <xdr:spPr>
        <a:xfrm>
          <a:off x="5033753" y="6942208"/>
          <a:ext cx="1789043" cy="40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Non - Strata</a:t>
          </a:r>
        </a:p>
      </xdr:txBody>
    </xdr:sp>
    <xdr:clientData/>
  </xdr:twoCellAnchor>
  <xdr:twoCellAnchor>
    <xdr:from>
      <xdr:col>13</xdr:col>
      <xdr:colOff>569979</xdr:colOff>
      <xdr:row>36</xdr:row>
      <xdr:rowOff>175867</xdr:rowOff>
    </xdr:from>
    <xdr:to>
      <xdr:col>16</xdr:col>
      <xdr:colOff>536848</xdr:colOff>
      <xdr:row>39</xdr:row>
      <xdr:rowOff>26781</xdr:rowOff>
    </xdr:to>
    <xdr:sp macro="" textlink="">
      <xdr:nvSpPr>
        <xdr:cNvPr id="34" name="TextBox 33">
          <a:extLst>
            <a:ext uri="{FF2B5EF4-FFF2-40B4-BE49-F238E27FC236}">
              <a16:creationId xmlns:a16="http://schemas.microsoft.com/office/drawing/2014/main" id="{76AA1CC7-E5A5-48EF-9D1F-274AAA576B0A}"/>
            </a:ext>
          </a:extLst>
        </xdr:cNvPr>
        <xdr:cNvSpPr txBox="1"/>
      </xdr:nvSpPr>
      <xdr:spPr>
        <a:xfrm>
          <a:off x="8466066" y="6934476"/>
          <a:ext cx="1789043"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Strata</a:t>
          </a:r>
        </a:p>
      </xdr:txBody>
    </xdr:sp>
    <xdr:clientData/>
  </xdr:twoCellAnchor>
  <xdr:twoCellAnchor>
    <xdr:from>
      <xdr:col>18</xdr:col>
      <xdr:colOff>265138</xdr:colOff>
      <xdr:row>18</xdr:row>
      <xdr:rowOff>51070</xdr:rowOff>
    </xdr:from>
    <xdr:to>
      <xdr:col>25</xdr:col>
      <xdr:colOff>74706</xdr:colOff>
      <xdr:row>39</xdr:row>
      <xdr:rowOff>119528</xdr:rowOff>
    </xdr:to>
    <xdr:sp macro="" textlink="">
      <xdr:nvSpPr>
        <xdr:cNvPr id="35" name="TextBox 34">
          <a:extLst>
            <a:ext uri="{FF2B5EF4-FFF2-40B4-BE49-F238E27FC236}">
              <a16:creationId xmlns:a16="http://schemas.microsoft.com/office/drawing/2014/main" id="{A08B0F91-F7A0-0E22-3AF0-84880CDB644D}"/>
            </a:ext>
          </a:extLst>
        </xdr:cNvPr>
        <xdr:cNvSpPr txBox="1"/>
      </xdr:nvSpPr>
      <xdr:spPr>
        <a:xfrm>
          <a:off x="11291726" y="3278364"/>
          <a:ext cx="4097686" cy="3833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cap="none" spc="0">
              <a:ln w="0"/>
              <a:solidFill>
                <a:srgbClr val="3E5F44"/>
              </a:solidFill>
              <a:effectLst>
                <a:outerShdw blurRad="38100" dist="25400" dir="5400000" algn="ctr" rotWithShape="0">
                  <a:srgbClr val="6E747A">
                    <a:alpha val="43000"/>
                  </a:srgbClr>
                </a:outerShdw>
              </a:effectLst>
            </a:rPr>
            <a:t>Overall</a:t>
          </a:r>
          <a:r>
            <a:rPr lang="en-US" sz="2000" b="0" cap="none" spc="0" baseline="0">
              <a:ln w="0"/>
              <a:solidFill>
                <a:srgbClr val="3E5F44"/>
              </a:solidFill>
              <a:effectLst>
                <a:outerShdw blurRad="38100" dist="25400" dir="5400000" algn="ctr" rotWithShape="0">
                  <a:srgbClr val="6E747A">
                    <a:alpha val="43000"/>
                  </a:srgbClr>
                </a:outerShdw>
              </a:effectLst>
            </a:rPr>
            <a:t> in 2021, figure 4.1 shows that after 4 years, Ku-ring-gai's median sales prices slightly improve due long-term growth. However, afforadability barrier is a serious problem as figure 4.2 shows that house prices in Ku-ring-gai is almost two times than that in Greater Sydney. Moreover, figures 4.3 points out the serious problem that Ku-ring-gai's growth depends heavily on non-strata, approximately 70% growth.</a:t>
          </a:r>
          <a:endParaRPr lang="en-US" sz="2000" b="0" cap="none" spc="0">
            <a:ln w="0"/>
            <a:solidFill>
              <a:srgbClr val="3E5F44"/>
            </a:solidFill>
            <a:effectLst>
              <a:outerShdw blurRad="38100" dist="25400" dir="5400000" algn="ctr" rotWithShape="0">
                <a:srgbClr val="6E747A">
                  <a:alpha val="43000"/>
                </a:srgbClr>
              </a:outerShdw>
            </a:effectLst>
          </a:endParaRPr>
        </a:p>
      </xdr:txBody>
    </xdr:sp>
    <xdr:clientData/>
  </xdr:twoCellAnchor>
  <xdr:twoCellAnchor>
    <xdr:from>
      <xdr:col>1</xdr:col>
      <xdr:colOff>426214</xdr:colOff>
      <xdr:row>24</xdr:row>
      <xdr:rowOff>33131</xdr:rowOff>
    </xdr:from>
    <xdr:to>
      <xdr:col>6</xdr:col>
      <xdr:colOff>33131</xdr:colOff>
      <xdr:row>34</xdr:row>
      <xdr:rowOff>119790</xdr:rowOff>
    </xdr:to>
    <xdr:graphicFrame macro="">
      <xdr:nvGraphicFramePr>
        <xdr:cNvPr id="36" name="Chart 2">
          <a:extLst>
            <a:ext uri="{FF2B5EF4-FFF2-40B4-BE49-F238E27FC236}">
              <a16:creationId xmlns:a16="http://schemas.microsoft.com/office/drawing/2014/main" id="{095812B6-9CD4-7E73-3202-9F5A3B9D1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441739</xdr:colOff>
      <xdr:row>23</xdr:row>
      <xdr:rowOff>143565</xdr:rowOff>
    </xdr:from>
    <xdr:to>
      <xdr:col>11</xdr:col>
      <xdr:colOff>390663</xdr:colOff>
      <xdr:row>35</xdr:row>
      <xdr:rowOff>52125</xdr:rowOff>
    </xdr:to>
    <xdr:sp macro="" textlink="">
      <xdr:nvSpPr>
        <xdr:cNvPr id="37" name="Rectangle: Rounded Corners 36">
          <a:extLst>
            <a:ext uri="{FF2B5EF4-FFF2-40B4-BE49-F238E27FC236}">
              <a16:creationId xmlns:a16="http://schemas.microsoft.com/office/drawing/2014/main" id="{04AD12D9-D8F9-42DF-B3BC-8DBD44C3BFB7}"/>
            </a:ext>
          </a:extLst>
        </xdr:cNvPr>
        <xdr:cNvSpPr/>
      </xdr:nvSpPr>
      <xdr:spPr>
        <a:xfrm rot="10800000">
          <a:off x="4086087" y="4461565"/>
          <a:ext cx="2985880" cy="2161430"/>
        </a:xfrm>
        <a:prstGeom prst="round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22086</xdr:colOff>
      <xdr:row>23</xdr:row>
      <xdr:rowOff>143565</xdr:rowOff>
    </xdr:from>
    <xdr:to>
      <xdr:col>16</xdr:col>
      <xdr:colOff>578401</xdr:colOff>
      <xdr:row>35</xdr:row>
      <xdr:rowOff>52125</xdr:rowOff>
    </xdr:to>
    <xdr:sp macro="" textlink="">
      <xdr:nvSpPr>
        <xdr:cNvPr id="38" name="Rectangle: Rounded Corners 37">
          <a:extLst>
            <a:ext uri="{FF2B5EF4-FFF2-40B4-BE49-F238E27FC236}">
              <a16:creationId xmlns:a16="http://schemas.microsoft.com/office/drawing/2014/main" id="{5364A60B-0AE5-4163-A0D0-D0928A189B80}"/>
            </a:ext>
          </a:extLst>
        </xdr:cNvPr>
        <xdr:cNvSpPr/>
      </xdr:nvSpPr>
      <xdr:spPr>
        <a:xfrm rot="10800000">
          <a:off x="7310782" y="4461565"/>
          <a:ext cx="2985880" cy="2161430"/>
        </a:xfrm>
        <a:prstGeom prst="round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11043</xdr:colOff>
      <xdr:row>24</xdr:row>
      <xdr:rowOff>44174</xdr:rowOff>
    </xdr:from>
    <xdr:to>
      <xdr:col>11</xdr:col>
      <xdr:colOff>225352</xdr:colOff>
      <xdr:row>34</xdr:row>
      <xdr:rowOff>130833</xdr:rowOff>
    </xdr:to>
    <xdr:graphicFrame macro="">
      <xdr:nvGraphicFramePr>
        <xdr:cNvPr id="40" name="Chart 2">
          <a:extLst>
            <a:ext uri="{FF2B5EF4-FFF2-40B4-BE49-F238E27FC236}">
              <a16:creationId xmlns:a16="http://schemas.microsoft.com/office/drawing/2014/main" id="{421AF3F3-9F44-4DA3-B575-257466265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143564</xdr:colOff>
      <xdr:row>24</xdr:row>
      <xdr:rowOff>77304</xdr:rowOff>
    </xdr:from>
    <xdr:to>
      <xdr:col>16</xdr:col>
      <xdr:colOff>357873</xdr:colOff>
      <xdr:row>34</xdr:row>
      <xdr:rowOff>163963</xdr:rowOff>
    </xdr:to>
    <xdr:graphicFrame macro="">
      <xdr:nvGraphicFramePr>
        <xdr:cNvPr id="41" name="Chart 2">
          <a:extLst>
            <a:ext uri="{FF2B5EF4-FFF2-40B4-BE49-F238E27FC236}">
              <a16:creationId xmlns:a16="http://schemas.microsoft.com/office/drawing/2014/main" id="{C3E06EA2-CCE2-41C6-9ED4-558D8ED75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427318</xdr:colOff>
      <xdr:row>44</xdr:row>
      <xdr:rowOff>113521</xdr:rowOff>
    </xdr:from>
    <xdr:to>
      <xdr:col>24</xdr:col>
      <xdr:colOff>122518</xdr:colOff>
      <xdr:row>60</xdr:row>
      <xdr:rowOff>11921</xdr:rowOff>
    </xdr:to>
    <xdr:graphicFrame macro="">
      <xdr:nvGraphicFramePr>
        <xdr:cNvPr id="43" name="Chart 4">
          <a:extLst>
            <a:ext uri="{FF2B5EF4-FFF2-40B4-BE49-F238E27FC236}">
              <a16:creationId xmlns:a16="http://schemas.microsoft.com/office/drawing/2014/main" id="{6E2C6B8C-A027-ED2B-E97D-E1F386F95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217075</xdr:colOff>
      <xdr:row>44</xdr:row>
      <xdr:rowOff>171775</xdr:rowOff>
    </xdr:from>
    <xdr:to>
      <xdr:col>9</xdr:col>
      <xdr:colOff>535108</xdr:colOff>
      <xdr:row>59</xdr:row>
      <xdr:rowOff>129513</xdr:rowOff>
    </xdr:to>
    <xdr:graphicFrame macro="">
      <xdr:nvGraphicFramePr>
        <xdr:cNvPr id="44" name="Chart 5">
          <a:extLst>
            <a:ext uri="{FF2B5EF4-FFF2-40B4-BE49-F238E27FC236}">
              <a16:creationId xmlns:a16="http://schemas.microsoft.com/office/drawing/2014/main" id="{6220FC93-729C-B50C-D4E9-34237B599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F68C-4C79-4213-8E27-06E057B993E7}">
  <dimension ref="A1:A3"/>
  <sheetViews>
    <sheetView zoomScale="79" workbookViewId="0">
      <selection activeCell="V14" sqref="V14"/>
    </sheetView>
  </sheetViews>
  <sheetFormatPr defaultRowHeight="14.4"/>
  <cols>
    <col min="1" max="1" width="8.88671875" style="34"/>
    <col min="2" max="16384" width="8.88671875" style="35"/>
  </cols>
  <sheetData>
    <row r="1" spans="1:1" s="34" customFormat="1">
      <c r="A1" s="33"/>
    </row>
    <row r="2" spans="1:1" s="34" customFormat="1">
      <c r="A2" s="33"/>
    </row>
    <row r="3" spans="1:1" s="34" customFormat="1">
      <c r="A3" s="33"/>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FAE1-48FE-43AD-84D5-15A671E6ADCE}">
  <sheetPr filterMode="1"/>
  <dimension ref="A1:HF213"/>
  <sheetViews>
    <sheetView topLeftCell="D11" zoomScale="86" zoomScaleNormal="55" workbookViewId="0">
      <selection activeCell="R59" sqref="R59"/>
    </sheetView>
  </sheetViews>
  <sheetFormatPr defaultRowHeight="14.4"/>
  <cols>
    <col min="1" max="1" width="11.109375" customWidth="1"/>
  </cols>
  <sheetData>
    <row r="1" spans="1:28">
      <c r="A1" t="s">
        <v>107</v>
      </c>
      <c r="E1" t="s">
        <v>107</v>
      </c>
    </row>
    <row r="2" spans="1:28">
      <c r="A2" s="2" t="s">
        <v>100</v>
      </c>
      <c r="B2" s="7" t="s">
        <v>101</v>
      </c>
      <c r="C2" t="s">
        <v>0</v>
      </c>
      <c r="D2" s="11" t="s">
        <v>130</v>
      </c>
      <c r="E2" s="2" t="s">
        <v>100</v>
      </c>
      <c r="F2" s="7" t="s">
        <v>101</v>
      </c>
      <c r="G2" t="s">
        <v>0</v>
      </c>
      <c r="H2" t="s">
        <v>130</v>
      </c>
      <c r="K2" s="7" t="s">
        <v>101</v>
      </c>
      <c r="L2" t="s">
        <v>0</v>
      </c>
      <c r="Q2" t="s">
        <v>101</v>
      </c>
      <c r="R2" t="s">
        <v>0</v>
      </c>
      <c r="S2" t="s">
        <v>130</v>
      </c>
    </row>
    <row r="3" spans="1:28" hidden="1">
      <c r="A3" s="3" t="s">
        <v>102</v>
      </c>
      <c r="B3" s="10">
        <v>150</v>
      </c>
      <c r="C3" t="s">
        <v>106</v>
      </c>
      <c r="D3" s="43">
        <v>188</v>
      </c>
      <c r="E3" s="3" t="s">
        <v>102</v>
      </c>
    </row>
    <row r="4" spans="1:28" hidden="1">
      <c r="A4" s="4"/>
      <c r="B4" s="10" t="s">
        <v>105</v>
      </c>
      <c r="C4" t="s">
        <v>105</v>
      </c>
      <c r="D4" s="43" t="s">
        <v>104</v>
      </c>
      <c r="E4" s="4"/>
    </row>
    <row r="5" spans="1:28" hidden="1">
      <c r="A5" s="3" t="s">
        <v>103</v>
      </c>
      <c r="B5" s="10">
        <v>155</v>
      </c>
      <c r="C5" t="s">
        <v>106</v>
      </c>
      <c r="D5" s="43">
        <v>210</v>
      </c>
      <c r="E5" s="3" t="s">
        <v>103</v>
      </c>
    </row>
    <row r="6" spans="1:28" hidden="1">
      <c r="A6" s="4"/>
      <c r="B6" s="10" t="s">
        <v>105</v>
      </c>
      <c r="C6" t="s">
        <v>105</v>
      </c>
      <c r="D6" s="43" t="s">
        <v>105</v>
      </c>
      <c r="E6" s="4"/>
    </row>
    <row r="7" spans="1:28">
      <c r="A7" s="3" t="s">
        <v>1</v>
      </c>
      <c r="B7" s="10">
        <v>158</v>
      </c>
      <c r="C7">
        <v>409</v>
      </c>
      <c r="D7" s="43">
        <v>280</v>
      </c>
      <c r="E7" s="3" t="s">
        <v>1</v>
      </c>
      <c r="F7" s="12">
        <f>B7*Sheet4!$B$28/Sheet4!$B$2</f>
        <v>333.12587412587408</v>
      </c>
      <c r="G7" s="12">
        <f>C7*Sheet4!$B$28/Sheet4!$B$2</f>
        <v>862.33216783216767</v>
      </c>
      <c r="H7" s="12">
        <f>D7*Sheet4!$B$28/Sheet4!$B$2</f>
        <v>590.34965034965035</v>
      </c>
      <c r="I7" s="7" t="s">
        <v>101</v>
      </c>
      <c r="J7" t="s">
        <v>0</v>
      </c>
      <c r="K7">
        <v>100</v>
      </c>
      <c r="L7">
        <v>100</v>
      </c>
      <c r="P7">
        <v>1991</v>
      </c>
      <c r="Q7" s="12">
        <f>AVERAGE(F7:F9)</f>
        <v>340.50524475524469</v>
      </c>
      <c r="R7" s="12">
        <f>AVERAGE(G7:G9)</f>
        <v>800.13461538461524</v>
      </c>
      <c r="S7" s="12">
        <f>AVERAGE(H7:H9)</f>
        <v>521.82692307692309</v>
      </c>
      <c r="Z7" s="12"/>
      <c r="AA7" s="12"/>
      <c r="AB7" s="14"/>
    </row>
    <row r="8" spans="1:28" hidden="1">
      <c r="A8" s="4"/>
      <c r="B8" s="10" t="s">
        <v>105</v>
      </c>
      <c r="C8" t="s">
        <v>105</v>
      </c>
      <c r="D8" s="43" t="s">
        <v>105</v>
      </c>
      <c r="E8" s="4"/>
    </row>
    <row r="9" spans="1:28">
      <c r="A9" s="3" t="s">
        <v>2</v>
      </c>
      <c r="B9" s="10">
        <v>165</v>
      </c>
      <c r="C9">
        <v>350</v>
      </c>
      <c r="D9" s="43">
        <v>215</v>
      </c>
      <c r="E9" s="3" t="s">
        <v>2</v>
      </c>
      <c r="F9" s="12">
        <f>B9*Sheet4!$B$28/Sheet4!$B$2</f>
        <v>347.88461538461536</v>
      </c>
      <c r="G9" s="12">
        <f>C9*Sheet4!$B$28/Sheet4!$B$2</f>
        <v>737.93706293706293</v>
      </c>
      <c r="H9" s="12">
        <f>D9*Sheet4!$B$28/Sheet4!$B$2</f>
        <v>453.30419580419579</v>
      </c>
      <c r="I9" s="13">
        <f>(F9-F7)/F7</f>
        <v>4.4303797468354507E-2</v>
      </c>
      <c r="J9" s="13">
        <f>(G9-G7)/G7</f>
        <v>-0.14425427872860619</v>
      </c>
      <c r="K9">
        <f>F9/$F$7*100</f>
        <v>104.43037974683544</v>
      </c>
      <c r="L9">
        <f>G9/$F$7*100</f>
        <v>221.51898734177217</v>
      </c>
      <c r="M9" s="2"/>
      <c r="N9" s="7"/>
      <c r="P9">
        <v>1992</v>
      </c>
      <c r="Q9" s="12">
        <f>AVERAGE(F9:F11)</f>
        <v>352.60897435897436</v>
      </c>
      <c r="R9" s="12">
        <f>AVERAGE(G11:G17)</f>
        <v>796.18333333333339</v>
      </c>
      <c r="S9" s="12">
        <f>AVERAGE(H11:H17)</f>
        <v>532.65</v>
      </c>
      <c r="T9" s="14">
        <f>(Q9-Q7)/Q7</f>
        <v>3.5546382295608518E-2</v>
      </c>
      <c r="U9" s="14">
        <f>(R9-R7)/R7</f>
        <v>-4.9382716049380217E-3</v>
      </c>
      <c r="V9" s="14">
        <f>(S9-S7)/S7</f>
        <v>2.0740740740740664E-2</v>
      </c>
      <c r="Z9" s="12"/>
      <c r="AA9" s="12"/>
      <c r="AB9" s="14"/>
    </row>
    <row r="10" spans="1:28" hidden="1">
      <c r="A10" s="4"/>
      <c r="B10" s="10" t="s">
        <v>105</v>
      </c>
      <c r="C10" t="s">
        <v>105</v>
      </c>
      <c r="D10" s="43" t="s">
        <v>105</v>
      </c>
      <c r="E10" s="4"/>
    </row>
    <row r="11" spans="1:28">
      <c r="A11" s="3" t="s">
        <v>3</v>
      </c>
      <c r="B11" s="10">
        <v>160</v>
      </c>
      <c r="C11">
        <v>365</v>
      </c>
      <c r="D11" s="43">
        <v>228</v>
      </c>
      <c r="E11" s="3" t="s">
        <v>3</v>
      </c>
      <c r="F11" s="12">
        <f>B11*Sheet4!$B$28/Sheet4!$B$3</f>
        <v>357.33333333333331</v>
      </c>
      <c r="G11" s="12">
        <f>C11*Sheet4!$B$28/Sheet4!$B$3</f>
        <v>815.16666666666663</v>
      </c>
      <c r="H11" s="12">
        <f>D11*Sheet4!$B$28/Sheet4!$B$3</f>
        <v>509.2</v>
      </c>
      <c r="I11" s="13">
        <f>(F11-F9)/F9</f>
        <v>2.7160493827160518E-2</v>
      </c>
      <c r="J11" s="13">
        <f>(G11-G9)/G9</f>
        <v>0.10465608465608461</v>
      </c>
      <c r="K11">
        <f>F11/$F$7*100</f>
        <v>107.26676043131739</v>
      </c>
      <c r="L11">
        <f>G11/$F$7*100</f>
        <v>244.7022972339428</v>
      </c>
      <c r="N11" s="14"/>
      <c r="O11" s="14"/>
      <c r="P11">
        <v>1993</v>
      </c>
      <c r="Q11" s="12">
        <f>AVERAGE(F11:F13)</f>
        <v>362.91666666666663</v>
      </c>
      <c r="R11" s="12">
        <f>AVERAGE(G19:G25)</f>
        <v>847.23184357541891</v>
      </c>
      <c r="S11" s="12">
        <f>AVERAGE(H19:H25)</f>
        <v>554.15363128491617</v>
      </c>
      <c r="T11" s="14">
        <f>(Q11-Q9)/Q9</f>
        <v>2.9232643118148476E-2</v>
      </c>
      <c r="U11" s="14">
        <f>(R11-R9)/R9</f>
        <v>6.411652706715644E-2</v>
      </c>
      <c r="V11" s="14">
        <f>(S11-S9)/S9</f>
        <v>4.0371034046590065E-2</v>
      </c>
    </row>
    <row r="12" spans="1:28" hidden="1">
      <c r="A12" s="4"/>
      <c r="B12" s="10" t="s">
        <v>105</v>
      </c>
      <c r="C12" t="s">
        <v>105</v>
      </c>
      <c r="D12" s="43" t="s">
        <v>105</v>
      </c>
      <c r="E12" s="4"/>
    </row>
    <row r="13" spans="1:28">
      <c r="A13" s="3" t="s">
        <v>4</v>
      </c>
      <c r="B13" s="10">
        <v>165</v>
      </c>
      <c r="C13">
        <v>340</v>
      </c>
      <c r="D13" s="43">
        <v>235</v>
      </c>
      <c r="E13" s="3" t="s">
        <v>4</v>
      </c>
      <c r="F13" s="12">
        <f>B13*Sheet4!$B$28/Sheet4!$B$3</f>
        <v>368.5</v>
      </c>
      <c r="G13" s="12">
        <f>C13*Sheet4!$B$28/Sheet4!$B$3</f>
        <v>759.33333333333337</v>
      </c>
      <c r="H13" s="12">
        <f>D13*Sheet4!$B$28/Sheet4!$B$3</f>
        <v>524.83333333333337</v>
      </c>
      <c r="I13" s="13">
        <f>(F13-F11)/F11</f>
        <v>3.1250000000000056E-2</v>
      </c>
      <c r="J13" s="13">
        <f>(G13-G11)/G11</f>
        <v>-6.849315068493142E-2</v>
      </c>
      <c r="K13">
        <f>F13/$F$7*100</f>
        <v>110.61884669479608</v>
      </c>
      <c r="L13">
        <f>G13/$F$7*100</f>
        <v>227.94186591654952</v>
      </c>
      <c r="P13">
        <v>1994</v>
      </c>
      <c r="Q13" s="12">
        <f>AVERAGE(F13:F15)</f>
        <v>368.5</v>
      </c>
      <c r="R13" s="12">
        <f>AVERAGE(G27:G33)</f>
        <v>897.17383177570093</v>
      </c>
      <c r="S13" s="12">
        <f>AVERAGE(H27:H33)</f>
        <v>689.78691588785045</v>
      </c>
      <c r="T13" s="14">
        <f>(Q13-Q11)/Q11</f>
        <v>1.5384615384615491E-2</v>
      </c>
      <c r="U13" s="14">
        <f>(R13-R11)/R11</f>
        <v>5.8947251073001354E-2</v>
      </c>
      <c r="V13" s="14">
        <f>(S13-S11)/S11</f>
        <v>0.24475754907252226</v>
      </c>
    </row>
    <row r="14" spans="1:28" hidden="1">
      <c r="A14" s="4"/>
      <c r="B14" s="10" t="s">
        <v>105</v>
      </c>
      <c r="C14" t="s">
        <v>105</v>
      </c>
      <c r="D14" s="43" t="s">
        <v>105</v>
      </c>
      <c r="E14" s="4"/>
    </row>
    <row r="15" spans="1:28">
      <c r="A15" s="3" t="s">
        <v>5</v>
      </c>
      <c r="B15" s="10">
        <v>165</v>
      </c>
      <c r="C15">
        <v>370</v>
      </c>
      <c r="D15" s="43">
        <v>245</v>
      </c>
      <c r="E15" s="3" t="s">
        <v>5</v>
      </c>
      <c r="F15" s="12">
        <f>B15*Sheet4!$B$28/Sheet4!$B$3</f>
        <v>368.5</v>
      </c>
      <c r="G15" s="12">
        <f>C15*Sheet4!$B$28/Sheet4!$B$3</f>
        <v>826.33333333333337</v>
      </c>
      <c r="H15" s="12">
        <f>D15*Sheet4!$B$28/Sheet4!$B$3</f>
        <v>547.16666666666663</v>
      </c>
      <c r="I15" s="13">
        <f>(F15-F13)/F13</f>
        <v>0</v>
      </c>
      <c r="J15" s="13">
        <f>(G15-G13)/G13</f>
        <v>8.8235294117647051E-2</v>
      </c>
      <c r="K15">
        <f>F15/$F$7*100</f>
        <v>110.61884669479608</v>
      </c>
      <c r="L15">
        <f>G15/$F$7*100</f>
        <v>248.0543834974215</v>
      </c>
      <c r="P15">
        <v>1995</v>
      </c>
      <c r="Q15" s="12">
        <f>AVERAGE(F15:F17)</f>
        <v>370.73333333333335</v>
      </c>
      <c r="R15" s="12">
        <f>AVERAGE(G35:G41)</f>
        <v>829.50504201680667</v>
      </c>
      <c r="S15" s="12">
        <f>AVERAGE(H35:H41)</f>
        <v>616.17478991596636</v>
      </c>
      <c r="T15" s="14">
        <f>(Q15-Q13)/Q13</f>
        <v>6.0606060606061014E-3</v>
      </c>
      <c r="U15" s="14">
        <f>(R15-R13)/R13</f>
        <v>-7.5424390861872442E-2</v>
      </c>
      <c r="V15" s="14">
        <f>(S15-S13)/S13</f>
        <v>-0.10671719668259463</v>
      </c>
    </row>
    <row r="16" spans="1:28" hidden="1">
      <c r="A16" s="4"/>
      <c r="B16" s="10" t="s">
        <v>105</v>
      </c>
      <c r="C16" t="s">
        <v>105</v>
      </c>
      <c r="D16" s="43" t="s">
        <v>105</v>
      </c>
      <c r="E16" s="4"/>
    </row>
    <row r="17" spans="1:22">
      <c r="A17" s="3" t="s">
        <v>6</v>
      </c>
      <c r="B17" s="10">
        <v>167</v>
      </c>
      <c r="C17">
        <v>351</v>
      </c>
      <c r="D17" s="43">
        <v>246</v>
      </c>
      <c r="E17" s="3" t="s">
        <v>6</v>
      </c>
      <c r="F17" s="12">
        <f>B17*Sheet4!$B$28/Sheet4!$B$3</f>
        <v>372.9666666666667</v>
      </c>
      <c r="G17" s="12">
        <f>C17*Sheet4!$B$28/Sheet4!$B$3</f>
        <v>783.9</v>
      </c>
      <c r="H17" s="12">
        <f>D17*Sheet4!$B$28/Sheet4!$B$3</f>
        <v>549.4</v>
      </c>
      <c r="I17" s="13">
        <f>(F17-F15)/F15</f>
        <v>1.2121212121212203E-2</v>
      </c>
      <c r="J17" s="13">
        <f>(G17-G15)/G15</f>
        <v>-5.1351351351351424E-2</v>
      </c>
      <c r="K17">
        <f>F17/$F$7*100</f>
        <v>111.95968120018756</v>
      </c>
      <c r="L17">
        <f>G17/$F$7*100</f>
        <v>235.31645569620255</v>
      </c>
      <c r="P17">
        <v>1996</v>
      </c>
      <c r="Q17" s="12">
        <f>AVERAGE(F17:F19)</f>
        <v>371.76266294227185</v>
      </c>
      <c r="R17" s="12">
        <f>AVERAGE(G43:G49)</f>
        <v>802.85423452768714</v>
      </c>
      <c r="S17" s="12">
        <f>AVERAGE(H43:H49)</f>
        <v>644.24755700325738</v>
      </c>
      <c r="T17" s="14">
        <f>(Q17-Q15)/Q15</f>
        <v>2.7764690045095214E-3</v>
      </c>
      <c r="U17" s="14">
        <f>(R17-R15)/R15</f>
        <v>-3.2128565999216138E-2</v>
      </c>
      <c r="V17" s="14">
        <f>(S17-S15)/S15</f>
        <v>4.5559746271215638E-2</v>
      </c>
    </row>
    <row r="18" spans="1:22" hidden="1">
      <c r="A18" s="4"/>
      <c r="B18" s="10" t="s">
        <v>105</v>
      </c>
      <c r="C18" t="s">
        <v>105</v>
      </c>
      <c r="D18" s="43" t="s">
        <v>105</v>
      </c>
      <c r="E18" s="4"/>
    </row>
    <row r="19" spans="1:22">
      <c r="A19" s="3" t="s">
        <v>7</v>
      </c>
      <c r="B19" s="10">
        <v>165</v>
      </c>
      <c r="C19">
        <v>383</v>
      </c>
      <c r="D19" s="43">
        <v>240</v>
      </c>
      <c r="E19" s="3" t="s">
        <v>7</v>
      </c>
      <c r="F19" s="12">
        <f>B19*Sheet4!$B$28/Sheet4!$B$4</f>
        <v>370.55865921787705</v>
      </c>
      <c r="G19" s="12">
        <f>C19*Sheet4!$B$28/Sheet4!$B$4</f>
        <v>860.14525139664795</v>
      </c>
      <c r="H19" s="12">
        <f>D19*Sheet4!$B$28/Sheet4!$B$4</f>
        <v>538.99441340782118</v>
      </c>
      <c r="I19" s="13">
        <f>(F19-F17)/F17</f>
        <v>-6.4563610209750107E-3</v>
      </c>
      <c r="J19" s="13">
        <f>(G19-G17)/G17</f>
        <v>9.7264002291935159E-2</v>
      </c>
      <c r="K19">
        <f>F19/$F$7*100</f>
        <v>111.23682907856588</v>
      </c>
      <c r="L19">
        <f>G19/$F$7*100</f>
        <v>258.20427598236807</v>
      </c>
      <c r="P19">
        <v>1997</v>
      </c>
      <c r="Q19" s="12">
        <f>AVERAGE(F19:F21)</f>
        <v>376.17318435754186</v>
      </c>
      <c r="R19" s="12">
        <f>AVERAGE(G51:G57)</f>
        <v>978.28257042253529</v>
      </c>
      <c r="S19" s="12">
        <f>AVERAGE(H51:H57)</f>
        <v>790.90669014084506</v>
      </c>
      <c r="T19" s="14">
        <f>(Q19-Q17)/Q17</f>
        <v>1.1863809507828083E-2</v>
      </c>
      <c r="U19" s="14">
        <f>(R19-R17)/R17</f>
        <v>0.21850583624068604</v>
      </c>
      <c r="V19" s="14">
        <f>(S19-S17)/S17</f>
        <v>0.22764406561319123</v>
      </c>
    </row>
    <row r="20" spans="1:22" hidden="1">
      <c r="A20" s="5" t="s">
        <v>104</v>
      </c>
      <c r="B20" s="10" t="s">
        <v>105</v>
      </c>
      <c r="C20" t="s">
        <v>105</v>
      </c>
      <c r="D20" s="43" t="s">
        <v>105</v>
      </c>
      <c r="E20" s="5" t="s">
        <v>104</v>
      </c>
    </row>
    <row r="21" spans="1:22">
      <c r="A21" s="3" t="s">
        <v>8</v>
      </c>
      <c r="B21" s="10">
        <v>170</v>
      </c>
      <c r="C21">
        <v>390</v>
      </c>
      <c r="D21" s="43">
        <v>261</v>
      </c>
      <c r="E21" s="3" t="s">
        <v>8</v>
      </c>
      <c r="F21" s="12">
        <f>B21*Sheet4!$B$28/Sheet4!$B$4</f>
        <v>381.78770949720666</v>
      </c>
      <c r="G21" s="12">
        <f>C21*Sheet4!$B$28/Sheet4!$B$4</f>
        <v>875.86592178770945</v>
      </c>
      <c r="H21" s="12">
        <f>D21*Sheet4!$B$28/Sheet4!$B$4</f>
        <v>586.15642458100558</v>
      </c>
      <c r="I21" s="13">
        <f>(F21-F19)/F19</f>
        <v>3.0303030303030318E-2</v>
      </c>
      <c r="J21" s="13">
        <f>(G21-G19)/G19</f>
        <v>1.8276762402088833E-2</v>
      </c>
      <c r="K21">
        <f>F21/$F$7*100</f>
        <v>114.60764208094668</v>
      </c>
      <c r="L21">
        <f>G21/$F$7*100</f>
        <v>262.92341418570118</v>
      </c>
      <c r="P21">
        <v>1998</v>
      </c>
      <c r="Q21" s="12">
        <f>AVERAGE(F21:F23)</f>
        <v>381.78770949720666</v>
      </c>
      <c r="R21" s="12">
        <f>AVERAGE(G59:G65)</f>
        <v>1058.4461130742047</v>
      </c>
      <c r="S21" s="12">
        <f>AVERAGE(H59:H65)</f>
        <v>924.20936395759713</v>
      </c>
      <c r="T21" s="14">
        <f>(Q21-Q19)/Q19</f>
        <v>1.4925373134328365E-2</v>
      </c>
      <c r="U21" s="14">
        <f>(R21-R19)/R19</f>
        <v>8.194313695790939E-2</v>
      </c>
      <c r="V21" s="14">
        <f>(S21-S19)/S19</f>
        <v>0.1685441221808523</v>
      </c>
    </row>
    <row r="22" spans="1:22" hidden="1">
      <c r="A22" s="5" t="s">
        <v>104</v>
      </c>
      <c r="B22" s="10" t="s">
        <v>105</v>
      </c>
      <c r="C22" t="s">
        <v>105</v>
      </c>
      <c r="D22" s="43" t="s">
        <v>105</v>
      </c>
      <c r="E22" s="5" t="s">
        <v>104</v>
      </c>
    </row>
    <row r="23" spans="1:22">
      <c r="A23" s="3" t="s">
        <v>9</v>
      </c>
      <c r="B23" s="10">
        <v>170</v>
      </c>
      <c r="C23">
        <v>353</v>
      </c>
      <c r="D23" s="43">
        <v>234</v>
      </c>
      <c r="E23" s="3" t="s">
        <v>9</v>
      </c>
      <c r="F23" s="12">
        <f>B23*Sheet4!$B$28/Sheet4!$B$4</f>
        <v>381.78770949720666</v>
      </c>
      <c r="G23" s="12">
        <f>C23*Sheet4!$B$28/Sheet4!$B$4</f>
        <v>792.77094972067027</v>
      </c>
      <c r="H23" s="12">
        <f>D23*Sheet4!$B$28/Sheet4!$B$4</f>
        <v>525.51955307262563</v>
      </c>
      <c r="I23" s="13">
        <f>(F23-F21)/F21</f>
        <v>0</v>
      </c>
      <c r="J23" s="13">
        <f>(G23-G21)/G21</f>
        <v>-9.4871794871794965E-2</v>
      </c>
      <c r="K23">
        <f>F23/$F$7*100</f>
        <v>114.60764208094668</v>
      </c>
      <c r="L23">
        <f>G23/$F$7*100</f>
        <v>237.97939796808336</v>
      </c>
      <c r="P23">
        <v>1999</v>
      </c>
      <c r="Q23" s="12">
        <f>AVERAGE(F23:F25)</f>
        <v>381.78770949720666</v>
      </c>
      <c r="R23" s="12">
        <f>AVERAGE(G67:G73)</f>
        <v>1138.6546391752574</v>
      </c>
      <c r="S23" s="12">
        <f>AVERAGE(H67:H73)</f>
        <v>988.42268041237116</v>
      </c>
      <c r="T23" s="14">
        <f>(Q23-Q21)/Q21</f>
        <v>0</v>
      </c>
      <c r="U23" s="14">
        <f>(R23-R21)/R21</f>
        <v>7.5779508385260153E-2</v>
      </c>
      <c r="V23" s="14">
        <f>(S23-S21)/S21</f>
        <v>6.9479188330015831E-2</v>
      </c>
    </row>
    <row r="24" spans="1:22" hidden="1">
      <c r="A24" s="5" t="s">
        <v>104</v>
      </c>
      <c r="B24" s="10" t="s">
        <v>105</v>
      </c>
      <c r="C24" t="s">
        <v>105</v>
      </c>
      <c r="D24" s="43" t="s">
        <v>105</v>
      </c>
      <c r="E24" s="5" t="s">
        <v>104</v>
      </c>
    </row>
    <row r="25" spans="1:22">
      <c r="A25" s="3" t="s">
        <v>10</v>
      </c>
      <c r="B25" s="10">
        <v>170</v>
      </c>
      <c r="C25">
        <v>383</v>
      </c>
      <c r="D25" s="43">
        <v>252</v>
      </c>
      <c r="E25" s="3" t="s">
        <v>10</v>
      </c>
      <c r="F25" s="12">
        <f>B25*Sheet4!$B$28/Sheet4!$B$4</f>
        <v>381.78770949720666</v>
      </c>
      <c r="G25" s="12">
        <f>C25*Sheet4!$B$28/Sheet4!$B$4</f>
        <v>860.14525139664795</v>
      </c>
      <c r="H25" s="12">
        <f>D25*Sheet4!$B$28/Sheet4!$B$4</f>
        <v>565.94413407821219</v>
      </c>
      <c r="I25" s="13">
        <f>(F25-F23)/F23</f>
        <v>0</v>
      </c>
      <c r="J25" s="13">
        <f>(G25-G23)/G23</f>
        <v>8.4985835694051035E-2</v>
      </c>
      <c r="K25">
        <f>F25/$F$7*100</f>
        <v>114.60764208094668</v>
      </c>
      <c r="L25">
        <f>G25/$F$7*100</f>
        <v>258.20427598236807</v>
      </c>
      <c r="P25">
        <v>2000</v>
      </c>
      <c r="Q25" s="12">
        <f>AVERAGE(F25:F27)</f>
        <v>388.13684540280894</v>
      </c>
      <c r="R25" s="12">
        <f>AVERAGE(G75:G81)</f>
        <v>1159.1985294117646</v>
      </c>
      <c r="S25" s="12">
        <f>AVERAGE(H75:H81)</f>
        <v>1081.3602941176468</v>
      </c>
      <c r="T25" s="14">
        <f>(Q25-Q23)/Q23</f>
        <v>1.663001649257841E-2</v>
      </c>
      <c r="U25" s="14">
        <f>(R25-R23)/R23</f>
        <v>1.804224874663261E-2</v>
      </c>
      <c r="V25" s="14">
        <f>(S25-S23)/S23</f>
        <v>9.4026184897438803E-2</v>
      </c>
    </row>
    <row r="26" spans="1:22" hidden="1">
      <c r="A26" s="5" t="s">
        <v>104</v>
      </c>
      <c r="B26" s="10" t="s">
        <v>105</v>
      </c>
      <c r="C26" t="s">
        <v>105</v>
      </c>
      <c r="D26" s="43" t="s">
        <v>105</v>
      </c>
      <c r="E26" s="5" t="s">
        <v>104</v>
      </c>
    </row>
    <row r="27" spans="1:22">
      <c r="A27" s="3" t="s">
        <v>11</v>
      </c>
      <c r="B27" s="10">
        <v>175</v>
      </c>
      <c r="C27">
        <v>384</v>
      </c>
      <c r="D27" s="43">
        <v>282</v>
      </c>
      <c r="E27" s="3" t="s">
        <v>11</v>
      </c>
      <c r="F27" s="12">
        <f>B27*Sheet4!$B$28/Sheet4!$B$5</f>
        <v>394.48598130841123</v>
      </c>
      <c r="G27" s="12">
        <f>C27*Sheet4!$B$28/Sheet4!$B$5</f>
        <v>865.61495327102796</v>
      </c>
      <c r="H27" s="12">
        <f>D27*Sheet4!$B$28/Sheet4!$B$5</f>
        <v>635.68598130841121</v>
      </c>
      <c r="I27" s="13">
        <f>(F27-F25)/F25</f>
        <v>3.3260032985156819E-2</v>
      </c>
      <c r="J27" s="13">
        <f>(G27-G25)/G25</f>
        <v>6.3590444352260977E-3</v>
      </c>
      <c r="K27">
        <f>F27/$F$7*100</f>
        <v>118.41949603691</v>
      </c>
      <c r="L27">
        <f>G27/$F$7*100</f>
        <v>259.84620844670536</v>
      </c>
      <c r="P27">
        <v>2001</v>
      </c>
      <c r="Q27" s="12">
        <f>AVERAGE(F27:F29)</f>
        <v>394.48598130841123</v>
      </c>
      <c r="R27" s="12">
        <f>AVERAGE(G83:G89)</f>
        <v>1219.8302752293578</v>
      </c>
      <c r="S27" s="12">
        <f>AVERAGE(H83:H89)</f>
        <v>1095.3577981651376</v>
      </c>
      <c r="T27" s="14">
        <f>(Q27-Q25)/Q25</f>
        <v>1.6357982966067393E-2</v>
      </c>
      <c r="U27" s="14">
        <f>(R27-R25)/R25</f>
        <v>5.230488503842453E-2</v>
      </c>
      <c r="V27" s="14">
        <f>(S27-S25)/S25</f>
        <v>1.2944348080500106E-2</v>
      </c>
    </row>
    <row r="28" spans="1:22" hidden="1">
      <c r="A28" s="5" t="s">
        <v>104</v>
      </c>
      <c r="B28" s="10" t="s">
        <v>105</v>
      </c>
      <c r="C28" t="s">
        <v>105</v>
      </c>
      <c r="D28" s="43" t="s">
        <v>105</v>
      </c>
      <c r="E28" s="5" t="s">
        <v>104</v>
      </c>
    </row>
    <row r="29" spans="1:22">
      <c r="A29" s="3" t="s">
        <v>12</v>
      </c>
      <c r="B29" s="10">
        <v>175</v>
      </c>
      <c r="C29">
        <v>401</v>
      </c>
      <c r="D29" s="43">
        <v>310</v>
      </c>
      <c r="E29" s="3" t="s">
        <v>12</v>
      </c>
      <c r="F29" s="12">
        <f>B29*Sheet4!$B$28/Sheet4!$B$5</f>
        <v>394.48598130841123</v>
      </c>
      <c r="G29" s="12">
        <f>C29*Sheet4!$B$28/Sheet4!$B$5</f>
        <v>903.93644859813082</v>
      </c>
      <c r="H29" s="12">
        <f>D29*Sheet4!$B$28/Sheet4!$B$5</f>
        <v>698.80373831775705</v>
      </c>
      <c r="I29" s="13">
        <f>(F29-F27)/F27</f>
        <v>0</v>
      </c>
      <c r="J29" s="13">
        <f>(G29-G27)/G27</f>
        <v>4.4270833333333412E-2</v>
      </c>
      <c r="K29">
        <f>F29/$F$7*100</f>
        <v>118.41949603691</v>
      </c>
      <c r="L29">
        <f>G29/$F$7*100</f>
        <v>271.34981663314801</v>
      </c>
      <c r="P29">
        <v>2002</v>
      </c>
      <c r="Q29" s="12">
        <f>AVERAGE(F29:F31)</f>
        <v>405.75700934579436</v>
      </c>
      <c r="R29" s="12">
        <f>AVERAGE(G91:G97)</f>
        <v>1363.03125</v>
      </c>
      <c r="S29" s="12">
        <f>AVERAGE(H91:H97)</f>
        <v>1266.5691964285716</v>
      </c>
      <c r="T29" s="14">
        <f>(Q29-Q27)/Q27</f>
        <v>2.8571428571428456E-2</v>
      </c>
      <c r="U29" s="14">
        <f>(R29-R27)/R27</f>
        <v>0.11739417989417993</v>
      </c>
      <c r="V29" s="14">
        <f>(S29-S27)/S27</f>
        <v>0.15630636724386734</v>
      </c>
    </row>
    <row r="30" spans="1:22" hidden="1">
      <c r="A30" s="5" t="s">
        <v>104</v>
      </c>
      <c r="B30" s="10" t="s">
        <v>105</v>
      </c>
      <c r="C30" t="s">
        <v>105</v>
      </c>
      <c r="D30" s="43" t="s">
        <v>105</v>
      </c>
      <c r="E30" s="5" t="s">
        <v>104</v>
      </c>
    </row>
    <row r="31" spans="1:22">
      <c r="A31" s="3" t="s">
        <v>13</v>
      </c>
      <c r="B31" s="10">
        <v>185</v>
      </c>
      <c r="C31">
        <v>412</v>
      </c>
      <c r="D31" s="43">
        <v>305</v>
      </c>
      <c r="E31" s="3" t="s">
        <v>13</v>
      </c>
      <c r="F31" s="12">
        <f>B31*Sheet4!$B$28/Sheet4!$B$5</f>
        <v>417.02803738317755</v>
      </c>
      <c r="G31" s="12">
        <f>C31*Sheet4!$B$28/Sheet4!$B$5</f>
        <v>928.73271028037379</v>
      </c>
      <c r="H31" s="12">
        <f>D31*Sheet4!$B$28/Sheet4!$B$5</f>
        <v>687.53271028037386</v>
      </c>
      <c r="I31" s="13">
        <f>(F31-F29)/F29</f>
        <v>5.7142857142857058E-2</v>
      </c>
      <c r="J31" s="13">
        <f>(G31-G29)/G29</f>
        <v>2.7431421446384018E-2</v>
      </c>
      <c r="K31">
        <f>F31/$F$7*100</f>
        <v>125.18632438187626</v>
      </c>
      <c r="L31">
        <f>G31/$F$7*100</f>
        <v>278.79332781261093</v>
      </c>
      <c r="P31">
        <v>2003</v>
      </c>
      <c r="Q31" s="12">
        <f>AVERAGE(F31:F33)</f>
        <v>419.2822429906542</v>
      </c>
      <c r="R31" s="12">
        <f>AVERAGE(G107:G113)</f>
        <v>1460.8544303797471</v>
      </c>
      <c r="S31" s="12">
        <f>AVERAGE(H107:H113)</f>
        <v>1303.9556962025317</v>
      </c>
      <c r="T31" s="14">
        <f>(Q31-Q29)/Q29</f>
        <v>3.3333333333333395E-2</v>
      </c>
      <c r="U31" s="14">
        <f>(R31-R29)/R29</f>
        <v>7.1768846370724879E-2</v>
      </c>
      <c r="V31" s="14">
        <f>(S31-S29)/S29</f>
        <v>2.9517929126479107E-2</v>
      </c>
    </row>
    <row r="32" spans="1:22" hidden="1">
      <c r="A32" s="5" t="s">
        <v>104</v>
      </c>
      <c r="B32" s="10" t="s">
        <v>105</v>
      </c>
      <c r="C32" t="s">
        <v>105</v>
      </c>
      <c r="D32" s="43" t="s">
        <v>105</v>
      </c>
      <c r="E32" s="5" t="s">
        <v>104</v>
      </c>
    </row>
    <row r="33" spans="1:22">
      <c r="A33" s="3" t="s">
        <v>14</v>
      </c>
      <c r="B33" s="10">
        <v>187</v>
      </c>
      <c r="C33">
        <v>395</v>
      </c>
      <c r="D33" s="43">
        <v>327</v>
      </c>
      <c r="E33" s="3" t="s">
        <v>14</v>
      </c>
      <c r="F33" s="12">
        <f>B33*Sheet4!$B$28/Sheet4!$B$5</f>
        <v>421.53644859813085</v>
      </c>
      <c r="G33" s="12">
        <f>C33*Sheet4!$B$28/Sheet4!$B$5</f>
        <v>890.41121495327104</v>
      </c>
      <c r="H33" s="12">
        <f>D33*Sheet4!$B$28/Sheet4!$B$5</f>
        <v>737.1252336448598</v>
      </c>
      <c r="I33" s="13">
        <f>(F33-F31)/F31</f>
        <v>1.0810810810810877E-2</v>
      </c>
      <c r="J33" s="13">
        <f>(G33-G31)/G31</f>
        <v>-4.1262135922330044E-2</v>
      </c>
      <c r="K33">
        <f>F33/$F$7*100</f>
        <v>126.53969005086954</v>
      </c>
      <c r="L33">
        <f>G33/$F$7*100</f>
        <v>267.28971962616828</v>
      </c>
      <c r="P33">
        <v>2004</v>
      </c>
      <c r="Q33" s="12">
        <f>AVERAGE(F33:F35)</f>
        <v>397.24217387889735</v>
      </c>
      <c r="R33" s="12">
        <f>AVERAGE(G107:G113)</f>
        <v>1460.8544303797471</v>
      </c>
      <c r="S33" s="12">
        <f>AVERAGE(H107:H113)</f>
        <v>1303.9556962025317</v>
      </c>
      <c r="T33" s="14">
        <f>(Q33-Q31)/Q31</f>
        <v>-5.2566187765428748E-2</v>
      </c>
      <c r="U33" s="14">
        <f>(R33-R31)/R31</f>
        <v>0</v>
      </c>
      <c r="V33" s="14">
        <f>(S33-S31)/S31</f>
        <v>0</v>
      </c>
    </row>
    <row r="34" spans="1:22" hidden="1">
      <c r="A34" s="5" t="s">
        <v>104</v>
      </c>
      <c r="B34" s="10" t="s">
        <v>105</v>
      </c>
      <c r="C34" t="s">
        <v>105</v>
      </c>
      <c r="D34" s="43" t="s">
        <v>105</v>
      </c>
      <c r="E34" s="5" t="s">
        <v>104</v>
      </c>
    </row>
    <row r="35" spans="1:22">
      <c r="A35" s="3" t="s">
        <v>15</v>
      </c>
      <c r="B35" s="10">
        <v>184</v>
      </c>
      <c r="C35">
        <v>401</v>
      </c>
      <c r="D35" s="43">
        <v>296</v>
      </c>
      <c r="E35" s="3" t="s">
        <v>15</v>
      </c>
      <c r="F35" s="12">
        <f>B35*Sheet4!$B$28/Sheet4!$B$6</f>
        <v>372.94789915966385</v>
      </c>
      <c r="G35" s="12">
        <f>C35*Sheet4!$B$28/Sheet4!$B$6</f>
        <v>812.78319327731094</v>
      </c>
      <c r="H35" s="12">
        <f>D35*Sheet4!$B$28/Sheet4!$B$6</f>
        <v>599.95966386554619</v>
      </c>
      <c r="I35" s="13">
        <f>(F35-F33)/F33</f>
        <v>-0.1152653574798904</v>
      </c>
      <c r="J35" s="13">
        <f>(G35-G33)/G33</f>
        <v>-8.7182214658015095E-2</v>
      </c>
      <c r="K35">
        <f>F35/$F$7*100</f>
        <v>111.95404744176152</v>
      </c>
      <c r="L35">
        <f>G35/$F$7*100</f>
        <v>243.98680991383901</v>
      </c>
      <c r="P35">
        <v>2005</v>
      </c>
      <c r="Q35" s="12">
        <f>AVERAGE(F35:F37)</f>
        <v>375.98823529411766</v>
      </c>
      <c r="R35" s="12">
        <f>AVERAGE(G115:G121)</f>
        <v>1405.2272727272725</v>
      </c>
      <c r="S35" s="12">
        <f>AVERAGE(H115:H121)</f>
        <v>1296</v>
      </c>
      <c r="T35" s="14">
        <f>(Q35-Q33)/Q33</f>
        <v>-5.3503731432250026E-2</v>
      </c>
      <c r="U35" s="14">
        <f>(R35-R33)/R33</f>
        <v>-3.8078508368567826E-2</v>
      </c>
      <c r="V35" s="14">
        <f>(S35-S33)/S33</f>
        <v>-6.1012013105206297E-3</v>
      </c>
    </row>
    <row r="36" spans="1:22" hidden="1">
      <c r="A36" s="5" t="s">
        <v>104</v>
      </c>
      <c r="B36" s="10" t="s">
        <v>105</v>
      </c>
      <c r="C36" t="s">
        <v>105</v>
      </c>
      <c r="D36" s="43" t="s">
        <v>105</v>
      </c>
      <c r="E36" s="5" t="s">
        <v>104</v>
      </c>
    </row>
    <row r="37" spans="1:22">
      <c r="A37" s="3" t="s">
        <v>16</v>
      </c>
      <c r="B37" s="10">
        <v>187</v>
      </c>
      <c r="C37">
        <v>410</v>
      </c>
      <c r="D37" s="43">
        <v>295</v>
      </c>
      <c r="E37" s="3" t="s">
        <v>16</v>
      </c>
      <c r="F37" s="12">
        <f>B37*Sheet4!$B$28/Sheet4!$B$6</f>
        <v>379.02857142857147</v>
      </c>
      <c r="G37" s="12">
        <f>C37*Sheet4!$B$28/Sheet4!$B$6</f>
        <v>831.02521008403357</v>
      </c>
      <c r="H37" s="12">
        <f>D37*Sheet4!$B$28/Sheet4!$B$6</f>
        <v>597.93277310924373</v>
      </c>
      <c r="I37" s="13">
        <f>(F37-F35)/F35</f>
        <v>1.6304347826087109E-2</v>
      </c>
      <c r="J37" s="13">
        <f>(G37-G35)/G35</f>
        <v>2.2443890274314142E-2</v>
      </c>
      <c r="K37">
        <f>F37/$F$7*100</f>
        <v>113.77938517179027</v>
      </c>
      <c r="L37">
        <f>G37/$F$7*100</f>
        <v>249.46282310392513</v>
      </c>
      <c r="P37">
        <v>2006</v>
      </c>
      <c r="Q37" s="12">
        <f>AVERAGE(F37:F39)</f>
        <v>378.01512605042018</v>
      </c>
      <c r="R37" s="12">
        <f>AVERAGE(G123:G129)</f>
        <v>1379.0833333333335</v>
      </c>
      <c r="S37" s="12">
        <f>AVERAGE(H123:H129)</f>
        <v>1284.1666666666667</v>
      </c>
      <c r="T37" s="14">
        <f>(Q37-Q35)/Q35</f>
        <v>5.3908355795148242E-3</v>
      </c>
      <c r="U37" s="14">
        <f>(R37-R35)/R35</f>
        <v>-1.8604776537818498E-2</v>
      </c>
      <c r="V37" s="14">
        <f>(S37-S35)/S35</f>
        <v>-9.1306584362139329E-3</v>
      </c>
    </row>
    <row r="38" spans="1:22" hidden="1">
      <c r="A38" s="5" t="s">
        <v>104</v>
      </c>
      <c r="B38" s="10" t="s">
        <v>105</v>
      </c>
      <c r="C38" t="s">
        <v>105</v>
      </c>
      <c r="D38" s="43" t="s">
        <v>105</v>
      </c>
      <c r="E38" s="5" t="s">
        <v>104</v>
      </c>
    </row>
    <row r="39" spans="1:22">
      <c r="A39" s="3" t="s">
        <v>17</v>
      </c>
      <c r="B39" s="10">
        <v>186</v>
      </c>
      <c r="C39">
        <v>413</v>
      </c>
      <c r="D39" s="43">
        <v>295</v>
      </c>
      <c r="E39" s="3" t="s">
        <v>17</v>
      </c>
      <c r="F39" s="12">
        <f>B39*Sheet4!$B$28/Sheet4!$B$6</f>
        <v>377.00168067226889</v>
      </c>
      <c r="G39" s="12">
        <f>C39*Sheet4!$B$28/Sheet4!$B$6</f>
        <v>837.10588235294108</v>
      </c>
      <c r="H39" s="12">
        <f>D39*Sheet4!$B$28/Sheet4!$B$6</f>
        <v>597.93277310924373</v>
      </c>
      <c r="I39" s="13">
        <f>(F39-F37)/F37</f>
        <v>-5.3475935828878494E-3</v>
      </c>
      <c r="J39" s="13">
        <f>(G39-G37)/G37</f>
        <v>7.3170731707316392E-3</v>
      </c>
      <c r="K39">
        <f>F39/$F$7*100</f>
        <v>113.17093926178067</v>
      </c>
      <c r="L39">
        <f>G39/$F$7*100</f>
        <v>251.28816083395384</v>
      </c>
      <c r="P39">
        <v>2007</v>
      </c>
      <c r="Q39" s="12">
        <f>AVERAGE(F39:F41)</f>
        <v>381.05546218487393</v>
      </c>
      <c r="R39" s="12">
        <f>AVERAGE(G131:G137)</f>
        <v>1403.3876765083437</v>
      </c>
      <c r="S39" s="12">
        <f>AVERAGE(H131:H137)</f>
        <v>1266.7644415917841</v>
      </c>
      <c r="T39" s="14">
        <f>(Q39-Q37)/Q37</f>
        <v>8.0428954423591732E-3</v>
      </c>
      <c r="U39" s="14">
        <f>(R39-R37)/R37</f>
        <v>1.7623549344378667E-2</v>
      </c>
      <c r="V39" s="14">
        <f>(S39-S37)/S37</f>
        <v>-1.3551375788357644E-2</v>
      </c>
    </row>
    <row r="40" spans="1:22" hidden="1">
      <c r="A40" s="5" t="s">
        <v>104</v>
      </c>
      <c r="B40" s="10" t="s">
        <v>105</v>
      </c>
      <c r="C40" t="s">
        <v>105</v>
      </c>
      <c r="D40" s="43" t="s">
        <v>105</v>
      </c>
      <c r="E40" s="5" t="s">
        <v>104</v>
      </c>
    </row>
    <row r="41" spans="1:22">
      <c r="A41" s="3" t="s">
        <v>18</v>
      </c>
      <c r="B41" s="10">
        <v>190</v>
      </c>
      <c r="C41">
        <v>413</v>
      </c>
      <c r="D41" s="43">
        <v>330</v>
      </c>
      <c r="E41" s="3" t="s">
        <v>18</v>
      </c>
      <c r="F41" s="12">
        <f>B41*Sheet4!$B$28/Sheet4!$B$6</f>
        <v>385.10924369747897</v>
      </c>
      <c r="G41" s="12">
        <f>C41*Sheet4!$B$28/Sheet4!$B$6</f>
        <v>837.10588235294108</v>
      </c>
      <c r="H41" s="12">
        <f>D41*Sheet4!$B$28/Sheet4!$B$6</f>
        <v>668.8739495798319</v>
      </c>
      <c r="I41" s="13">
        <f>(F41-F39)/F39</f>
        <v>2.1505376344086023E-2</v>
      </c>
      <c r="J41" s="13">
        <f>(G41-G39)/G39</f>
        <v>0</v>
      </c>
      <c r="K41">
        <f>F41/$F$7*100</f>
        <v>115.60472290181896</v>
      </c>
      <c r="L41">
        <f>G41/$F$7*100</f>
        <v>251.28816083395384</v>
      </c>
      <c r="P41">
        <v>2008</v>
      </c>
      <c r="Q41" s="12">
        <f>AVERAGE(F41:F43)</f>
        <v>379.15071305395122</v>
      </c>
      <c r="R41" s="12">
        <f>AVERAGE(G139:G145)</f>
        <v>1295.6450242718445</v>
      </c>
      <c r="S41" s="12">
        <f>AVERAGE(H139:H145)</f>
        <v>1181.1189320388348</v>
      </c>
      <c r="T41" s="14">
        <f>(Q41-Q39)/Q39</f>
        <v>-4.9986139025573039E-3</v>
      </c>
      <c r="U41" s="14">
        <f>(R41-R39)/R39</f>
        <v>-7.6773263753152715E-2</v>
      </c>
      <c r="V41" s="14">
        <f>(S41-S39)/S39</f>
        <v>-6.7609657124042197E-2</v>
      </c>
    </row>
    <row r="42" spans="1:22" hidden="1">
      <c r="A42" s="5" t="s">
        <v>104</v>
      </c>
      <c r="B42" s="10" t="s">
        <v>105</v>
      </c>
      <c r="C42" t="s">
        <v>105</v>
      </c>
      <c r="D42" s="43" t="s">
        <v>105</v>
      </c>
      <c r="E42" s="5" t="s">
        <v>104</v>
      </c>
    </row>
    <row r="43" spans="1:22">
      <c r="A43" s="3" t="s">
        <v>19</v>
      </c>
      <c r="B43" s="10">
        <v>190</v>
      </c>
      <c r="C43">
        <v>399</v>
      </c>
      <c r="D43" s="43">
        <v>300</v>
      </c>
      <c r="E43" s="3" t="s">
        <v>19</v>
      </c>
      <c r="F43" s="12">
        <f>B43*Sheet4!$B$28/Sheet4!$B$7</f>
        <v>373.19218241042347</v>
      </c>
      <c r="G43" s="12">
        <f>C43*Sheet4!$B$28/Sheet4!$B$7</f>
        <v>783.70358306188916</v>
      </c>
      <c r="H43" s="12">
        <f>D43*Sheet4!$B$28/Sheet4!$B$7</f>
        <v>589.25081433224761</v>
      </c>
      <c r="I43" s="13">
        <f>(F43-F41)/F41</f>
        <v>-3.0944625407166033E-2</v>
      </c>
      <c r="J43" s="13">
        <f>(G43-G41)/G41</f>
        <v>-6.3793960139126596E-2</v>
      </c>
      <c r="K43">
        <f>F43/$F$7*100</f>
        <v>112.02737805632295</v>
      </c>
      <c r="L43">
        <f>G43/$F$7*100</f>
        <v>235.25749391827816</v>
      </c>
      <c r="P43">
        <v>2009</v>
      </c>
      <c r="Q43" s="12">
        <f>AVERAGE(F43:F45)</f>
        <v>381.04885993485345</v>
      </c>
      <c r="R43" s="12">
        <f>AVERAGE(G147:G153)</f>
        <v>1154.3043728423472</v>
      </c>
      <c r="S43" s="12">
        <f>AVERAGE(H147:H153)</f>
        <v>1113.3642117376294</v>
      </c>
      <c r="T43" s="14">
        <f>(Q43-Q41)/Q41</f>
        <v>5.0063123068217336E-3</v>
      </c>
      <c r="U43" s="14">
        <f>(R43-R41)/R41</f>
        <v>-0.10908902421705438</v>
      </c>
      <c r="V43" s="14">
        <f>(S43-S41)/S41</f>
        <v>-5.7364858409515107E-2</v>
      </c>
    </row>
    <row r="44" spans="1:22" hidden="1">
      <c r="A44" s="5" t="s">
        <v>104</v>
      </c>
      <c r="B44" s="10" t="s">
        <v>105</v>
      </c>
      <c r="C44" t="s">
        <v>105</v>
      </c>
      <c r="D44" s="43" t="s">
        <v>105</v>
      </c>
      <c r="E44" s="5" t="s">
        <v>104</v>
      </c>
    </row>
    <row r="45" spans="1:22">
      <c r="A45" s="3" t="s">
        <v>20</v>
      </c>
      <c r="B45" s="10">
        <v>198</v>
      </c>
      <c r="C45">
        <v>396</v>
      </c>
      <c r="D45" s="43">
        <v>312</v>
      </c>
      <c r="E45" s="3" t="s">
        <v>20</v>
      </c>
      <c r="F45" s="12">
        <f>B45*Sheet4!$B$28/Sheet4!$B$7</f>
        <v>388.90553745928338</v>
      </c>
      <c r="G45" s="12">
        <f>C45*Sheet4!$B$28/Sheet4!$B$7</f>
        <v>777.81107491856676</v>
      </c>
      <c r="H45" s="12">
        <f>D45*Sheet4!$B$28/Sheet4!$B$7</f>
        <v>612.82084690553745</v>
      </c>
      <c r="I45" s="13">
        <f>(F45-F43)/F43</f>
        <v>4.2105263157894667E-2</v>
      </c>
      <c r="J45" s="13">
        <f>(G45-G43)/G43</f>
        <v>-7.5187969924811106E-3</v>
      </c>
      <c r="K45">
        <f>F45/$F$7*100</f>
        <v>116.74432029027338</v>
      </c>
      <c r="L45">
        <f>G45/$F$7*100</f>
        <v>233.48864058054676</v>
      </c>
      <c r="P45">
        <v>2010</v>
      </c>
      <c r="Q45" s="12">
        <f>AVERAGE(F45:F47)</f>
        <v>390.8697068403909</v>
      </c>
      <c r="R45" s="12">
        <f>AVERAGE(G155:G161)</f>
        <v>1167.371335504886</v>
      </c>
      <c r="S45" s="12">
        <f>AVERAGE(H155:H161)</f>
        <v>1189.9592833876222</v>
      </c>
      <c r="T45" s="14">
        <f>(Q45-Q43)/Q43</f>
        <v>2.5773195876288634E-2</v>
      </c>
      <c r="U45" s="14">
        <f>(R45-R43)/R43</f>
        <v>1.1320205458775873E-2</v>
      </c>
      <c r="V45" s="14">
        <f>(S45-S43)/S43</f>
        <v>6.879606048271554E-2</v>
      </c>
    </row>
    <row r="46" spans="1:22" hidden="1">
      <c r="A46" s="5" t="s">
        <v>104</v>
      </c>
      <c r="B46" s="10" t="s">
        <v>105</v>
      </c>
      <c r="C46" t="s">
        <v>105</v>
      </c>
      <c r="D46" s="43" t="s">
        <v>105</v>
      </c>
      <c r="E46" s="5" t="s">
        <v>104</v>
      </c>
    </row>
    <row r="47" spans="1:22">
      <c r="A47" s="3" t="s">
        <v>21</v>
      </c>
      <c r="B47" s="10">
        <v>200</v>
      </c>
      <c r="C47">
        <v>420</v>
      </c>
      <c r="D47" s="43">
        <v>335</v>
      </c>
      <c r="E47" s="3" t="s">
        <v>21</v>
      </c>
      <c r="F47" s="12">
        <f>B47*Sheet4!$B$28/Sheet4!$B$7</f>
        <v>392.83387622149837</v>
      </c>
      <c r="G47" s="12">
        <f>C47*Sheet4!$B$28/Sheet4!$B$7</f>
        <v>824.95114006514655</v>
      </c>
      <c r="H47" s="12">
        <f>D47*Sheet4!$B$28/Sheet4!$B$7</f>
        <v>657.99674267100977</v>
      </c>
      <c r="I47" s="13">
        <f>(F47-F45)/F45</f>
        <v>1.0101010101010121E-2</v>
      </c>
      <c r="J47" s="13">
        <f>(G47-G45)/G45</f>
        <v>6.0606060606060587E-2</v>
      </c>
      <c r="K47">
        <f>F47/$F$7*100</f>
        <v>117.923555848761</v>
      </c>
      <c r="L47">
        <f>G47/$F$7*100</f>
        <v>247.6394672823981</v>
      </c>
      <c r="P47">
        <v>2011</v>
      </c>
      <c r="Q47" s="12">
        <f>AVERAGE(F47:F49)</f>
        <v>406.58306188925081</v>
      </c>
      <c r="R47" s="12">
        <f>AVERAGE(G163:G169)</f>
        <v>1122.2153925619832</v>
      </c>
      <c r="S47" s="12">
        <f>AVERAGE(H163:H169)</f>
        <v>1119.7236570247935</v>
      </c>
      <c r="T47" s="14">
        <f>(Q47-Q45)/Q45</f>
        <v>4.0201005025125559E-2</v>
      </c>
      <c r="U47" s="14">
        <f>(R47-R45)/R45</f>
        <v>-3.8681730114071153E-2</v>
      </c>
      <c r="V47" s="14">
        <f>(S47-S45)/S45</f>
        <v>-5.9023554287403197E-2</v>
      </c>
    </row>
    <row r="48" spans="1:22" hidden="1">
      <c r="A48" s="5" t="s">
        <v>104</v>
      </c>
      <c r="B48" s="10" t="s">
        <v>105</v>
      </c>
      <c r="C48" t="s">
        <v>105</v>
      </c>
      <c r="D48" s="43" t="s">
        <v>105</v>
      </c>
      <c r="E48" s="5" t="s">
        <v>104</v>
      </c>
    </row>
    <row r="49" spans="1:22">
      <c r="A49" s="3" t="s">
        <v>22</v>
      </c>
      <c r="B49" s="10">
        <v>214</v>
      </c>
      <c r="C49">
        <v>420</v>
      </c>
      <c r="D49" s="43">
        <v>365</v>
      </c>
      <c r="E49" s="3" t="s">
        <v>22</v>
      </c>
      <c r="F49" s="12">
        <f>B49*Sheet4!$B$28/Sheet4!$B$7</f>
        <v>420.33224755700326</v>
      </c>
      <c r="G49" s="12">
        <f>C49*Sheet4!$B$28/Sheet4!$B$7</f>
        <v>824.95114006514655</v>
      </c>
      <c r="H49" s="12">
        <f>D49*Sheet4!$B$28/Sheet4!$B$7</f>
        <v>716.92182410423459</v>
      </c>
      <c r="I49" s="13">
        <f>(F49-F47)/F47</f>
        <v>6.9999999999999993E-2</v>
      </c>
      <c r="J49" s="13">
        <f>(G49-G47)/G47</f>
        <v>0</v>
      </c>
      <c r="K49">
        <f>F49/$F$7*100</f>
        <v>126.17820475817427</v>
      </c>
      <c r="L49">
        <f>G49/$F$7*100</f>
        <v>247.6394672823981</v>
      </c>
      <c r="P49">
        <v>2012</v>
      </c>
      <c r="Q49" s="12">
        <f>AVERAGE(F49:F51)</f>
        <v>438.4143632151214</v>
      </c>
      <c r="R49" s="12">
        <f>AVERAGE(G171:G177)</f>
        <v>1123.0128712871287</v>
      </c>
      <c r="S49" s="12">
        <f>AVERAGE(H171:H177)</f>
        <v>1049.8767326732673</v>
      </c>
      <c r="T49" s="14">
        <f>(Q49-Q47)/Q47</f>
        <v>7.8289787031367075E-2</v>
      </c>
      <c r="U49" s="14">
        <f>(R49-R47)/R47</f>
        <v>7.1062893133636213E-4</v>
      </c>
      <c r="V49" s="14">
        <f>(S49-S47)/S47</f>
        <v>-6.2378716313912487E-2</v>
      </c>
    </row>
    <row r="50" spans="1:22" hidden="1">
      <c r="A50" s="5" t="s">
        <v>104</v>
      </c>
      <c r="B50" s="10" t="s">
        <v>105</v>
      </c>
      <c r="C50" t="s">
        <v>105</v>
      </c>
      <c r="D50" s="43" t="s">
        <v>105</v>
      </c>
      <c r="E50" s="5" t="s">
        <v>104</v>
      </c>
    </row>
    <row r="51" spans="1:22">
      <c r="A51" s="3" t="s">
        <v>23</v>
      </c>
      <c r="B51" s="10">
        <v>215</v>
      </c>
      <c r="C51">
        <v>430</v>
      </c>
      <c r="D51" s="43">
        <v>333</v>
      </c>
      <c r="E51" s="3" t="s">
        <v>23</v>
      </c>
      <c r="F51" s="12">
        <f>B51*Sheet4!$B$28/Sheet4!$B$8</f>
        <v>456.49647887323948</v>
      </c>
      <c r="G51" s="12">
        <f>C51*Sheet4!$B$28/Sheet4!$B$8</f>
        <v>912.99295774647896</v>
      </c>
      <c r="H51" s="12">
        <f>D51*Sheet4!$B$28/Sheet4!$B$8</f>
        <v>707.03873239436621</v>
      </c>
      <c r="I51" s="13">
        <f>(F51-F49)/F49</f>
        <v>8.6037251546663265E-2</v>
      </c>
      <c r="J51" s="13">
        <f>(G51-G49)/G49</f>
        <v>0.10672367538564737</v>
      </c>
      <c r="K51">
        <f>F51/$F$7*100</f>
        <v>137.03423070065969</v>
      </c>
      <c r="L51">
        <f>G51/$F$7*100</f>
        <v>274.06846140131938</v>
      </c>
      <c r="P51">
        <v>2013</v>
      </c>
      <c r="Q51" s="12">
        <f>AVERAGE(F51:F53)</f>
        <v>462.86619718309862</v>
      </c>
      <c r="R51" s="12">
        <f>AVERAGE(G179:G185)</f>
        <v>1089.7556285178237</v>
      </c>
      <c r="S51" s="12">
        <f>AVERAGE(H179:H185)</f>
        <v>1169.5145403377112</v>
      </c>
      <c r="T51" s="14">
        <f>(Q51-Q49)/Q49</f>
        <v>5.5773341431286969E-2</v>
      </c>
      <c r="U51" s="14">
        <f>(R51-R49)/R49</f>
        <v>-2.9614302399925012E-2</v>
      </c>
      <c r="V51" s="14">
        <f>(S51-S49)/S49</f>
        <v>0.11395414713098179</v>
      </c>
    </row>
    <row r="52" spans="1:22" hidden="1">
      <c r="A52" s="5" t="s">
        <v>104</v>
      </c>
      <c r="B52" s="10" t="s">
        <v>105</v>
      </c>
      <c r="C52" t="s">
        <v>105</v>
      </c>
      <c r="D52" s="43" t="s">
        <v>105</v>
      </c>
      <c r="E52" s="5" t="s">
        <v>104</v>
      </c>
    </row>
    <row r="53" spans="1:22">
      <c r="A53" s="3" t="s">
        <v>24</v>
      </c>
      <c r="B53" s="10">
        <v>221</v>
      </c>
      <c r="C53">
        <v>450</v>
      </c>
      <c r="D53" s="43">
        <v>379</v>
      </c>
      <c r="E53" s="3" t="s">
        <v>24</v>
      </c>
      <c r="F53" s="12">
        <f>B53*Sheet4!$B$28/Sheet4!$B$8</f>
        <v>469.23591549295776</v>
      </c>
      <c r="G53" s="12">
        <f>C53*Sheet4!$B$28/Sheet4!$B$8</f>
        <v>955.45774647887333</v>
      </c>
      <c r="H53" s="12">
        <f>D53*Sheet4!$B$28/Sheet4!$B$8</f>
        <v>804.70774647887333</v>
      </c>
      <c r="I53" s="13">
        <f>(F53-F51)/F51</f>
        <v>2.790697674418597E-2</v>
      </c>
      <c r="J53" s="13">
        <f>(G53-G51)/G51</f>
        <v>4.6511627906976744E-2</v>
      </c>
      <c r="K53">
        <f>F53/$F$7*100</f>
        <v>140.85844178998042</v>
      </c>
      <c r="L53">
        <f>G53/$F$7*100</f>
        <v>286.8158316990552</v>
      </c>
      <c r="P53">
        <v>2014</v>
      </c>
      <c r="Q53" s="12">
        <f>AVERAGE(F53:F55)</f>
        <v>476.66725352112678</v>
      </c>
      <c r="R53" s="12">
        <f>AVERAGE(G187:G193)</f>
        <v>1281.375</v>
      </c>
      <c r="S53" s="12">
        <f>AVERAGE(H187:H193)</f>
        <v>1291.1710288808665</v>
      </c>
      <c r="T53" s="14">
        <f>(Q53-Q51)/Q51</f>
        <v>2.9816513761467871E-2</v>
      </c>
      <c r="U53" s="14">
        <f>(R53-R51)/R51</f>
        <v>0.17583701012198286</v>
      </c>
      <c r="V53" s="14">
        <f>(S53-S51)/S51</f>
        <v>0.10402306627844539</v>
      </c>
    </row>
    <row r="54" spans="1:22" hidden="1">
      <c r="A54" s="5" t="s">
        <v>104</v>
      </c>
      <c r="B54" s="10" t="s">
        <v>105</v>
      </c>
      <c r="C54" t="s">
        <v>105</v>
      </c>
      <c r="D54" s="43" t="s">
        <v>105</v>
      </c>
      <c r="E54" s="5" t="s">
        <v>104</v>
      </c>
    </row>
    <row r="55" spans="1:22">
      <c r="A55" s="3" t="s">
        <v>25</v>
      </c>
      <c r="B55" s="10">
        <v>228</v>
      </c>
      <c r="C55">
        <v>474</v>
      </c>
      <c r="D55" s="43">
        <v>375</v>
      </c>
      <c r="E55" s="3" t="s">
        <v>25</v>
      </c>
      <c r="F55" s="12">
        <f>B55*Sheet4!$B$28/Sheet4!$B$8</f>
        <v>484.0985915492958</v>
      </c>
      <c r="G55" s="12">
        <f>C55*Sheet4!$B$28/Sheet4!$B$8</f>
        <v>1006.4154929577464</v>
      </c>
      <c r="H55" s="12">
        <f>D55*Sheet4!$B$28/Sheet4!$B$8</f>
        <v>796.21478873239437</v>
      </c>
      <c r="I55" s="13">
        <f>(F55-F53)/F53</f>
        <v>3.167420814479642E-2</v>
      </c>
      <c r="J55" s="13">
        <f>(G55-G53)/G53</f>
        <v>5.3333333333333184E-2</v>
      </c>
      <c r="K55">
        <f>F55/$F$7*100</f>
        <v>145.32002139418793</v>
      </c>
      <c r="L55">
        <f>G55/$F$7*100</f>
        <v>302.11267605633805</v>
      </c>
      <c r="P55">
        <v>2015</v>
      </c>
      <c r="Q55" s="12">
        <f>AVERAGE(F55:F57)</f>
        <v>492.59154929577466</v>
      </c>
      <c r="R55" s="12">
        <f>AVERAGE(G195:G201)</f>
        <v>1572.0509138381201</v>
      </c>
      <c r="S55" s="12">
        <f>AVERAGE(H195:H201)</f>
        <v>1524.556135770235</v>
      </c>
      <c r="T55" s="14">
        <f>(Q55-Q53)/Q53</f>
        <v>3.3407572383073465E-2</v>
      </c>
      <c r="U55" s="14">
        <f>(R55-R53)/R53</f>
        <v>0.22684687452004298</v>
      </c>
      <c r="V55" s="14">
        <f>(S55-S53)/S53</f>
        <v>0.18075460312307112</v>
      </c>
    </row>
    <row r="56" spans="1:22" hidden="1">
      <c r="A56" s="5" t="s">
        <v>104</v>
      </c>
      <c r="B56" s="10" t="s">
        <v>105</v>
      </c>
      <c r="C56" t="s">
        <v>105</v>
      </c>
      <c r="D56" s="43" t="s">
        <v>105</v>
      </c>
      <c r="E56" s="5" t="s">
        <v>104</v>
      </c>
    </row>
    <row r="57" spans="1:22">
      <c r="A57" s="3" t="s">
        <v>26</v>
      </c>
      <c r="B57" s="10">
        <v>236</v>
      </c>
      <c r="C57">
        <v>489</v>
      </c>
      <c r="D57" s="43">
        <v>403</v>
      </c>
      <c r="E57" s="3" t="s">
        <v>26</v>
      </c>
      <c r="F57" s="12">
        <f>B57*Sheet4!$B$28/Sheet4!$B$8</f>
        <v>501.08450704225351</v>
      </c>
      <c r="G57" s="12">
        <f>C57*Sheet4!$B$28/Sheet4!$B$8</f>
        <v>1038.2640845070423</v>
      </c>
      <c r="H57" s="12">
        <f>D57*Sheet4!$B$28/Sheet4!$B$8</f>
        <v>855.66549295774644</v>
      </c>
      <c r="I57" s="13">
        <f>(F57-F55)/F55</f>
        <v>3.5087719298245522E-2</v>
      </c>
      <c r="J57" s="13">
        <f>(G57-G55)/G55</f>
        <v>3.164556962025325E-2</v>
      </c>
      <c r="K57">
        <f>F57/$F$7*100</f>
        <v>150.41896951328224</v>
      </c>
      <c r="L57">
        <f>G57/$F$7*100</f>
        <v>311.67320377963989</v>
      </c>
      <c r="P57">
        <v>2016</v>
      </c>
      <c r="Q57" s="12">
        <f>AVERAGE(F57:F59)</f>
        <v>498.77370228437763</v>
      </c>
      <c r="R57" s="12">
        <f>AVERAGE(G203:G209)</f>
        <v>1724.0012853470434</v>
      </c>
      <c r="S57" s="12">
        <f>AVERAGE(H203:H209)</f>
        <v>1700.7493573264783</v>
      </c>
      <c r="T57" s="14">
        <f>(Q57-Q55)/Q55</f>
        <v>1.255026197148772E-2</v>
      </c>
      <c r="U57" s="14">
        <f>(R57-R55)/R55</f>
        <v>9.6657411138129493E-2</v>
      </c>
      <c r="V57" s="14">
        <f>(S57-S55)/S55</f>
        <v>0.11557017640890417</v>
      </c>
    </row>
    <row r="58" spans="1:22" hidden="1">
      <c r="A58" s="5" t="s">
        <v>104</v>
      </c>
      <c r="B58" s="10" t="s">
        <v>105</v>
      </c>
      <c r="C58" t="s">
        <v>105</v>
      </c>
      <c r="D58" s="43" t="s">
        <v>105</v>
      </c>
      <c r="E58" s="5" t="s">
        <v>104</v>
      </c>
    </row>
    <row r="59" spans="1:22">
      <c r="A59" s="3" t="s">
        <v>27</v>
      </c>
      <c r="B59" s="10">
        <v>233</v>
      </c>
      <c r="C59">
        <v>500</v>
      </c>
      <c r="D59" s="43">
        <v>436</v>
      </c>
      <c r="E59" s="3" t="s">
        <v>27</v>
      </c>
      <c r="F59" s="12">
        <f>B59*Sheet4!$B$28/Sheet4!$B$9</f>
        <v>496.46289752650176</v>
      </c>
      <c r="G59" s="12">
        <f>C59*Sheet4!$B$28/Sheet4!$B$9</f>
        <v>1065.3710247349823</v>
      </c>
      <c r="H59" s="12">
        <f>D59*Sheet4!$B$28/Sheet4!$B$9</f>
        <v>929.00353356890457</v>
      </c>
      <c r="I59" s="13">
        <f>(F59-F57)/F57</f>
        <v>-9.2232137509732064E-3</v>
      </c>
      <c r="J59" s="13">
        <f>(G59-G57)/G57</f>
        <v>2.6107943665228554E-2</v>
      </c>
      <c r="K59">
        <f>F59/$F$7*100</f>
        <v>149.0316232052601</v>
      </c>
      <c r="L59">
        <f>G59/$F$7*100</f>
        <v>319.81035022588003</v>
      </c>
      <c r="P59">
        <v>2017</v>
      </c>
      <c r="Q59" s="12">
        <f>AVERAGE(F59:F61)</f>
        <v>503.92049469964661</v>
      </c>
      <c r="R59" s="12">
        <f>AVERAGE(G211)</f>
        <v>1868</v>
      </c>
      <c r="S59" s="12">
        <f>AVERAGE(H211)</f>
        <v>1838</v>
      </c>
      <c r="T59" s="14">
        <f>(Q59-Q57)/Q57</f>
        <v>1.031889290012029E-2</v>
      </c>
      <c r="U59" s="14">
        <f>(R59-R57)/R57</f>
        <v>8.3525874300012168E-2</v>
      </c>
      <c r="V59" s="14">
        <f>(S59-S57)/S57</f>
        <v>8.0700099683868293E-2</v>
      </c>
    </row>
    <row r="60" spans="1:22" hidden="1">
      <c r="A60" s="5" t="s">
        <v>104</v>
      </c>
      <c r="B60" s="10" t="s">
        <v>105</v>
      </c>
      <c r="C60" t="s">
        <v>105</v>
      </c>
      <c r="D60" s="43" t="s">
        <v>105</v>
      </c>
      <c r="E60" s="5" t="s">
        <v>104</v>
      </c>
    </row>
    <row r="61" spans="1:22">
      <c r="A61" s="3" t="s">
        <v>28</v>
      </c>
      <c r="B61" s="10">
        <v>240</v>
      </c>
      <c r="C61">
        <v>495</v>
      </c>
      <c r="D61" s="43">
        <v>420</v>
      </c>
      <c r="E61" s="3" t="s">
        <v>28</v>
      </c>
      <c r="F61" s="12">
        <f>B61*Sheet4!$B$28/Sheet4!$B$9</f>
        <v>511.37809187279152</v>
      </c>
      <c r="G61" s="12">
        <f>C61*Sheet4!$B$28/Sheet4!$B$9</f>
        <v>1054.7173144876324</v>
      </c>
      <c r="H61" s="12">
        <f>D61*Sheet4!$B$28/Sheet4!$B$9</f>
        <v>894.91166077738512</v>
      </c>
      <c r="I61" s="13">
        <f>(F61-F59)/F59</f>
        <v>3.0042918454935622E-2</v>
      </c>
      <c r="J61" s="13">
        <f>(G61-G59)/G59</f>
        <v>-1.0000000000000038E-2</v>
      </c>
      <c r="K61">
        <f>F61/$F$7*100</f>
        <v>153.50896810842244</v>
      </c>
      <c r="L61">
        <f>G61/$F$7*100</f>
        <v>316.61224672362124</v>
      </c>
      <c r="Q61" s="14">
        <f>(Q59-Q7)/Q7</f>
        <v>0.47991992035795183</v>
      </c>
      <c r="R61" s="14">
        <f>(R59-R7)/R7</f>
        <v>1.334607157449468</v>
      </c>
      <c r="S61" s="14">
        <f>(S59-S7)/S7</f>
        <v>2.5222406486088076</v>
      </c>
      <c r="T61" s="14">
        <f>_xlfn.STDEV.S(T9:T59)</f>
        <v>2.7210365005737026E-2</v>
      </c>
      <c r="U61" s="14">
        <f>_xlfn.STDEV.S(U9:U59)</f>
        <v>8.5571572743099816E-2</v>
      </c>
      <c r="V61" s="14">
        <f>_xlfn.STDEV.S(V9:V59)</f>
        <v>9.3148096113547227E-2</v>
      </c>
    </row>
    <row r="62" spans="1:22" hidden="1">
      <c r="A62" s="5" t="s">
        <v>104</v>
      </c>
      <c r="B62" s="10" t="s">
        <v>105</v>
      </c>
      <c r="C62" t="s">
        <v>105</v>
      </c>
      <c r="D62" s="43" t="s">
        <v>105</v>
      </c>
      <c r="E62" s="5" t="s">
        <v>104</v>
      </c>
    </row>
    <row r="63" spans="1:22">
      <c r="A63" s="3" t="s">
        <v>29</v>
      </c>
      <c r="B63" s="10">
        <v>240</v>
      </c>
      <c r="C63">
        <v>494</v>
      </c>
      <c r="D63" s="43">
        <v>440</v>
      </c>
      <c r="E63" s="3" t="s">
        <v>29</v>
      </c>
      <c r="F63" s="12">
        <f>B63*Sheet4!$B$28/Sheet4!$B$9</f>
        <v>511.37809187279152</v>
      </c>
      <c r="G63" s="12">
        <f>C63*Sheet4!$B$28/Sheet4!$B$9</f>
        <v>1052.5865724381624</v>
      </c>
      <c r="H63" s="12">
        <f>D63*Sheet4!$B$28/Sheet4!$B$9</f>
        <v>937.52650176678446</v>
      </c>
      <c r="I63" s="13">
        <f>(F63-F61)/F61</f>
        <v>0</v>
      </c>
      <c r="J63" s="13">
        <f>(G63-G61)/G61</f>
        <v>-2.020202020202028E-3</v>
      </c>
      <c r="K63">
        <f>F63/$F$7*100</f>
        <v>153.50896810842244</v>
      </c>
      <c r="L63">
        <f>G63/$F$7*100</f>
        <v>315.97262602316948</v>
      </c>
    </row>
    <row r="64" spans="1:22" hidden="1">
      <c r="A64" s="5" t="s">
        <v>104</v>
      </c>
      <c r="B64" s="10" t="s">
        <v>105</v>
      </c>
      <c r="C64" t="s">
        <v>105</v>
      </c>
      <c r="D64" s="43" t="s">
        <v>105</v>
      </c>
      <c r="E64" s="5" t="s">
        <v>104</v>
      </c>
    </row>
    <row r="65" spans="1:12">
      <c r="A65" s="3" t="s">
        <v>30</v>
      </c>
      <c r="B65" s="10">
        <v>250</v>
      </c>
      <c r="C65">
        <v>498</v>
      </c>
      <c r="D65" s="43">
        <v>439</v>
      </c>
      <c r="E65" s="3" t="s">
        <v>30</v>
      </c>
      <c r="F65" s="12">
        <f>B65*Sheet4!$B$28/Sheet4!$B$9</f>
        <v>532.68551236749113</v>
      </c>
      <c r="G65" s="12">
        <f>C65*Sheet4!$B$28/Sheet4!$B$9</f>
        <v>1061.1095406360423</v>
      </c>
      <c r="H65" s="12">
        <f>D65*Sheet4!$B$28/Sheet4!$B$9</f>
        <v>935.39575971731438</v>
      </c>
      <c r="I65" s="13">
        <f>(F65-F63)/F63</f>
        <v>4.1666666666666602E-2</v>
      </c>
      <c r="J65" s="13">
        <f>(G65-G63)/G63</f>
        <v>8.0971659919028653E-3</v>
      </c>
      <c r="K65">
        <f>F65/$F$7*100</f>
        <v>159.90517511294001</v>
      </c>
      <c r="L65">
        <f>G65/$F$7*100</f>
        <v>318.53110882497651</v>
      </c>
    </row>
    <row r="66" spans="1:12" hidden="1">
      <c r="A66" s="5" t="s">
        <v>104</v>
      </c>
      <c r="B66" s="10" t="s">
        <v>105</v>
      </c>
      <c r="C66" t="s">
        <v>105</v>
      </c>
      <c r="D66" s="43" t="s">
        <v>105</v>
      </c>
      <c r="E66" s="5" t="s">
        <v>104</v>
      </c>
    </row>
    <row r="67" spans="1:12">
      <c r="A67" s="3" t="s">
        <v>31</v>
      </c>
      <c r="B67" s="10">
        <v>250</v>
      </c>
      <c r="C67">
        <v>539</v>
      </c>
      <c r="D67" s="43">
        <v>440</v>
      </c>
      <c r="E67" s="3" t="s">
        <v>31</v>
      </c>
      <c r="F67" s="12">
        <f>B67*Sheet4!$B$28/Sheet4!$B$10</f>
        <v>518.04123711340208</v>
      </c>
      <c r="G67" s="12">
        <f>C67*Sheet4!$B$28/Sheet4!$B$10</f>
        <v>1116.8969072164946</v>
      </c>
      <c r="H67" s="12">
        <f>D67*Sheet4!$B$28/Sheet4!$B$10</f>
        <v>911.75257731958754</v>
      </c>
      <c r="I67" s="13">
        <f>(F67-F65)/F65</f>
        <v>-2.749140893470781E-2</v>
      </c>
      <c r="J67" s="13">
        <f>(G67-G65)/G65</f>
        <v>5.2574559406008761E-2</v>
      </c>
      <c r="K67">
        <f>F67/$F$7*100</f>
        <v>155.50915655313412</v>
      </c>
      <c r="L67">
        <f>G67/$F$7*100</f>
        <v>335.2777415285571</v>
      </c>
    </row>
    <row r="68" spans="1:12" hidden="1">
      <c r="A68" s="5" t="s">
        <v>104</v>
      </c>
      <c r="B68" s="10" t="s">
        <v>105</v>
      </c>
      <c r="C68" t="s">
        <v>105</v>
      </c>
      <c r="D68" s="43" t="s">
        <v>105</v>
      </c>
      <c r="E68" s="5" t="s">
        <v>104</v>
      </c>
    </row>
    <row r="69" spans="1:12">
      <c r="A69" s="3" t="s">
        <v>32</v>
      </c>
      <c r="B69" s="10">
        <v>265</v>
      </c>
      <c r="C69">
        <v>523</v>
      </c>
      <c r="D69" s="43">
        <v>498</v>
      </c>
      <c r="E69" s="3" t="s">
        <v>32</v>
      </c>
      <c r="F69" s="12">
        <f>B69*Sheet4!$B$28/Sheet4!$B$10</f>
        <v>549.12371134020611</v>
      </c>
      <c r="G69" s="12">
        <f>C69*Sheet4!$B$28/Sheet4!$B$10</f>
        <v>1083.7422680412369</v>
      </c>
      <c r="H69" s="12">
        <f>D69*Sheet4!$B$28/Sheet4!$B$10</f>
        <v>1031.9381443298969</v>
      </c>
      <c r="I69" s="13">
        <f>(F69-F67)/F67</f>
        <v>5.9999999999999831E-2</v>
      </c>
      <c r="J69" s="13">
        <f>(G69-G67)/G67</f>
        <v>-2.9684601113172494E-2</v>
      </c>
      <c r="K69">
        <f>F69/$F$7*100</f>
        <v>164.83970594632217</v>
      </c>
      <c r="L69">
        <f>G69/$F$7*100</f>
        <v>325.3251555091565</v>
      </c>
    </row>
    <row r="70" spans="1:12" hidden="1">
      <c r="A70" s="5" t="s">
        <v>104</v>
      </c>
      <c r="B70" s="10" t="s">
        <v>105</v>
      </c>
      <c r="C70" t="s">
        <v>105</v>
      </c>
      <c r="D70" s="43" t="s">
        <v>105</v>
      </c>
      <c r="E70" s="5" t="s">
        <v>104</v>
      </c>
    </row>
    <row r="71" spans="1:12">
      <c r="A71" s="3" t="s">
        <v>33</v>
      </c>
      <c r="B71" s="10">
        <v>270</v>
      </c>
      <c r="C71">
        <v>575</v>
      </c>
      <c r="D71" s="43">
        <v>460</v>
      </c>
      <c r="E71" s="3" t="s">
        <v>33</v>
      </c>
      <c r="F71" s="12">
        <f>B71*Sheet4!$B$28/Sheet4!$B$10</f>
        <v>559.48453608247416</v>
      </c>
      <c r="G71" s="12">
        <f>C71*Sheet4!$B$28/Sheet4!$B$10</f>
        <v>1191.4948453608247</v>
      </c>
      <c r="H71" s="12">
        <f>D71*Sheet4!$B$28/Sheet4!$B$10</f>
        <v>953.19587628865975</v>
      </c>
      <c r="I71" s="13">
        <f>(F71-F69)/F69</f>
        <v>1.8867924528301907E-2</v>
      </c>
      <c r="J71" s="13">
        <f>(G71-G69)/G69</f>
        <v>9.9426386233269742E-2</v>
      </c>
      <c r="K71">
        <f>F71/$F$7*100</f>
        <v>167.94988907738485</v>
      </c>
      <c r="L71">
        <f>G71/$F$7*100</f>
        <v>357.67106007220849</v>
      </c>
    </row>
    <row r="72" spans="1:12" hidden="1">
      <c r="A72" s="5" t="s">
        <v>104</v>
      </c>
      <c r="B72" s="10" t="s">
        <v>105</v>
      </c>
      <c r="C72" t="s">
        <v>105</v>
      </c>
      <c r="D72" s="43" t="s">
        <v>105</v>
      </c>
      <c r="E72" s="5" t="s">
        <v>104</v>
      </c>
    </row>
    <row r="73" spans="1:12">
      <c r="A73" s="3" t="s">
        <v>34</v>
      </c>
      <c r="B73" s="10">
        <v>280</v>
      </c>
      <c r="C73">
        <v>561</v>
      </c>
      <c r="D73" s="43">
        <v>510</v>
      </c>
      <c r="E73" s="3" t="s">
        <v>34</v>
      </c>
      <c r="F73" s="12">
        <f>B73*Sheet4!$B$28/Sheet4!$B$10</f>
        <v>580.20618556701027</v>
      </c>
      <c r="G73" s="12">
        <f>C73*Sheet4!$B$28/Sheet4!$B$10</f>
        <v>1162.4845360824741</v>
      </c>
      <c r="H73" s="12">
        <f>D73*Sheet4!$B$28/Sheet4!$B$10</f>
        <v>1056.8041237113403</v>
      </c>
      <c r="I73" s="13">
        <f>(F73-F71)/F71</f>
        <v>3.7037037037037077E-2</v>
      </c>
      <c r="J73" s="13">
        <f>(G73-G71)/G71</f>
        <v>-2.4347826086956622E-2</v>
      </c>
      <c r="K73">
        <f>F73/$F$7*100</f>
        <v>174.17025533951019</v>
      </c>
      <c r="L73">
        <f>G73/$F$7*100</f>
        <v>348.96254730523293</v>
      </c>
    </row>
    <row r="74" spans="1:12" hidden="1">
      <c r="A74" s="5" t="s">
        <v>104</v>
      </c>
      <c r="B74" s="10" t="s">
        <v>105</v>
      </c>
      <c r="C74" t="s">
        <v>105</v>
      </c>
      <c r="D74" s="43" t="s">
        <v>105</v>
      </c>
      <c r="E74" s="5" t="s">
        <v>104</v>
      </c>
    </row>
    <row r="75" spans="1:12">
      <c r="A75" s="3" t="s">
        <v>35</v>
      </c>
      <c r="B75" s="10">
        <v>279</v>
      </c>
      <c r="C75">
        <v>580</v>
      </c>
      <c r="D75" s="43">
        <v>538</v>
      </c>
      <c r="E75" s="3" t="s">
        <v>35</v>
      </c>
      <c r="F75" s="12">
        <f>B75*Sheet4!$B$28/Sheet4!$B$11</f>
        <v>549.79411764705878</v>
      </c>
      <c r="G75" s="12">
        <f>C75*Sheet4!$B$28/Sheet4!$B$11</f>
        <v>1142.9411764705883</v>
      </c>
      <c r="H75" s="12">
        <f>D75*Sheet4!$B$28/Sheet4!$B$11</f>
        <v>1060.1764705882351</v>
      </c>
      <c r="I75" s="13">
        <f>(F75-F73)/F73</f>
        <v>-5.2415966386554623E-2</v>
      </c>
      <c r="J75" s="13">
        <f>(G75-G73)/G73</f>
        <v>-1.6811715773653296E-2</v>
      </c>
      <c r="K75">
        <f>F75/$F$7*100</f>
        <v>165.04095309009682</v>
      </c>
      <c r="L75">
        <f>G75/$F$7*100</f>
        <v>343.09588814428736</v>
      </c>
    </row>
    <row r="76" spans="1:12" hidden="1">
      <c r="A76" s="5" t="s">
        <v>104</v>
      </c>
      <c r="B76" s="10" t="s">
        <v>105</v>
      </c>
      <c r="C76" t="s">
        <v>105</v>
      </c>
      <c r="D76" s="43" t="s">
        <v>105</v>
      </c>
      <c r="E76" s="5" t="s">
        <v>104</v>
      </c>
    </row>
    <row r="77" spans="1:12">
      <c r="A77" s="3" t="s">
        <v>36</v>
      </c>
      <c r="B77" s="10">
        <v>295</v>
      </c>
      <c r="C77">
        <v>590</v>
      </c>
      <c r="D77" s="43">
        <v>539</v>
      </c>
      <c r="E77" s="3" t="s">
        <v>36</v>
      </c>
      <c r="F77" s="12">
        <f>B77*Sheet4!$B$28/Sheet4!$B$11</f>
        <v>581.32352941176464</v>
      </c>
      <c r="G77" s="12">
        <f>C77*Sheet4!$B$28/Sheet4!$B$11</f>
        <v>1162.6470588235293</v>
      </c>
      <c r="H77" s="12">
        <f>D77*Sheet4!$B$28/Sheet4!$B$11</f>
        <v>1062.1470588235293</v>
      </c>
      <c r="I77" s="13">
        <f>(F77-F75)/F75</f>
        <v>5.7347670250896016E-2</v>
      </c>
      <c r="J77" s="13">
        <f>(G77-G75)/G75</f>
        <v>1.7241379310344664E-2</v>
      </c>
      <c r="K77">
        <f>F77/$F$7*100</f>
        <v>174.50566724580128</v>
      </c>
      <c r="L77">
        <f>G77/$F$7*100</f>
        <v>349.01133449160255</v>
      </c>
    </row>
    <row r="78" spans="1:12" hidden="1">
      <c r="A78" s="5" t="s">
        <v>104</v>
      </c>
      <c r="B78" s="10" t="s">
        <v>105</v>
      </c>
      <c r="C78" t="s">
        <v>105</v>
      </c>
      <c r="D78" s="43" t="s">
        <v>105</v>
      </c>
      <c r="E78" s="5" t="s">
        <v>104</v>
      </c>
    </row>
    <row r="79" spans="1:12">
      <c r="A79" s="3" t="s">
        <v>37</v>
      </c>
      <c r="B79" s="10">
        <v>275</v>
      </c>
      <c r="C79">
        <v>583</v>
      </c>
      <c r="D79" s="43">
        <v>565</v>
      </c>
      <c r="E79" s="3" t="s">
        <v>37</v>
      </c>
      <c r="F79" s="12">
        <f>B79*Sheet4!$B$28/Sheet4!$B$11</f>
        <v>541.91176470588232</v>
      </c>
      <c r="G79" s="12">
        <f>C79*Sheet4!$B$28/Sheet4!$B$11</f>
        <v>1148.8529411764705</v>
      </c>
      <c r="H79" s="12">
        <f>D79*Sheet4!$B$28/Sheet4!$B$11</f>
        <v>1113.3823529411764</v>
      </c>
      <c r="I79" s="13">
        <f>(F79-F77)/F77</f>
        <v>-6.779661016949147E-2</v>
      </c>
      <c r="J79" s="13">
        <f>(G79-G77)/G77</f>
        <v>-1.1864406779660984E-2</v>
      </c>
      <c r="K79">
        <f>F79/$F$7*100</f>
        <v>162.67477455117069</v>
      </c>
      <c r="L79">
        <f>G79/$F$7*100</f>
        <v>344.87052204848186</v>
      </c>
    </row>
    <row r="80" spans="1:12" hidden="1">
      <c r="A80" s="5" t="s">
        <v>104</v>
      </c>
      <c r="B80" s="10" t="s">
        <v>105</v>
      </c>
      <c r="C80" t="s">
        <v>105</v>
      </c>
      <c r="D80" s="43" t="s">
        <v>105</v>
      </c>
      <c r="E80" s="5" t="s">
        <v>104</v>
      </c>
    </row>
    <row r="81" spans="1:12">
      <c r="A81" s="3" t="s">
        <v>38</v>
      </c>
      <c r="B81" s="10">
        <v>293</v>
      </c>
      <c r="C81">
        <v>600</v>
      </c>
      <c r="D81" s="43">
        <v>553</v>
      </c>
      <c r="E81" s="3" t="s">
        <v>38</v>
      </c>
      <c r="F81" s="12">
        <f>B81*Sheet4!$B$28/Sheet4!$B$11</f>
        <v>577.38235294117635</v>
      </c>
      <c r="G81" s="12">
        <f>C81*Sheet4!$B$28/Sheet4!$B$11</f>
        <v>1182.3529411764705</v>
      </c>
      <c r="H81" s="12">
        <f>D81*Sheet4!$B$28/Sheet4!$B$11</f>
        <v>1089.7352941176471</v>
      </c>
      <c r="I81" s="13">
        <f>(F81-F79)/F79</f>
        <v>6.5454545454545293E-2</v>
      </c>
      <c r="J81" s="13">
        <f>(G81-G79)/G79</f>
        <v>2.9159519725557463E-2</v>
      </c>
      <c r="K81">
        <f>F81/$F$7*100</f>
        <v>173.32257797633821</v>
      </c>
      <c r="L81">
        <f>G81/$F$7*100</f>
        <v>354.92678083891786</v>
      </c>
    </row>
    <row r="82" spans="1:12" hidden="1">
      <c r="A82" s="5" t="s">
        <v>104</v>
      </c>
      <c r="B82" s="10" t="s">
        <v>105</v>
      </c>
      <c r="C82" t="s">
        <v>105</v>
      </c>
      <c r="D82" s="43" t="s">
        <v>105</v>
      </c>
      <c r="E82" s="5" t="s">
        <v>104</v>
      </c>
    </row>
    <row r="83" spans="1:12">
      <c r="A83" s="3" t="s">
        <v>39</v>
      </c>
      <c r="B83" s="10">
        <v>299</v>
      </c>
      <c r="C83">
        <v>605</v>
      </c>
      <c r="D83" s="43">
        <v>535</v>
      </c>
      <c r="E83" s="3" t="s">
        <v>39</v>
      </c>
      <c r="F83" s="12">
        <f>B83*Sheet4!$B$28/Sheet4!$B$12</f>
        <v>551.36697247706422</v>
      </c>
      <c r="G83" s="12">
        <f>C83*Sheet4!$B$28/Sheet4!$B$12</f>
        <v>1115.6422018348624</v>
      </c>
      <c r="H83" s="12">
        <f>D83*Sheet4!$B$28/Sheet4!$B$12</f>
        <v>986.55963302752286</v>
      </c>
      <c r="I83" s="13">
        <f>(F83-F81)/F81</f>
        <v>-4.5057456868209084E-2</v>
      </c>
      <c r="J83" s="13">
        <f>(G83-G81)/G81</f>
        <v>-5.6422018348623801E-2</v>
      </c>
      <c r="K83">
        <f>F83/$F$7*100</f>
        <v>165.51310339488253</v>
      </c>
      <c r="L83">
        <f>G83/$F$7*100</f>
        <v>334.90109549800644</v>
      </c>
    </row>
    <row r="84" spans="1:12" hidden="1">
      <c r="A84" s="5" t="s">
        <v>104</v>
      </c>
      <c r="B84" s="10" t="s">
        <v>105</v>
      </c>
      <c r="C84" t="s">
        <v>105</v>
      </c>
      <c r="D84" s="43" t="s">
        <v>105</v>
      </c>
      <c r="E84" s="5" t="s">
        <v>104</v>
      </c>
    </row>
    <row r="85" spans="1:12">
      <c r="A85" s="3" t="s">
        <v>40</v>
      </c>
      <c r="B85" s="10">
        <v>316</v>
      </c>
      <c r="C85">
        <v>646</v>
      </c>
      <c r="D85" s="43">
        <v>601</v>
      </c>
      <c r="E85" s="3" t="s">
        <v>40</v>
      </c>
      <c r="F85" s="12">
        <f>B85*Sheet4!$B$28/Sheet4!$B$12</f>
        <v>582.71559633027516</v>
      </c>
      <c r="G85" s="12">
        <f>C85*Sheet4!$B$28/Sheet4!$B$12</f>
        <v>1191.2477064220182</v>
      </c>
      <c r="H85" s="12">
        <f>D85*Sheet4!$B$28/Sheet4!$B$12</f>
        <v>1108.2660550458713</v>
      </c>
      <c r="I85" s="13">
        <f>(F85-F83)/F83</f>
        <v>5.6856187290969772E-2</v>
      </c>
      <c r="J85" s="13">
        <f>(G85-G83)/G83</f>
        <v>6.7768595041322169E-2</v>
      </c>
      <c r="K85">
        <f>F85/$F$7*100</f>
        <v>174.92354740061162</v>
      </c>
      <c r="L85">
        <f>G85/$F$7*100</f>
        <v>357.59687221770605</v>
      </c>
    </row>
    <row r="86" spans="1:12" hidden="1">
      <c r="A86" s="5" t="s">
        <v>104</v>
      </c>
      <c r="B86" s="10" t="s">
        <v>105</v>
      </c>
      <c r="C86" t="s">
        <v>105</v>
      </c>
      <c r="D86" s="43" t="s">
        <v>105</v>
      </c>
      <c r="E86" s="5" t="s">
        <v>104</v>
      </c>
    </row>
    <row r="87" spans="1:12">
      <c r="A87" s="3" t="s">
        <v>41</v>
      </c>
      <c r="B87" s="10">
        <v>328</v>
      </c>
      <c r="C87">
        <v>685</v>
      </c>
      <c r="D87" s="43">
        <v>620</v>
      </c>
      <c r="E87" s="3" t="s">
        <v>41</v>
      </c>
      <c r="F87" s="12">
        <f>B87*Sheet4!$B$28/Sheet4!$B$12</f>
        <v>604.84403669724759</v>
      </c>
      <c r="G87" s="12">
        <f>C87*Sheet4!$B$28/Sheet4!$B$12</f>
        <v>1263.1651376146788</v>
      </c>
      <c r="H87" s="12">
        <f>D87*Sheet4!$B$28/Sheet4!$B$12</f>
        <v>1143.3027522935779</v>
      </c>
      <c r="I87" s="13">
        <f>(F87-F85)/F85</f>
        <v>3.7974683544303715E-2</v>
      </c>
      <c r="J87" s="13">
        <f>(G87-G85)/G85</f>
        <v>6.0371517027863843E-2</v>
      </c>
      <c r="K87">
        <f>F87/$F$7*100</f>
        <v>181.56621375759687</v>
      </c>
      <c r="L87">
        <f>G87/$F$7*100</f>
        <v>379.18553787790813</v>
      </c>
    </row>
    <row r="88" spans="1:12" hidden="1">
      <c r="A88" s="5" t="s">
        <v>104</v>
      </c>
      <c r="B88" s="10" t="s">
        <v>105</v>
      </c>
      <c r="C88" t="s">
        <v>105</v>
      </c>
      <c r="D88" s="43" t="s">
        <v>105</v>
      </c>
      <c r="E88" s="5" t="s">
        <v>104</v>
      </c>
    </row>
    <row r="89" spans="1:12">
      <c r="A89" s="3" t="s">
        <v>42</v>
      </c>
      <c r="B89" s="10">
        <v>338</v>
      </c>
      <c r="C89">
        <v>710</v>
      </c>
      <c r="D89" s="43">
        <v>620</v>
      </c>
      <c r="E89" s="3" t="s">
        <v>42</v>
      </c>
      <c r="F89" s="12">
        <f>B89*Sheet4!$B$28/Sheet4!$B$12</f>
        <v>623.28440366972461</v>
      </c>
      <c r="G89" s="12">
        <f>C89*Sheet4!$B$28/Sheet4!$B$12</f>
        <v>1309.2660550458716</v>
      </c>
      <c r="H89" s="12">
        <f>D89*Sheet4!$B$28/Sheet4!$B$12</f>
        <v>1143.3027522935779</v>
      </c>
      <c r="I89" s="13">
        <f>(F89-F87)/F87</f>
        <v>3.0487804878048717E-2</v>
      </c>
      <c r="J89" s="13">
        <f>(G89-G87)/G87</f>
        <v>3.6496350364963605E-2</v>
      </c>
      <c r="K89">
        <f>F89/$F$7*100</f>
        <v>187.10176905508456</v>
      </c>
      <c r="L89">
        <f>G89/$F$7*100</f>
        <v>393.02442612162747</v>
      </c>
    </row>
    <row r="90" spans="1:12" hidden="1">
      <c r="A90" s="5" t="s">
        <v>104</v>
      </c>
      <c r="B90" s="10" t="s">
        <v>105</v>
      </c>
      <c r="C90" t="s">
        <v>105</v>
      </c>
      <c r="D90" s="43" t="s">
        <v>105</v>
      </c>
      <c r="E90" s="5" t="s">
        <v>104</v>
      </c>
    </row>
    <row r="91" spans="1:12">
      <c r="A91" s="3" t="s">
        <v>43</v>
      </c>
      <c r="B91" s="10">
        <v>350</v>
      </c>
      <c r="C91">
        <v>725</v>
      </c>
      <c r="D91" s="43">
        <v>660</v>
      </c>
      <c r="E91" s="3" t="s">
        <v>43</v>
      </c>
      <c r="F91" s="12">
        <f>B91*Sheet4!$B$28/Sheet4!$B$13</f>
        <v>628.125</v>
      </c>
      <c r="G91" s="12">
        <f>C91*Sheet4!$B$28/Sheet4!$B$13</f>
        <v>1301.1160714285713</v>
      </c>
      <c r="H91" s="12">
        <f>D91*Sheet4!$B$28/Sheet4!$B$13</f>
        <v>1184.4642857142856</v>
      </c>
      <c r="I91" s="13">
        <f>(F91-F89)/F89</f>
        <v>7.7662721893493707E-3</v>
      </c>
      <c r="J91" s="13">
        <f>(G91-G89)/G89</f>
        <v>-6.2248490945674738E-3</v>
      </c>
      <c r="K91">
        <f>F91/$F$7*100</f>
        <v>188.55485232067514</v>
      </c>
      <c r="L91">
        <f>G91/$F$7*100</f>
        <v>390.57790837854134</v>
      </c>
    </row>
    <row r="92" spans="1:12" hidden="1">
      <c r="A92" s="5" t="s">
        <v>104</v>
      </c>
      <c r="B92" s="10" t="s">
        <v>105</v>
      </c>
      <c r="C92" t="s">
        <v>105</v>
      </c>
      <c r="D92" s="43" t="s">
        <v>105</v>
      </c>
      <c r="E92" s="5" t="s">
        <v>104</v>
      </c>
    </row>
    <row r="93" spans="1:12">
      <c r="A93" s="3" t="s">
        <v>44</v>
      </c>
      <c r="B93" s="10">
        <v>370</v>
      </c>
      <c r="C93">
        <v>735</v>
      </c>
      <c r="D93" s="43">
        <v>688</v>
      </c>
      <c r="E93" s="3" t="s">
        <v>44</v>
      </c>
      <c r="F93" s="12">
        <f>B93*Sheet4!$B$28/Sheet4!$B$13</f>
        <v>664.01785714285711</v>
      </c>
      <c r="G93" s="12">
        <f>C93*Sheet4!$B$28/Sheet4!$B$13</f>
        <v>1319.0625</v>
      </c>
      <c r="H93" s="12">
        <f>D93*Sheet4!$B$28/Sheet4!$B$13</f>
        <v>1234.7142857142858</v>
      </c>
      <c r="I93" s="13">
        <f>(F93-F91)/F91</f>
        <v>5.7142857142857093E-2</v>
      </c>
      <c r="J93" s="13">
        <f>(G93-G91)/G91</f>
        <v>1.3793103448275938E-2</v>
      </c>
      <c r="K93">
        <f>F93/$F$7*100</f>
        <v>199.32941531042798</v>
      </c>
      <c r="L93">
        <f>G93/$F$7*100</f>
        <v>395.96518987341778</v>
      </c>
    </row>
    <row r="94" spans="1:12" hidden="1">
      <c r="A94" s="5" t="s">
        <v>104</v>
      </c>
      <c r="B94" s="10" t="s">
        <v>105</v>
      </c>
      <c r="C94" t="s">
        <v>105</v>
      </c>
      <c r="D94" s="43" t="s">
        <v>105</v>
      </c>
      <c r="E94" s="5" t="s">
        <v>104</v>
      </c>
    </row>
    <row r="95" spans="1:12">
      <c r="A95" s="3" t="s">
        <v>45</v>
      </c>
      <c r="B95" s="10">
        <v>385</v>
      </c>
      <c r="C95">
        <v>760</v>
      </c>
      <c r="D95" s="43">
        <v>740</v>
      </c>
      <c r="E95" s="3" t="s">
        <v>45</v>
      </c>
      <c r="F95" s="12">
        <f>B95*Sheet4!$B$28/Sheet4!$B$13</f>
        <v>690.9375</v>
      </c>
      <c r="G95" s="12">
        <f>C95*Sheet4!$B$28/Sheet4!$B$13</f>
        <v>1363.9285714285713</v>
      </c>
      <c r="H95" s="12">
        <f>D95*Sheet4!$B$28/Sheet4!$B$13</f>
        <v>1328.0357142857142</v>
      </c>
      <c r="I95" s="13">
        <f>(F95-F93)/F93</f>
        <v>4.0540540540540591E-2</v>
      </c>
      <c r="J95" s="13">
        <f>(G95-G93)/G93</f>
        <v>3.4013605442176797E-2</v>
      </c>
      <c r="K95">
        <f>F95/$F$7*100</f>
        <v>207.41033755274265</v>
      </c>
      <c r="L95">
        <f>G95/$F$7*100</f>
        <v>409.43339361060885</v>
      </c>
    </row>
    <row r="96" spans="1:12" hidden="1">
      <c r="A96" s="5" t="s">
        <v>104</v>
      </c>
      <c r="B96" s="10" t="s">
        <v>105</v>
      </c>
      <c r="C96" t="s">
        <v>105</v>
      </c>
      <c r="D96" s="43" t="s">
        <v>105</v>
      </c>
      <c r="E96" s="5" t="s">
        <v>104</v>
      </c>
    </row>
    <row r="97" spans="1:12">
      <c r="A97" s="3" t="s">
        <v>46</v>
      </c>
      <c r="B97" s="10">
        <v>400</v>
      </c>
      <c r="C97">
        <v>818</v>
      </c>
      <c r="D97" s="43">
        <v>735</v>
      </c>
      <c r="E97" s="3" t="s">
        <v>46</v>
      </c>
      <c r="F97" s="12">
        <f>B97*Sheet4!$B$28/Sheet4!$B$13</f>
        <v>717.85714285714278</v>
      </c>
      <c r="G97" s="12">
        <f>C97*Sheet4!$B$28/Sheet4!$B$13</f>
        <v>1468.0178571428569</v>
      </c>
      <c r="H97" s="12">
        <f>D97*Sheet4!$B$28/Sheet4!$B$13</f>
        <v>1319.0625</v>
      </c>
      <c r="I97" s="13">
        <f>(F97-F95)/F95</f>
        <v>3.8961038961038842E-2</v>
      </c>
      <c r="J97" s="13">
        <f>(G97-G95)/G95</f>
        <v>7.6315789473684101E-2</v>
      </c>
      <c r="K97">
        <f>F97/$F$7*100</f>
        <v>215.49125979505726</v>
      </c>
      <c r="L97">
        <f>G97/$F$7*100</f>
        <v>440.67962628089214</v>
      </c>
    </row>
    <row r="98" spans="1:12" hidden="1">
      <c r="A98" s="5" t="s">
        <v>104</v>
      </c>
      <c r="B98" s="10" t="s">
        <v>105</v>
      </c>
      <c r="C98" t="s">
        <v>105</v>
      </c>
      <c r="D98" s="43" t="s">
        <v>105</v>
      </c>
      <c r="E98" s="5" t="s">
        <v>104</v>
      </c>
    </row>
    <row r="99" spans="1:12">
      <c r="A99" s="3" t="s">
        <v>47</v>
      </c>
      <c r="B99" s="10">
        <v>398</v>
      </c>
      <c r="C99">
        <v>800</v>
      </c>
      <c r="D99" s="43">
        <v>750</v>
      </c>
      <c r="E99" s="3" t="s">
        <v>47</v>
      </c>
      <c r="F99" s="12">
        <f>B99*Sheet4!$B$28/Sheet4!$B$14</f>
        <v>696.64441219158186</v>
      </c>
      <c r="G99" s="12">
        <f>C99*Sheet4!$B$28/Sheet4!$B$14</f>
        <v>1400.2902757619738</v>
      </c>
      <c r="H99" s="12">
        <f>D99*Sheet4!$B$28/Sheet4!$B$14</f>
        <v>1312.7721335268504</v>
      </c>
      <c r="I99" s="13">
        <f>(F99-F97)/F97</f>
        <v>-2.9550072568940575E-2</v>
      </c>
      <c r="J99" s="13">
        <f>(G99-G97)/G97</f>
        <v>-4.6135393415921037E-2</v>
      </c>
      <c r="K99">
        <f>F99/$F$7*100</f>
        <v>209.12347743014089</v>
      </c>
      <c r="L99">
        <f>G99/$F$7*100</f>
        <v>420.34869835204205</v>
      </c>
    </row>
    <row r="100" spans="1:12" hidden="1">
      <c r="A100" s="5" t="s">
        <v>104</v>
      </c>
      <c r="B100" s="10" t="s">
        <v>105</v>
      </c>
      <c r="C100" t="s">
        <v>105</v>
      </c>
      <c r="D100" s="43" t="s">
        <v>105</v>
      </c>
      <c r="E100" s="5" t="s">
        <v>104</v>
      </c>
    </row>
    <row r="101" spans="1:12">
      <c r="A101" s="3" t="s">
        <v>48</v>
      </c>
      <c r="B101" s="10">
        <v>415</v>
      </c>
      <c r="C101">
        <v>835</v>
      </c>
      <c r="D101" s="43">
        <v>775</v>
      </c>
      <c r="E101" s="3" t="s">
        <v>48</v>
      </c>
      <c r="F101" s="12">
        <f>B101*Sheet4!$B$28/Sheet4!$B$14</f>
        <v>726.40058055152394</v>
      </c>
      <c r="G101" s="12">
        <f>C101*Sheet4!$B$28/Sheet4!$B$14</f>
        <v>1461.55297532656</v>
      </c>
      <c r="H101" s="12">
        <f>D101*Sheet4!$B$28/Sheet4!$B$14</f>
        <v>1356.5312046444121</v>
      </c>
      <c r="I101" s="13">
        <f>(F101-F99)/F99</f>
        <v>4.2713567839196186E-2</v>
      </c>
      <c r="J101" s="13">
        <f>(G101-G99)/G99</f>
        <v>4.3749999999999907E-2</v>
      </c>
      <c r="K101">
        <f>F101/$F$7*100</f>
        <v>218.05588727012184</v>
      </c>
      <c r="L101">
        <f>G101/$F$7*100</f>
        <v>438.73895390494386</v>
      </c>
    </row>
    <row r="102" spans="1:12" hidden="1">
      <c r="A102" s="5" t="s">
        <v>104</v>
      </c>
      <c r="B102" s="10" t="s">
        <v>105</v>
      </c>
      <c r="C102" t="s">
        <v>105</v>
      </c>
      <c r="D102" s="43" t="s">
        <v>105</v>
      </c>
      <c r="E102" s="5" t="s">
        <v>104</v>
      </c>
    </row>
    <row r="103" spans="1:12">
      <c r="A103" s="3" t="s">
        <v>49</v>
      </c>
      <c r="B103" s="10">
        <v>423</v>
      </c>
      <c r="C103">
        <v>850</v>
      </c>
      <c r="D103" s="43">
        <v>810</v>
      </c>
      <c r="E103" s="3" t="s">
        <v>49</v>
      </c>
      <c r="F103" s="12">
        <f>B103*Sheet4!$B$28/Sheet4!$B$14</f>
        <v>740.40348330914355</v>
      </c>
      <c r="G103" s="12">
        <f>C103*Sheet4!$B$28/Sheet4!$B$14</f>
        <v>1487.8084179970972</v>
      </c>
      <c r="H103" s="12">
        <f>D103*Sheet4!$B$28/Sheet4!$B$14</f>
        <v>1417.7939042089984</v>
      </c>
      <c r="I103" s="13">
        <f>(F103-F101)/F101</f>
        <v>1.9277108433734761E-2</v>
      </c>
      <c r="J103" s="13">
        <f>(G103-G101)/G101</f>
        <v>1.7964071856287522E-2</v>
      </c>
      <c r="K103">
        <f>F103/$F$7*100</f>
        <v>222.25937425364225</v>
      </c>
      <c r="L103">
        <f>G103/$F$7*100</f>
        <v>446.6204919990447</v>
      </c>
    </row>
    <row r="104" spans="1:12" hidden="1">
      <c r="A104" s="5" t="s">
        <v>104</v>
      </c>
      <c r="B104" s="10" t="s">
        <v>105</v>
      </c>
      <c r="C104" t="s">
        <v>105</v>
      </c>
      <c r="D104" s="43" t="s">
        <v>105</v>
      </c>
      <c r="E104" s="5" t="s">
        <v>104</v>
      </c>
    </row>
    <row r="105" spans="1:12">
      <c r="A105" s="3" t="s">
        <v>50</v>
      </c>
      <c r="B105" s="10">
        <v>443</v>
      </c>
      <c r="C105">
        <v>900</v>
      </c>
      <c r="D105" s="43">
        <v>810</v>
      </c>
      <c r="E105" s="3" t="s">
        <v>50</v>
      </c>
      <c r="F105" s="12">
        <f>B105*Sheet4!$B$28/Sheet4!$B$14</f>
        <v>775.41074020319286</v>
      </c>
      <c r="G105" s="12">
        <f>C105*Sheet4!$B$28/Sheet4!$B$14</f>
        <v>1575.3265602322206</v>
      </c>
      <c r="H105" s="12">
        <f>D105*Sheet4!$B$28/Sheet4!$B$14</f>
        <v>1417.7939042089984</v>
      </c>
      <c r="I105" s="13">
        <f>(F105-F103)/F103</f>
        <v>4.7281323877068508E-2</v>
      </c>
      <c r="J105" s="13">
        <f>(G105-G103)/G103</f>
        <v>5.8823529411764712E-2</v>
      </c>
      <c r="K105">
        <f>F105/$F$7*100</f>
        <v>232.76809171244324</v>
      </c>
      <c r="L105">
        <f>G105/$F$7*100</f>
        <v>472.8922856460473</v>
      </c>
    </row>
    <row r="106" spans="1:12" hidden="1">
      <c r="A106" s="5" t="s">
        <v>104</v>
      </c>
      <c r="B106" s="10" t="s">
        <v>105</v>
      </c>
      <c r="C106" t="s">
        <v>105</v>
      </c>
      <c r="D106" s="43" t="s">
        <v>105</v>
      </c>
      <c r="E106" s="5" t="s">
        <v>104</v>
      </c>
    </row>
    <row r="107" spans="1:12">
      <c r="A107" s="3" t="s">
        <v>51</v>
      </c>
      <c r="B107" s="10">
        <v>435</v>
      </c>
      <c r="C107">
        <v>860</v>
      </c>
      <c r="D107" s="43">
        <v>780</v>
      </c>
      <c r="E107" s="3" t="s">
        <v>51</v>
      </c>
      <c r="F107" s="12">
        <f>B107*Sheet4!$B$28/Sheet4!$B$15</f>
        <v>737.84810126582283</v>
      </c>
      <c r="G107" s="12">
        <f>C107*Sheet4!$B$28/Sheet4!$B$15</f>
        <v>1458.7341772151899</v>
      </c>
      <c r="H107" s="12">
        <f>D107*Sheet4!$B$28/Sheet4!$B$15</f>
        <v>1323.0379746835445</v>
      </c>
      <c r="I107" s="13">
        <f>(F107-F105)/F105</f>
        <v>-4.8442247430731881E-2</v>
      </c>
      <c r="J107" s="13">
        <f>(G107-G105)/G105</f>
        <v>-7.401156430692292E-2</v>
      </c>
      <c r="K107">
        <f>F107/$F$7*100</f>
        <v>221.49228221972979</v>
      </c>
      <c r="L107">
        <f>G107/$F$7*100</f>
        <v>437.89278783670716</v>
      </c>
    </row>
    <row r="108" spans="1:12" hidden="1">
      <c r="A108" s="5" t="s">
        <v>104</v>
      </c>
      <c r="B108" s="10" t="s">
        <v>105</v>
      </c>
      <c r="C108" t="s">
        <v>105</v>
      </c>
      <c r="D108" s="43" t="s">
        <v>105</v>
      </c>
      <c r="E108" s="5" t="s">
        <v>104</v>
      </c>
    </row>
    <row r="109" spans="1:12">
      <c r="A109" s="3" t="s">
        <v>52</v>
      </c>
      <c r="B109" s="10">
        <v>427</v>
      </c>
      <c r="C109">
        <v>860</v>
      </c>
      <c r="D109" s="43">
        <v>755</v>
      </c>
      <c r="E109" s="3" t="s">
        <v>52</v>
      </c>
      <c r="F109" s="12">
        <f>B109*Sheet4!$B$28/Sheet4!$B$15</f>
        <v>724.27848101265829</v>
      </c>
      <c r="G109" s="12">
        <f>C109*Sheet4!$B$28/Sheet4!$B$15</f>
        <v>1458.7341772151899</v>
      </c>
      <c r="H109" s="12">
        <f>D109*Sheet4!$B$28/Sheet4!$B$15</f>
        <v>1280.6329113924053</v>
      </c>
      <c r="I109" s="13">
        <f>(F109-F107)/F107</f>
        <v>-1.8390804597701132E-2</v>
      </c>
      <c r="J109" s="13">
        <f>(G109-G107)/G107</f>
        <v>0</v>
      </c>
      <c r="K109">
        <f>F109/$F$7*100</f>
        <v>217.41886093752788</v>
      </c>
      <c r="L109">
        <f>G109/$F$7*100</f>
        <v>437.89278783670716</v>
      </c>
    </row>
    <row r="110" spans="1:12" hidden="1">
      <c r="A110" s="5" t="s">
        <v>104</v>
      </c>
      <c r="B110" s="10" t="s">
        <v>105</v>
      </c>
      <c r="C110" t="s">
        <v>105</v>
      </c>
      <c r="D110" s="43" t="s">
        <v>105</v>
      </c>
      <c r="E110" s="5" t="s">
        <v>104</v>
      </c>
    </row>
    <row r="111" spans="1:12">
      <c r="A111" s="3" t="s">
        <v>53</v>
      </c>
      <c r="B111" s="10">
        <v>435</v>
      </c>
      <c r="C111">
        <v>850</v>
      </c>
      <c r="D111" s="43">
        <v>740</v>
      </c>
      <c r="E111" s="3" t="s">
        <v>53</v>
      </c>
      <c r="F111" s="12">
        <f>B111*Sheet4!$B$28/Sheet4!$B$15</f>
        <v>737.84810126582283</v>
      </c>
      <c r="G111" s="12">
        <f>C111*Sheet4!$B$28/Sheet4!$B$15</f>
        <v>1441.7721518987344</v>
      </c>
      <c r="H111" s="12">
        <f>D111*Sheet4!$B$28/Sheet4!$B$15</f>
        <v>1255.1898734177216</v>
      </c>
      <c r="I111" s="13">
        <f>(F111-F109)/F109</f>
        <v>1.8735362997658059E-2</v>
      </c>
      <c r="J111" s="13">
        <f>(G111-G109)/G109</f>
        <v>-1.1627906976744077E-2</v>
      </c>
      <c r="K111">
        <f>F111/$F$7*100</f>
        <v>221.49228221972979</v>
      </c>
      <c r="L111">
        <f>G111/$F$7*100</f>
        <v>432.8010112339548</v>
      </c>
    </row>
    <row r="112" spans="1:12" hidden="1">
      <c r="A112" s="5" t="s">
        <v>104</v>
      </c>
      <c r="B112" s="10" t="s">
        <v>105</v>
      </c>
      <c r="C112" t="s">
        <v>105</v>
      </c>
      <c r="D112" s="43" t="s">
        <v>105</v>
      </c>
      <c r="E112" s="5" t="s">
        <v>104</v>
      </c>
    </row>
    <row r="113" spans="1:12">
      <c r="A113" s="3" t="s">
        <v>54</v>
      </c>
      <c r="B113" s="10">
        <v>449</v>
      </c>
      <c r="C113">
        <v>875</v>
      </c>
      <c r="D113" s="43">
        <v>800</v>
      </c>
      <c r="E113" s="3" t="s">
        <v>54</v>
      </c>
      <c r="F113" s="12">
        <f>B113*Sheet4!$B$28/Sheet4!$B$15</f>
        <v>761.5949367088607</v>
      </c>
      <c r="G113" s="12">
        <f>C113*Sheet4!$B$28/Sheet4!$B$15</f>
        <v>1484.1772151898736</v>
      </c>
      <c r="H113" s="12">
        <f>D113*Sheet4!$B$28/Sheet4!$B$15</f>
        <v>1356.9620253164558</v>
      </c>
      <c r="I113" s="13">
        <f>(F113-F111)/F111</f>
        <v>3.2183908045976865E-2</v>
      </c>
      <c r="J113" s="13">
        <f>(G113-G111)/G111</f>
        <v>2.9411764705882311E-2</v>
      </c>
      <c r="K113">
        <f>F113/$F$7*100</f>
        <v>228.62076946358312</v>
      </c>
      <c r="L113">
        <f>G113/$F$7*100</f>
        <v>445.53045274083576</v>
      </c>
    </row>
    <row r="114" spans="1:12" hidden="1">
      <c r="A114" s="5" t="s">
        <v>104</v>
      </c>
      <c r="B114" s="10" t="s">
        <v>105</v>
      </c>
      <c r="C114" t="s">
        <v>105</v>
      </c>
      <c r="D114" s="43" t="s">
        <v>105</v>
      </c>
      <c r="E114" s="5" t="s">
        <v>104</v>
      </c>
    </row>
    <row r="115" spans="1:12">
      <c r="A115" s="3" t="s">
        <v>55</v>
      </c>
      <c r="B115" s="10">
        <v>430</v>
      </c>
      <c r="C115">
        <v>795</v>
      </c>
      <c r="D115" s="43">
        <v>818</v>
      </c>
      <c r="E115" s="3" t="s">
        <v>55</v>
      </c>
      <c r="F115" s="12">
        <f>B115*Sheet4!$B$28/Sheet4!$B$16</f>
        <v>703.63636363636363</v>
      </c>
      <c r="G115" s="12">
        <f>C115*Sheet4!$B$28/Sheet4!$B$16</f>
        <v>1300.9090909090908</v>
      </c>
      <c r="H115" s="12">
        <f>D115*Sheet4!$B$28/Sheet4!$B$16</f>
        <v>1338.5454545454543</v>
      </c>
      <c r="I115" s="13">
        <f>(F115-F113)/F113</f>
        <v>-7.610157352536763E-2</v>
      </c>
      <c r="J115" s="13">
        <f>(G115-G113)/G113</f>
        <v>-0.12348129482457858</v>
      </c>
      <c r="K115">
        <f>F115/$F$7*100</f>
        <v>211.22236916682417</v>
      </c>
      <c r="L115">
        <f>G115/$F$7*100</f>
        <v>390.51577555261667</v>
      </c>
    </row>
    <row r="116" spans="1:12" hidden="1">
      <c r="A116" s="5" t="s">
        <v>104</v>
      </c>
      <c r="B116" s="10" t="s">
        <v>105</v>
      </c>
      <c r="C116" t="s">
        <v>105</v>
      </c>
      <c r="D116" s="43" t="s">
        <v>105</v>
      </c>
      <c r="E116" s="5" t="s">
        <v>104</v>
      </c>
    </row>
    <row r="117" spans="1:12">
      <c r="A117" s="3" t="s">
        <v>56</v>
      </c>
      <c r="B117" s="10">
        <v>435</v>
      </c>
      <c r="C117">
        <v>867</v>
      </c>
      <c r="D117" s="43">
        <v>795</v>
      </c>
      <c r="E117" s="3" t="s">
        <v>56</v>
      </c>
      <c r="F117" s="12">
        <f>B117*Sheet4!$B$28/Sheet4!$B$16</f>
        <v>711.81818181818176</v>
      </c>
      <c r="G117" s="12">
        <f>C117*Sheet4!$B$28/Sheet4!$B$16</f>
        <v>1418.7272727272725</v>
      </c>
      <c r="H117" s="12">
        <f>D117*Sheet4!$B$28/Sheet4!$B$16</f>
        <v>1300.9090909090908</v>
      </c>
      <c r="I117" s="13">
        <f>(F117-F115)/F115</f>
        <v>1.1627906976744113E-2</v>
      </c>
      <c r="J117" s="13">
        <f>(G117-G115)/G115</f>
        <v>9.0566037735849023E-2</v>
      </c>
      <c r="K117">
        <f>F117/$F$7*100</f>
        <v>213.67844322690348</v>
      </c>
      <c r="L117">
        <f>G117/$F$7*100</f>
        <v>425.8832420177593</v>
      </c>
    </row>
    <row r="118" spans="1:12" hidden="1">
      <c r="A118" s="5" t="s">
        <v>104</v>
      </c>
      <c r="B118" s="10" t="s">
        <v>105</v>
      </c>
      <c r="C118" t="s">
        <v>105</v>
      </c>
      <c r="D118" s="43" t="s">
        <v>105</v>
      </c>
      <c r="E118" s="5" t="s">
        <v>104</v>
      </c>
    </row>
    <row r="119" spans="1:12">
      <c r="A119" s="3" t="s">
        <v>57</v>
      </c>
      <c r="B119" s="10">
        <v>425</v>
      </c>
      <c r="C119">
        <v>850</v>
      </c>
      <c r="D119" s="43">
        <v>795</v>
      </c>
      <c r="E119" s="3" t="s">
        <v>57</v>
      </c>
      <c r="F119" s="12">
        <f>B119*Sheet4!$B$28/Sheet4!$B$16</f>
        <v>695.45454545454538</v>
      </c>
      <c r="G119" s="12">
        <f>C119*Sheet4!$B$28/Sheet4!$B$16</f>
        <v>1390.9090909090908</v>
      </c>
      <c r="H119" s="12">
        <f>D119*Sheet4!$B$28/Sheet4!$B$16</f>
        <v>1300.9090909090908</v>
      </c>
      <c r="I119" s="13">
        <f>(F119-F117)/F117</f>
        <v>-2.2988505747126454E-2</v>
      </c>
      <c r="J119" s="13">
        <f>(G119-G117)/G117</f>
        <v>-1.960784313725486E-2</v>
      </c>
      <c r="K119">
        <f>F119/$F$7*100</f>
        <v>208.76629510674479</v>
      </c>
      <c r="L119">
        <f>G119/$F$7*100</f>
        <v>417.53259021348958</v>
      </c>
    </row>
    <row r="120" spans="1:12" hidden="1">
      <c r="A120" s="5" t="s">
        <v>104</v>
      </c>
      <c r="B120" s="10" t="s">
        <v>105</v>
      </c>
      <c r="C120" t="s">
        <v>105</v>
      </c>
      <c r="D120" s="43" t="s">
        <v>105</v>
      </c>
      <c r="E120" s="5" t="s">
        <v>104</v>
      </c>
    </row>
    <row r="121" spans="1:12">
      <c r="A121" s="3" t="s">
        <v>58</v>
      </c>
      <c r="B121" s="10">
        <v>433</v>
      </c>
      <c r="C121">
        <v>923</v>
      </c>
      <c r="D121" s="43">
        <v>760</v>
      </c>
      <c r="E121" s="3" t="s">
        <v>58</v>
      </c>
      <c r="F121" s="12">
        <f>B121*Sheet4!$B$28/Sheet4!$B$16</f>
        <v>708.5454545454545</v>
      </c>
      <c r="G121" s="12">
        <f>C121*Sheet4!$B$28/Sheet4!$B$16</f>
        <v>1510.3636363636363</v>
      </c>
      <c r="H121" s="12">
        <f>D121*Sheet4!$B$28/Sheet4!$B$16</f>
        <v>1243.6363636363635</v>
      </c>
      <c r="I121" s="13">
        <f>(F121-F119)/F119</f>
        <v>1.8823529411764753E-2</v>
      </c>
      <c r="J121" s="13">
        <f>(G121-G119)/G119</f>
        <v>8.5882352941176507E-2</v>
      </c>
      <c r="K121">
        <f>F121/$F$7*100</f>
        <v>212.69601360287172</v>
      </c>
      <c r="L121">
        <f>G121/$F$7*100</f>
        <v>453.39127149064808</v>
      </c>
    </row>
    <row r="122" spans="1:12" hidden="1">
      <c r="A122" s="5" t="s">
        <v>104</v>
      </c>
      <c r="B122" s="10" t="s">
        <v>105</v>
      </c>
      <c r="C122" t="s">
        <v>105</v>
      </c>
      <c r="D122" s="43" t="s">
        <v>105</v>
      </c>
      <c r="E122" s="5" t="s">
        <v>104</v>
      </c>
    </row>
    <row r="123" spans="1:12">
      <c r="A123" s="3" t="s">
        <v>59</v>
      </c>
      <c r="B123" s="10">
        <v>420</v>
      </c>
      <c r="C123">
        <v>826</v>
      </c>
      <c r="D123" s="43">
        <v>825</v>
      </c>
      <c r="E123" s="3" t="s">
        <v>59</v>
      </c>
      <c r="F123" s="12">
        <f>B123*Sheet4!$B$28/Sheet4!$B$17</f>
        <v>670</v>
      </c>
      <c r="G123" s="12">
        <f>C123*Sheet4!$B$28/Sheet4!$B$17</f>
        <v>1317.6666666666667</v>
      </c>
      <c r="H123" s="12">
        <f>D123*Sheet4!$B$28/Sheet4!$B$17</f>
        <v>1316.0714285714287</v>
      </c>
      <c r="I123" s="13">
        <f>(F123-F121)/F121</f>
        <v>-5.4400821144470049E-2</v>
      </c>
      <c r="J123" s="13">
        <f>(G123-G121)/G121</f>
        <v>-0.1275831627944303</v>
      </c>
      <c r="K123">
        <f>F123/$F$7*100</f>
        <v>201.12517580872014</v>
      </c>
      <c r="L123">
        <f>G123/$F$7*100</f>
        <v>395.54617909048295</v>
      </c>
    </row>
    <row r="124" spans="1:12" hidden="1">
      <c r="A124" s="5" t="s">
        <v>104</v>
      </c>
      <c r="B124" s="10" t="s">
        <v>105</v>
      </c>
      <c r="C124" t="s">
        <v>105</v>
      </c>
      <c r="D124" s="43" t="s">
        <v>105</v>
      </c>
      <c r="E124" s="5" t="s">
        <v>104</v>
      </c>
    </row>
    <row r="125" spans="1:12">
      <c r="A125" s="3" t="s">
        <v>60</v>
      </c>
      <c r="B125" s="10">
        <v>436</v>
      </c>
      <c r="C125">
        <v>870</v>
      </c>
      <c r="D125" s="43">
        <v>766</v>
      </c>
      <c r="E125" s="3" t="s">
        <v>60</v>
      </c>
      <c r="F125" s="12">
        <f>B125*Sheet4!$B$28/Sheet4!$B$17</f>
        <v>695.52380952380952</v>
      </c>
      <c r="G125" s="12">
        <f>C125*Sheet4!$B$28/Sheet4!$B$17</f>
        <v>1387.8571428571429</v>
      </c>
      <c r="H125" s="12">
        <f>D125*Sheet4!$B$28/Sheet4!$B$17</f>
        <v>1221.952380952381</v>
      </c>
      <c r="I125" s="13">
        <f>(F125-F123)/F123</f>
        <v>3.8095238095238085E-2</v>
      </c>
      <c r="J125" s="13">
        <f>(G125-G123)/G123</f>
        <v>5.3268765133171879E-2</v>
      </c>
      <c r="K125">
        <f>F125/$F$7*100</f>
        <v>208.78708726809995</v>
      </c>
      <c r="L125">
        <f>G125/$F$7*100</f>
        <v>416.61643560377746</v>
      </c>
    </row>
    <row r="126" spans="1:12" hidden="1">
      <c r="A126" s="5" t="s">
        <v>104</v>
      </c>
      <c r="B126" s="10" t="s">
        <v>105</v>
      </c>
      <c r="C126" t="s">
        <v>105</v>
      </c>
      <c r="D126" s="43" t="s">
        <v>105</v>
      </c>
      <c r="E126" s="5" t="s">
        <v>104</v>
      </c>
    </row>
    <row r="127" spans="1:12">
      <c r="A127" s="3" t="s">
        <v>61</v>
      </c>
      <c r="B127" s="10">
        <v>420</v>
      </c>
      <c r="C127">
        <v>880</v>
      </c>
      <c r="D127" s="43">
        <v>780</v>
      </c>
      <c r="E127" s="3" t="s">
        <v>61</v>
      </c>
      <c r="F127" s="12">
        <f>B127*Sheet4!$B$28/Sheet4!$B$17</f>
        <v>670</v>
      </c>
      <c r="G127" s="12">
        <f>C127*Sheet4!$B$28/Sheet4!$B$17</f>
        <v>1403.8095238095239</v>
      </c>
      <c r="H127" s="12">
        <f>D127*Sheet4!$B$28/Sheet4!$B$17</f>
        <v>1244.2857142857144</v>
      </c>
      <c r="I127" s="13">
        <f>(F127-F125)/F125</f>
        <v>-3.6697247706422013E-2</v>
      </c>
      <c r="J127" s="13">
        <f>(G127-G125)/G125</f>
        <v>1.1494252873563225E-2</v>
      </c>
      <c r="K127">
        <f>F127/$F$7*100</f>
        <v>201.12517580872014</v>
      </c>
      <c r="L127">
        <f>G127/$F$7*100</f>
        <v>421.40513026588985</v>
      </c>
    </row>
    <row r="128" spans="1:12" hidden="1">
      <c r="A128" s="5" t="s">
        <v>104</v>
      </c>
      <c r="B128" s="10" t="s">
        <v>105</v>
      </c>
      <c r="C128" t="s">
        <v>105</v>
      </c>
      <c r="D128" s="43" t="s">
        <v>105</v>
      </c>
      <c r="E128" s="5" t="s">
        <v>104</v>
      </c>
    </row>
    <row r="129" spans="1:12">
      <c r="A129" s="3" t="s">
        <v>62</v>
      </c>
      <c r="B129" s="10">
        <v>442</v>
      </c>
      <c r="C129">
        <v>882</v>
      </c>
      <c r="D129" s="43">
        <v>849</v>
      </c>
      <c r="E129" s="3" t="s">
        <v>62</v>
      </c>
      <c r="F129" s="12">
        <f>B129*Sheet4!$B$28/Sheet4!$B$17</f>
        <v>705.09523809523807</v>
      </c>
      <c r="G129" s="12">
        <f>C129*Sheet4!$B$28/Sheet4!$B$17</f>
        <v>1407</v>
      </c>
      <c r="H129" s="12">
        <f>D129*Sheet4!$B$28/Sheet4!$B$17</f>
        <v>1354.3571428571429</v>
      </c>
      <c r="I129" s="13">
        <f>(F129-F127)/F127</f>
        <v>5.2380952380952348E-2</v>
      </c>
      <c r="J129" s="13">
        <f>(G129-G127)/G127</f>
        <v>2.2727272727272418E-3</v>
      </c>
      <c r="K129">
        <f>F129/$F$7*100</f>
        <v>211.66030406536737</v>
      </c>
      <c r="L129">
        <f>G129/$F$7*100</f>
        <v>422.3628691983123</v>
      </c>
    </row>
    <row r="130" spans="1:12" hidden="1">
      <c r="A130" s="5" t="s">
        <v>104</v>
      </c>
      <c r="B130" s="10" t="s">
        <v>105</v>
      </c>
      <c r="C130" t="s">
        <v>105</v>
      </c>
      <c r="D130" s="43" t="s">
        <v>105</v>
      </c>
      <c r="E130" s="5" t="s">
        <v>104</v>
      </c>
    </row>
    <row r="131" spans="1:12">
      <c r="A131" s="3" t="s">
        <v>63</v>
      </c>
      <c r="B131" s="10">
        <v>425</v>
      </c>
      <c r="C131">
        <v>881</v>
      </c>
      <c r="D131" s="43">
        <v>728</v>
      </c>
      <c r="E131" s="3" t="s">
        <v>63</v>
      </c>
      <c r="F131" s="12">
        <f>B131*Sheet4!$B$28/Sheet4!$B$18</f>
        <v>657.95892169448007</v>
      </c>
      <c r="G131" s="12">
        <f>C131*Sheet4!$B$28/Sheet4!$B$18</f>
        <v>1363.910141206675</v>
      </c>
      <c r="H131" s="12">
        <f>D131*Sheet4!$B$28/Sheet4!$B$18</f>
        <v>1127.0449293966624</v>
      </c>
      <c r="I131" s="13">
        <f>(F131-F129)/F129</f>
        <v>-6.6850992396563669E-2</v>
      </c>
      <c r="J131" s="13">
        <f>(G131-G129)/G129</f>
        <v>-3.0625343847423592E-2</v>
      </c>
      <c r="K131">
        <f>F131/$F$7*100</f>
        <v>197.51060268763916</v>
      </c>
      <c r="L131">
        <f>G131/$F$7*100</f>
        <v>409.42786110072956</v>
      </c>
    </row>
    <row r="132" spans="1:12" hidden="1">
      <c r="A132" s="5" t="s">
        <v>104</v>
      </c>
      <c r="B132" s="10" t="s">
        <v>105</v>
      </c>
      <c r="C132" t="s">
        <v>105</v>
      </c>
      <c r="D132" s="43" t="s">
        <v>105</v>
      </c>
      <c r="E132" s="5" t="s">
        <v>104</v>
      </c>
    </row>
    <row r="133" spans="1:12">
      <c r="A133" s="3" t="s">
        <v>64</v>
      </c>
      <c r="B133" s="10">
        <v>450</v>
      </c>
      <c r="C133">
        <v>910</v>
      </c>
      <c r="D133" s="43">
        <v>850</v>
      </c>
      <c r="E133" s="3" t="s">
        <v>64</v>
      </c>
      <c r="F133" s="12">
        <f>B133*Sheet4!$B$28/Sheet4!$B$18</f>
        <v>696.66238767650827</v>
      </c>
      <c r="G133" s="12">
        <f>C133*Sheet4!$B$28/Sheet4!$B$18</f>
        <v>1408.8061617458279</v>
      </c>
      <c r="H133" s="12">
        <f>D133*Sheet4!$B$28/Sheet4!$B$18</f>
        <v>1315.9178433889601</v>
      </c>
      <c r="I133" s="13">
        <f>(F133-F131)/F131</f>
        <v>5.8823529411764656E-2</v>
      </c>
      <c r="J133" s="13">
        <f>(G133-G131)/G131</f>
        <v>3.2917139614075032E-2</v>
      </c>
      <c r="K133">
        <f>F133/$F$7*100</f>
        <v>209.12887343397085</v>
      </c>
      <c r="L133">
        <f>G133/$F$7*100</f>
        <v>422.90505516647443</v>
      </c>
    </row>
    <row r="134" spans="1:12" hidden="1">
      <c r="A134" s="5" t="s">
        <v>104</v>
      </c>
      <c r="B134" s="10" t="s">
        <v>105</v>
      </c>
      <c r="C134" t="s">
        <v>105</v>
      </c>
      <c r="D134" s="43" t="s">
        <v>105</v>
      </c>
      <c r="E134" s="5" t="s">
        <v>104</v>
      </c>
    </row>
    <row r="135" spans="1:12">
      <c r="A135" s="3" t="s">
        <v>65</v>
      </c>
      <c r="B135" s="10">
        <v>445</v>
      </c>
      <c r="C135">
        <v>920</v>
      </c>
      <c r="D135" s="43">
        <v>795</v>
      </c>
      <c r="E135" s="3" t="s">
        <v>65</v>
      </c>
      <c r="F135" s="12">
        <f>B135*Sheet4!$B$28/Sheet4!$B$18</f>
        <v>688.9216944801027</v>
      </c>
      <c r="G135" s="12">
        <f>C135*Sheet4!$B$28/Sheet4!$B$18</f>
        <v>1424.2875481386391</v>
      </c>
      <c r="H135" s="12">
        <f>D135*Sheet4!$B$28/Sheet4!$B$18</f>
        <v>1230.7702182284979</v>
      </c>
      <c r="I135" s="13">
        <f>(F135-F133)/F133</f>
        <v>-1.1111111111111004E-2</v>
      </c>
      <c r="J135" s="13">
        <f>(G135-G133)/G133</f>
        <v>1.0989010989010882E-2</v>
      </c>
      <c r="K135">
        <f>F135/$F$7*100</f>
        <v>206.80521928470452</v>
      </c>
      <c r="L135">
        <f>G135/$F$7*100</f>
        <v>427.55236346500709</v>
      </c>
    </row>
    <row r="136" spans="1:12" hidden="1">
      <c r="A136" s="5" t="s">
        <v>104</v>
      </c>
      <c r="B136" s="10" t="s">
        <v>105</v>
      </c>
      <c r="C136" t="s">
        <v>105</v>
      </c>
      <c r="D136" s="43" t="s">
        <v>105</v>
      </c>
      <c r="E136" s="5" t="s">
        <v>104</v>
      </c>
    </row>
    <row r="137" spans="1:12">
      <c r="A137" s="3" t="s">
        <v>66</v>
      </c>
      <c r="B137" s="10">
        <v>465</v>
      </c>
      <c r="C137">
        <v>915</v>
      </c>
      <c r="D137" s="43">
        <v>900</v>
      </c>
      <c r="E137" s="3" t="s">
        <v>66</v>
      </c>
      <c r="F137" s="12">
        <f>B137*Sheet4!$B$28/Sheet4!$B$18</f>
        <v>719.88446726572522</v>
      </c>
      <c r="G137" s="12">
        <f>C137*Sheet4!$B$28/Sheet4!$B$18</f>
        <v>1416.5468549422335</v>
      </c>
      <c r="H137" s="12">
        <f>D137*Sheet4!$B$28/Sheet4!$B$18</f>
        <v>1393.3247753530165</v>
      </c>
      <c r="I137" s="13">
        <f>(F137-F135)/F135</f>
        <v>4.4943820224718996E-2</v>
      </c>
      <c r="J137" s="13">
        <f>(G137-G135)/G135</f>
        <v>-5.4347826086956E-3</v>
      </c>
      <c r="K137">
        <f>F137/$F$7*100</f>
        <v>216.09983588176988</v>
      </c>
      <c r="L137">
        <f>G137/$F$7*100</f>
        <v>425.22870931574073</v>
      </c>
    </row>
    <row r="138" spans="1:12" hidden="1">
      <c r="A138" s="5" t="s">
        <v>104</v>
      </c>
      <c r="B138" s="10" t="s">
        <v>105</v>
      </c>
      <c r="C138" t="s">
        <v>105</v>
      </c>
      <c r="D138" s="43" t="s">
        <v>105</v>
      </c>
      <c r="E138" s="5" t="s">
        <v>104</v>
      </c>
    </row>
    <row r="139" spans="1:12">
      <c r="A139" s="3" t="s">
        <v>67</v>
      </c>
      <c r="B139" s="10">
        <v>435</v>
      </c>
      <c r="C139">
        <v>863</v>
      </c>
      <c r="D139" s="43">
        <v>850</v>
      </c>
      <c r="E139" s="3" t="s">
        <v>67</v>
      </c>
      <c r="F139" s="12">
        <f>B139*Sheet4!$B$28/Sheet4!$B$19</f>
        <v>636.66262135922329</v>
      </c>
      <c r="G139" s="12">
        <f>C139*Sheet4!$B$28/Sheet4!$B$19</f>
        <v>1263.0800970873784</v>
      </c>
      <c r="H139" s="12">
        <f>D139*Sheet4!$B$28/Sheet4!$B$19</f>
        <v>1244.0533980582522</v>
      </c>
      <c r="I139" s="13">
        <f>(F139-F137)/F137</f>
        <v>-0.11560444722831185</v>
      </c>
      <c r="J139" s="13">
        <f>(G139-G137)/G137</f>
        <v>-0.10833863865457065</v>
      </c>
      <c r="K139">
        <f>F139/$F$7*100</f>
        <v>191.11773380852895</v>
      </c>
      <c r="L139">
        <f>G139/$F$7*100</f>
        <v>379.16000983163326</v>
      </c>
    </row>
    <row r="140" spans="1:12" hidden="1">
      <c r="A140" s="5" t="s">
        <v>104</v>
      </c>
      <c r="B140" s="10" t="s">
        <v>105</v>
      </c>
      <c r="C140" t="s">
        <v>105</v>
      </c>
      <c r="D140" s="43" t="s">
        <v>105</v>
      </c>
      <c r="E140" s="5" t="s">
        <v>104</v>
      </c>
    </row>
    <row r="141" spans="1:12">
      <c r="A141" s="3" t="s">
        <v>68</v>
      </c>
      <c r="B141" s="10">
        <v>435</v>
      </c>
      <c r="C141">
        <v>913</v>
      </c>
      <c r="D141" s="43">
        <v>810</v>
      </c>
      <c r="E141" s="3" t="s">
        <v>68</v>
      </c>
      <c r="F141" s="12">
        <f>B141*Sheet4!$B$28/Sheet4!$B$19</f>
        <v>636.66262135922329</v>
      </c>
      <c r="G141" s="12">
        <f>C141*Sheet4!$B$28/Sheet4!$B$19</f>
        <v>1336.2597087378638</v>
      </c>
      <c r="H141" s="12">
        <f>D141*Sheet4!$B$28/Sheet4!$B$19</f>
        <v>1185.509708737864</v>
      </c>
      <c r="I141" s="13">
        <f>(F141-F139)/F139</f>
        <v>0</v>
      </c>
      <c r="J141" s="13">
        <f>(G141-G139)/G139</f>
        <v>5.7937427578215524E-2</v>
      </c>
      <c r="K141">
        <f>F141/$F$7*100</f>
        <v>191.11773380852895</v>
      </c>
      <c r="L141">
        <f>G141/$F$7*100</f>
        <v>401.127565441809</v>
      </c>
    </row>
    <row r="142" spans="1:12" hidden="1">
      <c r="A142" s="5" t="s">
        <v>104</v>
      </c>
      <c r="B142" s="10" t="s">
        <v>105</v>
      </c>
      <c r="C142" t="s">
        <v>105</v>
      </c>
      <c r="D142" s="43" t="s">
        <v>105</v>
      </c>
      <c r="E142" s="5" t="s">
        <v>104</v>
      </c>
    </row>
    <row r="143" spans="1:12">
      <c r="A143" s="3" t="s">
        <v>69</v>
      </c>
      <c r="B143" s="10">
        <v>420</v>
      </c>
      <c r="C143">
        <v>875</v>
      </c>
      <c r="D143" s="43">
        <v>795</v>
      </c>
      <c r="E143" s="3" t="s">
        <v>69</v>
      </c>
      <c r="F143" s="12">
        <f>B143*Sheet4!$B$28/Sheet4!$B$19</f>
        <v>614.70873786407765</v>
      </c>
      <c r="G143" s="12">
        <f>C143*Sheet4!$B$28/Sheet4!$B$19</f>
        <v>1280.6432038834951</v>
      </c>
      <c r="H143" s="12">
        <f>D143*Sheet4!$B$28/Sheet4!$B$19</f>
        <v>1163.5558252427184</v>
      </c>
      <c r="I143" s="13">
        <f>(F143-F141)/F141</f>
        <v>-3.4482758620689682E-2</v>
      </c>
      <c r="J143" s="13">
        <f>(G143-G141)/G141</f>
        <v>-4.162102957283665E-2</v>
      </c>
      <c r="K143">
        <f>F143/$F$7*100</f>
        <v>184.52746712547622</v>
      </c>
      <c r="L143">
        <f>G143/$F$7*100</f>
        <v>384.4322231780755</v>
      </c>
    </row>
    <row r="144" spans="1:12" hidden="1">
      <c r="A144" s="5" t="s">
        <v>104</v>
      </c>
      <c r="B144" s="10" t="s">
        <v>105</v>
      </c>
      <c r="C144" t="s">
        <v>105</v>
      </c>
      <c r="D144" s="43" t="s">
        <v>105</v>
      </c>
      <c r="E144" s="5" t="s">
        <v>104</v>
      </c>
    </row>
    <row r="145" spans="1:12">
      <c r="A145" s="3" t="s">
        <v>70</v>
      </c>
      <c r="B145" s="10">
        <v>412</v>
      </c>
      <c r="C145">
        <v>890</v>
      </c>
      <c r="D145" s="43">
        <v>773</v>
      </c>
      <c r="E145" s="3" t="s">
        <v>70</v>
      </c>
      <c r="F145" s="12">
        <f>B145*Sheet4!$B$28/Sheet4!$B$19</f>
        <v>602.99999999999989</v>
      </c>
      <c r="G145" s="12">
        <f>C145*Sheet4!$B$28/Sheet4!$B$19</f>
        <v>1302.5970873786407</v>
      </c>
      <c r="H145" s="12">
        <f>D145*Sheet4!$B$28/Sheet4!$B$19</f>
        <v>1131.3567961165047</v>
      </c>
      <c r="I145" s="13">
        <f>(F145-F143)/F143</f>
        <v>-1.9047619047619199E-2</v>
      </c>
      <c r="J145" s="13">
        <f>(G145-G143)/G143</f>
        <v>1.7142857142857158E-2</v>
      </c>
      <c r="K145">
        <f>F145/$F$7*100</f>
        <v>181.01265822784808</v>
      </c>
      <c r="L145">
        <f>G145/$F$7*100</f>
        <v>391.02248986112824</v>
      </c>
    </row>
    <row r="146" spans="1:12" hidden="1">
      <c r="A146" s="5" t="s">
        <v>104</v>
      </c>
      <c r="B146" s="10" t="s">
        <v>105</v>
      </c>
      <c r="C146" t="s">
        <v>105</v>
      </c>
      <c r="D146" s="43" t="s">
        <v>105</v>
      </c>
      <c r="E146" s="5" t="s">
        <v>104</v>
      </c>
    </row>
    <row r="147" spans="1:12">
      <c r="A147" s="3" t="s">
        <v>71</v>
      </c>
      <c r="B147" s="10">
        <v>408</v>
      </c>
      <c r="C147">
        <v>810</v>
      </c>
      <c r="D147" s="43">
        <v>641</v>
      </c>
      <c r="E147" s="3" t="s">
        <v>71</v>
      </c>
      <c r="F147" s="12">
        <f>B147*Sheet4!$B$28/Sheet4!$B$20</f>
        <v>566.22324510932094</v>
      </c>
      <c r="G147" s="12">
        <f>C147*Sheet4!$B$28/Sheet4!$B$20</f>
        <v>1124.1196777905639</v>
      </c>
      <c r="H147" s="12">
        <f>D147*Sheet4!$B$28/Sheet4!$B$20</f>
        <v>889.58112773302628</v>
      </c>
      <c r="I147" s="13">
        <f>(F147-F145)/F145</f>
        <v>-6.0989643268124297E-2</v>
      </c>
      <c r="J147" s="13">
        <f>(G147-G145)/G145</f>
        <v>-0.13701658887265483</v>
      </c>
      <c r="K147">
        <f>F147/$F$7*100</f>
        <v>169.97276077551672</v>
      </c>
      <c r="L147">
        <f>G147/$F$7*100</f>
        <v>337.44592212786415</v>
      </c>
    </row>
    <row r="148" spans="1:12" hidden="1">
      <c r="A148" s="5" t="s">
        <v>104</v>
      </c>
      <c r="B148" s="10" t="s">
        <v>105</v>
      </c>
      <c r="C148" t="s">
        <v>105</v>
      </c>
      <c r="D148" s="43" t="s">
        <v>105</v>
      </c>
      <c r="E148" s="5" t="s">
        <v>104</v>
      </c>
    </row>
    <row r="149" spans="1:12">
      <c r="A149" s="3" t="s">
        <v>72</v>
      </c>
      <c r="B149" s="10">
        <v>435</v>
      </c>
      <c r="C149">
        <v>827</v>
      </c>
      <c r="D149" s="43">
        <v>765</v>
      </c>
      <c r="E149" s="3" t="s">
        <v>72</v>
      </c>
      <c r="F149" s="12">
        <f>B149*Sheet4!$B$28/Sheet4!$B$20</f>
        <v>603.69390103567309</v>
      </c>
      <c r="G149" s="12">
        <f>C149*Sheet4!$B$28/Sheet4!$B$20</f>
        <v>1147.7123130034522</v>
      </c>
      <c r="H149" s="12">
        <f>D149*Sheet4!$B$28/Sheet4!$B$20</f>
        <v>1061.6685845799768</v>
      </c>
      <c r="I149" s="13">
        <f>(F149-F147)/F147</f>
        <v>6.617647058823535E-2</v>
      </c>
      <c r="J149" s="13">
        <f>(G149-G147)/G147</f>
        <v>2.0987654320987634E-2</v>
      </c>
      <c r="K149">
        <f>F149/$F$7*100</f>
        <v>181.22095817977888</v>
      </c>
      <c r="L149">
        <f>G149/$F$7*100</f>
        <v>344.5281204935107</v>
      </c>
    </row>
    <row r="150" spans="1:12" hidden="1">
      <c r="A150" s="5" t="s">
        <v>104</v>
      </c>
      <c r="B150" s="10" t="s">
        <v>105</v>
      </c>
      <c r="C150" t="s">
        <v>105</v>
      </c>
      <c r="D150" s="43" t="s">
        <v>105</v>
      </c>
      <c r="E150" s="5" t="s">
        <v>104</v>
      </c>
    </row>
    <row r="151" spans="1:12">
      <c r="A151" s="3" t="s">
        <v>73</v>
      </c>
      <c r="B151" s="10">
        <v>450</v>
      </c>
      <c r="C151">
        <v>790</v>
      </c>
      <c r="D151" s="43">
        <v>853</v>
      </c>
      <c r="E151" s="3" t="s">
        <v>73</v>
      </c>
      <c r="F151" s="12">
        <f>B151*Sheet4!$B$28/Sheet4!$B$20</f>
        <v>624.51093210586873</v>
      </c>
      <c r="G151" s="12">
        <f>C151*Sheet4!$B$28/Sheet4!$B$20</f>
        <v>1096.3636363636363</v>
      </c>
      <c r="H151" s="12">
        <f>D151*Sheet4!$B$28/Sheet4!$B$20</f>
        <v>1183.7951668584578</v>
      </c>
      <c r="I151" s="13">
        <f>(F151-F149)/F149</f>
        <v>3.4482758620689682E-2</v>
      </c>
      <c r="J151" s="13">
        <f>(G151-G149)/G149</f>
        <v>-4.4740024183796918E-2</v>
      </c>
      <c r="K151">
        <f>F151/$F$7*100</f>
        <v>187.46995673770229</v>
      </c>
      <c r="L151">
        <f>G151/$F$7*100</f>
        <v>329.11392405063293</v>
      </c>
    </row>
    <row r="152" spans="1:12" hidden="1">
      <c r="A152" s="5" t="s">
        <v>104</v>
      </c>
      <c r="B152" s="10" t="s">
        <v>105</v>
      </c>
      <c r="C152" t="s">
        <v>105</v>
      </c>
      <c r="D152" s="43" t="s">
        <v>105</v>
      </c>
      <c r="E152" s="5" t="s">
        <v>104</v>
      </c>
    </row>
    <row r="153" spans="1:12">
      <c r="A153" s="3" t="s">
        <v>74</v>
      </c>
      <c r="B153" s="10">
        <v>500</v>
      </c>
      <c r="C153">
        <v>900</v>
      </c>
      <c r="D153" s="43">
        <v>950</v>
      </c>
      <c r="E153" s="3" t="s">
        <v>74</v>
      </c>
      <c r="F153" s="12">
        <f>B153*Sheet4!$B$28/Sheet4!$B$20</f>
        <v>693.90103567318749</v>
      </c>
      <c r="G153" s="12">
        <f>C153*Sheet4!$B$28/Sheet4!$B$20</f>
        <v>1249.0218642117375</v>
      </c>
      <c r="H153" s="12">
        <f>D153*Sheet4!$B$28/Sheet4!$B$20</f>
        <v>1318.4119677790563</v>
      </c>
      <c r="I153" s="13">
        <f>(F153-F151)/F151</f>
        <v>0.11111111111111113</v>
      </c>
      <c r="J153" s="13">
        <f>(G153-G151)/G151</f>
        <v>0.13924050632911389</v>
      </c>
      <c r="K153">
        <f>F153/$F$7*100</f>
        <v>208.29995193078034</v>
      </c>
      <c r="L153">
        <f>G153/$F$7*100</f>
        <v>374.93991347540458</v>
      </c>
    </row>
    <row r="154" spans="1:12" hidden="1">
      <c r="A154" s="5" t="s">
        <v>104</v>
      </c>
      <c r="B154" s="10" t="s">
        <v>105</v>
      </c>
      <c r="C154" t="s">
        <v>105</v>
      </c>
      <c r="D154" s="43" t="s">
        <v>105</v>
      </c>
      <c r="E154" s="5" t="s">
        <v>104</v>
      </c>
    </row>
    <row r="155" spans="1:12">
      <c r="A155" s="3" t="s">
        <v>75</v>
      </c>
      <c r="B155" s="10">
        <v>500</v>
      </c>
      <c r="C155">
        <v>880</v>
      </c>
      <c r="D155" s="43">
        <v>920</v>
      </c>
      <c r="E155" s="3" t="s">
        <v>75</v>
      </c>
      <c r="F155" s="12">
        <f>B155*Sheet4!$B$28/Sheet4!$B$21</f>
        <v>654.72312703583066</v>
      </c>
      <c r="G155" s="12">
        <f>C155*Sheet4!$B$28/Sheet4!$B$21</f>
        <v>1152.3127035830619</v>
      </c>
      <c r="H155" s="12">
        <f>D155*Sheet4!$B$28/Sheet4!$B$21</f>
        <v>1204.6905537459284</v>
      </c>
      <c r="I155" s="13">
        <f>(F155-F153)/F153</f>
        <v>-5.6460369163952064E-2</v>
      </c>
      <c r="J155" s="13">
        <f>(G155-G153)/G153</f>
        <v>-7.7427916515864295E-2</v>
      </c>
      <c r="K155">
        <f>F155/$F$7*100</f>
        <v>196.53925974793501</v>
      </c>
      <c r="L155">
        <f>G155/$F$7*100</f>
        <v>345.90909715636559</v>
      </c>
    </row>
    <row r="156" spans="1:12" hidden="1">
      <c r="A156" s="5" t="s">
        <v>104</v>
      </c>
      <c r="B156" s="10" t="s">
        <v>105</v>
      </c>
      <c r="C156" t="s">
        <v>105</v>
      </c>
      <c r="D156" s="43" t="s">
        <v>105</v>
      </c>
      <c r="E156" s="5" t="s">
        <v>104</v>
      </c>
    </row>
    <row r="157" spans="1:12">
      <c r="A157" s="3" t="s">
        <v>76</v>
      </c>
      <c r="B157" s="10">
        <v>523</v>
      </c>
      <c r="C157">
        <v>873</v>
      </c>
      <c r="D157" s="43">
        <v>850</v>
      </c>
      <c r="E157" s="3" t="s">
        <v>76</v>
      </c>
      <c r="F157" s="12">
        <f>B157*Sheet4!$B$28/Sheet4!$B$21</f>
        <v>684.84039087947883</v>
      </c>
      <c r="G157" s="12">
        <f>C157*Sheet4!$B$28/Sheet4!$B$21</f>
        <v>1143.1465798045601</v>
      </c>
      <c r="H157" s="12">
        <f>D157*Sheet4!$B$28/Sheet4!$B$21</f>
        <v>1113.0293159609121</v>
      </c>
      <c r="I157" s="13">
        <f>(F157-F155)/F155</f>
        <v>4.5999999999999944E-2</v>
      </c>
      <c r="J157" s="13">
        <f>(G157-G155)/G155</f>
        <v>-7.9545454545455526E-3</v>
      </c>
      <c r="K157">
        <f>F157/$F$7*100</f>
        <v>205.58006569634003</v>
      </c>
      <c r="L157">
        <f>G157/$F$7*100</f>
        <v>343.15754751989448</v>
      </c>
    </row>
    <row r="158" spans="1:12" hidden="1">
      <c r="A158" s="5" t="s">
        <v>104</v>
      </c>
      <c r="B158" s="10" t="s">
        <v>105</v>
      </c>
      <c r="C158" t="s">
        <v>105</v>
      </c>
      <c r="D158" s="43" t="s">
        <v>105</v>
      </c>
      <c r="E158" s="5" t="s">
        <v>104</v>
      </c>
    </row>
    <row r="159" spans="1:12">
      <c r="A159" s="3" t="s">
        <v>77</v>
      </c>
      <c r="B159" s="10">
        <v>515</v>
      </c>
      <c r="C159">
        <v>883</v>
      </c>
      <c r="D159" s="43">
        <v>900</v>
      </c>
      <c r="E159" s="3" t="s">
        <v>77</v>
      </c>
      <c r="F159" s="12">
        <f>B159*Sheet4!$B$28/Sheet4!$B$21</f>
        <v>674.36482084690556</v>
      </c>
      <c r="G159" s="12">
        <f>C159*Sheet4!$B$28/Sheet4!$B$21</f>
        <v>1156.2410423452768</v>
      </c>
      <c r="H159" s="12">
        <f>D159*Sheet4!$B$28/Sheet4!$B$21</f>
        <v>1178.5016286644952</v>
      </c>
      <c r="I159" s="13">
        <f>(F159-F157)/F157</f>
        <v>-1.5296367112810683E-2</v>
      </c>
      <c r="J159" s="13">
        <f>(G159-G157)/G157</f>
        <v>1.1454753722795018E-2</v>
      </c>
      <c r="K159">
        <f>F159/$F$7*100</f>
        <v>202.43543754037304</v>
      </c>
      <c r="L159">
        <f>G159/$F$7*100</f>
        <v>347.08833271485321</v>
      </c>
    </row>
    <row r="160" spans="1:12" hidden="1">
      <c r="A160" s="5" t="s">
        <v>104</v>
      </c>
      <c r="B160" s="10" t="s">
        <v>105</v>
      </c>
      <c r="C160" t="s">
        <v>105</v>
      </c>
      <c r="D160" s="43" t="s">
        <v>105</v>
      </c>
      <c r="E160" s="5" t="s">
        <v>104</v>
      </c>
    </row>
    <row r="161" spans="1:12">
      <c r="A161" s="3" t="s">
        <v>78</v>
      </c>
      <c r="B161" s="10">
        <v>535</v>
      </c>
      <c r="C161">
        <v>930</v>
      </c>
      <c r="D161" s="43">
        <v>965</v>
      </c>
      <c r="E161" s="3" t="s">
        <v>78</v>
      </c>
      <c r="F161" s="12">
        <f>B161*Sheet4!$B$28/Sheet4!$B$21</f>
        <v>700.5537459283388</v>
      </c>
      <c r="G161" s="12">
        <f>C161*Sheet4!$B$28/Sheet4!$B$21</f>
        <v>1217.785016286645</v>
      </c>
      <c r="H161" s="12">
        <f>D161*Sheet4!$B$28/Sheet4!$B$21</f>
        <v>1263.6156351791531</v>
      </c>
      <c r="I161" s="13">
        <f>(F161-F159)/F159</f>
        <v>3.8834951456310704E-2</v>
      </c>
      <c r="J161" s="13">
        <f>(G161-G159)/G159</f>
        <v>5.3227633069082798E-2</v>
      </c>
      <c r="K161">
        <f>F161/$F$7*100</f>
        <v>210.29700793029048</v>
      </c>
      <c r="L161">
        <f>G161/$F$7*100</f>
        <v>365.56302313115913</v>
      </c>
    </row>
    <row r="162" spans="1:12" hidden="1">
      <c r="A162" s="5" t="s">
        <v>104</v>
      </c>
      <c r="B162" s="10" t="s">
        <v>105</v>
      </c>
      <c r="C162" t="s">
        <v>105</v>
      </c>
      <c r="D162" s="43" t="s">
        <v>105</v>
      </c>
      <c r="E162" s="5" t="s">
        <v>104</v>
      </c>
    </row>
    <row r="163" spans="1:12">
      <c r="A163" s="3" t="s">
        <v>79</v>
      </c>
      <c r="B163" s="10">
        <v>580</v>
      </c>
      <c r="C163">
        <v>880</v>
      </c>
      <c r="D163" s="43">
        <v>856</v>
      </c>
      <c r="E163" s="3" t="s">
        <v>79</v>
      </c>
      <c r="F163" s="12">
        <f>B163*Sheet4!$B$28/Sheet4!$B$22</f>
        <v>722.60330578512401</v>
      </c>
      <c r="G163" s="12">
        <f>C163*Sheet4!$B$28/Sheet4!$B$22</f>
        <v>1096.3636363636365</v>
      </c>
      <c r="H163" s="12">
        <f>D163*Sheet4!$B$28/Sheet4!$B$22</f>
        <v>1066.4628099173553</v>
      </c>
      <c r="I163" s="13">
        <f>(F163-F161)/F161</f>
        <v>3.1474472850853481E-2</v>
      </c>
      <c r="J163" s="13">
        <f>(G163-G161)/G161</f>
        <v>-9.9706744868035144E-2</v>
      </c>
      <c r="K163">
        <f>F163/$F$7*100</f>
        <v>216.91599539700812</v>
      </c>
      <c r="L163">
        <f>G163/$F$7*100</f>
        <v>329.11392405063299</v>
      </c>
    </row>
    <row r="164" spans="1:12" hidden="1">
      <c r="A164" s="5" t="s">
        <v>104</v>
      </c>
      <c r="B164" s="10" t="s">
        <v>105</v>
      </c>
      <c r="C164" t="s">
        <v>105</v>
      </c>
      <c r="D164" s="43" t="s">
        <v>105</v>
      </c>
      <c r="E164" s="5" t="s">
        <v>104</v>
      </c>
    </row>
    <row r="165" spans="1:12">
      <c r="A165" s="3" t="s">
        <v>80</v>
      </c>
      <c r="B165" s="10">
        <v>540</v>
      </c>
      <c r="C165">
        <v>898</v>
      </c>
      <c r="D165" s="43">
        <v>1090</v>
      </c>
      <c r="E165" s="3" t="s">
        <v>80</v>
      </c>
      <c r="F165" s="12">
        <f>B165*Sheet4!$B$28/Sheet4!$B$22</f>
        <v>672.76859504132233</v>
      </c>
      <c r="G165" s="12">
        <f>C165*Sheet4!$B$28/Sheet4!$B$22</f>
        <v>1118.7892561983469</v>
      </c>
      <c r="H165" s="12">
        <f>D165*Sheet4!$B$28/Sheet4!$B$22</f>
        <v>1357.9958677685952</v>
      </c>
      <c r="I165" s="13">
        <f>(F165-F163)/F163</f>
        <v>-6.8965517241379337E-2</v>
      </c>
      <c r="J165" s="13">
        <f>(G165-G163)/G163</f>
        <v>2.0454545454545194E-2</v>
      </c>
      <c r="K165">
        <f>F165/$F$7*100</f>
        <v>201.95627157652476</v>
      </c>
      <c r="L165">
        <f>G165/$F$7*100</f>
        <v>335.84579976985037</v>
      </c>
    </row>
    <row r="166" spans="1:12" hidden="1">
      <c r="A166" s="5" t="s">
        <v>104</v>
      </c>
      <c r="B166" s="10" t="s">
        <v>105</v>
      </c>
      <c r="C166" t="s">
        <v>105</v>
      </c>
      <c r="D166" s="43" t="s">
        <v>105</v>
      </c>
      <c r="E166" s="5" t="s">
        <v>104</v>
      </c>
    </row>
    <row r="167" spans="1:12">
      <c r="A167" s="3" t="s">
        <v>81</v>
      </c>
      <c r="B167" s="10">
        <v>510</v>
      </c>
      <c r="C167">
        <v>885</v>
      </c>
      <c r="D167" s="43">
        <v>875</v>
      </c>
      <c r="E167" s="3" t="s">
        <v>81</v>
      </c>
      <c r="F167" s="12">
        <f>B167*Sheet4!$B$28/Sheet4!$B$22</f>
        <v>635.39256198347107</v>
      </c>
      <c r="G167" s="12">
        <f>C167*Sheet4!$B$28/Sheet4!$B$22</f>
        <v>1102.5929752066115</v>
      </c>
      <c r="H167" s="12">
        <f>D167*Sheet4!$B$28/Sheet4!$B$22</f>
        <v>1090.1342975206612</v>
      </c>
      <c r="I167" s="13">
        <f>(F167-F165)/F165</f>
        <v>-5.5555555555555587E-2</v>
      </c>
      <c r="J167" s="13">
        <f>(G167-G165)/G165</f>
        <v>-1.4476614699331746E-2</v>
      </c>
      <c r="K167">
        <f>F167/$F$7*100</f>
        <v>190.73647871116228</v>
      </c>
      <c r="L167">
        <f>G167/$F$7*100</f>
        <v>330.98388952819334</v>
      </c>
    </row>
    <row r="168" spans="1:12" hidden="1">
      <c r="A168" s="5" t="s">
        <v>104</v>
      </c>
      <c r="B168" s="10" t="s">
        <v>105</v>
      </c>
      <c r="C168" t="s">
        <v>105</v>
      </c>
      <c r="D168" s="43" t="s">
        <v>105</v>
      </c>
      <c r="E168" s="5" t="s">
        <v>104</v>
      </c>
    </row>
    <row r="169" spans="1:12">
      <c r="A169" s="3" t="s">
        <v>82</v>
      </c>
      <c r="B169" s="10">
        <v>491</v>
      </c>
      <c r="C169">
        <v>940</v>
      </c>
      <c r="D169" s="43">
        <v>774</v>
      </c>
      <c r="E169" s="3" t="s">
        <v>82</v>
      </c>
      <c r="F169" s="12">
        <f>B169*Sheet4!$B$28/Sheet4!$B$22</f>
        <v>611.72107438016531</v>
      </c>
      <c r="G169" s="12">
        <f>C169*Sheet4!$B$28/Sheet4!$B$22</f>
        <v>1171.1157024793388</v>
      </c>
      <c r="H169" s="12">
        <f>D169*Sheet4!$B$28/Sheet4!$B$22</f>
        <v>964.30165289256195</v>
      </c>
      <c r="I169" s="13">
        <f>(F169-F167)/F167</f>
        <v>-3.7254901960784279E-2</v>
      </c>
      <c r="J169" s="13">
        <f>(G169-G167)/G167</f>
        <v>6.2146892655367214E-2</v>
      </c>
      <c r="K169">
        <f>F169/$F$7*100</f>
        <v>183.63060989643273</v>
      </c>
      <c r="L169">
        <f>G169/$F$7*100</f>
        <v>351.55350978135795</v>
      </c>
    </row>
    <row r="170" spans="1:12" hidden="1">
      <c r="A170" s="5" t="s">
        <v>104</v>
      </c>
      <c r="B170" s="10" t="s">
        <v>105</v>
      </c>
      <c r="C170" t="s">
        <v>105</v>
      </c>
      <c r="D170" s="43" t="s">
        <v>105</v>
      </c>
      <c r="E170" s="5" t="s">
        <v>104</v>
      </c>
    </row>
    <row r="171" spans="1:12">
      <c r="A171" s="3" t="s">
        <v>83</v>
      </c>
      <c r="B171" s="10">
        <v>540</v>
      </c>
      <c r="C171">
        <v>930</v>
      </c>
      <c r="D171" s="43">
        <v>910</v>
      </c>
      <c r="E171" s="3" t="s">
        <v>83</v>
      </c>
      <c r="F171" s="12">
        <f>B171*Sheet4!$B$28/Sheet4!$B$23</f>
        <v>644.79207920792078</v>
      </c>
      <c r="G171" s="12">
        <f>C171*Sheet4!$B$28/Sheet4!$B$23</f>
        <v>1110.4752475247524</v>
      </c>
      <c r="H171" s="12">
        <f>D171*Sheet4!$B$28/Sheet4!$B$23</f>
        <v>1086.5940594059407</v>
      </c>
      <c r="I171" s="13">
        <f>(F171-F169)/F169</f>
        <v>5.4062229033493933E-2</v>
      </c>
      <c r="J171" s="13">
        <f>(G171-G169)/G169</f>
        <v>-5.1780071624183729E-2</v>
      </c>
      <c r="K171">
        <f>F171/$F$7*100</f>
        <v>193.55808998621384</v>
      </c>
      <c r="L171">
        <f>G171/$F$7*100</f>
        <v>333.35004386514606</v>
      </c>
    </row>
    <row r="172" spans="1:12" hidden="1">
      <c r="A172" s="5" t="s">
        <v>104</v>
      </c>
      <c r="B172" s="10" t="s">
        <v>105</v>
      </c>
      <c r="C172" t="s">
        <v>105</v>
      </c>
      <c r="D172" s="43" t="s">
        <v>105</v>
      </c>
      <c r="E172" s="5" t="s">
        <v>104</v>
      </c>
    </row>
    <row r="173" spans="1:12">
      <c r="A173" s="3" t="s">
        <v>84</v>
      </c>
      <c r="B173" s="10">
        <v>545</v>
      </c>
      <c r="C173">
        <v>885</v>
      </c>
      <c r="D173" s="43">
        <v>851</v>
      </c>
      <c r="E173" s="3" t="s">
        <v>84</v>
      </c>
      <c r="F173" s="12">
        <f>B173*Sheet4!$B$28/Sheet4!$B$23</f>
        <v>650.76237623762381</v>
      </c>
      <c r="G173" s="12">
        <f>C173*Sheet4!$B$28/Sheet4!$B$23</f>
        <v>1056.7425742574258</v>
      </c>
      <c r="H173" s="12">
        <f>D173*Sheet4!$B$28/Sheet4!$B$23</f>
        <v>1016.1445544554455</v>
      </c>
      <c r="I173" s="13">
        <f>(F173-F171)/F171</f>
        <v>9.2592592592593576E-3</v>
      </c>
      <c r="J173" s="13">
        <f>(G173-G171)/G171</f>
        <v>-4.838709677419345E-2</v>
      </c>
      <c r="K173">
        <f>F173/$F$7*100</f>
        <v>195.35029452312324</v>
      </c>
      <c r="L173">
        <f>G173/$F$7*100</f>
        <v>317.22020303296159</v>
      </c>
    </row>
    <row r="174" spans="1:12" hidden="1">
      <c r="A174" s="5" t="s">
        <v>104</v>
      </c>
      <c r="B174" s="10" t="s">
        <v>105</v>
      </c>
      <c r="C174" t="s">
        <v>105</v>
      </c>
      <c r="D174" s="43" t="s">
        <v>105</v>
      </c>
      <c r="E174" s="5" t="s">
        <v>104</v>
      </c>
    </row>
    <row r="175" spans="1:12">
      <c r="A175" s="3" t="s">
        <v>85</v>
      </c>
      <c r="B175" s="10">
        <v>525</v>
      </c>
      <c r="C175">
        <v>967</v>
      </c>
      <c r="D175" s="43">
        <v>830</v>
      </c>
      <c r="E175" s="3" t="s">
        <v>85</v>
      </c>
      <c r="F175" s="12">
        <f>B175*Sheet4!$B$28/Sheet4!$B$23</f>
        <v>626.88118811881191</v>
      </c>
      <c r="G175" s="12">
        <f>C175*Sheet4!$B$28/Sheet4!$B$23</f>
        <v>1154.6554455445544</v>
      </c>
      <c r="H175" s="12">
        <f>D175*Sheet4!$B$28/Sheet4!$B$23</f>
        <v>991.06930693069307</v>
      </c>
      <c r="I175" s="13">
        <f>(F175-F173)/F173</f>
        <v>-3.6697247706422055E-2</v>
      </c>
      <c r="J175" s="13">
        <f>(G175-G173)/G173</f>
        <v>9.2655367231638322E-2</v>
      </c>
      <c r="K175">
        <f>F175/$F$7*100</f>
        <v>188.18147637548569</v>
      </c>
      <c r="L175">
        <f>G175/$F$7*100</f>
        <v>346.61235743827547</v>
      </c>
    </row>
    <row r="176" spans="1:12" hidden="1">
      <c r="A176" s="5" t="s">
        <v>104</v>
      </c>
      <c r="B176" s="10" t="s">
        <v>105</v>
      </c>
      <c r="C176" t="s">
        <v>105</v>
      </c>
      <c r="D176" s="43" t="s">
        <v>105</v>
      </c>
      <c r="E176" s="5" t="s">
        <v>104</v>
      </c>
    </row>
    <row r="177" spans="1:12">
      <c r="A177" s="3" t="s">
        <v>86</v>
      </c>
      <c r="B177" s="10">
        <v>560</v>
      </c>
      <c r="C177">
        <v>980</v>
      </c>
      <c r="D177" s="43">
        <v>926</v>
      </c>
      <c r="E177" s="3" t="s">
        <v>86</v>
      </c>
      <c r="F177" s="12">
        <f>B177*Sheet4!$B$28/Sheet4!$B$23</f>
        <v>668.67326732673268</v>
      </c>
      <c r="G177" s="12">
        <f>C177*Sheet4!$B$28/Sheet4!$B$23</f>
        <v>1170.1782178217823</v>
      </c>
      <c r="H177" s="12">
        <f>D177*Sheet4!$B$28/Sheet4!$B$23</f>
        <v>1105.6990099009899</v>
      </c>
      <c r="I177" s="13">
        <f>(F177-F175)/F175</f>
        <v>6.6666666666666638E-2</v>
      </c>
      <c r="J177" s="13">
        <f>(G177-G175)/G175</f>
        <v>1.3443640124095282E-2</v>
      </c>
      <c r="K177">
        <f>F177/$F$7*100</f>
        <v>200.72690813385142</v>
      </c>
      <c r="L177">
        <f>G177/$F$7*100</f>
        <v>351.27208923423996</v>
      </c>
    </row>
    <row r="178" spans="1:12" hidden="1">
      <c r="A178" s="5" t="s">
        <v>104</v>
      </c>
      <c r="B178" s="10" t="s">
        <v>105</v>
      </c>
      <c r="C178" t="s">
        <v>105</v>
      </c>
      <c r="D178" s="43" t="s">
        <v>105</v>
      </c>
      <c r="E178" s="5" t="s">
        <v>104</v>
      </c>
    </row>
    <row r="179" spans="1:12">
      <c r="A179" s="3" t="s">
        <v>87</v>
      </c>
      <c r="B179" s="10">
        <v>550</v>
      </c>
      <c r="C179">
        <v>906</v>
      </c>
      <c r="D179" s="43">
        <v>950</v>
      </c>
      <c r="E179" s="3" t="s">
        <v>87</v>
      </c>
      <c r="F179" s="12">
        <f>B179*Sheet4!$B$28/Sheet4!$B$24</f>
        <v>622.23264540337709</v>
      </c>
      <c r="G179" s="12">
        <f>C179*Sheet4!$B$28/Sheet4!$B$24</f>
        <v>1024.9868667917449</v>
      </c>
      <c r="H179" s="12">
        <f>D179*Sheet4!$B$28/Sheet4!$B$24</f>
        <v>1074.7654784240151</v>
      </c>
      <c r="I179" s="13">
        <f>(F179-F177)/F177</f>
        <v>-6.9451889573840839E-2</v>
      </c>
      <c r="J179" s="13">
        <f>(G179-G177)/G177</f>
        <v>-0.12407627215989588</v>
      </c>
      <c r="K179">
        <f>F179/$F$7*100</f>
        <v>186.78604507564066</v>
      </c>
      <c r="L179">
        <f>G179/$F$7*100</f>
        <v>307.68755788823717</v>
      </c>
    </row>
    <row r="180" spans="1:12" hidden="1">
      <c r="A180" s="5" t="s">
        <v>104</v>
      </c>
      <c r="B180" s="10" t="s">
        <v>105</v>
      </c>
      <c r="C180" t="s">
        <v>105</v>
      </c>
      <c r="D180" s="43" t="s">
        <v>105</v>
      </c>
      <c r="E180" s="5" t="s">
        <v>104</v>
      </c>
    </row>
    <row r="181" spans="1:12">
      <c r="A181" s="3" t="s">
        <v>88</v>
      </c>
      <c r="B181" s="10">
        <v>575</v>
      </c>
      <c r="C181">
        <v>970</v>
      </c>
      <c r="D181" s="43">
        <v>1015</v>
      </c>
      <c r="E181" s="3" t="s">
        <v>88</v>
      </c>
      <c r="F181" s="12">
        <f>B181*Sheet4!$B$28/Sheet4!$B$24</f>
        <v>650.51594746716705</v>
      </c>
      <c r="G181" s="12">
        <f>C181*Sheet4!$B$28/Sheet4!$B$24</f>
        <v>1097.3921200750469</v>
      </c>
      <c r="H181" s="12">
        <f>D181*Sheet4!$B$28/Sheet4!$B$24</f>
        <v>1148.3020637898687</v>
      </c>
      <c r="I181" s="13">
        <f>(F181-F179)/F179</f>
        <v>4.5454545454545602E-2</v>
      </c>
      <c r="J181" s="13">
        <f>(G181-G179)/G179</f>
        <v>7.0640176600441473E-2</v>
      </c>
      <c r="K181">
        <f>F181/$F$7*100</f>
        <v>195.27631985180616</v>
      </c>
      <c r="L181">
        <f>G181/$F$7*100</f>
        <v>329.42266131522081</v>
      </c>
    </row>
    <row r="182" spans="1:12" hidden="1">
      <c r="A182" s="5" t="s">
        <v>104</v>
      </c>
      <c r="B182" s="10" t="s">
        <v>105</v>
      </c>
      <c r="C182" t="s">
        <v>105</v>
      </c>
      <c r="D182" s="43" t="s">
        <v>105</v>
      </c>
      <c r="E182" s="5" t="s">
        <v>104</v>
      </c>
    </row>
    <row r="183" spans="1:12">
      <c r="A183" s="3" t="s">
        <v>89</v>
      </c>
      <c r="B183" s="10">
        <v>590</v>
      </c>
      <c r="C183">
        <v>927</v>
      </c>
      <c r="D183" s="43">
        <v>990</v>
      </c>
      <c r="E183" s="3" t="s">
        <v>89</v>
      </c>
      <c r="F183" s="12">
        <f>B183*Sheet4!$B$28/Sheet4!$B$24</f>
        <v>667.48592870544098</v>
      </c>
      <c r="G183" s="12">
        <f>C183*Sheet4!$B$28/Sheet4!$B$24</f>
        <v>1048.7448405253283</v>
      </c>
      <c r="H183" s="12">
        <f>D183*Sheet4!$B$28/Sheet4!$B$24</f>
        <v>1120.0187617260788</v>
      </c>
      <c r="I183" s="13">
        <f>(F183-F181)/F181</f>
        <v>2.6086956521739143E-2</v>
      </c>
      <c r="J183" s="13">
        <f>(G183-G181)/G181</f>
        <v>-4.4329896907216546E-2</v>
      </c>
      <c r="K183">
        <f>F183/$F$7*100</f>
        <v>200.37048471750546</v>
      </c>
      <c r="L183">
        <f>G183/$F$7*100</f>
        <v>314.81938870021617</v>
      </c>
    </row>
    <row r="184" spans="1:12" hidden="1">
      <c r="A184" s="5" t="s">
        <v>104</v>
      </c>
      <c r="B184" s="10" t="s">
        <v>105</v>
      </c>
      <c r="C184" t="s">
        <v>105</v>
      </c>
      <c r="D184" s="43" t="s">
        <v>105</v>
      </c>
      <c r="E184" s="5" t="s">
        <v>104</v>
      </c>
    </row>
    <row r="185" spans="1:12">
      <c r="A185" s="3" t="s">
        <v>90</v>
      </c>
      <c r="B185" s="10">
        <v>600</v>
      </c>
      <c r="C185">
        <v>1050</v>
      </c>
      <c r="D185" s="43">
        <v>1180</v>
      </c>
      <c r="E185" s="3" t="s">
        <v>90</v>
      </c>
      <c r="F185" s="12">
        <f>B185*Sheet4!$B$28/Sheet4!$B$24</f>
        <v>678.7992495309569</v>
      </c>
      <c r="G185" s="12">
        <f>C185*Sheet4!$B$28/Sheet4!$B$24</f>
        <v>1187.8986866791745</v>
      </c>
      <c r="H185" s="12">
        <f>D185*Sheet4!$B$28/Sheet4!$B$24</f>
        <v>1334.971857410882</v>
      </c>
      <c r="I185" s="13">
        <f>(F185-F183)/F183</f>
        <v>1.6949152542372833E-2</v>
      </c>
      <c r="J185" s="13">
        <f>(G185-G183)/G183</f>
        <v>0.13268608414239486</v>
      </c>
      <c r="K185">
        <f>F185/$F$7*100</f>
        <v>203.76659462797164</v>
      </c>
      <c r="L185">
        <f>G185/$F$7*100</f>
        <v>356.5915405989503</v>
      </c>
    </row>
    <row r="186" spans="1:12" hidden="1">
      <c r="A186" s="5" t="s">
        <v>104</v>
      </c>
      <c r="B186" s="10" t="s">
        <v>105</v>
      </c>
      <c r="C186" t="s">
        <v>105</v>
      </c>
      <c r="D186" s="43" t="s">
        <v>105</v>
      </c>
      <c r="E186" s="5" t="s">
        <v>104</v>
      </c>
    </row>
    <row r="187" spans="1:12">
      <c r="A187" s="3" t="s">
        <v>91</v>
      </c>
      <c r="B187" s="10">
        <v>645</v>
      </c>
      <c r="C187">
        <v>1000</v>
      </c>
      <c r="D187" s="43">
        <v>1100</v>
      </c>
      <c r="E187" s="3" t="s">
        <v>91</v>
      </c>
      <c r="F187" s="12">
        <f>B187*Sheet4!$B$28/Sheet4!$B$25</f>
        <v>702.04873646209387</v>
      </c>
      <c r="G187" s="12">
        <f>C187*Sheet4!$B$28/Sheet4!$B$25</f>
        <v>1088.447653429603</v>
      </c>
      <c r="H187" s="12">
        <f>D187*Sheet4!$B$28/Sheet4!$B$25</f>
        <v>1197.2924187725632</v>
      </c>
      <c r="I187" s="13">
        <f>(F187-F185)/F185</f>
        <v>3.4250902527075744E-2</v>
      </c>
      <c r="J187" s="13">
        <f>(G187-G185)/G185</f>
        <v>-8.3720130651538549E-2</v>
      </c>
      <c r="K187">
        <f>F187/$F$7*100</f>
        <v>210.74578439884846</v>
      </c>
      <c r="L187">
        <f>G187/$F$7*100</f>
        <v>326.73765023077277</v>
      </c>
    </row>
    <row r="188" spans="1:12" hidden="1">
      <c r="A188" s="5" t="s">
        <v>104</v>
      </c>
      <c r="B188" s="10" t="s">
        <v>105</v>
      </c>
      <c r="C188" t="s">
        <v>105</v>
      </c>
      <c r="D188" s="43" t="s">
        <v>105</v>
      </c>
      <c r="E188" s="5" t="s">
        <v>104</v>
      </c>
    </row>
    <row r="189" spans="1:12">
      <c r="A189" s="3" t="s">
        <v>92</v>
      </c>
      <c r="B189" s="10">
        <v>650</v>
      </c>
      <c r="C189">
        <v>1094</v>
      </c>
      <c r="D189" s="43">
        <v>1170</v>
      </c>
      <c r="E189" s="3" t="s">
        <v>92</v>
      </c>
      <c r="F189" s="12">
        <f>B189*Sheet4!$B$28/Sheet4!$B$25</f>
        <v>707.49097472924188</v>
      </c>
      <c r="G189" s="12">
        <f>C189*Sheet4!$B$28/Sheet4!$B$25</f>
        <v>1190.7617328519855</v>
      </c>
      <c r="H189" s="12">
        <f>D189*Sheet4!$B$28/Sheet4!$B$25</f>
        <v>1273.4837545126354</v>
      </c>
      <c r="I189" s="13">
        <f>(F189-F187)/F187</f>
        <v>7.7519379844961231E-3</v>
      </c>
      <c r="J189" s="13">
        <f>(G189-G187)/G187</f>
        <v>9.3999999999999861E-2</v>
      </c>
      <c r="K189">
        <f>F189/$F$7*100</f>
        <v>212.3794726500023</v>
      </c>
      <c r="L189">
        <f>G189/$F$7*100</f>
        <v>357.4509893524654</v>
      </c>
    </row>
    <row r="190" spans="1:12" hidden="1">
      <c r="A190" s="5" t="s">
        <v>104</v>
      </c>
      <c r="B190" s="10" t="s">
        <v>105</v>
      </c>
      <c r="C190" t="s">
        <v>105</v>
      </c>
      <c r="D190" s="43" t="s">
        <v>105</v>
      </c>
      <c r="E190" s="5" t="s">
        <v>104</v>
      </c>
    </row>
    <row r="191" spans="1:12">
      <c r="A191" s="6" t="s">
        <v>93</v>
      </c>
      <c r="B191" s="10">
        <v>670</v>
      </c>
      <c r="C191">
        <v>1285</v>
      </c>
      <c r="D191" s="43">
        <v>1265</v>
      </c>
      <c r="E191" s="6" t="s">
        <v>93</v>
      </c>
      <c r="F191" s="12">
        <f>B191*Sheet4!$B$28/Sheet4!$B$25</f>
        <v>729.25992779783394</v>
      </c>
      <c r="G191" s="12">
        <f>C191*Sheet4!$B$28/Sheet4!$B$25</f>
        <v>1398.6552346570397</v>
      </c>
      <c r="H191" s="12">
        <f>D191*Sheet4!$B$28/Sheet4!$B$25</f>
        <v>1376.8862815884477</v>
      </c>
      <c r="I191" s="13">
        <f>(F191-F189)/F189</f>
        <v>3.0769230769230764E-2</v>
      </c>
      <c r="J191" s="13">
        <f>(G191-G189)/G189</f>
        <v>0.17458866544789772</v>
      </c>
      <c r="K191">
        <f>F191/$F$7*100</f>
        <v>218.91422565461775</v>
      </c>
      <c r="L191">
        <f>G191/$F$7*100</f>
        <v>419.85788054654307</v>
      </c>
    </row>
    <row r="192" spans="1:12" hidden="1">
      <c r="A192" s="5" t="s">
        <v>104</v>
      </c>
      <c r="B192" s="10" t="s">
        <v>105</v>
      </c>
      <c r="C192" t="s">
        <v>105</v>
      </c>
      <c r="D192" s="43" t="s">
        <v>105</v>
      </c>
      <c r="E192" s="5" t="s">
        <v>104</v>
      </c>
    </row>
    <row r="193" spans="1:12">
      <c r="A193" s="3" t="s">
        <v>94</v>
      </c>
      <c r="B193" s="10">
        <v>700</v>
      </c>
      <c r="C193">
        <v>1330</v>
      </c>
      <c r="D193" s="43">
        <v>1210</v>
      </c>
      <c r="E193" s="3" t="s">
        <v>94</v>
      </c>
      <c r="F193" s="12">
        <f>B193*Sheet4!$B$28/Sheet4!$B$25</f>
        <v>761.91335740072202</v>
      </c>
      <c r="G193" s="12">
        <f>C193*Sheet4!$B$28/Sheet4!$B$25</f>
        <v>1447.6353790613719</v>
      </c>
      <c r="H193" s="12">
        <f>D193*Sheet4!$B$28/Sheet4!$B$25</f>
        <v>1317.0216606498195</v>
      </c>
      <c r="I193" s="13">
        <f>(F193-F191)/F191</f>
        <v>4.4776119402985065E-2</v>
      </c>
      <c r="J193" s="13">
        <f>(G193-G191)/G191</f>
        <v>3.5019455252918281E-2</v>
      </c>
      <c r="K193">
        <f>F193/$F$7*100</f>
        <v>228.71635516154095</v>
      </c>
      <c r="L193">
        <f>G193/$F$7*100</f>
        <v>434.56107480692782</v>
      </c>
    </row>
    <row r="194" spans="1:12" hidden="1">
      <c r="A194" s="4"/>
      <c r="B194" s="10" t="s">
        <v>105</v>
      </c>
      <c r="C194" t="s">
        <v>105</v>
      </c>
      <c r="D194" s="43" t="s">
        <v>105</v>
      </c>
      <c r="E194" s="4"/>
    </row>
    <row r="195" spans="1:12">
      <c r="A195" s="3" t="s">
        <v>95</v>
      </c>
      <c r="B195" s="10">
        <v>700</v>
      </c>
      <c r="C195">
        <v>1385</v>
      </c>
      <c r="D195" s="43">
        <v>1370</v>
      </c>
      <c r="E195" s="3" t="s">
        <v>95</v>
      </c>
      <c r="F195" s="12">
        <f>B195*Sheet4!$B$28/Sheet4!$B$26</f>
        <v>734.72584856396861</v>
      </c>
      <c r="G195" s="12">
        <f>C195*Sheet4!$B$28/Sheet4!$B$26</f>
        <v>1453.7075718015665</v>
      </c>
      <c r="H195" s="12">
        <f>D195*Sheet4!$B$28/Sheet4!$B$26</f>
        <v>1437.9634464751957</v>
      </c>
      <c r="I195" s="13">
        <f>(F195-F193)/F193</f>
        <v>-3.5683202785030538E-2</v>
      </c>
      <c r="J195" s="13">
        <f>(G195-G193)/G193</f>
        <v>4.1945595058140639E-3</v>
      </c>
      <c r="K195">
        <f>F195/$F$7*100</f>
        <v>220.55502308005862</v>
      </c>
      <c r="L195">
        <f>G195/$F$7*100</f>
        <v>436.383867094116</v>
      </c>
    </row>
    <row r="196" spans="1:12" hidden="1">
      <c r="A196" s="4"/>
      <c r="B196" s="10" t="s">
        <v>105</v>
      </c>
      <c r="C196" t="s">
        <v>105</v>
      </c>
      <c r="D196" s="43" t="s">
        <v>105</v>
      </c>
      <c r="E196" s="4"/>
    </row>
    <row r="197" spans="1:12">
      <c r="A197" s="3" t="s">
        <v>96</v>
      </c>
      <c r="B197" s="10">
        <v>750</v>
      </c>
      <c r="C197">
        <v>1496</v>
      </c>
      <c r="D197" s="43">
        <v>1395</v>
      </c>
      <c r="E197" s="3" t="s">
        <v>96</v>
      </c>
      <c r="F197" s="12">
        <f>B197*Sheet4!$B$28/Sheet4!$B$26</f>
        <v>787.20626631853781</v>
      </c>
      <c r="G197" s="12">
        <f>C197*Sheet4!$B$28/Sheet4!$B$26</f>
        <v>1570.2140992167101</v>
      </c>
      <c r="H197" s="12">
        <f>D197*Sheet4!$B$28/Sheet4!$B$26</f>
        <v>1464.2036553524804</v>
      </c>
      <c r="I197" s="13">
        <f>(F197-F195)/F195</f>
        <v>7.1428571428571452E-2</v>
      </c>
      <c r="J197" s="13">
        <f>(G197-G195)/G195</f>
        <v>8.0144404332129993E-2</v>
      </c>
      <c r="K197">
        <f>F197/$F$7*100</f>
        <v>236.3089533000628</v>
      </c>
      <c r="L197">
        <f>G197/$F$7*100</f>
        <v>471.35759218252531</v>
      </c>
    </row>
    <row r="198" spans="1:12" hidden="1">
      <c r="A198" s="4"/>
      <c r="B198" s="10" t="s">
        <v>105</v>
      </c>
      <c r="C198" t="s">
        <v>105</v>
      </c>
      <c r="D198" s="43" t="s">
        <v>105</v>
      </c>
      <c r="E198" s="4"/>
    </row>
    <row r="199" spans="1:12">
      <c r="A199" s="3" t="s">
        <v>97</v>
      </c>
      <c r="B199" s="10">
        <v>770</v>
      </c>
      <c r="C199">
        <v>1550</v>
      </c>
      <c r="D199" s="43">
        <v>1545</v>
      </c>
      <c r="E199" s="3" t="s">
        <v>97</v>
      </c>
      <c r="F199" s="12">
        <f>B199*Sheet4!$B$28/Sheet4!$B$26</f>
        <v>808.19843342036552</v>
      </c>
      <c r="G199" s="12">
        <f>C199*Sheet4!$B$28/Sheet4!$B$26</f>
        <v>1626.8929503916447</v>
      </c>
      <c r="H199" s="12">
        <f>D199*Sheet4!$B$28/Sheet4!$B$26</f>
        <v>1621.6449086161879</v>
      </c>
      <c r="I199" s="13">
        <f>(F199-F197)/F197</f>
        <v>2.6666666666666703E-2</v>
      </c>
      <c r="J199" s="13">
        <f>(G199-G197)/G197</f>
        <v>3.6096256684491908E-2</v>
      </c>
      <c r="K199">
        <f>F199/$F$7*100</f>
        <v>242.6105253880645</v>
      </c>
      <c r="L199">
        <f>G199/$F$7*100</f>
        <v>488.37183682012977</v>
      </c>
    </row>
    <row r="200" spans="1:12" hidden="1">
      <c r="A200" s="4"/>
      <c r="B200" s="10" t="s">
        <v>105</v>
      </c>
      <c r="C200" t="s">
        <v>105</v>
      </c>
      <c r="D200" s="43" t="s">
        <v>105</v>
      </c>
      <c r="E200" s="4"/>
    </row>
    <row r="201" spans="1:12">
      <c r="A201" s="3" t="s">
        <v>98</v>
      </c>
      <c r="B201" s="10">
        <v>790</v>
      </c>
      <c r="C201">
        <v>1560</v>
      </c>
      <c r="D201" s="43">
        <v>1500</v>
      </c>
      <c r="E201" s="3" t="s">
        <v>98</v>
      </c>
      <c r="F201" s="12">
        <f>B201*Sheet4!$B$28/Sheet4!$B$26</f>
        <v>829.19060052219322</v>
      </c>
      <c r="G201" s="12">
        <f>C201*Sheet4!$B$28/Sheet4!$B$26</f>
        <v>1637.3890339425586</v>
      </c>
      <c r="H201" s="12">
        <f>D201*Sheet4!$B$28/Sheet4!$B$26</f>
        <v>1574.4125326370756</v>
      </c>
      <c r="I201" s="13">
        <f>(F201-F199)/F199</f>
        <v>2.597402597402601E-2</v>
      </c>
      <c r="J201" s="13">
        <f>(G201-G199)/G199</f>
        <v>6.4516129032258507E-3</v>
      </c>
      <c r="K201">
        <f>F201/$F$7*100</f>
        <v>248.91209747606618</v>
      </c>
      <c r="L201">
        <f>G201/$F$7*100</f>
        <v>491.52262286413065</v>
      </c>
    </row>
    <row r="202" spans="1:12" hidden="1">
      <c r="A202" s="4"/>
      <c r="B202" s="10" t="s">
        <v>105</v>
      </c>
      <c r="C202" t="s">
        <v>105</v>
      </c>
      <c r="D202" s="43" t="s">
        <v>105</v>
      </c>
      <c r="E202" s="4"/>
    </row>
    <row r="203" spans="1:12">
      <c r="A203" s="3" t="s">
        <v>99</v>
      </c>
      <c r="B203" s="10">
        <v>760</v>
      </c>
      <c r="C203">
        <v>1615</v>
      </c>
      <c r="D203" s="43">
        <v>1600</v>
      </c>
      <c r="E203" s="3" t="s">
        <v>99</v>
      </c>
      <c r="F203" s="12">
        <f>B203*Sheet4!$B$28/Sheet4!$B$27</f>
        <v>785.3984575835475</v>
      </c>
      <c r="G203" s="12">
        <f>C203*Sheet4!$B$28/Sheet4!$B$27</f>
        <v>1668.9717223650384</v>
      </c>
      <c r="H203" s="12">
        <f>D203*Sheet4!$B$28/Sheet4!$B$27</f>
        <v>1653.4704370179948</v>
      </c>
      <c r="I203" s="13">
        <f>(F203-F201)/F201</f>
        <v>-5.281312030197529E-2</v>
      </c>
      <c r="J203" s="13">
        <f>(G203-G201)/G201</f>
        <v>1.9288445059653284E-2</v>
      </c>
      <c r="K203">
        <f>F203/$F$7*100</f>
        <v>235.76627292744573</v>
      </c>
      <c r="L203">
        <f>G203/$F$7*100</f>
        <v>501.00332997082211</v>
      </c>
    </row>
    <row r="204" spans="1:12" hidden="1">
      <c r="A204" s="4"/>
      <c r="B204" s="10" t="s">
        <v>105</v>
      </c>
      <c r="C204" t="s">
        <v>105</v>
      </c>
      <c r="D204" s="43" t="s">
        <v>105</v>
      </c>
      <c r="E204" s="4"/>
    </row>
    <row r="205" spans="1:12">
      <c r="A205" s="8">
        <v>42522</v>
      </c>
      <c r="B205" s="10">
        <v>780</v>
      </c>
      <c r="C205">
        <v>1585</v>
      </c>
      <c r="D205" s="43">
        <v>1710</v>
      </c>
      <c r="E205" s="8">
        <v>42522</v>
      </c>
      <c r="F205" s="12">
        <f>B205*Sheet4!$B$28/Sheet4!$B$27</f>
        <v>806.06683804627244</v>
      </c>
      <c r="G205" s="12">
        <f>C205*Sheet4!$B$28/Sheet4!$B$27</f>
        <v>1637.9691516709511</v>
      </c>
      <c r="H205" s="12">
        <f>D205*Sheet4!$B$28/Sheet4!$B$27</f>
        <v>1767.1465295629819</v>
      </c>
      <c r="I205" s="13">
        <f>(F205-F203)/F203</f>
        <v>2.6315789473684219E-2</v>
      </c>
      <c r="J205" s="13">
        <f>(G205-G203)/G203</f>
        <v>-1.8575851393188826E-2</v>
      </c>
      <c r="K205">
        <f>F205/$F$7*100</f>
        <v>241.97064853079954</v>
      </c>
      <c r="L205">
        <f>G205/$F$7*100</f>
        <v>491.69676656579145</v>
      </c>
    </row>
    <row r="206" spans="1:12" hidden="1">
      <c r="A206" s="9"/>
      <c r="B206" s="10" t="s">
        <v>105</v>
      </c>
      <c r="C206" t="s">
        <v>105</v>
      </c>
      <c r="D206" s="43" t="s">
        <v>105</v>
      </c>
      <c r="E206" s="9"/>
    </row>
    <row r="207" spans="1:12">
      <c r="A207" s="8">
        <v>42614</v>
      </c>
      <c r="B207" s="10">
        <v>788</v>
      </c>
      <c r="C207">
        <v>1700</v>
      </c>
      <c r="D207" s="43">
        <v>1573</v>
      </c>
      <c r="E207" s="8">
        <v>42614</v>
      </c>
      <c r="F207" s="12">
        <f>B207*Sheet4!$B$28/Sheet4!$B$27</f>
        <v>814.3341902313623</v>
      </c>
      <c r="G207" s="12">
        <f>C207*Sheet4!$B$28/Sheet4!$B$27</f>
        <v>1756.8123393316196</v>
      </c>
      <c r="H207" s="12">
        <f>D207*Sheet4!$B$28/Sheet4!$B$27</f>
        <v>1625.568123393316</v>
      </c>
      <c r="I207" s="13">
        <f>(F207-F205)/F205</f>
        <v>1.0256410256410118E-2</v>
      </c>
      <c r="J207" s="13">
        <f>(G207-G205)/G205</f>
        <v>7.2555205047318688E-2</v>
      </c>
      <c r="K207">
        <f>F207/$F$7*100</f>
        <v>244.45239877214101</v>
      </c>
      <c r="L207">
        <f>G207/$F$7*100</f>
        <v>527.37192628507592</v>
      </c>
    </row>
    <row r="208" spans="1:12" hidden="1">
      <c r="A208" s="9"/>
      <c r="B208" s="10" t="s">
        <v>105</v>
      </c>
      <c r="C208" t="s">
        <v>105</v>
      </c>
      <c r="D208" s="43" t="s">
        <v>105</v>
      </c>
      <c r="E208" s="9"/>
    </row>
    <row r="209" spans="1:214">
      <c r="A209" s="8">
        <v>42705</v>
      </c>
      <c r="B209" s="10">
        <v>840</v>
      </c>
      <c r="C209">
        <v>1773</v>
      </c>
      <c r="D209" s="43">
        <v>1700</v>
      </c>
      <c r="E209" s="8">
        <v>42705</v>
      </c>
      <c r="F209" s="12">
        <f>B209*Sheet4!$B$28/Sheet4!$B$27</f>
        <v>868.07197943444726</v>
      </c>
      <c r="G209" s="12">
        <f>C209*Sheet4!$B$28/Sheet4!$B$27</f>
        <v>1832.2519280205654</v>
      </c>
      <c r="H209" s="12">
        <f>D209*Sheet4!$B$28/Sheet4!$B$27</f>
        <v>1756.8123393316196</v>
      </c>
      <c r="I209" s="13">
        <f>(F209-F207)/F207</f>
        <v>6.5989847715736211E-2</v>
      </c>
      <c r="J209" s="13">
        <f>(G209-G207)/G207</f>
        <v>4.2941176470588129E-2</v>
      </c>
      <c r="K209">
        <f>F209/$F$7*100</f>
        <v>260.58377534086105</v>
      </c>
      <c r="L209">
        <f>G209/$F$7*100</f>
        <v>550.01789723731736</v>
      </c>
    </row>
    <row r="210" spans="1:214" hidden="1">
      <c r="A210" s="9"/>
      <c r="B210" s="10" t="s">
        <v>105</v>
      </c>
      <c r="C210" t="s">
        <v>105</v>
      </c>
      <c r="D210" s="43" t="s">
        <v>105</v>
      </c>
      <c r="E210" s="9"/>
    </row>
    <row r="211" spans="1:214">
      <c r="A211" s="8">
        <v>42795</v>
      </c>
      <c r="B211" s="10">
        <v>810</v>
      </c>
      <c r="C211">
        <v>1868</v>
      </c>
      <c r="D211" s="43">
        <v>1838</v>
      </c>
      <c r="E211" s="8">
        <v>42795</v>
      </c>
      <c r="F211" s="12">
        <f>B211*Sheet4!$B$28/Sheet4!$B$28</f>
        <v>810</v>
      </c>
      <c r="G211" s="12">
        <f>C211*Sheet4!$B$28/Sheet4!$B$28</f>
        <v>1868</v>
      </c>
      <c r="H211" s="12">
        <f>D211*Sheet4!$B$28/Sheet4!$B$28</f>
        <v>1838</v>
      </c>
      <c r="I211" s="13">
        <f>(F211-F209)/F209</f>
        <v>-6.68976545842217E-2</v>
      </c>
      <c r="J211" s="13">
        <f>(G211-G209)/G209</f>
        <v>1.9510456740550013E-2</v>
      </c>
      <c r="K211">
        <f>F211/$F$7*100</f>
        <v>243.15133194785568</v>
      </c>
      <c r="L211">
        <f>G211/$F$7*100</f>
        <v>560.74899762789437</v>
      </c>
    </row>
    <row r="212" spans="1:214" hidden="1">
      <c r="D212" s="43" t="s">
        <v>105</v>
      </c>
      <c r="G212" s="12"/>
      <c r="H212" s="12"/>
      <c r="L212" t="s">
        <v>105</v>
      </c>
      <c r="M212" t="s">
        <v>105</v>
      </c>
    </row>
    <row r="213" spans="1:214">
      <c r="D213" s="36"/>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K213" s="37"/>
      <c r="DL213" s="37"/>
      <c r="DM213" s="37"/>
      <c r="DN213" s="37"/>
      <c r="DO213" s="37"/>
      <c r="DP213" s="37"/>
      <c r="DQ213" s="37"/>
      <c r="DR213" s="37"/>
      <c r="DS213" s="37"/>
      <c r="DT213" s="37"/>
      <c r="DU213" s="37"/>
      <c r="DV213" s="37"/>
      <c r="DW213" s="37"/>
      <c r="DX213" s="37"/>
      <c r="DY213" s="37"/>
      <c r="DZ213" s="37"/>
      <c r="EA213" s="37"/>
      <c r="EB213" s="37"/>
      <c r="EC213" s="37"/>
      <c r="ED213" s="37"/>
      <c r="EE213" s="37"/>
      <c r="EF213" s="37"/>
      <c r="EG213" s="37"/>
      <c r="EH213" s="37"/>
      <c r="EI213" s="37"/>
      <c r="EJ213" s="37"/>
      <c r="EK213" s="37"/>
      <c r="EL213" s="37"/>
      <c r="EM213" s="37"/>
      <c r="EN213" s="37"/>
      <c r="EO213" s="37"/>
      <c r="EP213" s="37"/>
      <c r="EQ213" s="37"/>
      <c r="ER213" s="37"/>
      <c r="ES213" s="37"/>
      <c r="ET213" s="37"/>
      <c r="EU213" s="37"/>
      <c r="EV213" s="37"/>
      <c r="EW213" s="37"/>
      <c r="EX213" s="37"/>
      <c r="EY213" s="37"/>
      <c r="EZ213" s="37"/>
      <c r="FA213" s="37"/>
      <c r="FB213" s="37"/>
      <c r="FC213" s="37"/>
      <c r="FD213" s="37"/>
      <c r="FE213" s="37"/>
      <c r="FF213" s="37"/>
      <c r="FG213" s="37"/>
      <c r="FH213" s="37"/>
      <c r="FI213" s="37"/>
      <c r="FJ213" s="37"/>
      <c r="FK213" s="37"/>
      <c r="FL213" s="37"/>
      <c r="FM213" s="37"/>
      <c r="FN213" s="37"/>
      <c r="FO213" s="37"/>
      <c r="FP213" s="37"/>
      <c r="FQ213" s="37"/>
      <c r="FR213" s="37"/>
      <c r="FS213" s="37"/>
      <c r="FT213" s="37"/>
      <c r="FU213" s="37"/>
      <c r="FV213" s="37"/>
      <c r="FW213" s="37"/>
      <c r="FX213" s="37"/>
      <c r="FY213" s="37"/>
      <c r="FZ213" s="37"/>
      <c r="GA213" s="37"/>
      <c r="GB213" s="37"/>
      <c r="GC213" s="37"/>
      <c r="GD213" s="37"/>
      <c r="GE213" s="37"/>
      <c r="GF213" s="37"/>
      <c r="GG213" s="37"/>
      <c r="GH213" s="37"/>
      <c r="GI213" s="37"/>
      <c r="GJ213" s="37"/>
      <c r="GK213" s="37"/>
      <c r="GL213" s="37"/>
      <c r="GM213" s="37"/>
      <c r="GN213" s="37"/>
      <c r="GO213" s="37"/>
      <c r="GP213" s="37"/>
      <c r="GQ213" s="37"/>
      <c r="GR213" s="37"/>
      <c r="GS213" s="37"/>
      <c r="GT213" s="37"/>
      <c r="GU213" s="37"/>
      <c r="GV213" s="37"/>
      <c r="GW213" s="37"/>
      <c r="GX213" s="37"/>
      <c r="GY213" s="37"/>
      <c r="GZ213" s="37"/>
      <c r="HA213" s="37"/>
      <c r="HB213" s="37"/>
      <c r="HC213" s="37"/>
      <c r="HD213" s="37"/>
      <c r="HE213" s="37"/>
      <c r="HF213" s="37"/>
    </row>
  </sheetData>
  <autoFilter ref="A2:C212" xr:uid="{6A35FAE1-48FE-43AD-84D5-15A671E6ADCE}">
    <filterColumn colId="2">
      <filters>
        <filter val="1000"/>
        <filter val="1050"/>
        <filter val="1094"/>
        <filter val="1285"/>
        <filter val="1330"/>
        <filter val="1385"/>
        <filter val="1496"/>
        <filter val="1550"/>
        <filter val="1560"/>
        <filter val="1585"/>
        <filter val="1615"/>
        <filter val="1700"/>
        <filter val="1773"/>
        <filter val="1868"/>
        <filter val="340"/>
        <filter val="350"/>
        <filter val="351"/>
        <filter val="353"/>
        <filter val="365"/>
        <filter val="370"/>
        <filter val="383"/>
        <filter val="384"/>
        <filter val="390"/>
        <filter val="395"/>
        <filter val="396"/>
        <filter val="399"/>
        <filter val="401"/>
        <filter val="409"/>
        <filter val="410"/>
        <filter val="412"/>
        <filter val="413"/>
        <filter val="420"/>
        <filter val="430"/>
        <filter val="450"/>
        <filter val="474"/>
        <filter val="489"/>
        <filter val="494"/>
        <filter val="495"/>
        <filter val="498"/>
        <filter val="500"/>
        <filter val="523"/>
        <filter val="539"/>
        <filter val="561"/>
        <filter val="575"/>
        <filter val="580"/>
        <filter val="583"/>
        <filter val="590"/>
        <filter val="600"/>
        <filter val="605"/>
        <filter val="646"/>
        <filter val="685"/>
        <filter val="710"/>
        <filter val="725"/>
        <filter val="735"/>
        <filter val="760"/>
        <filter val="790"/>
        <filter val="795"/>
        <filter val="800"/>
        <filter val="810"/>
        <filter val="818"/>
        <filter val="826"/>
        <filter val="827"/>
        <filter val="835"/>
        <filter val="850"/>
        <filter val="860"/>
        <filter val="863"/>
        <filter val="867"/>
        <filter val="870"/>
        <filter val="873"/>
        <filter val="875"/>
        <filter val="880"/>
        <filter val="881"/>
        <filter val="882"/>
        <filter val="883"/>
        <filter val="885"/>
        <filter val="890"/>
        <filter val="898"/>
        <filter val="900"/>
        <filter val="906"/>
        <filter val="910"/>
        <filter val="913"/>
        <filter val="915"/>
        <filter val="920"/>
        <filter val="923"/>
        <filter val="927"/>
        <filter val="930"/>
        <filter val="940"/>
        <filter val="967"/>
        <filter val="970"/>
        <filter val="980"/>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5295-8B0A-4960-9797-FE465CC7F84F}">
  <sheetPr filterMode="1"/>
  <dimension ref="A1:HH213"/>
  <sheetViews>
    <sheetView zoomScale="72" zoomScaleNormal="85" workbookViewId="0">
      <selection activeCell="R59" sqref="R59"/>
    </sheetView>
  </sheetViews>
  <sheetFormatPr defaultRowHeight="14.4"/>
  <cols>
    <col min="13" max="13" width="8.21875" customWidth="1"/>
    <col min="20" max="20" width="29.44140625" customWidth="1"/>
  </cols>
  <sheetData>
    <row r="1" spans="1:18">
      <c r="A1" t="s">
        <v>108</v>
      </c>
      <c r="F1" t="s">
        <v>108</v>
      </c>
    </row>
    <row r="2" spans="1:18">
      <c r="A2" t="s">
        <v>100</v>
      </c>
      <c r="B2" t="s">
        <v>101</v>
      </c>
      <c r="C2" s="11" t="s">
        <v>0</v>
      </c>
      <c r="D2" s="11" t="s">
        <v>130</v>
      </c>
      <c r="F2" t="s">
        <v>100</v>
      </c>
      <c r="G2" t="s">
        <v>101</v>
      </c>
      <c r="H2" s="11" t="s">
        <v>0</v>
      </c>
      <c r="I2" t="s">
        <v>130</v>
      </c>
      <c r="K2" t="s">
        <v>101</v>
      </c>
      <c r="L2" s="11" t="s">
        <v>0</v>
      </c>
      <c r="M2" s="14" t="s">
        <v>130</v>
      </c>
      <c r="Q2" s="14"/>
      <c r="R2" s="14"/>
    </row>
    <row r="3" spans="1:18" hidden="1">
      <c r="A3" t="s">
        <v>102</v>
      </c>
      <c r="B3">
        <v>151</v>
      </c>
      <c r="C3" t="s">
        <v>106</v>
      </c>
      <c r="D3" t="s">
        <v>106</v>
      </c>
      <c r="F3" t="s">
        <v>102</v>
      </c>
    </row>
    <row r="4" spans="1:18" hidden="1">
      <c r="B4" t="s">
        <v>105</v>
      </c>
      <c r="C4" t="s">
        <v>105</v>
      </c>
      <c r="D4" t="s">
        <v>105</v>
      </c>
    </row>
    <row r="5" spans="1:18" hidden="1">
      <c r="A5" t="s">
        <v>103</v>
      </c>
      <c r="B5">
        <v>155</v>
      </c>
      <c r="C5" t="s">
        <v>106</v>
      </c>
      <c r="D5">
        <v>280</v>
      </c>
      <c r="F5" t="s">
        <v>103</v>
      </c>
    </row>
    <row r="6" spans="1:18" hidden="1">
      <c r="B6" t="s">
        <v>105</v>
      </c>
      <c r="C6" t="s">
        <v>105</v>
      </c>
      <c r="D6" t="s">
        <v>104</v>
      </c>
    </row>
    <row r="7" spans="1:18">
      <c r="A7" t="s">
        <v>1</v>
      </c>
      <c r="B7">
        <v>160</v>
      </c>
      <c r="C7">
        <v>409</v>
      </c>
      <c r="D7">
        <v>343</v>
      </c>
      <c r="F7" t="s">
        <v>1</v>
      </c>
      <c r="G7">
        <f>B7*Sheet4!$B$28/Sheet4!$B$2</f>
        <v>337.34265734265733</v>
      </c>
      <c r="H7">
        <f>C7*Sheet4!$B$28/Sheet4!$B$2</f>
        <v>862.33216783216767</v>
      </c>
      <c r="I7">
        <f>D7*Sheet4!$B$28/Sheet4!$B$2</f>
        <v>723.17832167832159</v>
      </c>
      <c r="J7">
        <v>1991</v>
      </c>
      <c r="K7">
        <f>AVERAGE(G7:G9)</f>
        <v>351.04720279720277</v>
      </c>
      <c r="L7">
        <f>AVERAGE(H7:H9)</f>
        <v>803.29720279720266</v>
      </c>
      <c r="M7">
        <f>AVERAGE(I7:I9)</f>
        <v>640.95104895104896</v>
      </c>
      <c r="Q7" s="14"/>
      <c r="R7" s="14"/>
    </row>
    <row r="8" spans="1:18" hidden="1">
      <c r="B8" t="s">
        <v>105</v>
      </c>
      <c r="C8" t="s">
        <v>105</v>
      </c>
      <c r="D8" t="s">
        <v>105</v>
      </c>
    </row>
    <row r="9" spans="1:18">
      <c r="A9" t="s">
        <v>2</v>
      </c>
      <c r="B9">
        <v>173</v>
      </c>
      <c r="C9">
        <v>353</v>
      </c>
      <c r="D9">
        <v>265</v>
      </c>
      <c r="F9" t="s">
        <v>2</v>
      </c>
      <c r="G9">
        <f>B9*Sheet4!$B$28/Sheet4!$B$2</f>
        <v>364.75174825174821</v>
      </c>
      <c r="H9">
        <f>C9*Sheet4!$B$28/Sheet4!$B$2</f>
        <v>744.26223776223765</v>
      </c>
      <c r="I9">
        <f>D9*Sheet4!$B$28/Sheet4!$B$2</f>
        <v>558.72377622377621</v>
      </c>
      <c r="J9">
        <v>1992</v>
      </c>
      <c r="K9">
        <f>AVERAGE(G11:G17)</f>
        <v>388.04166666666663</v>
      </c>
      <c r="L9">
        <f>AVERAGE(H11:H17)</f>
        <v>819.63333333333333</v>
      </c>
      <c r="M9">
        <f>AVERAGE(I11:I17)</f>
        <v>681.72499999999991</v>
      </c>
      <c r="Q9" s="14"/>
      <c r="R9" s="14"/>
    </row>
    <row r="10" spans="1:18" hidden="1">
      <c r="B10" t="s">
        <v>105</v>
      </c>
      <c r="C10" t="s">
        <v>105</v>
      </c>
      <c r="D10" t="s">
        <v>105</v>
      </c>
    </row>
    <row r="11" spans="1:18">
      <c r="A11" t="s">
        <v>3</v>
      </c>
      <c r="B11">
        <v>170</v>
      </c>
      <c r="C11">
        <v>383</v>
      </c>
      <c r="D11">
        <v>273</v>
      </c>
      <c r="F11" t="s">
        <v>3</v>
      </c>
      <c r="G11">
        <f>B11*Sheet4!$B$28/Sheet4!$B$3</f>
        <v>379.66666666666669</v>
      </c>
      <c r="H11">
        <f>C11*Sheet4!$B$28/Sheet4!$B$3</f>
        <v>855.36666666666656</v>
      </c>
      <c r="I11">
        <f>D11*Sheet4!$B$28/Sheet4!$B$3</f>
        <v>609.69999999999993</v>
      </c>
      <c r="J11">
        <v>1993</v>
      </c>
      <c r="K11">
        <f>AVERAGE(G19:G25)</f>
        <v>395.82402234636868</v>
      </c>
      <c r="L11">
        <f>AVERAGE(H19:H25)</f>
        <v>870.25139664804465</v>
      </c>
      <c r="M11">
        <f>AVERAGE(I19:I25)</f>
        <v>679.91899441340775</v>
      </c>
      <c r="Q11" s="14"/>
      <c r="R11" s="14"/>
    </row>
    <row r="12" spans="1:18" hidden="1">
      <c r="B12" t="s">
        <v>105</v>
      </c>
      <c r="C12" t="s">
        <v>105</v>
      </c>
      <c r="D12" t="s">
        <v>105</v>
      </c>
    </row>
    <row r="13" spans="1:18">
      <c r="A13" t="s">
        <v>4</v>
      </c>
      <c r="B13">
        <v>175</v>
      </c>
      <c r="C13">
        <v>350</v>
      </c>
      <c r="D13">
        <v>295</v>
      </c>
      <c r="F13" t="s">
        <v>4</v>
      </c>
      <c r="G13">
        <f>B13*Sheet4!$B$28/Sheet4!$B$3</f>
        <v>390.83333333333331</v>
      </c>
      <c r="H13">
        <f>C13*Sheet4!$B$28/Sheet4!$B$3</f>
        <v>781.66666666666663</v>
      </c>
      <c r="I13">
        <f>D13*Sheet4!$B$28/Sheet4!$B$3</f>
        <v>658.83333333333337</v>
      </c>
      <c r="J13">
        <v>1994</v>
      </c>
      <c r="K13">
        <f>AVERAGE(G27:G33)</f>
        <v>427.73551401869156</v>
      </c>
      <c r="L13">
        <f>AVERAGE(H27:H33)</f>
        <v>940.00373831775698</v>
      </c>
      <c r="M13">
        <f>AVERAGE(I27:I33)</f>
        <v>831.80186915887839</v>
      </c>
    </row>
    <row r="14" spans="1:18" hidden="1">
      <c r="B14" t="s">
        <v>105</v>
      </c>
      <c r="C14" t="s">
        <v>105</v>
      </c>
      <c r="D14" t="s">
        <v>105</v>
      </c>
    </row>
    <row r="15" spans="1:18">
      <c r="A15" t="s">
        <v>5</v>
      </c>
      <c r="B15">
        <v>175</v>
      </c>
      <c r="C15">
        <v>380</v>
      </c>
      <c r="D15">
        <v>323</v>
      </c>
      <c r="F15" t="s">
        <v>5</v>
      </c>
      <c r="G15">
        <f>B15*Sheet4!$B$28/Sheet4!$B$3</f>
        <v>390.83333333333331</v>
      </c>
      <c r="H15">
        <f>C15*Sheet4!$B$28/Sheet4!$B$3</f>
        <v>848.66666666666663</v>
      </c>
      <c r="I15">
        <f>D15*Sheet4!$B$28/Sheet4!$B$3</f>
        <v>721.36666666666656</v>
      </c>
      <c r="J15">
        <v>1995</v>
      </c>
      <c r="K15">
        <f>AVERAGE(G35:G41)</f>
        <v>398.79075630252095</v>
      </c>
      <c r="L15">
        <f>AVERAGE(H35:H41)</f>
        <v>864.97563025210081</v>
      </c>
      <c r="M15">
        <f>AVERAGE(I35:I41)</f>
        <v>788.96722689075625</v>
      </c>
    </row>
    <row r="16" spans="1:18" hidden="1">
      <c r="B16" t="s">
        <v>105</v>
      </c>
      <c r="C16" t="s">
        <v>105</v>
      </c>
      <c r="D16" t="s">
        <v>105</v>
      </c>
    </row>
    <row r="17" spans="1:13">
      <c r="A17" t="s">
        <v>6</v>
      </c>
      <c r="B17">
        <v>175</v>
      </c>
      <c r="C17">
        <v>355</v>
      </c>
      <c r="D17">
        <v>330</v>
      </c>
      <c r="F17" t="s">
        <v>6</v>
      </c>
      <c r="G17">
        <f>B17*Sheet4!$B$28/Sheet4!$B$3</f>
        <v>390.83333333333331</v>
      </c>
      <c r="H17">
        <f>C17*Sheet4!$B$28/Sheet4!$B$3</f>
        <v>792.83333333333337</v>
      </c>
      <c r="I17">
        <f>D17*Sheet4!$B$28/Sheet4!$B$3</f>
        <v>737</v>
      </c>
      <c r="J17">
        <v>1996</v>
      </c>
      <c r="K17">
        <f>AVERAGE(G43:G49)</f>
        <v>414.93078175895761</v>
      </c>
      <c r="L17">
        <f>AVERAGE(H43:H49)</f>
        <v>843.1197068403909</v>
      </c>
      <c r="M17">
        <f>AVERAGE(I43:I49)</f>
        <v>815.13029315960921</v>
      </c>
    </row>
    <row r="18" spans="1:13" hidden="1">
      <c r="B18" t="s">
        <v>105</v>
      </c>
      <c r="C18" t="s">
        <v>105</v>
      </c>
      <c r="D18" t="s">
        <v>105</v>
      </c>
    </row>
    <row r="19" spans="1:13">
      <c r="A19" t="s">
        <v>7</v>
      </c>
      <c r="B19">
        <v>171</v>
      </c>
      <c r="C19">
        <v>390</v>
      </c>
      <c r="D19">
        <v>302</v>
      </c>
      <c r="F19" t="s">
        <v>7</v>
      </c>
      <c r="G19">
        <f>B19*Sheet4!$B$28/Sheet4!$B$4</f>
        <v>384.03351955307255</v>
      </c>
      <c r="H19">
        <f>C19*Sheet4!$B$28/Sheet4!$B$4</f>
        <v>875.86592178770945</v>
      </c>
      <c r="I19">
        <f>D19*Sheet4!$B$28/Sheet4!$B$4</f>
        <v>678.23463687150831</v>
      </c>
      <c r="J19">
        <v>1997</v>
      </c>
      <c r="K19">
        <f>AVERAGE(G51:G57)</f>
        <v>495.24559859154931</v>
      </c>
      <c r="L19">
        <f>AVERAGE(H51:H57)</f>
        <v>1039.3257042253522</v>
      </c>
      <c r="M19">
        <f>AVERAGE(I51:I57)</f>
        <v>1085.506161971831</v>
      </c>
    </row>
    <row r="20" spans="1:13" hidden="1">
      <c r="A20" t="s">
        <v>104</v>
      </c>
      <c r="B20" t="s">
        <v>105</v>
      </c>
      <c r="C20" t="s">
        <v>105</v>
      </c>
      <c r="D20" t="s">
        <v>105</v>
      </c>
      <c r="F20" t="s">
        <v>104</v>
      </c>
    </row>
    <row r="21" spans="1:13">
      <c r="A21" t="s">
        <v>8</v>
      </c>
      <c r="B21">
        <v>177</v>
      </c>
      <c r="C21">
        <v>400</v>
      </c>
      <c r="D21">
        <v>320</v>
      </c>
      <c r="F21" t="s">
        <v>8</v>
      </c>
      <c r="G21">
        <f>B21*Sheet4!$B$28/Sheet4!$B$4</f>
        <v>397.50837988826817</v>
      </c>
      <c r="H21">
        <f>C21*Sheet4!$B$28/Sheet4!$B$4</f>
        <v>898.32402234636868</v>
      </c>
      <c r="I21">
        <f>D21*Sheet4!$B$28/Sheet4!$B$4</f>
        <v>718.65921787709499</v>
      </c>
      <c r="J21">
        <v>1998</v>
      </c>
      <c r="K21">
        <f>AVERAGE(G59:G65)</f>
        <v>530.02208480565378</v>
      </c>
      <c r="L21">
        <f>AVERAGE(H59:H65)</f>
        <v>1129.8259717314488</v>
      </c>
      <c r="M21">
        <f>AVERAGE(I59:I65)</f>
        <v>1225.1766784452298</v>
      </c>
    </row>
    <row r="22" spans="1:13" hidden="1">
      <c r="A22" t="s">
        <v>104</v>
      </c>
      <c r="B22" t="s">
        <v>105</v>
      </c>
      <c r="C22" t="s">
        <v>105</v>
      </c>
      <c r="D22" t="s">
        <v>105</v>
      </c>
      <c r="F22" t="s">
        <v>104</v>
      </c>
    </row>
    <row r="23" spans="1:13">
      <c r="A23" t="s">
        <v>9</v>
      </c>
      <c r="B23">
        <v>177</v>
      </c>
      <c r="C23">
        <v>365</v>
      </c>
      <c r="D23">
        <v>279</v>
      </c>
      <c r="F23" t="s">
        <v>9</v>
      </c>
      <c r="G23">
        <f>B23*Sheet4!$B$28/Sheet4!$B$4</f>
        <v>397.50837988826817</v>
      </c>
      <c r="H23">
        <f>C23*Sheet4!$B$28/Sheet4!$B$4</f>
        <v>819.72067039106139</v>
      </c>
      <c r="I23">
        <f>D23*Sheet4!$B$28/Sheet4!$B$4</f>
        <v>626.58100558659214</v>
      </c>
      <c r="J23">
        <v>1999</v>
      </c>
      <c r="K23">
        <f>AVERAGE(G67:G73)</f>
        <v>571.39948453608235</v>
      </c>
      <c r="L23">
        <f>AVERAGE(H67:H73)</f>
        <v>1218.9510309278348</v>
      </c>
      <c r="M23">
        <f>AVERAGE(I67:I73)</f>
        <v>1378.5077319587626</v>
      </c>
    </row>
    <row r="24" spans="1:13" hidden="1">
      <c r="A24" t="s">
        <v>104</v>
      </c>
      <c r="B24" t="s">
        <v>105</v>
      </c>
      <c r="C24" t="s">
        <v>105</v>
      </c>
      <c r="D24" t="s">
        <v>105</v>
      </c>
      <c r="F24" t="s">
        <v>104</v>
      </c>
    </row>
    <row r="25" spans="1:13">
      <c r="A25" t="s">
        <v>10</v>
      </c>
      <c r="B25">
        <v>180</v>
      </c>
      <c r="C25">
        <v>395</v>
      </c>
      <c r="D25">
        <v>310</v>
      </c>
      <c r="F25" t="s">
        <v>10</v>
      </c>
      <c r="G25">
        <f>B25*Sheet4!$B$28/Sheet4!$B$4</f>
        <v>404.24581005586589</v>
      </c>
      <c r="H25">
        <f>C25*Sheet4!$B$28/Sheet4!$B$4</f>
        <v>887.09497206703907</v>
      </c>
      <c r="I25">
        <f>D25*Sheet4!$B$28/Sheet4!$B$4</f>
        <v>696.20111731843576</v>
      </c>
      <c r="J25">
        <v>2000</v>
      </c>
      <c r="K25">
        <f>AVERAGE(G75:G81)</f>
        <v>581.32352941176464</v>
      </c>
      <c r="L25">
        <f>AVERAGE(H75:H81)</f>
        <v>1230.6323529411764</v>
      </c>
      <c r="M25">
        <f>AVERAGE(I75:I81)</f>
        <v>1426.2132352941176</v>
      </c>
    </row>
    <row r="26" spans="1:13" hidden="1">
      <c r="A26" t="s">
        <v>104</v>
      </c>
      <c r="B26" t="s">
        <v>105</v>
      </c>
      <c r="C26" t="s">
        <v>105</v>
      </c>
      <c r="D26" t="s">
        <v>105</v>
      </c>
      <c r="F26" t="s">
        <v>104</v>
      </c>
    </row>
    <row r="27" spans="1:13">
      <c r="A27" t="s">
        <v>11</v>
      </c>
      <c r="B27">
        <v>182</v>
      </c>
      <c r="C27">
        <v>396</v>
      </c>
      <c r="D27">
        <v>341</v>
      </c>
      <c r="F27" t="s">
        <v>11</v>
      </c>
      <c r="G27">
        <f>B27*Sheet4!$B$28/Sheet4!$B$5</f>
        <v>410.26542056074766</v>
      </c>
      <c r="H27">
        <f>C27*Sheet4!$B$28/Sheet4!$B$5</f>
        <v>892.66542056074763</v>
      </c>
      <c r="I27">
        <f>D27*Sheet4!$B$28/Sheet4!$B$5</f>
        <v>768.68411214953267</v>
      </c>
      <c r="J27">
        <v>2001</v>
      </c>
      <c r="K27">
        <f>AVERAGE(G83:G89)</f>
        <v>610.83715596330262</v>
      </c>
      <c r="L27">
        <f>AVERAGE(H83:H89)</f>
        <v>1286.215596330275</v>
      </c>
      <c r="M27">
        <f>AVERAGE(I83:I89)</f>
        <v>1470.1582568807339</v>
      </c>
    </row>
    <row r="28" spans="1:13" hidden="1">
      <c r="A28" t="s">
        <v>104</v>
      </c>
      <c r="B28" t="s">
        <v>105</v>
      </c>
      <c r="C28" t="s">
        <v>105</v>
      </c>
      <c r="D28" t="s">
        <v>105</v>
      </c>
      <c r="F28" t="s">
        <v>104</v>
      </c>
    </row>
    <row r="29" spans="1:13">
      <c r="A29" t="s">
        <v>12</v>
      </c>
      <c r="B29">
        <v>184</v>
      </c>
      <c r="C29">
        <v>417</v>
      </c>
      <c r="D29">
        <v>347</v>
      </c>
      <c r="F29" t="s">
        <v>12</v>
      </c>
      <c r="G29">
        <f>B29*Sheet4!$B$28/Sheet4!$B$5</f>
        <v>414.7738317757009</v>
      </c>
      <c r="H29">
        <f>C29*Sheet4!$B$28/Sheet4!$B$5</f>
        <v>940.00373831775698</v>
      </c>
      <c r="I29">
        <f>D29*Sheet4!$B$28/Sheet4!$B$5</f>
        <v>782.20934579439245</v>
      </c>
      <c r="J29">
        <v>2002</v>
      </c>
      <c r="K29">
        <f>AVERAGE(G93:G97)</f>
        <v>741.1875</v>
      </c>
      <c r="L29">
        <f>AVERAGE(H93:H97)</f>
        <v>1486.5625</v>
      </c>
      <c r="M29">
        <f>AVERAGE(I93:I97)</f>
        <v>1752.7678571428569</v>
      </c>
    </row>
    <row r="30" spans="1:13" hidden="1">
      <c r="A30" t="s">
        <v>104</v>
      </c>
      <c r="B30" t="s">
        <v>105</v>
      </c>
      <c r="C30" t="s">
        <v>105</v>
      </c>
      <c r="D30" t="s">
        <v>105</v>
      </c>
      <c r="F30" t="s">
        <v>104</v>
      </c>
    </row>
    <row r="31" spans="1:13">
      <c r="A31" t="s">
        <v>13</v>
      </c>
      <c r="B31">
        <v>193</v>
      </c>
      <c r="C31">
        <v>435</v>
      </c>
      <c r="D31">
        <v>390</v>
      </c>
      <c r="F31" t="s">
        <v>13</v>
      </c>
      <c r="G31">
        <f>B31*Sheet4!$B$28/Sheet4!$B$5</f>
        <v>435.06168224299063</v>
      </c>
      <c r="H31">
        <f>C31*Sheet4!$B$28/Sheet4!$B$5</f>
        <v>980.57943925233644</v>
      </c>
      <c r="I31">
        <f>D31*Sheet4!$B$28/Sheet4!$B$5</f>
        <v>879.14018691588785</v>
      </c>
      <c r="J31">
        <v>2003</v>
      </c>
      <c r="K31">
        <f>AVERAGE(G99:G105)</f>
        <v>816.98185776487662</v>
      </c>
      <c r="L31">
        <f>AVERAGE(H99:H105)</f>
        <v>1579.7024673439769</v>
      </c>
      <c r="M31">
        <f>AVERAGE(I99:I105)</f>
        <v>2019.4811320754716</v>
      </c>
    </row>
    <row r="32" spans="1:13" hidden="1">
      <c r="A32" t="s">
        <v>104</v>
      </c>
      <c r="B32" t="s">
        <v>105</v>
      </c>
      <c r="C32" t="s">
        <v>105</v>
      </c>
      <c r="D32" t="s">
        <v>105</v>
      </c>
      <c r="F32" t="s">
        <v>104</v>
      </c>
    </row>
    <row r="33" spans="1:22">
      <c r="A33" t="s">
        <v>14</v>
      </c>
      <c r="B33">
        <v>200</v>
      </c>
      <c r="C33">
        <v>420</v>
      </c>
      <c r="D33">
        <v>398</v>
      </c>
      <c r="F33" t="s">
        <v>14</v>
      </c>
      <c r="G33">
        <f>B33*Sheet4!$B$28/Sheet4!$B$5</f>
        <v>450.84112149532712</v>
      </c>
      <c r="H33">
        <f>C33*Sheet4!$B$28/Sheet4!$B$5</f>
        <v>946.76635514018687</v>
      </c>
      <c r="I33">
        <f>D33*Sheet4!$B$28/Sheet4!$B$5</f>
        <v>897.17383177570082</v>
      </c>
      <c r="J33">
        <v>2004</v>
      </c>
      <c r="K33">
        <f>AVERAGE(G107:G113)</f>
        <v>843.01265822784808</v>
      </c>
      <c r="L33">
        <f>AVERAGE(H107:H113)</f>
        <v>1583.8291139240507</v>
      </c>
      <c r="M33">
        <f>AVERAGE(I107:I113)</f>
        <v>1918.8291139240509</v>
      </c>
    </row>
    <row r="34" spans="1:22" hidden="1">
      <c r="A34" t="s">
        <v>104</v>
      </c>
      <c r="B34" t="s">
        <v>105</v>
      </c>
      <c r="C34" t="s">
        <v>105</v>
      </c>
      <c r="D34" t="s">
        <v>105</v>
      </c>
      <c r="F34" t="s">
        <v>104</v>
      </c>
    </row>
    <row r="35" spans="1:22">
      <c r="A35" t="s">
        <v>15</v>
      </c>
      <c r="B35">
        <v>192</v>
      </c>
      <c r="C35">
        <v>427</v>
      </c>
      <c r="D35">
        <v>365</v>
      </c>
      <c r="F35" t="s">
        <v>15</v>
      </c>
      <c r="G35">
        <f>B35*Sheet4!$B$28/Sheet4!$B$6</f>
        <v>389.16302521008396</v>
      </c>
      <c r="H35">
        <f>C35*Sheet4!$B$28/Sheet4!$B$6</f>
        <v>865.48235294117637</v>
      </c>
      <c r="I35">
        <f>D35*Sheet4!$B$28/Sheet4!$B$6</f>
        <v>739.81512605042019</v>
      </c>
      <c r="J35">
        <v>2005</v>
      </c>
      <c r="K35">
        <f>AVERAGE(G115:G121)</f>
        <v>790.36363636363637</v>
      </c>
      <c r="L35">
        <f>AVERAGE(H115:H121)</f>
        <v>1503.409090909091</v>
      </c>
      <c r="M35">
        <f>AVERAGE(I115:I121)</f>
        <v>1784.863636363636</v>
      </c>
    </row>
    <row r="36" spans="1:22" hidden="1">
      <c r="A36" t="s">
        <v>104</v>
      </c>
      <c r="B36" t="s">
        <v>105</v>
      </c>
      <c r="C36" t="s">
        <v>105</v>
      </c>
      <c r="D36" t="s">
        <v>105</v>
      </c>
      <c r="F36" t="s">
        <v>104</v>
      </c>
    </row>
    <row r="37" spans="1:22">
      <c r="A37" t="s">
        <v>16</v>
      </c>
      <c r="B37">
        <v>198</v>
      </c>
      <c r="C37">
        <v>420</v>
      </c>
      <c r="D37">
        <v>383</v>
      </c>
      <c r="F37" t="s">
        <v>16</v>
      </c>
      <c r="G37">
        <f>B37*Sheet4!$B$28/Sheet4!$B$6</f>
        <v>401.32436974789914</v>
      </c>
      <c r="H37">
        <f>C37*Sheet4!$B$28/Sheet4!$B$6</f>
        <v>851.29411764705878</v>
      </c>
      <c r="I37">
        <f>D37*Sheet4!$B$28/Sheet4!$B$6</f>
        <v>776.29915966386545</v>
      </c>
      <c r="J37">
        <v>2006</v>
      </c>
      <c r="K37">
        <f>AVERAGE(G123:G129)</f>
        <v>761.72619047619037</v>
      </c>
      <c r="L37">
        <f>AVERAGE(H123:H129)</f>
        <v>1552.5654761904764</v>
      </c>
      <c r="M37">
        <f>AVERAGE(I123:I129)</f>
        <v>1904.7142857142858</v>
      </c>
      <c r="P37" s="14"/>
      <c r="Q37" s="14"/>
      <c r="R37" s="14"/>
      <c r="T37" s="14"/>
      <c r="V37" s="14"/>
    </row>
    <row r="38" spans="1:22" hidden="1">
      <c r="A38" t="s">
        <v>104</v>
      </c>
      <c r="B38" t="s">
        <v>105</v>
      </c>
      <c r="C38" t="s">
        <v>105</v>
      </c>
      <c r="D38" t="s">
        <v>105</v>
      </c>
      <c r="F38" t="s">
        <v>104</v>
      </c>
      <c r="P38" s="14"/>
    </row>
    <row r="39" spans="1:22">
      <c r="A39" t="s">
        <v>17</v>
      </c>
      <c r="B39">
        <v>197</v>
      </c>
      <c r="C39">
        <v>430</v>
      </c>
      <c r="D39">
        <v>379</v>
      </c>
      <c r="F39" t="s">
        <v>17</v>
      </c>
      <c r="G39">
        <f>B39*Sheet4!$B$28/Sheet4!$B$6</f>
        <v>399.29747899159656</v>
      </c>
      <c r="H39">
        <f>C39*Sheet4!$B$28/Sheet4!$B$6</f>
        <v>871.56302521008399</v>
      </c>
      <c r="I39">
        <f>D39*Sheet4!$B$28/Sheet4!$B$6</f>
        <v>768.19159663865548</v>
      </c>
      <c r="J39">
        <v>2007</v>
      </c>
      <c r="K39">
        <f>AVERAGE(G131:G137)</f>
        <v>775.2304236200257</v>
      </c>
      <c r="L39">
        <f>AVERAGE(H131:H137)</f>
        <v>1644.8973042362002</v>
      </c>
      <c r="M39">
        <f>AVERAGE(I131:I137)</f>
        <v>2044.7041078305517</v>
      </c>
      <c r="P39" s="14"/>
      <c r="R39" s="14"/>
      <c r="T39" s="14"/>
      <c r="V39" s="14"/>
    </row>
    <row r="40" spans="1:22" hidden="1">
      <c r="A40" t="s">
        <v>104</v>
      </c>
      <c r="B40" t="s">
        <v>105</v>
      </c>
      <c r="C40" t="s">
        <v>105</v>
      </c>
      <c r="D40" t="s">
        <v>105</v>
      </c>
      <c r="F40" t="s">
        <v>104</v>
      </c>
      <c r="P40" s="14"/>
    </row>
    <row r="41" spans="1:22">
      <c r="A41" t="s">
        <v>18</v>
      </c>
      <c r="B41">
        <v>200</v>
      </c>
      <c r="C41">
        <v>430</v>
      </c>
      <c r="D41">
        <v>430</v>
      </c>
      <c r="F41" t="s">
        <v>18</v>
      </c>
      <c r="G41">
        <f>B41*Sheet4!$B$28/Sheet4!$B$6</f>
        <v>405.37815126050418</v>
      </c>
      <c r="H41">
        <f>C41*Sheet4!$B$28/Sheet4!$B$6</f>
        <v>871.56302521008399</v>
      </c>
      <c r="I41">
        <f>D41*Sheet4!$B$28/Sheet4!$B$6</f>
        <v>871.56302521008399</v>
      </c>
      <c r="J41">
        <v>2008</v>
      </c>
      <c r="K41">
        <f>AVERAGE(G139:G145)</f>
        <v>699.96298543689318</v>
      </c>
      <c r="L41">
        <f>AVERAGE(H139:H145)</f>
        <v>1552.8713592233007</v>
      </c>
      <c r="M41">
        <f>AVERAGE(I139:I145)</f>
        <v>1967.0679611650482</v>
      </c>
      <c r="P41" s="14"/>
      <c r="Q41" s="14"/>
      <c r="T41" s="14"/>
    </row>
    <row r="42" spans="1:22" hidden="1">
      <c r="A42" t="s">
        <v>104</v>
      </c>
      <c r="B42" t="s">
        <v>105</v>
      </c>
      <c r="C42" t="s">
        <v>105</v>
      </c>
      <c r="D42" t="s">
        <v>105</v>
      </c>
      <c r="F42" t="s">
        <v>104</v>
      </c>
    </row>
    <row r="43" spans="1:22">
      <c r="A43" t="s">
        <v>19</v>
      </c>
      <c r="B43">
        <v>200</v>
      </c>
      <c r="C43">
        <v>425</v>
      </c>
      <c r="D43">
        <v>380</v>
      </c>
      <c r="F43" t="s">
        <v>19</v>
      </c>
      <c r="G43">
        <f>B43*Sheet4!$B$28/Sheet4!$B$7</f>
        <v>392.83387622149837</v>
      </c>
      <c r="H43">
        <f>C43*Sheet4!$B$28/Sheet4!$B$7</f>
        <v>834.77198697068411</v>
      </c>
      <c r="I43">
        <f>D43*Sheet4!$B$28/Sheet4!$B$7</f>
        <v>746.38436482084694</v>
      </c>
      <c r="J43">
        <v>2009</v>
      </c>
      <c r="K43">
        <f>AVERAGE(G147:G153)</f>
        <v>692.51323360184119</v>
      </c>
      <c r="L43">
        <f>AVERAGE(H147:H153)</f>
        <v>1536.9907940161104</v>
      </c>
      <c r="M43">
        <f>AVERAGE(I147:I153)</f>
        <v>1866.9407364787112</v>
      </c>
      <c r="P43" s="14"/>
      <c r="Q43" s="14"/>
      <c r="R43" s="14"/>
      <c r="T43" s="14"/>
    </row>
    <row r="44" spans="1:22" hidden="1">
      <c r="A44" t="s">
        <v>104</v>
      </c>
      <c r="B44" t="s">
        <v>105</v>
      </c>
      <c r="C44" t="s">
        <v>105</v>
      </c>
      <c r="D44" t="s">
        <v>105</v>
      </c>
      <c r="F44" t="s">
        <v>104</v>
      </c>
    </row>
    <row r="45" spans="1:22">
      <c r="A45" t="s">
        <v>20</v>
      </c>
      <c r="B45">
        <v>210</v>
      </c>
      <c r="C45">
        <v>418</v>
      </c>
      <c r="D45">
        <v>390</v>
      </c>
      <c r="F45" t="s">
        <v>20</v>
      </c>
      <c r="G45">
        <f>B45*Sheet4!$B$28/Sheet4!$B$7</f>
        <v>412.47557003257327</v>
      </c>
      <c r="H45">
        <f>C45*Sheet4!$B$28/Sheet4!$B$7</f>
        <v>821.0228013029315</v>
      </c>
      <c r="I45">
        <f>D45*Sheet4!$B$28/Sheet4!$B$7</f>
        <v>766.02605863192184</v>
      </c>
      <c r="J45">
        <v>2010</v>
      </c>
      <c r="K45">
        <f>AVERAGE(G155:G161)</f>
        <v>765.37133550488602</v>
      </c>
      <c r="L45">
        <f>AVERAGE(H155:H161)</f>
        <v>1590.6498371335506</v>
      </c>
      <c r="M45">
        <f>AVERAGE(I155:I161)</f>
        <v>1841.4087947882736</v>
      </c>
      <c r="R45" s="14"/>
    </row>
    <row r="46" spans="1:22" hidden="1">
      <c r="A46" t="s">
        <v>104</v>
      </c>
      <c r="B46" t="s">
        <v>105</v>
      </c>
      <c r="C46" t="s">
        <v>105</v>
      </c>
      <c r="D46" t="s">
        <v>105</v>
      </c>
      <c r="F46" t="s">
        <v>104</v>
      </c>
    </row>
    <row r="47" spans="1:22">
      <c r="A47" t="s">
        <v>21</v>
      </c>
      <c r="B47">
        <v>212</v>
      </c>
      <c r="C47">
        <v>437</v>
      </c>
      <c r="D47">
        <v>430</v>
      </c>
      <c r="F47" t="s">
        <v>21</v>
      </c>
      <c r="G47">
        <f>B47*Sheet4!$B$28/Sheet4!$B$7</f>
        <v>416.40390879478821</v>
      </c>
      <c r="H47">
        <f>C47*Sheet4!$B$28/Sheet4!$B$7</f>
        <v>858.34201954397395</v>
      </c>
      <c r="I47">
        <f>D47*Sheet4!$B$28/Sheet4!$B$7</f>
        <v>844.59283387622156</v>
      </c>
      <c r="J47">
        <v>2011</v>
      </c>
      <c r="K47">
        <f>AVERAGE(G163:G169)</f>
        <v>691.45661157024801</v>
      </c>
      <c r="L47">
        <f>AVERAGE(H163:H169)</f>
        <v>1463.8946280991738</v>
      </c>
      <c r="M47">
        <f>AVERAGE(I163:I169)</f>
        <v>1708.3961776859505</v>
      </c>
    </row>
    <row r="48" spans="1:22" hidden="1">
      <c r="A48" t="s">
        <v>104</v>
      </c>
      <c r="B48" t="s">
        <v>105</v>
      </c>
      <c r="C48" t="s">
        <v>105</v>
      </c>
      <c r="D48" t="s">
        <v>105</v>
      </c>
      <c r="F48" t="s">
        <v>104</v>
      </c>
    </row>
    <row r="49" spans="1:13">
      <c r="A49" t="s">
        <v>22</v>
      </c>
      <c r="B49">
        <v>223</v>
      </c>
      <c r="C49">
        <v>437</v>
      </c>
      <c r="D49">
        <v>460</v>
      </c>
      <c r="F49" t="s">
        <v>22</v>
      </c>
      <c r="G49">
        <f>B49*Sheet4!$B$28/Sheet4!$B$7</f>
        <v>438.00977198697069</v>
      </c>
      <c r="H49">
        <f>C49*Sheet4!$B$28/Sheet4!$B$7</f>
        <v>858.34201954397395</v>
      </c>
      <c r="I49">
        <f>D49*Sheet4!$B$28/Sheet4!$B$7</f>
        <v>903.51791530944627</v>
      </c>
      <c r="J49">
        <v>2012</v>
      </c>
      <c r="K49">
        <f>AVERAGE(G171:G177)</f>
        <v>707.18168316831679</v>
      </c>
      <c r="L49">
        <f>AVERAGE(H171:H177)</f>
        <v>1403.0198019801978</v>
      </c>
      <c r="M49">
        <f>AVERAGE(I171:I177)</f>
        <v>1683.6237623762374</v>
      </c>
    </row>
    <row r="50" spans="1:13" hidden="1">
      <c r="A50" t="s">
        <v>104</v>
      </c>
      <c r="B50" t="s">
        <v>105</v>
      </c>
      <c r="C50" t="s">
        <v>105</v>
      </c>
      <c r="D50" t="s">
        <v>105</v>
      </c>
      <c r="F50" t="s">
        <v>104</v>
      </c>
    </row>
    <row r="51" spans="1:13">
      <c r="A51" t="s">
        <v>23</v>
      </c>
      <c r="B51">
        <v>223</v>
      </c>
      <c r="C51">
        <v>446</v>
      </c>
      <c r="D51">
        <v>480</v>
      </c>
      <c r="F51" t="s">
        <v>23</v>
      </c>
      <c r="G51">
        <f>B51*Sheet4!$B$28/Sheet4!$B$8</f>
        <v>473.48239436619718</v>
      </c>
      <c r="H51">
        <f>C51*Sheet4!$B$28/Sheet4!$B$8</f>
        <v>946.96478873239437</v>
      </c>
      <c r="I51">
        <f>D51*Sheet4!$B$28/Sheet4!$B$8</f>
        <v>1019.1549295774648</v>
      </c>
      <c r="J51">
        <v>2013</v>
      </c>
      <c r="K51">
        <f>AVERAGE(G179:G185)</f>
        <v>735.93151969981238</v>
      </c>
      <c r="L51">
        <f>AVERAGE(H179:H185)</f>
        <v>1479.499530956848</v>
      </c>
      <c r="M51">
        <f>AVERAGE(I179:I185)</f>
        <v>1771.6660412757974</v>
      </c>
    </row>
    <row r="52" spans="1:13" hidden="1">
      <c r="A52" t="s">
        <v>104</v>
      </c>
      <c r="B52" t="s">
        <v>105</v>
      </c>
      <c r="C52" t="s">
        <v>105</v>
      </c>
      <c r="D52" t="s">
        <v>105</v>
      </c>
      <c r="F52" t="s">
        <v>104</v>
      </c>
    </row>
    <row r="53" spans="1:13">
      <c r="A53" t="s">
        <v>24</v>
      </c>
      <c r="B53">
        <v>230</v>
      </c>
      <c r="C53">
        <v>481</v>
      </c>
      <c r="D53">
        <v>550</v>
      </c>
      <c r="F53" t="s">
        <v>24</v>
      </c>
      <c r="G53">
        <f>B53*Sheet4!$B$28/Sheet4!$B$8</f>
        <v>488.34507042253523</v>
      </c>
      <c r="H53">
        <f>C53*Sheet4!$B$28/Sheet4!$B$8</f>
        <v>1021.2781690140845</v>
      </c>
      <c r="I53">
        <f>D53*Sheet4!$B$28/Sheet4!$B$8</f>
        <v>1167.7816901408451</v>
      </c>
      <c r="J53">
        <v>2014</v>
      </c>
      <c r="K53">
        <f>AVERAGE(G187:G193)</f>
        <v>804.90703971119137</v>
      </c>
      <c r="L53">
        <f>AVERAGE(H187:H193)</f>
        <v>1684.9169675090252</v>
      </c>
      <c r="M53">
        <f>AVERAGE(I187:I193)</f>
        <v>1857.7080324909748</v>
      </c>
    </row>
    <row r="54" spans="1:13" hidden="1">
      <c r="A54" t="s">
        <v>104</v>
      </c>
      <c r="B54" t="s">
        <v>105</v>
      </c>
      <c r="C54" t="s">
        <v>105</v>
      </c>
      <c r="D54" t="s">
        <v>105</v>
      </c>
      <c r="F54" t="s">
        <v>104</v>
      </c>
    </row>
    <row r="55" spans="1:13">
      <c r="A55" t="s">
        <v>25</v>
      </c>
      <c r="B55">
        <v>235</v>
      </c>
      <c r="C55">
        <v>512</v>
      </c>
      <c r="D55">
        <v>500</v>
      </c>
      <c r="F55" t="s">
        <v>25</v>
      </c>
      <c r="G55">
        <f>B55*Sheet4!$B$28/Sheet4!$B$8</f>
        <v>498.96126760563385</v>
      </c>
      <c r="H55">
        <f>C55*Sheet4!$B$28/Sheet4!$B$8</f>
        <v>1087.0985915492959</v>
      </c>
      <c r="I55">
        <f>D55*Sheet4!$B$28/Sheet4!$B$8</f>
        <v>1061.6197183098593</v>
      </c>
      <c r="J55">
        <v>2015</v>
      </c>
      <c r="K55">
        <f>AVERAGE(G195:G201)</f>
        <v>903.97519582245422</v>
      </c>
      <c r="L55">
        <f>AVERAGE(H195:H201)</f>
        <v>1955.6827676240207</v>
      </c>
      <c r="M55">
        <f>AVERAGE(I195:I201)</f>
        <v>2189.7454308093993</v>
      </c>
    </row>
    <row r="56" spans="1:13" hidden="1">
      <c r="A56" t="s">
        <v>104</v>
      </c>
      <c r="B56" t="s">
        <v>105</v>
      </c>
      <c r="C56" t="s">
        <v>105</v>
      </c>
      <c r="D56" t="s">
        <v>105</v>
      </c>
      <c r="F56" t="s">
        <v>104</v>
      </c>
    </row>
    <row r="57" spans="1:13">
      <c r="A57" t="s">
        <v>26</v>
      </c>
      <c r="B57">
        <v>245</v>
      </c>
      <c r="C57">
        <v>519</v>
      </c>
      <c r="D57">
        <v>515</v>
      </c>
      <c r="F57" t="s">
        <v>26</v>
      </c>
      <c r="G57">
        <f>B57*Sheet4!$B$28/Sheet4!$B$8</f>
        <v>520.19366197183103</v>
      </c>
      <c r="H57">
        <f>C57*Sheet4!$B$28/Sheet4!$B$8</f>
        <v>1101.9612676056338</v>
      </c>
      <c r="I57">
        <f>D57*Sheet4!$B$28/Sheet4!$B$8</f>
        <v>1093.4683098591549</v>
      </c>
      <c r="J57">
        <v>2016</v>
      </c>
      <c r="K57">
        <f>AVERAGE(G203:G209)</f>
        <v>928.26863753213365</v>
      </c>
      <c r="L57">
        <f>AVERAGE(H203:H209)</f>
        <v>2029.8933161953728</v>
      </c>
      <c r="M57">
        <f>AVERAGE(I203:I209)</f>
        <v>2303.2326478149098</v>
      </c>
    </row>
    <row r="58" spans="1:13" hidden="1">
      <c r="A58" t="s">
        <v>104</v>
      </c>
      <c r="B58" t="s">
        <v>105</v>
      </c>
      <c r="C58" t="s">
        <v>105</v>
      </c>
      <c r="D58" t="s">
        <v>105</v>
      </c>
      <c r="F58" t="s">
        <v>104</v>
      </c>
    </row>
    <row r="59" spans="1:13">
      <c r="A59" t="s">
        <v>27</v>
      </c>
      <c r="B59">
        <v>240</v>
      </c>
      <c r="C59">
        <v>520</v>
      </c>
      <c r="D59">
        <v>560</v>
      </c>
      <c r="F59" t="s">
        <v>27</v>
      </c>
      <c r="G59">
        <f>B59*Sheet4!$B$28/Sheet4!$B$9</f>
        <v>511.37809187279152</v>
      </c>
      <c r="H59">
        <f>C59*Sheet4!$B$28/Sheet4!$B$9</f>
        <v>1107.9858657243817</v>
      </c>
      <c r="I59">
        <f>D59*Sheet4!$B$28/Sheet4!$B$9</f>
        <v>1193.2155477031802</v>
      </c>
      <c r="J59">
        <v>2017</v>
      </c>
      <c r="K59">
        <f>AVERAGE(G211)</f>
        <v>900</v>
      </c>
      <c r="L59">
        <f>AVERAGE(H211)</f>
        <v>2275</v>
      </c>
      <c r="M59">
        <f>AVERAGE(I211)</f>
        <v>2678</v>
      </c>
    </row>
    <row r="60" spans="1:13" hidden="1">
      <c r="A60" t="s">
        <v>104</v>
      </c>
      <c r="B60" t="s">
        <v>105</v>
      </c>
      <c r="C60" t="s">
        <v>105</v>
      </c>
      <c r="D60" t="s">
        <v>105</v>
      </c>
      <c r="F60" t="s">
        <v>104</v>
      </c>
    </row>
    <row r="61" spans="1:13">
      <c r="A61" t="s">
        <v>28</v>
      </c>
      <c r="B61">
        <v>250</v>
      </c>
      <c r="C61">
        <v>536</v>
      </c>
      <c r="D61">
        <v>590</v>
      </c>
      <c r="F61" t="s">
        <v>28</v>
      </c>
      <c r="G61">
        <f>B61*Sheet4!$B$28/Sheet4!$B$9</f>
        <v>532.68551236749113</v>
      </c>
      <c r="H61">
        <f>C61*Sheet4!$B$28/Sheet4!$B$9</f>
        <v>1142.077738515901</v>
      </c>
      <c r="I61">
        <f>D61*Sheet4!$B$28/Sheet4!$B$9</f>
        <v>1257.1378091872791</v>
      </c>
      <c r="L61" s="14">
        <f>(L59-L7)/L7</f>
        <v>1.8320775823420086</v>
      </c>
    </row>
    <row r="62" spans="1:13" hidden="1">
      <c r="A62" t="s">
        <v>104</v>
      </c>
      <c r="B62" t="s">
        <v>105</v>
      </c>
      <c r="C62" t="s">
        <v>105</v>
      </c>
      <c r="D62" t="s">
        <v>105</v>
      </c>
      <c r="F62" t="s">
        <v>104</v>
      </c>
    </row>
    <row r="63" spans="1:13">
      <c r="A63" t="s">
        <v>29</v>
      </c>
      <c r="B63">
        <v>245</v>
      </c>
      <c r="C63">
        <v>535</v>
      </c>
      <c r="D63">
        <v>560</v>
      </c>
      <c r="F63" t="s">
        <v>29</v>
      </c>
      <c r="G63">
        <f>B63*Sheet4!$B$28/Sheet4!$B$9</f>
        <v>522.03180212014138</v>
      </c>
      <c r="H63">
        <f>C63*Sheet4!$B$28/Sheet4!$B$9</f>
        <v>1139.9469964664311</v>
      </c>
      <c r="I63">
        <f>D63*Sheet4!$B$28/Sheet4!$B$9</f>
        <v>1193.2155477031802</v>
      </c>
    </row>
    <row r="64" spans="1:13" hidden="1">
      <c r="A64" t="s">
        <v>104</v>
      </c>
      <c r="B64" t="s">
        <v>105</v>
      </c>
      <c r="C64" t="s">
        <v>105</v>
      </c>
      <c r="D64" t="s">
        <v>105</v>
      </c>
      <c r="F64" t="s">
        <v>104</v>
      </c>
    </row>
    <row r="65" spans="1:9">
      <c r="A65" t="s">
        <v>30</v>
      </c>
      <c r="B65">
        <v>260</v>
      </c>
      <c r="C65">
        <v>530</v>
      </c>
      <c r="D65">
        <v>590</v>
      </c>
      <c r="F65" t="s">
        <v>30</v>
      </c>
      <c r="G65">
        <f>B65*Sheet4!$B$28/Sheet4!$B$9</f>
        <v>553.99293286219086</v>
      </c>
      <c r="H65">
        <f>C65*Sheet4!$B$28/Sheet4!$B$9</f>
        <v>1129.2932862190812</v>
      </c>
      <c r="I65">
        <f>D65*Sheet4!$B$28/Sheet4!$B$9</f>
        <v>1257.1378091872791</v>
      </c>
    </row>
    <row r="66" spans="1:9" hidden="1">
      <c r="A66" t="s">
        <v>104</v>
      </c>
      <c r="B66" t="s">
        <v>105</v>
      </c>
      <c r="C66" t="s">
        <v>105</v>
      </c>
      <c r="D66" t="s">
        <v>105</v>
      </c>
      <c r="F66" t="s">
        <v>104</v>
      </c>
    </row>
    <row r="67" spans="1:9">
      <c r="A67" t="s">
        <v>31</v>
      </c>
      <c r="B67">
        <v>258</v>
      </c>
      <c r="C67">
        <v>570</v>
      </c>
      <c r="D67">
        <v>676</v>
      </c>
      <c r="F67" t="s">
        <v>31</v>
      </c>
      <c r="G67">
        <f>B67*Sheet4!$B$28/Sheet4!$B$10</f>
        <v>534.61855670103091</v>
      </c>
      <c r="H67">
        <f>C67*Sheet4!$B$28/Sheet4!$B$10</f>
        <v>1181.1340206185566</v>
      </c>
      <c r="I67">
        <f>D67*Sheet4!$B$28/Sheet4!$B$10</f>
        <v>1400.783505154639</v>
      </c>
    </row>
    <row r="68" spans="1:9" hidden="1">
      <c r="A68" t="s">
        <v>104</v>
      </c>
      <c r="B68" t="s">
        <v>105</v>
      </c>
      <c r="C68" t="s">
        <v>105</v>
      </c>
      <c r="D68" t="s">
        <v>105</v>
      </c>
      <c r="F68" t="s">
        <v>104</v>
      </c>
    </row>
    <row r="69" spans="1:9">
      <c r="A69" t="s">
        <v>32</v>
      </c>
      <c r="B69">
        <v>275</v>
      </c>
      <c r="C69">
        <v>560</v>
      </c>
      <c r="D69">
        <v>700</v>
      </c>
      <c r="F69" t="s">
        <v>32</v>
      </c>
      <c r="G69">
        <f>B69*Sheet4!$B$28/Sheet4!$B$10</f>
        <v>569.84536082474222</v>
      </c>
      <c r="H69">
        <f>C69*Sheet4!$B$28/Sheet4!$B$10</f>
        <v>1160.4123711340205</v>
      </c>
      <c r="I69">
        <f>D69*Sheet4!$B$28/Sheet4!$B$10</f>
        <v>1450.5154639175257</v>
      </c>
    </row>
    <row r="70" spans="1:9" hidden="1">
      <c r="A70" t="s">
        <v>104</v>
      </c>
      <c r="B70" t="s">
        <v>105</v>
      </c>
      <c r="C70" t="s">
        <v>105</v>
      </c>
      <c r="D70" t="s">
        <v>105</v>
      </c>
      <c r="F70" t="s">
        <v>104</v>
      </c>
    </row>
    <row r="71" spans="1:9">
      <c r="A71" t="s">
        <v>33</v>
      </c>
      <c r="B71">
        <v>277</v>
      </c>
      <c r="C71">
        <v>620</v>
      </c>
      <c r="D71">
        <v>615</v>
      </c>
      <c r="F71" t="s">
        <v>33</v>
      </c>
      <c r="G71">
        <f>B71*Sheet4!$B$28/Sheet4!$B$10</f>
        <v>573.98969072164937</v>
      </c>
      <c r="H71">
        <f>C71*Sheet4!$B$28/Sheet4!$B$10</f>
        <v>1284.7422680412371</v>
      </c>
      <c r="I71">
        <f>D71*Sheet4!$B$28/Sheet4!$B$10</f>
        <v>1274.3814432989691</v>
      </c>
    </row>
    <row r="72" spans="1:9" hidden="1">
      <c r="A72" t="s">
        <v>104</v>
      </c>
      <c r="B72" t="s">
        <v>105</v>
      </c>
      <c r="C72" t="s">
        <v>105</v>
      </c>
      <c r="D72" t="s">
        <v>105</v>
      </c>
      <c r="F72" t="s">
        <v>104</v>
      </c>
    </row>
    <row r="73" spans="1:9">
      <c r="A73" t="s">
        <v>34</v>
      </c>
      <c r="B73">
        <v>293</v>
      </c>
      <c r="C73">
        <v>603</v>
      </c>
      <c r="D73">
        <v>670</v>
      </c>
      <c r="F73" t="s">
        <v>34</v>
      </c>
      <c r="G73">
        <f>B73*Sheet4!$B$28/Sheet4!$B$10</f>
        <v>607.14432989690715</v>
      </c>
      <c r="H73">
        <f>C73*Sheet4!$B$28/Sheet4!$B$10</f>
        <v>1249.5154639175257</v>
      </c>
      <c r="I73">
        <f>D73*Sheet4!$B$28/Sheet4!$B$10</f>
        <v>1388.3505154639174</v>
      </c>
    </row>
    <row r="74" spans="1:9" hidden="1">
      <c r="A74" t="s">
        <v>104</v>
      </c>
      <c r="B74" t="s">
        <v>105</v>
      </c>
      <c r="C74" t="s">
        <v>105</v>
      </c>
      <c r="D74" t="s">
        <v>105</v>
      </c>
      <c r="F74" t="s">
        <v>104</v>
      </c>
    </row>
    <row r="75" spans="1:9">
      <c r="A75" t="s">
        <v>35</v>
      </c>
      <c r="B75">
        <v>285</v>
      </c>
      <c r="C75">
        <v>625</v>
      </c>
      <c r="D75">
        <v>720</v>
      </c>
      <c r="F75" t="s">
        <v>35</v>
      </c>
      <c r="G75">
        <f>B75*Sheet4!$B$28/Sheet4!$B$11</f>
        <v>561.61764705882354</v>
      </c>
      <c r="H75">
        <f>C75*Sheet4!$B$28/Sheet4!$B$11</f>
        <v>1231.6176470588234</v>
      </c>
      <c r="I75">
        <f>D75*Sheet4!$B$28/Sheet4!$B$11</f>
        <v>1418.8235294117646</v>
      </c>
    </row>
    <row r="76" spans="1:9" hidden="1">
      <c r="A76" t="s">
        <v>104</v>
      </c>
      <c r="B76" t="s">
        <v>105</v>
      </c>
      <c r="C76" t="s">
        <v>105</v>
      </c>
      <c r="D76" t="s">
        <v>105</v>
      </c>
      <c r="F76" t="s">
        <v>104</v>
      </c>
    </row>
    <row r="77" spans="1:9">
      <c r="A77" t="s">
        <v>36</v>
      </c>
      <c r="B77">
        <v>310</v>
      </c>
      <c r="C77">
        <v>615</v>
      </c>
      <c r="D77">
        <v>775</v>
      </c>
      <c r="F77" t="s">
        <v>36</v>
      </c>
      <c r="G77">
        <f>B77*Sheet4!$B$28/Sheet4!$B$11</f>
        <v>610.88235294117646</v>
      </c>
      <c r="H77">
        <f>C77*Sheet4!$B$28/Sheet4!$B$11</f>
        <v>1211.9117647058822</v>
      </c>
      <c r="I77">
        <f>D77*Sheet4!$B$28/Sheet4!$B$11</f>
        <v>1527.2058823529412</v>
      </c>
    </row>
    <row r="78" spans="1:9" hidden="1">
      <c r="A78" t="s">
        <v>104</v>
      </c>
      <c r="B78" t="s">
        <v>105</v>
      </c>
      <c r="C78" t="s">
        <v>105</v>
      </c>
      <c r="D78" t="s">
        <v>105</v>
      </c>
      <c r="F78" t="s">
        <v>104</v>
      </c>
    </row>
    <row r="79" spans="1:9">
      <c r="A79" t="s">
        <v>37</v>
      </c>
      <c r="B79">
        <v>282</v>
      </c>
      <c r="C79">
        <v>613</v>
      </c>
      <c r="D79">
        <v>729</v>
      </c>
      <c r="F79" t="s">
        <v>37</v>
      </c>
      <c r="G79">
        <f>B79*Sheet4!$B$28/Sheet4!$B$11</f>
        <v>555.7058823529411</v>
      </c>
      <c r="H79">
        <f>C79*Sheet4!$B$28/Sheet4!$B$11</f>
        <v>1207.9705882352941</v>
      </c>
      <c r="I79">
        <f>D79*Sheet4!$B$28/Sheet4!$B$11</f>
        <v>1436.5588235294117</v>
      </c>
    </row>
    <row r="80" spans="1:9" hidden="1">
      <c r="A80" t="s">
        <v>104</v>
      </c>
      <c r="B80" t="s">
        <v>105</v>
      </c>
      <c r="C80" t="s">
        <v>105</v>
      </c>
      <c r="D80" t="s">
        <v>105</v>
      </c>
      <c r="F80" t="s">
        <v>104</v>
      </c>
    </row>
    <row r="81" spans="1:9">
      <c r="A81" t="s">
        <v>38</v>
      </c>
      <c r="B81">
        <v>303</v>
      </c>
      <c r="C81">
        <v>645</v>
      </c>
      <c r="D81">
        <v>671</v>
      </c>
      <c r="F81" t="s">
        <v>38</v>
      </c>
      <c r="G81">
        <f>B81*Sheet4!$B$28/Sheet4!$B$11</f>
        <v>597.08823529411757</v>
      </c>
      <c r="H81">
        <f>C81*Sheet4!$B$28/Sheet4!$B$11</f>
        <v>1271.0294117647059</v>
      </c>
      <c r="I81">
        <f>D81*Sheet4!$B$28/Sheet4!$B$11</f>
        <v>1322.2647058823527</v>
      </c>
    </row>
    <row r="82" spans="1:9" hidden="1">
      <c r="A82" t="s">
        <v>104</v>
      </c>
      <c r="B82" t="s">
        <v>105</v>
      </c>
      <c r="C82" t="s">
        <v>105</v>
      </c>
      <c r="D82" t="s">
        <v>105</v>
      </c>
      <c r="F82" t="s">
        <v>104</v>
      </c>
    </row>
    <row r="83" spans="1:9">
      <c r="A83" t="s">
        <v>39</v>
      </c>
      <c r="B83">
        <v>310</v>
      </c>
      <c r="C83">
        <v>650</v>
      </c>
      <c r="D83">
        <v>752</v>
      </c>
      <c r="F83" t="s">
        <v>39</v>
      </c>
      <c r="G83">
        <f>B83*Sheet4!$B$28/Sheet4!$B$12</f>
        <v>571.65137614678895</v>
      </c>
      <c r="H83">
        <f>C83*Sheet4!$B$28/Sheet4!$B$12</f>
        <v>1198.623853211009</v>
      </c>
      <c r="I83">
        <f>D83*Sheet4!$B$28/Sheet4!$B$12</f>
        <v>1386.715596330275</v>
      </c>
    </row>
    <row r="84" spans="1:9" hidden="1">
      <c r="A84" t="s">
        <v>104</v>
      </c>
      <c r="B84" t="s">
        <v>105</v>
      </c>
      <c r="C84" t="s">
        <v>105</v>
      </c>
      <c r="D84" t="s">
        <v>105</v>
      </c>
      <c r="F84" t="s">
        <v>104</v>
      </c>
    </row>
    <row r="85" spans="1:9">
      <c r="A85" t="s">
        <v>40</v>
      </c>
      <c r="B85">
        <v>327</v>
      </c>
      <c r="C85">
        <v>675</v>
      </c>
      <c r="D85">
        <v>731</v>
      </c>
      <c r="F85" t="s">
        <v>40</v>
      </c>
      <c r="G85">
        <f>B85*Sheet4!$B$28/Sheet4!$B$12</f>
        <v>602.99999999999989</v>
      </c>
      <c r="H85">
        <f>C85*Sheet4!$B$28/Sheet4!$B$12</f>
        <v>1244.7247706422017</v>
      </c>
      <c r="I85">
        <f>D85*Sheet4!$B$28/Sheet4!$B$12</f>
        <v>1347.9908256880731</v>
      </c>
    </row>
    <row r="86" spans="1:9" hidden="1">
      <c r="A86" t="s">
        <v>104</v>
      </c>
      <c r="B86" t="s">
        <v>105</v>
      </c>
      <c r="C86" t="s">
        <v>105</v>
      </c>
      <c r="D86" t="s">
        <v>105</v>
      </c>
      <c r="F86" t="s">
        <v>104</v>
      </c>
    </row>
    <row r="87" spans="1:9">
      <c r="A87" t="s">
        <v>41</v>
      </c>
      <c r="B87">
        <v>335</v>
      </c>
      <c r="C87">
        <v>720</v>
      </c>
      <c r="D87">
        <v>826</v>
      </c>
      <c r="F87" t="s">
        <v>41</v>
      </c>
      <c r="G87">
        <f>B87*Sheet4!$B$28/Sheet4!$B$12</f>
        <v>617.75229357798162</v>
      </c>
      <c r="H87">
        <f>C87*Sheet4!$B$28/Sheet4!$B$12</f>
        <v>1327.7064220183486</v>
      </c>
      <c r="I87">
        <f>D87*Sheet4!$B$28/Sheet4!$B$12</f>
        <v>1523.1743119266052</v>
      </c>
    </row>
    <row r="88" spans="1:9" hidden="1">
      <c r="A88" t="s">
        <v>104</v>
      </c>
      <c r="B88" t="s">
        <v>105</v>
      </c>
      <c r="C88" t="s">
        <v>105</v>
      </c>
      <c r="D88" t="s">
        <v>105</v>
      </c>
      <c r="F88" t="s">
        <v>104</v>
      </c>
    </row>
    <row r="89" spans="1:9">
      <c r="A89" t="s">
        <v>42</v>
      </c>
      <c r="B89">
        <v>353</v>
      </c>
      <c r="C89">
        <v>745</v>
      </c>
      <c r="D89">
        <v>880</v>
      </c>
      <c r="F89" t="s">
        <v>42</v>
      </c>
      <c r="G89">
        <f>B89*Sheet4!$B$28/Sheet4!$B$12</f>
        <v>650.94495412844026</v>
      </c>
      <c r="H89">
        <f>C89*Sheet4!$B$28/Sheet4!$B$12</f>
        <v>1373.8073394495411</v>
      </c>
      <c r="I89">
        <f>D89*Sheet4!$B$28/Sheet4!$B$12</f>
        <v>1622.7522935779816</v>
      </c>
    </row>
    <row r="90" spans="1:9" hidden="1">
      <c r="A90" t="s">
        <v>104</v>
      </c>
      <c r="B90" t="s">
        <v>105</v>
      </c>
      <c r="C90" t="s">
        <v>105</v>
      </c>
      <c r="D90" t="s">
        <v>105</v>
      </c>
      <c r="F90" t="s">
        <v>104</v>
      </c>
    </row>
    <row r="91" spans="1:9">
      <c r="A91" t="s">
        <v>43</v>
      </c>
      <c r="B91">
        <v>360</v>
      </c>
      <c r="C91">
        <v>770</v>
      </c>
      <c r="D91">
        <v>955</v>
      </c>
      <c r="F91" t="s">
        <v>43</v>
      </c>
      <c r="G91">
        <f>B91*Sheet4!$B$28/Sheet4!$B$13</f>
        <v>646.07142857142856</v>
      </c>
      <c r="H91">
        <f>C91*Sheet4!$B$28/Sheet4!$B$13</f>
        <v>1381.875</v>
      </c>
      <c r="I91">
        <f>D91*Sheet4!$B$28/Sheet4!$B$13</f>
        <v>1713.8839285714284</v>
      </c>
    </row>
    <row r="92" spans="1:9" hidden="1">
      <c r="A92" t="s">
        <v>104</v>
      </c>
      <c r="B92" t="s">
        <v>105</v>
      </c>
      <c r="C92" t="s">
        <v>105</v>
      </c>
      <c r="D92" t="s">
        <v>105</v>
      </c>
      <c r="F92" t="s">
        <v>104</v>
      </c>
    </row>
    <row r="93" spans="1:9">
      <c r="A93" t="s">
        <v>44</v>
      </c>
      <c r="B93">
        <v>390</v>
      </c>
      <c r="C93">
        <v>808</v>
      </c>
      <c r="D93">
        <v>975</v>
      </c>
      <c r="F93" t="s">
        <v>44</v>
      </c>
      <c r="G93">
        <f>B93*Sheet4!$B$28/Sheet4!$B$13</f>
        <v>699.91071428571422</v>
      </c>
      <c r="H93">
        <f>C93*Sheet4!$B$28/Sheet4!$B$13</f>
        <v>1450.0714285714284</v>
      </c>
      <c r="I93">
        <f>D93*Sheet4!$B$28/Sheet4!$B$13</f>
        <v>1749.7767857142856</v>
      </c>
    </row>
    <row r="94" spans="1:9" hidden="1">
      <c r="A94" t="s">
        <v>104</v>
      </c>
      <c r="B94" t="s">
        <v>105</v>
      </c>
      <c r="C94" t="s">
        <v>105</v>
      </c>
      <c r="D94" t="s">
        <v>105</v>
      </c>
      <c r="F94" t="s">
        <v>104</v>
      </c>
    </row>
    <row r="95" spans="1:9">
      <c r="A95" t="s">
        <v>45</v>
      </c>
      <c r="B95">
        <v>410</v>
      </c>
      <c r="C95">
        <v>822</v>
      </c>
      <c r="D95">
        <v>970</v>
      </c>
      <c r="F95" t="s">
        <v>45</v>
      </c>
      <c r="G95">
        <f>B95*Sheet4!$B$28/Sheet4!$B$13</f>
        <v>735.80357142857144</v>
      </c>
      <c r="H95">
        <f>C95*Sheet4!$B$28/Sheet4!$B$13</f>
        <v>1475.1964285714284</v>
      </c>
      <c r="I95">
        <f>D95*Sheet4!$B$28/Sheet4!$B$13</f>
        <v>1740.8035714285713</v>
      </c>
    </row>
    <row r="96" spans="1:9" hidden="1">
      <c r="A96" t="s">
        <v>104</v>
      </c>
      <c r="B96" t="s">
        <v>105</v>
      </c>
      <c r="C96" t="s">
        <v>105</v>
      </c>
      <c r="D96" t="s">
        <v>105</v>
      </c>
      <c r="F96" t="s">
        <v>104</v>
      </c>
    </row>
    <row r="97" spans="1:9">
      <c r="A97" t="s">
        <v>46</v>
      </c>
      <c r="B97">
        <v>439</v>
      </c>
      <c r="C97">
        <v>855</v>
      </c>
      <c r="D97">
        <v>985</v>
      </c>
      <c r="F97" t="s">
        <v>46</v>
      </c>
      <c r="G97">
        <f>B97*Sheet4!$B$28/Sheet4!$B$13</f>
        <v>787.84821428571422</v>
      </c>
      <c r="H97">
        <f>C97*Sheet4!$B$28/Sheet4!$B$13</f>
        <v>1534.4196428571429</v>
      </c>
      <c r="I97">
        <f>D97*Sheet4!$B$28/Sheet4!$B$13</f>
        <v>1767.7232142857142</v>
      </c>
    </row>
    <row r="98" spans="1:9" hidden="1">
      <c r="A98" t="s">
        <v>104</v>
      </c>
      <c r="B98" t="s">
        <v>105</v>
      </c>
      <c r="C98" t="s">
        <v>105</v>
      </c>
      <c r="D98" t="s">
        <v>105</v>
      </c>
      <c r="F98" t="s">
        <v>104</v>
      </c>
    </row>
    <row r="99" spans="1:9">
      <c r="A99" t="s">
        <v>47</v>
      </c>
      <c r="B99">
        <v>430</v>
      </c>
      <c r="C99">
        <v>830</v>
      </c>
      <c r="D99">
        <v>1060</v>
      </c>
      <c r="F99" t="s">
        <v>47</v>
      </c>
      <c r="G99">
        <f>B99*Sheet4!$B$28/Sheet4!$B$14</f>
        <v>752.65602322206087</v>
      </c>
      <c r="H99">
        <f>C99*Sheet4!$B$28/Sheet4!$B$14</f>
        <v>1452.8011611030479</v>
      </c>
      <c r="I99">
        <f>D99*Sheet4!$B$28/Sheet4!$B$14</f>
        <v>1855.3846153846152</v>
      </c>
    </row>
    <row r="100" spans="1:9" hidden="1">
      <c r="A100" t="s">
        <v>104</v>
      </c>
      <c r="B100" t="s">
        <v>105</v>
      </c>
      <c r="C100" t="s">
        <v>105</v>
      </c>
      <c r="D100" t="s">
        <v>105</v>
      </c>
      <c r="F100" t="s">
        <v>104</v>
      </c>
    </row>
    <row r="101" spans="1:9">
      <c r="A101" t="s">
        <v>48</v>
      </c>
      <c r="B101">
        <v>457</v>
      </c>
      <c r="C101">
        <v>900</v>
      </c>
      <c r="D101">
        <v>1185</v>
      </c>
      <c r="F101" t="s">
        <v>48</v>
      </c>
      <c r="G101">
        <f>B101*Sheet4!$B$28/Sheet4!$B$14</f>
        <v>799.91582002902749</v>
      </c>
      <c r="H101">
        <f>C101*Sheet4!$B$28/Sheet4!$B$14</f>
        <v>1575.3265602322206</v>
      </c>
      <c r="I101">
        <f>D101*Sheet4!$B$28/Sheet4!$B$14</f>
        <v>2074.1799709724237</v>
      </c>
    </row>
    <row r="102" spans="1:9" hidden="1">
      <c r="A102" t="s">
        <v>104</v>
      </c>
      <c r="B102" t="s">
        <v>105</v>
      </c>
      <c r="C102" t="s">
        <v>105</v>
      </c>
      <c r="D102" t="s">
        <v>105</v>
      </c>
      <c r="F102" t="s">
        <v>104</v>
      </c>
    </row>
    <row r="103" spans="1:9">
      <c r="A103" t="s">
        <v>49</v>
      </c>
      <c r="B103">
        <v>475</v>
      </c>
      <c r="C103">
        <v>910</v>
      </c>
      <c r="D103">
        <v>1260</v>
      </c>
      <c r="F103" t="s">
        <v>49</v>
      </c>
      <c r="G103">
        <f>B103*Sheet4!$B$28/Sheet4!$B$14</f>
        <v>831.42235123367198</v>
      </c>
      <c r="H103">
        <f>C103*Sheet4!$B$28/Sheet4!$B$14</f>
        <v>1592.8301886792451</v>
      </c>
      <c r="I103">
        <f>D103*Sheet4!$B$28/Sheet4!$B$14</f>
        <v>2205.4571843251088</v>
      </c>
    </row>
    <row r="104" spans="1:9" hidden="1">
      <c r="A104" t="s">
        <v>104</v>
      </c>
      <c r="B104" t="s">
        <v>105</v>
      </c>
      <c r="C104" t="s">
        <v>105</v>
      </c>
      <c r="D104" t="s">
        <v>105</v>
      </c>
      <c r="F104" t="s">
        <v>104</v>
      </c>
    </row>
    <row r="105" spans="1:9">
      <c r="A105" t="s">
        <v>50</v>
      </c>
      <c r="B105">
        <v>505</v>
      </c>
      <c r="C105">
        <v>970</v>
      </c>
      <c r="D105">
        <v>1110</v>
      </c>
      <c r="F105" t="s">
        <v>50</v>
      </c>
      <c r="G105">
        <f>B105*Sheet4!$B$28/Sheet4!$B$14</f>
        <v>883.93323657474593</v>
      </c>
      <c r="H105">
        <f>C105*Sheet4!$B$28/Sheet4!$B$14</f>
        <v>1697.8519593613933</v>
      </c>
      <c r="I105">
        <f>D105*Sheet4!$B$28/Sheet4!$B$14</f>
        <v>1942.9027576197386</v>
      </c>
    </row>
    <row r="106" spans="1:9" hidden="1">
      <c r="A106" t="s">
        <v>104</v>
      </c>
      <c r="B106" t="s">
        <v>105</v>
      </c>
      <c r="C106" t="s">
        <v>105</v>
      </c>
      <c r="D106" t="s">
        <v>105</v>
      </c>
      <c r="F106" t="s">
        <v>104</v>
      </c>
    </row>
    <row r="107" spans="1:9">
      <c r="A107" t="s">
        <v>51</v>
      </c>
      <c r="B107">
        <v>507</v>
      </c>
      <c r="C107">
        <v>937</v>
      </c>
      <c r="D107">
        <v>1300</v>
      </c>
      <c r="F107" t="s">
        <v>51</v>
      </c>
      <c r="G107">
        <f>B107*Sheet4!$B$28/Sheet4!$B$15</f>
        <v>859.97468354430384</v>
      </c>
      <c r="H107">
        <f>C107*Sheet4!$B$28/Sheet4!$B$15</f>
        <v>1589.3417721518988</v>
      </c>
      <c r="I107">
        <f>D107*Sheet4!$B$28/Sheet4!$B$15</f>
        <v>2205.0632911392408</v>
      </c>
    </row>
    <row r="108" spans="1:9" hidden="1">
      <c r="A108" t="s">
        <v>104</v>
      </c>
      <c r="B108" t="s">
        <v>105</v>
      </c>
      <c r="C108" t="s">
        <v>105</v>
      </c>
      <c r="D108" t="s">
        <v>105</v>
      </c>
      <c r="F108" t="s">
        <v>104</v>
      </c>
    </row>
    <row r="109" spans="1:9">
      <c r="A109" t="s">
        <v>52</v>
      </c>
      <c r="B109">
        <v>486</v>
      </c>
      <c r="C109">
        <v>905</v>
      </c>
      <c r="D109">
        <v>1125</v>
      </c>
      <c r="F109" t="s">
        <v>52</v>
      </c>
      <c r="G109">
        <f>B109*Sheet4!$B$28/Sheet4!$B$15</f>
        <v>824.35443037974687</v>
      </c>
      <c r="H109">
        <f>C109*Sheet4!$B$28/Sheet4!$B$15</f>
        <v>1535.0632911392406</v>
      </c>
      <c r="I109">
        <f>D109*Sheet4!$B$28/Sheet4!$B$15</f>
        <v>1908.2278481012659</v>
      </c>
    </row>
    <row r="110" spans="1:9" hidden="1">
      <c r="A110" t="s">
        <v>104</v>
      </c>
      <c r="B110" t="s">
        <v>105</v>
      </c>
      <c r="C110" t="s">
        <v>105</v>
      </c>
      <c r="D110" t="s">
        <v>105</v>
      </c>
      <c r="F110" t="s">
        <v>104</v>
      </c>
    </row>
    <row r="111" spans="1:9">
      <c r="A111" t="s">
        <v>53</v>
      </c>
      <c r="B111">
        <v>495</v>
      </c>
      <c r="C111">
        <v>925</v>
      </c>
      <c r="D111">
        <v>1000</v>
      </c>
      <c r="F111" t="s">
        <v>53</v>
      </c>
      <c r="G111">
        <f>B111*Sheet4!$B$28/Sheet4!$B$15</f>
        <v>839.62025316455708</v>
      </c>
      <c r="H111">
        <f>C111*Sheet4!$B$28/Sheet4!$B$15</f>
        <v>1568.9873417721519</v>
      </c>
      <c r="I111">
        <f>D111*Sheet4!$B$28/Sheet4!$B$15</f>
        <v>1696.2025316455697</v>
      </c>
    </row>
    <row r="112" spans="1:9" hidden="1">
      <c r="A112" t="s">
        <v>104</v>
      </c>
      <c r="B112" t="s">
        <v>105</v>
      </c>
      <c r="C112" t="s">
        <v>105</v>
      </c>
      <c r="D112" t="s">
        <v>105</v>
      </c>
      <c r="F112" t="s">
        <v>104</v>
      </c>
    </row>
    <row r="113" spans="1:9">
      <c r="A113" t="s">
        <v>54</v>
      </c>
      <c r="B113">
        <v>500</v>
      </c>
      <c r="C113">
        <v>968</v>
      </c>
      <c r="D113">
        <v>1100</v>
      </c>
      <c r="F113" t="s">
        <v>54</v>
      </c>
      <c r="G113">
        <f>B113*Sheet4!$B$28/Sheet4!$B$15</f>
        <v>848.10126582278485</v>
      </c>
      <c r="H113">
        <f>C113*Sheet4!$B$28/Sheet4!$B$15</f>
        <v>1641.9240506329113</v>
      </c>
      <c r="I113">
        <f>D113*Sheet4!$B$28/Sheet4!$B$15</f>
        <v>1865.8227848101267</v>
      </c>
    </row>
    <row r="114" spans="1:9" hidden="1">
      <c r="A114" t="s">
        <v>104</v>
      </c>
      <c r="B114" t="s">
        <v>105</v>
      </c>
      <c r="C114" t="s">
        <v>105</v>
      </c>
      <c r="D114" t="s">
        <v>105</v>
      </c>
      <c r="F114" t="s">
        <v>104</v>
      </c>
    </row>
    <row r="115" spans="1:9">
      <c r="A115" t="s">
        <v>55</v>
      </c>
      <c r="B115">
        <v>477</v>
      </c>
      <c r="C115">
        <v>880</v>
      </c>
      <c r="D115">
        <v>1060</v>
      </c>
      <c r="F115" t="s">
        <v>55</v>
      </c>
      <c r="G115">
        <f>B115*Sheet4!$B$28/Sheet4!$B$16</f>
        <v>780.5454545454545</v>
      </c>
      <c r="H115">
        <f>C115*Sheet4!$B$28/Sheet4!$B$16</f>
        <v>1440</v>
      </c>
      <c r="I115">
        <f>D115*Sheet4!$B$28/Sheet4!$B$16</f>
        <v>1734.5454545454545</v>
      </c>
    </row>
    <row r="116" spans="1:9" hidden="1">
      <c r="A116" t="s">
        <v>104</v>
      </c>
      <c r="B116" t="s">
        <v>105</v>
      </c>
      <c r="C116" t="s">
        <v>105</v>
      </c>
      <c r="D116" t="s">
        <v>105</v>
      </c>
      <c r="F116" t="s">
        <v>104</v>
      </c>
    </row>
    <row r="117" spans="1:9">
      <c r="A117" t="s">
        <v>56</v>
      </c>
      <c r="B117">
        <v>490</v>
      </c>
      <c r="C117">
        <v>930</v>
      </c>
      <c r="D117">
        <v>1034</v>
      </c>
      <c r="F117" t="s">
        <v>56</v>
      </c>
      <c r="G117">
        <f>B117*Sheet4!$B$28/Sheet4!$B$16</f>
        <v>801.81818181818176</v>
      </c>
      <c r="H117">
        <f>C117*Sheet4!$B$28/Sheet4!$B$16</f>
        <v>1521.8181818181818</v>
      </c>
      <c r="I117">
        <f>D117*Sheet4!$B$28/Sheet4!$B$16</f>
        <v>1691.9999999999998</v>
      </c>
    </row>
    <row r="118" spans="1:9" hidden="1">
      <c r="A118" t="s">
        <v>104</v>
      </c>
      <c r="B118" t="s">
        <v>105</v>
      </c>
      <c r="C118" t="s">
        <v>105</v>
      </c>
      <c r="D118" t="s">
        <v>105</v>
      </c>
      <c r="F118" t="s">
        <v>104</v>
      </c>
    </row>
    <row r="119" spans="1:9">
      <c r="A119" t="s">
        <v>57</v>
      </c>
      <c r="B119">
        <v>477</v>
      </c>
      <c r="C119">
        <v>910</v>
      </c>
      <c r="D119">
        <v>1091</v>
      </c>
      <c r="F119" t="s">
        <v>57</v>
      </c>
      <c r="G119">
        <f>B119*Sheet4!$B$28/Sheet4!$B$16</f>
        <v>780.5454545454545</v>
      </c>
      <c r="H119">
        <f>C119*Sheet4!$B$28/Sheet4!$B$16</f>
        <v>1489.090909090909</v>
      </c>
      <c r="I119">
        <f>D119*Sheet4!$B$28/Sheet4!$B$16</f>
        <v>1785.2727272727273</v>
      </c>
    </row>
    <row r="120" spans="1:9" hidden="1">
      <c r="A120" t="s">
        <v>104</v>
      </c>
      <c r="B120" t="s">
        <v>105</v>
      </c>
      <c r="C120" t="s">
        <v>105</v>
      </c>
      <c r="D120" t="s">
        <v>105</v>
      </c>
      <c r="F120" t="s">
        <v>104</v>
      </c>
    </row>
    <row r="121" spans="1:9">
      <c r="A121" t="s">
        <v>58</v>
      </c>
      <c r="B121">
        <v>488</v>
      </c>
      <c r="C121">
        <v>955</v>
      </c>
      <c r="D121">
        <v>1178</v>
      </c>
      <c r="F121" t="s">
        <v>58</v>
      </c>
      <c r="G121">
        <f>B121*Sheet4!$B$28/Sheet4!$B$16</f>
        <v>798.5454545454545</v>
      </c>
      <c r="H121">
        <f>C121*Sheet4!$B$28/Sheet4!$B$16</f>
        <v>1562.7272727272727</v>
      </c>
      <c r="I121">
        <f>D121*Sheet4!$B$28/Sheet4!$B$16</f>
        <v>1927.6363636363635</v>
      </c>
    </row>
    <row r="122" spans="1:9" hidden="1">
      <c r="A122" t="s">
        <v>104</v>
      </c>
      <c r="B122" t="s">
        <v>105</v>
      </c>
      <c r="C122" t="s">
        <v>105</v>
      </c>
      <c r="D122" t="s">
        <v>105</v>
      </c>
      <c r="F122" t="s">
        <v>104</v>
      </c>
    </row>
    <row r="123" spans="1:9">
      <c r="A123" t="s">
        <v>59</v>
      </c>
      <c r="B123">
        <v>460</v>
      </c>
      <c r="C123">
        <v>900</v>
      </c>
      <c r="D123">
        <v>1300</v>
      </c>
      <c r="F123" t="s">
        <v>59</v>
      </c>
      <c r="G123">
        <f>B123*Sheet4!$B$28/Sheet4!$B$17</f>
        <v>733.80952380952385</v>
      </c>
      <c r="H123">
        <f>C123*Sheet4!$B$28/Sheet4!$B$17</f>
        <v>1435.7142857142858</v>
      </c>
      <c r="I123">
        <f>D123*Sheet4!$B$28/Sheet4!$B$17</f>
        <v>2073.8095238095239</v>
      </c>
    </row>
    <row r="124" spans="1:9" hidden="1">
      <c r="A124" t="s">
        <v>104</v>
      </c>
      <c r="B124" t="s">
        <v>105</v>
      </c>
      <c r="C124" t="s">
        <v>105</v>
      </c>
      <c r="D124" t="s">
        <v>105</v>
      </c>
      <c r="F124" t="s">
        <v>104</v>
      </c>
    </row>
    <row r="125" spans="1:9">
      <c r="A125" t="s">
        <v>60</v>
      </c>
      <c r="B125">
        <v>485</v>
      </c>
      <c r="C125">
        <v>960</v>
      </c>
      <c r="D125">
        <v>1040</v>
      </c>
      <c r="F125" t="s">
        <v>60</v>
      </c>
      <c r="G125">
        <f>B125*Sheet4!$B$28/Sheet4!$B$17</f>
        <v>773.69047619047626</v>
      </c>
      <c r="H125">
        <f>C125*Sheet4!$B$28/Sheet4!$B$17</f>
        <v>1531.4285714285716</v>
      </c>
      <c r="I125">
        <f>D125*Sheet4!$B$28/Sheet4!$B$17</f>
        <v>1659.0476190476193</v>
      </c>
    </row>
    <row r="126" spans="1:9" hidden="1">
      <c r="A126" t="s">
        <v>104</v>
      </c>
      <c r="B126" t="s">
        <v>105</v>
      </c>
      <c r="C126" t="s">
        <v>105</v>
      </c>
      <c r="D126" t="s">
        <v>105</v>
      </c>
      <c r="F126" t="s">
        <v>104</v>
      </c>
    </row>
    <row r="127" spans="1:9">
      <c r="A127" t="s">
        <v>61</v>
      </c>
      <c r="B127">
        <v>472</v>
      </c>
      <c r="C127">
        <v>993</v>
      </c>
      <c r="D127">
        <v>1201</v>
      </c>
      <c r="F127" t="s">
        <v>61</v>
      </c>
      <c r="G127">
        <f>B127*Sheet4!$B$28/Sheet4!$B$17</f>
        <v>752.95238095238096</v>
      </c>
      <c r="H127">
        <f>C127*Sheet4!$B$28/Sheet4!$B$17</f>
        <v>1584.0714285714284</v>
      </c>
      <c r="I127">
        <f>D127*Sheet4!$B$28/Sheet4!$B$17</f>
        <v>1915.8809523809525</v>
      </c>
    </row>
    <row r="128" spans="1:9" hidden="1">
      <c r="A128" t="s">
        <v>104</v>
      </c>
      <c r="B128" t="s">
        <v>105</v>
      </c>
      <c r="C128" t="s">
        <v>105</v>
      </c>
      <c r="D128" t="s">
        <v>105</v>
      </c>
      <c r="F128" t="s">
        <v>104</v>
      </c>
    </row>
    <row r="129" spans="1:9">
      <c r="A129" t="s">
        <v>62</v>
      </c>
      <c r="B129">
        <v>493</v>
      </c>
      <c r="C129">
        <v>1040</v>
      </c>
      <c r="D129">
        <v>1235</v>
      </c>
      <c r="F129" t="s">
        <v>62</v>
      </c>
      <c r="G129">
        <f>B129*Sheet4!$B$28/Sheet4!$B$17</f>
        <v>786.45238095238096</v>
      </c>
      <c r="H129">
        <f>C129*Sheet4!$B$28/Sheet4!$B$17</f>
        <v>1659.0476190476193</v>
      </c>
      <c r="I129">
        <f>D129*Sheet4!$B$28/Sheet4!$B$17</f>
        <v>1970.1190476190477</v>
      </c>
    </row>
    <row r="130" spans="1:9" hidden="1">
      <c r="A130" t="s">
        <v>104</v>
      </c>
      <c r="B130" t="s">
        <v>105</v>
      </c>
      <c r="C130" t="s">
        <v>105</v>
      </c>
      <c r="D130" t="s">
        <v>105</v>
      </c>
      <c r="F130" t="s">
        <v>104</v>
      </c>
    </row>
    <row r="131" spans="1:9">
      <c r="A131" t="s">
        <v>63</v>
      </c>
      <c r="B131">
        <v>472</v>
      </c>
      <c r="C131">
        <v>1000</v>
      </c>
      <c r="D131">
        <v>1250</v>
      </c>
      <c r="F131" t="s">
        <v>63</v>
      </c>
      <c r="G131">
        <f>B131*Sheet4!$B$28/Sheet4!$B$18</f>
        <v>730.72143774069309</v>
      </c>
      <c r="H131">
        <f>C131*Sheet4!$B$28/Sheet4!$B$18</f>
        <v>1548.1386392811296</v>
      </c>
      <c r="I131">
        <f>D131*Sheet4!$B$28/Sheet4!$B$18</f>
        <v>1935.1732991014119</v>
      </c>
    </row>
    <row r="132" spans="1:9" hidden="1">
      <c r="A132" t="s">
        <v>104</v>
      </c>
      <c r="B132" t="s">
        <v>105</v>
      </c>
      <c r="C132" t="s">
        <v>105</v>
      </c>
      <c r="D132" t="s">
        <v>105</v>
      </c>
      <c r="F132" t="s">
        <v>104</v>
      </c>
    </row>
    <row r="133" spans="1:9">
      <c r="A133" t="s">
        <v>64</v>
      </c>
      <c r="B133">
        <v>500</v>
      </c>
      <c r="C133">
        <v>1070</v>
      </c>
      <c r="D133">
        <v>1300</v>
      </c>
      <c r="F133" t="s">
        <v>64</v>
      </c>
      <c r="G133">
        <f>B133*Sheet4!$B$28/Sheet4!$B$18</f>
        <v>774.0693196405648</v>
      </c>
      <c r="H133">
        <f>C133*Sheet4!$B$28/Sheet4!$B$18</f>
        <v>1656.5083440308085</v>
      </c>
      <c r="I133">
        <f>D133*Sheet4!$B$28/Sheet4!$B$18</f>
        <v>2012.5802310654683</v>
      </c>
    </row>
    <row r="134" spans="1:9" hidden="1">
      <c r="A134" t="s">
        <v>104</v>
      </c>
      <c r="B134" t="s">
        <v>105</v>
      </c>
      <c r="C134" t="s">
        <v>105</v>
      </c>
      <c r="D134" t="s">
        <v>105</v>
      </c>
      <c r="F134" t="s">
        <v>104</v>
      </c>
    </row>
    <row r="135" spans="1:9">
      <c r="A135" t="s">
        <v>65</v>
      </c>
      <c r="B135">
        <v>501</v>
      </c>
      <c r="C135">
        <v>1100</v>
      </c>
      <c r="D135">
        <v>1333</v>
      </c>
      <c r="F135" t="s">
        <v>65</v>
      </c>
      <c r="G135">
        <f>B135*Sheet4!$B$28/Sheet4!$B$18</f>
        <v>775.61745827984589</v>
      </c>
      <c r="H135">
        <f>C135*Sheet4!$B$28/Sheet4!$B$18</f>
        <v>1702.9525032092424</v>
      </c>
      <c r="I135">
        <f>D135*Sheet4!$B$28/Sheet4!$B$18</f>
        <v>2063.6688061617456</v>
      </c>
    </row>
    <row r="136" spans="1:9" hidden="1">
      <c r="A136" t="s">
        <v>104</v>
      </c>
      <c r="B136" t="s">
        <v>105</v>
      </c>
      <c r="C136" t="s">
        <v>105</v>
      </c>
      <c r="D136" t="s">
        <v>105</v>
      </c>
      <c r="F136" t="s">
        <v>104</v>
      </c>
    </row>
    <row r="137" spans="1:9">
      <c r="A137" t="s">
        <v>66</v>
      </c>
      <c r="B137">
        <v>530</v>
      </c>
      <c r="C137">
        <v>1080</v>
      </c>
      <c r="D137">
        <v>1400</v>
      </c>
      <c r="F137" t="s">
        <v>66</v>
      </c>
      <c r="G137">
        <f>B137*Sheet4!$B$28/Sheet4!$B$18</f>
        <v>820.51347881899869</v>
      </c>
      <c r="H137">
        <f>C137*Sheet4!$B$28/Sheet4!$B$18</f>
        <v>1671.9897304236199</v>
      </c>
      <c r="I137">
        <f>D137*Sheet4!$B$28/Sheet4!$B$18</f>
        <v>2167.3940949935813</v>
      </c>
    </row>
    <row r="138" spans="1:9" hidden="1">
      <c r="A138" t="s">
        <v>104</v>
      </c>
      <c r="B138" t="s">
        <v>105</v>
      </c>
      <c r="C138" t="s">
        <v>105</v>
      </c>
      <c r="D138" t="s">
        <v>105</v>
      </c>
      <c r="F138" t="s">
        <v>104</v>
      </c>
    </row>
    <row r="139" spans="1:9">
      <c r="A139" t="s">
        <v>67</v>
      </c>
      <c r="B139">
        <v>485</v>
      </c>
      <c r="C139">
        <v>1061</v>
      </c>
      <c r="D139">
        <v>1418</v>
      </c>
      <c r="F139" t="s">
        <v>67</v>
      </c>
      <c r="G139">
        <f>B139*Sheet4!$B$28/Sheet4!$B$19</f>
        <v>709.84223300970871</v>
      </c>
      <c r="H139">
        <f>C139*Sheet4!$B$28/Sheet4!$B$19</f>
        <v>1552.8713592233007</v>
      </c>
      <c r="I139">
        <f>D139*Sheet4!$B$28/Sheet4!$B$19</f>
        <v>2075.3737864077666</v>
      </c>
    </row>
    <row r="140" spans="1:9" hidden="1">
      <c r="A140" t="s">
        <v>104</v>
      </c>
      <c r="B140" t="s">
        <v>105</v>
      </c>
      <c r="C140" t="s">
        <v>105</v>
      </c>
      <c r="D140" t="s">
        <v>105</v>
      </c>
      <c r="F140" t="s">
        <v>104</v>
      </c>
    </row>
    <row r="141" spans="1:9">
      <c r="A141" t="s">
        <v>68</v>
      </c>
      <c r="B141">
        <v>499</v>
      </c>
      <c r="C141">
        <v>1060</v>
      </c>
      <c r="D141">
        <v>1385</v>
      </c>
      <c r="F141" t="s">
        <v>68</v>
      </c>
      <c r="G141">
        <f>B141*Sheet4!$B$28/Sheet4!$B$19</f>
        <v>730.33252427184459</v>
      </c>
      <c r="H141">
        <f>C141*Sheet4!$B$28/Sheet4!$B$19</f>
        <v>1551.4077669902911</v>
      </c>
      <c r="I141">
        <f>D141*Sheet4!$B$28/Sheet4!$B$19</f>
        <v>2027.0752427184464</v>
      </c>
    </row>
    <row r="142" spans="1:9" hidden="1">
      <c r="A142" t="s">
        <v>104</v>
      </c>
      <c r="B142" t="s">
        <v>105</v>
      </c>
      <c r="C142" t="s">
        <v>105</v>
      </c>
      <c r="D142" t="s">
        <v>105</v>
      </c>
      <c r="F142" t="s">
        <v>104</v>
      </c>
    </row>
    <row r="143" spans="1:9">
      <c r="A143" t="s">
        <v>69</v>
      </c>
      <c r="B143">
        <v>470</v>
      </c>
      <c r="C143">
        <v>1050</v>
      </c>
      <c r="D143">
        <v>1318</v>
      </c>
      <c r="F143" t="s">
        <v>69</v>
      </c>
      <c r="G143">
        <f>B143*Sheet4!$B$28/Sheet4!$B$19</f>
        <v>687.88834951456306</v>
      </c>
      <c r="H143">
        <f>C143*Sheet4!$B$28/Sheet4!$B$19</f>
        <v>1536.7718446601941</v>
      </c>
      <c r="I143">
        <f>D143*Sheet4!$B$28/Sheet4!$B$19</f>
        <v>1929.0145631067958</v>
      </c>
    </row>
    <row r="144" spans="1:9" hidden="1">
      <c r="A144" t="s">
        <v>104</v>
      </c>
      <c r="B144" t="s">
        <v>105</v>
      </c>
      <c r="C144" t="s">
        <v>105</v>
      </c>
      <c r="D144" t="s">
        <v>105</v>
      </c>
      <c r="F144" t="s">
        <v>104</v>
      </c>
    </row>
    <row r="145" spans="1:9">
      <c r="A145" t="s">
        <v>70</v>
      </c>
      <c r="B145">
        <v>459</v>
      </c>
      <c r="C145">
        <v>1073</v>
      </c>
      <c r="D145">
        <v>1255</v>
      </c>
      <c r="F145" t="s">
        <v>70</v>
      </c>
      <c r="G145">
        <f>B145*Sheet4!$B$28/Sheet4!$B$19</f>
        <v>671.78883495145624</v>
      </c>
      <c r="H145">
        <f>C145*Sheet4!$B$28/Sheet4!$B$19</f>
        <v>1570.4344660194172</v>
      </c>
      <c r="I145">
        <f>D145*Sheet4!$B$28/Sheet4!$B$19</f>
        <v>1836.8082524271842</v>
      </c>
    </row>
    <row r="146" spans="1:9" hidden="1">
      <c r="A146" t="s">
        <v>104</v>
      </c>
      <c r="B146" t="s">
        <v>105</v>
      </c>
      <c r="C146" t="s">
        <v>105</v>
      </c>
      <c r="D146" t="s">
        <v>105</v>
      </c>
      <c r="F146" t="s">
        <v>104</v>
      </c>
    </row>
    <row r="147" spans="1:9">
      <c r="A147" t="s">
        <v>71</v>
      </c>
      <c r="B147">
        <v>440</v>
      </c>
      <c r="C147">
        <v>1055</v>
      </c>
      <c r="D147">
        <v>1296</v>
      </c>
      <c r="F147" t="s">
        <v>71</v>
      </c>
      <c r="G147">
        <f>B147*Sheet4!$B$28/Sheet4!$B$20</f>
        <v>610.63291139240505</v>
      </c>
      <c r="H147">
        <f>C147*Sheet4!$B$28/Sheet4!$B$20</f>
        <v>1464.1311852704257</v>
      </c>
      <c r="I147">
        <f>D147*Sheet4!$B$28/Sheet4!$B$20</f>
        <v>1798.5914844649021</v>
      </c>
    </row>
    <row r="148" spans="1:9" hidden="1">
      <c r="A148" t="s">
        <v>104</v>
      </c>
      <c r="B148" t="s">
        <v>105</v>
      </c>
      <c r="C148" t="s">
        <v>105</v>
      </c>
      <c r="D148" t="s">
        <v>105</v>
      </c>
      <c r="F148" t="s">
        <v>104</v>
      </c>
    </row>
    <row r="149" spans="1:9">
      <c r="A149" t="s">
        <v>72</v>
      </c>
      <c r="B149">
        <v>485</v>
      </c>
      <c r="C149">
        <v>1070</v>
      </c>
      <c r="D149">
        <v>1320</v>
      </c>
      <c r="F149" t="s">
        <v>72</v>
      </c>
      <c r="G149">
        <f>B149*Sheet4!$B$28/Sheet4!$B$20</f>
        <v>673.08400460299185</v>
      </c>
      <c r="H149">
        <f>C149*Sheet4!$B$28/Sheet4!$B$20</f>
        <v>1484.9482163406212</v>
      </c>
      <c r="I149">
        <f>D149*Sheet4!$B$28/Sheet4!$B$20</f>
        <v>1831.8987341772151</v>
      </c>
    </row>
    <row r="150" spans="1:9" hidden="1">
      <c r="A150" t="s">
        <v>104</v>
      </c>
      <c r="B150" t="s">
        <v>105</v>
      </c>
      <c r="C150" t="s">
        <v>105</v>
      </c>
      <c r="D150" t="s">
        <v>105</v>
      </c>
      <c r="F150" t="s">
        <v>104</v>
      </c>
    </row>
    <row r="151" spans="1:9">
      <c r="A151" t="s">
        <v>73</v>
      </c>
      <c r="B151">
        <v>493</v>
      </c>
      <c r="C151">
        <v>1105</v>
      </c>
      <c r="D151">
        <v>1350</v>
      </c>
      <c r="F151" t="s">
        <v>73</v>
      </c>
      <c r="G151">
        <f>B151*Sheet4!$B$28/Sheet4!$B$20</f>
        <v>684.18642117376282</v>
      </c>
      <c r="H151">
        <f>C151*Sheet4!$B$28/Sheet4!$B$20</f>
        <v>1533.5212888377444</v>
      </c>
      <c r="I151">
        <f>D151*Sheet4!$B$28/Sheet4!$B$20</f>
        <v>1873.5327963176064</v>
      </c>
    </row>
    <row r="152" spans="1:9" hidden="1">
      <c r="A152" t="s">
        <v>104</v>
      </c>
      <c r="B152" t="s">
        <v>105</v>
      </c>
      <c r="C152" t="s">
        <v>105</v>
      </c>
      <c r="D152" t="s">
        <v>105</v>
      </c>
      <c r="F152" t="s">
        <v>104</v>
      </c>
    </row>
    <row r="153" spans="1:9">
      <c r="A153" t="s">
        <v>74</v>
      </c>
      <c r="B153">
        <v>578</v>
      </c>
      <c r="C153">
        <v>1200</v>
      </c>
      <c r="D153">
        <v>1415</v>
      </c>
      <c r="F153" t="s">
        <v>74</v>
      </c>
      <c r="G153">
        <f>B153*Sheet4!$B$28/Sheet4!$B$20</f>
        <v>802.14959723820482</v>
      </c>
      <c r="H153">
        <f>C153*Sheet4!$B$28/Sheet4!$B$20</f>
        <v>1665.36248561565</v>
      </c>
      <c r="I153">
        <f>D153*Sheet4!$B$28/Sheet4!$B$20</f>
        <v>1963.7399309551206</v>
      </c>
    </row>
    <row r="154" spans="1:9" hidden="1">
      <c r="A154" t="s">
        <v>104</v>
      </c>
      <c r="B154" t="s">
        <v>105</v>
      </c>
      <c r="C154" t="s">
        <v>105</v>
      </c>
      <c r="D154" t="s">
        <v>105</v>
      </c>
      <c r="F154" t="s">
        <v>104</v>
      </c>
    </row>
    <row r="155" spans="1:9">
      <c r="A155" t="s">
        <v>75</v>
      </c>
      <c r="B155">
        <v>566</v>
      </c>
      <c r="C155">
        <v>1200</v>
      </c>
      <c r="D155">
        <v>1430</v>
      </c>
      <c r="F155" t="s">
        <v>75</v>
      </c>
      <c r="G155">
        <f>B155*Sheet4!$B$28/Sheet4!$B$21</f>
        <v>741.14657980456025</v>
      </c>
      <c r="H155">
        <f>C155*Sheet4!$B$28/Sheet4!$B$21</f>
        <v>1571.3355048859935</v>
      </c>
      <c r="I155">
        <f>D155*Sheet4!$B$28/Sheet4!$B$21</f>
        <v>1872.5081433224757</v>
      </c>
    </row>
    <row r="156" spans="1:9" hidden="1">
      <c r="A156" t="s">
        <v>104</v>
      </c>
      <c r="B156" t="s">
        <v>105</v>
      </c>
      <c r="C156" t="s">
        <v>105</v>
      </c>
      <c r="D156" t="s">
        <v>105</v>
      </c>
      <c r="F156" t="s">
        <v>104</v>
      </c>
    </row>
    <row r="157" spans="1:9">
      <c r="A157" t="s">
        <v>76</v>
      </c>
      <c r="B157">
        <v>595</v>
      </c>
      <c r="C157">
        <v>1220</v>
      </c>
      <c r="D157">
        <v>1476</v>
      </c>
      <c r="F157" t="s">
        <v>76</v>
      </c>
      <c r="G157">
        <f>B157*Sheet4!$B$28/Sheet4!$B$21</f>
        <v>779.12052117263852</v>
      </c>
      <c r="H157">
        <f>C157*Sheet4!$B$28/Sheet4!$B$21</f>
        <v>1597.5244299674268</v>
      </c>
      <c r="I157">
        <f>D157*Sheet4!$B$28/Sheet4!$B$21</f>
        <v>1932.7426710097723</v>
      </c>
    </row>
    <row r="158" spans="1:9" hidden="1">
      <c r="A158" t="s">
        <v>104</v>
      </c>
      <c r="B158" t="s">
        <v>105</v>
      </c>
      <c r="C158" t="s">
        <v>105</v>
      </c>
      <c r="D158" t="s">
        <v>105</v>
      </c>
      <c r="F158" t="s">
        <v>104</v>
      </c>
    </row>
    <row r="159" spans="1:9">
      <c r="A159" t="s">
        <v>77</v>
      </c>
      <c r="B159">
        <v>577</v>
      </c>
      <c r="C159">
        <v>1224</v>
      </c>
      <c r="D159">
        <v>1380</v>
      </c>
      <c r="F159" t="s">
        <v>77</v>
      </c>
      <c r="G159">
        <f>B159*Sheet4!$B$28/Sheet4!$B$21</f>
        <v>755.55048859934857</v>
      </c>
      <c r="H159">
        <f>C159*Sheet4!$B$28/Sheet4!$B$21</f>
        <v>1602.7622149837134</v>
      </c>
      <c r="I159">
        <f>D159*Sheet4!$B$28/Sheet4!$B$21</f>
        <v>1807.0358306188925</v>
      </c>
    </row>
    <row r="160" spans="1:9" hidden="1">
      <c r="A160" t="s">
        <v>104</v>
      </c>
      <c r="B160" t="s">
        <v>105</v>
      </c>
      <c r="C160" t="s">
        <v>105</v>
      </c>
      <c r="D160" t="s">
        <v>105</v>
      </c>
      <c r="F160" t="s">
        <v>104</v>
      </c>
    </row>
    <row r="161" spans="1:9">
      <c r="A161" t="s">
        <v>78</v>
      </c>
      <c r="B161">
        <v>600</v>
      </c>
      <c r="C161">
        <v>1215</v>
      </c>
      <c r="D161">
        <v>1339</v>
      </c>
      <c r="F161" t="s">
        <v>78</v>
      </c>
      <c r="G161">
        <f>B161*Sheet4!$B$28/Sheet4!$B$21</f>
        <v>785.66775244299674</v>
      </c>
      <c r="H161">
        <f>C161*Sheet4!$B$28/Sheet4!$B$21</f>
        <v>1590.9771986970686</v>
      </c>
      <c r="I161">
        <f>D161*Sheet4!$B$28/Sheet4!$B$21</f>
        <v>1753.3485342019544</v>
      </c>
    </row>
    <row r="162" spans="1:9" hidden="1">
      <c r="A162" t="s">
        <v>104</v>
      </c>
      <c r="B162" t="s">
        <v>105</v>
      </c>
      <c r="C162" t="s">
        <v>105</v>
      </c>
      <c r="D162" t="s">
        <v>105</v>
      </c>
      <c r="F162" t="s">
        <v>104</v>
      </c>
    </row>
    <row r="163" spans="1:9">
      <c r="A163" t="s">
        <v>79</v>
      </c>
      <c r="B163">
        <v>550</v>
      </c>
      <c r="C163">
        <v>1155</v>
      </c>
      <c r="D163">
        <v>1456</v>
      </c>
      <c r="F163" t="s">
        <v>79</v>
      </c>
      <c r="G163">
        <f>B163*Sheet4!$B$28/Sheet4!$B$22</f>
        <v>685.22727272727275</v>
      </c>
      <c r="H163">
        <f>C163*Sheet4!$B$28/Sheet4!$B$22</f>
        <v>1438.9772727272727</v>
      </c>
      <c r="I163">
        <f>D163*Sheet4!$B$28/Sheet4!$B$22</f>
        <v>1813.9834710743803</v>
      </c>
    </row>
    <row r="164" spans="1:9" hidden="1">
      <c r="A164" t="s">
        <v>104</v>
      </c>
      <c r="B164" t="s">
        <v>105</v>
      </c>
      <c r="C164" t="s">
        <v>105</v>
      </c>
      <c r="D164" t="s">
        <v>105</v>
      </c>
      <c r="F164" t="s">
        <v>104</v>
      </c>
    </row>
    <row r="165" spans="1:9">
      <c r="A165" t="s">
        <v>80</v>
      </c>
      <c r="B165">
        <v>600</v>
      </c>
      <c r="C165">
        <v>1220</v>
      </c>
      <c r="D165">
        <v>1410</v>
      </c>
      <c r="F165" t="s">
        <v>80</v>
      </c>
      <c r="G165">
        <f>B165*Sheet4!$B$28/Sheet4!$B$22</f>
        <v>747.52066115702485</v>
      </c>
      <c r="H165">
        <f>C165*Sheet4!$B$28/Sheet4!$B$22</f>
        <v>1519.9586776859505</v>
      </c>
      <c r="I165">
        <f>D165*Sheet4!$B$28/Sheet4!$B$22</f>
        <v>1756.6735537190084</v>
      </c>
    </row>
    <row r="166" spans="1:9" hidden="1">
      <c r="A166" t="s">
        <v>104</v>
      </c>
      <c r="B166" t="s">
        <v>105</v>
      </c>
      <c r="C166" t="s">
        <v>105</v>
      </c>
      <c r="D166" t="s">
        <v>105</v>
      </c>
      <c r="F166" t="s">
        <v>104</v>
      </c>
    </row>
    <row r="167" spans="1:9">
      <c r="A167" t="s">
        <v>81</v>
      </c>
      <c r="B167">
        <v>550</v>
      </c>
      <c r="C167">
        <v>1175</v>
      </c>
      <c r="D167">
        <v>1319</v>
      </c>
      <c r="F167" t="s">
        <v>81</v>
      </c>
      <c r="G167">
        <f>B167*Sheet4!$B$28/Sheet4!$B$22</f>
        <v>685.22727272727275</v>
      </c>
      <c r="H167">
        <f>C167*Sheet4!$B$28/Sheet4!$B$22</f>
        <v>1463.8946280991736</v>
      </c>
      <c r="I167">
        <f>D167*Sheet4!$B$28/Sheet4!$B$22</f>
        <v>1643.2995867768595</v>
      </c>
    </row>
    <row r="168" spans="1:9" hidden="1">
      <c r="A168" t="s">
        <v>104</v>
      </c>
      <c r="B168" t="s">
        <v>105</v>
      </c>
      <c r="C168" t="s">
        <v>105</v>
      </c>
      <c r="D168" t="s">
        <v>105</v>
      </c>
      <c r="F168" t="s">
        <v>104</v>
      </c>
    </row>
    <row r="169" spans="1:9">
      <c r="A169" t="s">
        <v>82</v>
      </c>
      <c r="B169">
        <v>520</v>
      </c>
      <c r="C169">
        <v>1150</v>
      </c>
      <c r="D169">
        <v>1300</v>
      </c>
      <c r="F169" t="s">
        <v>82</v>
      </c>
      <c r="G169">
        <f>B169*Sheet4!$B$28/Sheet4!$B$22</f>
        <v>647.85123966942149</v>
      </c>
      <c r="H169">
        <f>C169*Sheet4!$B$28/Sheet4!$B$22</f>
        <v>1432.7479338842975</v>
      </c>
      <c r="I169">
        <f>D169*Sheet4!$B$28/Sheet4!$B$22</f>
        <v>1619.6280991735537</v>
      </c>
    </row>
    <row r="170" spans="1:9" hidden="1">
      <c r="A170" t="s">
        <v>104</v>
      </c>
      <c r="B170" t="s">
        <v>105</v>
      </c>
      <c r="C170" t="s">
        <v>105</v>
      </c>
      <c r="D170" t="s">
        <v>105</v>
      </c>
      <c r="F170" t="s">
        <v>104</v>
      </c>
    </row>
    <row r="171" spans="1:9">
      <c r="A171" t="s">
        <v>83</v>
      </c>
      <c r="B171">
        <v>588</v>
      </c>
      <c r="C171">
        <v>1150</v>
      </c>
      <c r="D171">
        <v>1275</v>
      </c>
      <c r="F171" t="s">
        <v>83</v>
      </c>
      <c r="G171">
        <f>B171*Sheet4!$B$28/Sheet4!$B$23</f>
        <v>702.10693069306933</v>
      </c>
      <c r="H171">
        <f>C171*Sheet4!$B$28/Sheet4!$B$23</f>
        <v>1373.1683168316831</v>
      </c>
      <c r="I171">
        <f>D171*Sheet4!$B$28/Sheet4!$B$23</f>
        <v>1522.4257425742574</v>
      </c>
    </row>
    <row r="172" spans="1:9" hidden="1">
      <c r="A172" t="s">
        <v>104</v>
      </c>
      <c r="B172" t="s">
        <v>105</v>
      </c>
      <c r="C172" t="s">
        <v>105</v>
      </c>
      <c r="D172" t="s">
        <v>105</v>
      </c>
      <c r="F172" t="s">
        <v>104</v>
      </c>
    </row>
    <row r="173" spans="1:9">
      <c r="A173" t="s">
        <v>84</v>
      </c>
      <c r="B173">
        <v>593</v>
      </c>
      <c r="C173">
        <v>1130</v>
      </c>
      <c r="D173">
        <v>1475</v>
      </c>
      <c r="F173" t="s">
        <v>84</v>
      </c>
      <c r="G173">
        <f>B173*Sheet4!$B$28/Sheet4!$B$23</f>
        <v>708.07722772277225</v>
      </c>
      <c r="H173">
        <f>C173*Sheet4!$B$28/Sheet4!$B$23</f>
        <v>1349.2871287128712</v>
      </c>
      <c r="I173">
        <f>D173*Sheet4!$B$28/Sheet4!$B$23</f>
        <v>1761.2376237623762</v>
      </c>
    </row>
    <row r="174" spans="1:9" hidden="1">
      <c r="A174" t="s">
        <v>104</v>
      </c>
      <c r="B174" t="s">
        <v>105</v>
      </c>
      <c r="C174" t="s">
        <v>105</v>
      </c>
      <c r="D174" t="s">
        <v>105</v>
      </c>
      <c r="F174" t="s">
        <v>104</v>
      </c>
    </row>
    <row r="175" spans="1:9">
      <c r="A175" t="s">
        <v>85</v>
      </c>
      <c r="B175">
        <v>568</v>
      </c>
      <c r="C175">
        <v>1220</v>
      </c>
      <c r="D175">
        <v>1400</v>
      </c>
      <c r="F175" t="s">
        <v>85</v>
      </c>
      <c r="G175">
        <f>B175*Sheet4!$B$28/Sheet4!$B$23</f>
        <v>678.22574257425742</v>
      </c>
      <c r="H175">
        <f>C175*Sheet4!$B$28/Sheet4!$B$23</f>
        <v>1456.7524752475247</v>
      </c>
      <c r="I175">
        <f>D175*Sheet4!$B$28/Sheet4!$B$23</f>
        <v>1671.6831683168316</v>
      </c>
    </row>
    <row r="176" spans="1:9" hidden="1">
      <c r="A176" t="s">
        <v>104</v>
      </c>
      <c r="B176" t="s">
        <v>105</v>
      </c>
      <c r="C176" t="s">
        <v>105</v>
      </c>
      <c r="D176" t="s">
        <v>105</v>
      </c>
      <c r="F176" t="s">
        <v>104</v>
      </c>
    </row>
    <row r="177" spans="1:9">
      <c r="A177" t="s">
        <v>86</v>
      </c>
      <c r="B177">
        <v>620</v>
      </c>
      <c r="C177">
        <v>1200</v>
      </c>
      <c r="D177">
        <v>1490</v>
      </c>
      <c r="F177" t="s">
        <v>86</v>
      </c>
      <c r="G177">
        <f>B177*Sheet4!$B$28/Sheet4!$B$23</f>
        <v>740.31683168316829</v>
      </c>
      <c r="H177">
        <f>C177*Sheet4!$B$28/Sheet4!$B$23</f>
        <v>1432.8712871287128</v>
      </c>
      <c r="I177">
        <f>D177*Sheet4!$B$28/Sheet4!$B$23</f>
        <v>1779.1485148514851</v>
      </c>
    </row>
    <row r="178" spans="1:9" hidden="1">
      <c r="A178" t="s">
        <v>104</v>
      </c>
      <c r="B178" t="s">
        <v>105</v>
      </c>
      <c r="C178" t="s">
        <v>105</v>
      </c>
      <c r="D178" t="s">
        <v>105</v>
      </c>
      <c r="F178" t="s">
        <v>104</v>
      </c>
    </row>
    <row r="179" spans="1:9">
      <c r="A179" t="s">
        <v>87</v>
      </c>
      <c r="B179">
        <v>600</v>
      </c>
      <c r="C179">
        <v>1200</v>
      </c>
      <c r="D179">
        <v>1500</v>
      </c>
      <c r="F179" t="s">
        <v>87</v>
      </c>
      <c r="G179">
        <f>B179*Sheet4!$B$28/Sheet4!$B$24</f>
        <v>678.7992495309569</v>
      </c>
      <c r="H179">
        <f>C179*Sheet4!$B$28/Sheet4!$B$24</f>
        <v>1357.5984990619138</v>
      </c>
      <c r="I179">
        <f>D179*Sheet4!$B$28/Sheet4!$B$24</f>
        <v>1696.9981238273922</v>
      </c>
    </row>
    <row r="180" spans="1:9" hidden="1">
      <c r="A180" t="s">
        <v>104</v>
      </c>
      <c r="B180" t="s">
        <v>105</v>
      </c>
      <c r="C180" t="s">
        <v>105</v>
      </c>
      <c r="D180" t="s">
        <v>105</v>
      </c>
      <c r="F180" t="s">
        <v>104</v>
      </c>
    </row>
    <row r="181" spans="1:9">
      <c r="A181" t="s">
        <v>88</v>
      </c>
      <c r="B181">
        <v>630</v>
      </c>
      <c r="C181">
        <v>1320</v>
      </c>
      <c r="D181">
        <v>1604</v>
      </c>
      <c r="F181" t="s">
        <v>88</v>
      </c>
      <c r="G181">
        <f>B181*Sheet4!$B$28/Sheet4!$B$24</f>
        <v>712.73921200750476</v>
      </c>
      <c r="H181">
        <f>C181*Sheet4!$B$28/Sheet4!$B$24</f>
        <v>1493.3583489681052</v>
      </c>
      <c r="I181">
        <f>D181*Sheet4!$B$28/Sheet4!$B$24</f>
        <v>1814.6566604127581</v>
      </c>
    </row>
    <row r="182" spans="1:9" hidden="1">
      <c r="A182" t="s">
        <v>104</v>
      </c>
      <c r="B182" t="s">
        <v>105</v>
      </c>
      <c r="C182" t="s">
        <v>105</v>
      </c>
      <c r="D182" t="s">
        <v>105</v>
      </c>
      <c r="F182" t="s">
        <v>104</v>
      </c>
    </row>
    <row r="183" spans="1:9">
      <c r="A183" t="s">
        <v>89</v>
      </c>
      <c r="B183">
        <v>650</v>
      </c>
      <c r="C183">
        <v>1311</v>
      </c>
      <c r="D183">
        <v>1510</v>
      </c>
      <c r="F183" t="s">
        <v>89</v>
      </c>
      <c r="G183">
        <f>B183*Sheet4!$B$28/Sheet4!$B$24</f>
        <v>735.36585365853659</v>
      </c>
      <c r="H183">
        <f>C183*Sheet4!$B$28/Sheet4!$B$24</f>
        <v>1483.1763602251408</v>
      </c>
      <c r="I183">
        <f>D183*Sheet4!$B$28/Sheet4!$B$24</f>
        <v>1708.3114446529082</v>
      </c>
    </row>
    <row r="184" spans="1:9" hidden="1">
      <c r="A184" t="s">
        <v>104</v>
      </c>
      <c r="B184" t="s">
        <v>105</v>
      </c>
      <c r="C184" t="s">
        <v>105</v>
      </c>
      <c r="D184" t="s">
        <v>105</v>
      </c>
      <c r="F184" t="s">
        <v>104</v>
      </c>
    </row>
    <row r="185" spans="1:9">
      <c r="A185" t="s">
        <v>90</v>
      </c>
      <c r="B185">
        <v>722</v>
      </c>
      <c r="C185">
        <v>1400</v>
      </c>
      <c r="D185">
        <v>1650</v>
      </c>
      <c r="F185" t="s">
        <v>90</v>
      </c>
      <c r="G185">
        <f>B185*Sheet4!$B$28/Sheet4!$B$24</f>
        <v>816.82176360225139</v>
      </c>
      <c r="H185">
        <f>C185*Sheet4!$B$28/Sheet4!$B$24</f>
        <v>1583.8649155722328</v>
      </c>
      <c r="I185">
        <f>D185*Sheet4!$B$28/Sheet4!$B$24</f>
        <v>1866.6979362101315</v>
      </c>
    </row>
    <row r="186" spans="1:9" hidden="1">
      <c r="A186" t="s">
        <v>104</v>
      </c>
      <c r="B186" t="s">
        <v>105</v>
      </c>
      <c r="C186" t="s">
        <v>105</v>
      </c>
      <c r="D186" t="s">
        <v>105</v>
      </c>
      <c r="F186" t="s">
        <v>104</v>
      </c>
    </row>
    <row r="187" spans="1:9">
      <c r="A187" t="s">
        <v>91</v>
      </c>
      <c r="B187">
        <v>680</v>
      </c>
      <c r="C187">
        <v>1481</v>
      </c>
      <c r="D187">
        <v>1625</v>
      </c>
      <c r="F187" t="s">
        <v>91</v>
      </c>
      <c r="G187">
        <f>B187*Sheet4!$B$28/Sheet4!$B$25</f>
        <v>740.14440433212997</v>
      </c>
      <c r="H187">
        <f>C187*Sheet4!$B$28/Sheet4!$B$25</f>
        <v>1611.990974729242</v>
      </c>
      <c r="I187">
        <f>D187*Sheet4!$B$28/Sheet4!$B$25</f>
        <v>1768.7274368231047</v>
      </c>
    </row>
    <row r="188" spans="1:9" hidden="1">
      <c r="A188" t="s">
        <v>104</v>
      </c>
      <c r="B188" t="s">
        <v>105</v>
      </c>
      <c r="C188" t="s">
        <v>105</v>
      </c>
      <c r="D188" t="s">
        <v>105</v>
      </c>
      <c r="F188" t="s">
        <v>104</v>
      </c>
    </row>
    <row r="189" spans="1:9">
      <c r="A189" t="s">
        <v>92</v>
      </c>
      <c r="B189">
        <v>730</v>
      </c>
      <c r="C189">
        <v>1500</v>
      </c>
      <c r="D189">
        <v>1638</v>
      </c>
      <c r="F189" t="s">
        <v>92</v>
      </c>
      <c r="G189">
        <f>B189*Sheet4!$B$28/Sheet4!$B$25</f>
        <v>794.5667870036101</v>
      </c>
      <c r="H189">
        <f>C189*Sheet4!$B$28/Sheet4!$B$25</f>
        <v>1632.6714801444043</v>
      </c>
      <c r="I189">
        <f>D189*Sheet4!$B$28/Sheet4!$B$25</f>
        <v>1782.8772563176894</v>
      </c>
    </row>
    <row r="190" spans="1:9" hidden="1">
      <c r="A190" t="s">
        <v>104</v>
      </c>
      <c r="B190" t="s">
        <v>105</v>
      </c>
      <c r="C190" t="s">
        <v>105</v>
      </c>
      <c r="D190" t="s">
        <v>105</v>
      </c>
      <c r="F190" t="s">
        <v>104</v>
      </c>
    </row>
    <row r="191" spans="1:9">
      <c r="A191" t="s">
        <v>93</v>
      </c>
      <c r="B191">
        <v>733</v>
      </c>
      <c r="C191">
        <v>1561</v>
      </c>
      <c r="D191">
        <v>1886</v>
      </c>
      <c r="F191" t="s">
        <v>93</v>
      </c>
      <c r="G191">
        <f>B191*Sheet4!$B$28/Sheet4!$B$25</f>
        <v>797.83212996389898</v>
      </c>
      <c r="H191">
        <f>C191*Sheet4!$B$28/Sheet4!$B$25</f>
        <v>1699.06678700361</v>
      </c>
      <c r="I191">
        <f>D191*Sheet4!$B$28/Sheet4!$B$25</f>
        <v>2052.8122743682311</v>
      </c>
    </row>
    <row r="192" spans="1:9" hidden="1">
      <c r="A192" t="s">
        <v>104</v>
      </c>
      <c r="B192" t="s">
        <v>105</v>
      </c>
      <c r="C192" t="s">
        <v>105</v>
      </c>
      <c r="D192" t="s">
        <v>105</v>
      </c>
      <c r="F192" t="s">
        <v>104</v>
      </c>
    </row>
    <row r="193" spans="1:9">
      <c r="A193" t="s">
        <v>94</v>
      </c>
      <c r="B193">
        <v>815</v>
      </c>
      <c r="C193">
        <v>1650</v>
      </c>
      <c r="D193">
        <v>1678</v>
      </c>
      <c r="F193" t="s">
        <v>94</v>
      </c>
      <c r="G193">
        <f>B193*Sheet4!$B$28/Sheet4!$B$25</f>
        <v>887.08483754512633</v>
      </c>
      <c r="H193">
        <f>C193*Sheet4!$B$28/Sheet4!$B$25</f>
        <v>1795.9386281588447</v>
      </c>
      <c r="I193">
        <f>D193*Sheet4!$B$28/Sheet4!$B$25</f>
        <v>1826.4151624548736</v>
      </c>
    </row>
    <row r="194" spans="1:9" hidden="1">
      <c r="B194" t="s">
        <v>105</v>
      </c>
      <c r="C194" t="s">
        <v>105</v>
      </c>
      <c r="D194" t="s">
        <v>105</v>
      </c>
    </row>
    <row r="195" spans="1:9">
      <c r="A195" t="s">
        <v>95</v>
      </c>
      <c r="B195">
        <v>775</v>
      </c>
      <c r="C195">
        <v>1712</v>
      </c>
      <c r="D195">
        <v>1925</v>
      </c>
      <c r="F195" t="s">
        <v>95</v>
      </c>
      <c r="G195">
        <f>B195*Sheet4!$B$28/Sheet4!$B$26</f>
        <v>813.44647519582236</v>
      </c>
      <c r="H195">
        <f>C195*Sheet4!$B$28/Sheet4!$B$26</f>
        <v>1796.9295039164488</v>
      </c>
      <c r="I195">
        <f>D195*Sheet4!$B$28/Sheet4!$B$26</f>
        <v>2020.4960835509137</v>
      </c>
    </row>
    <row r="196" spans="1:9" hidden="1">
      <c r="B196" t="s">
        <v>105</v>
      </c>
      <c r="C196" t="s">
        <v>105</v>
      </c>
      <c r="D196" t="s">
        <v>105</v>
      </c>
    </row>
    <row r="197" spans="1:9">
      <c r="A197" t="s">
        <v>96</v>
      </c>
      <c r="B197">
        <v>870</v>
      </c>
      <c r="C197">
        <v>1920</v>
      </c>
      <c r="D197">
        <v>2000</v>
      </c>
      <c r="F197" t="s">
        <v>96</v>
      </c>
      <c r="G197">
        <f>B197*Sheet4!$B$28/Sheet4!$B$26</f>
        <v>913.15926892950392</v>
      </c>
      <c r="H197">
        <f>C197*Sheet4!$B$28/Sheet4!$B$26</f>
        <v>2015.2480417754568</v>
      </c>
      <c r="I197">
        <f>D197*Sheet4!$B$28/Sheet4!$B$26</f>
        <v>2099.2167101827677</v>
      </c>
    </row>
    <row r="198" spans="1:9" hidden="1">
      <c r="B198" t="s">
        <v>105</v>
      </c>
      <c r="C198" t="s">
        <v>105</v>
      </c>
      <c r="D198" t="s">
        <v>105</v>
      </c>
    </row>
    <row r="199" spans="1:9">
      <c r="A199" t="s">
        <v>97</v>
      </c>
      <c r="B199">
        <v>890</v>
      </c>
      <c r="C199">
        <v>1930</v>
      </c>
      <c r="D199">
        <v>2220</v>
      </c>
      <c r="F199" t="s">
        <v>97</v>
      </c>
      <c r="G199">
        <f>B199*Sheet4!$B$28/Sheet4!$B$26</f>
        <v>934.15143603133151</v>
      </c>
      <c r="H199">
        <f>C199*Sheet4!$B$28/Sheet4!$B$26</f>
        <v>2025.7441253263707</v>
      </c>
      <c r="I199">
        <f>D199*Sheet4!$B$28/Sheet4!$B$26</f>
        <v>2330.1305483028718</v>
      </c>
    </row>
    <row r="200" spans="1:9" hidden="1">
      <c r="B200" t="s">
        <v>105</v>
      </c>
      <c r="C200" t="s">
        <v>105</v>
      </c>
      <c r="D200" t="s">
        <v>105</v>
      </c>
    </row>
    <row r="201" spans="1:9">
      <c r="A201" t="s">
        <v>98</v>
      </c>
      <c r="B201">
        <v>910</v>
      </c>
      <c r="C201">
        <v>1891</v>
      </c>
      <c r="D201">
        <v>2200</v>
      </c>
      <c r="F201" t="s">
        <v>98</v>
      </c>
      <c r="G201">
        <f>B201*Sheet4!$B$28/Sheet4!$B$26</f>
        <v>955.14360313315922</v>
      </c>
      <c r="H201">
        <f>C201*Sheet4!$B$28/Sheet4!$B$26</f>
        <v>1984.8093994778064</v>
      </c>
      <c r="I201">
        <f>D201*Sheet4!$B$28/Sheet4!$B$26</f>
        <v>2309.1383812010445</v>
      </c>
    </row>
    <row r="202" spans="1:9" hidden="1">
      <c r="B202" t="s">
        <v>105</v>
      </c>
      <c r="C202" t="s">
        <v>105</v>
      </c>
      <c r="D202" t="s">
        <v>105</v>
      </c>
    </row>
    <row r="203" spans="1:9">
      <c r="A203" t="s">
        <v>99</v>
      </c>
      <c r="B203">
        <v>850</v>
      </c>
      <c r="C203">
        <v>1950</v>
      </c>
      <c r="D203">
        <v>2165</v>
      </c>
      <c r="F203" t="s">
        <v>99</v>
      </c>
      <c r="G203">
        <f>B203*Sheet4!$B$28/Sheet4!$B$27</f>
        <v>878.40616966580978</v>
      </c>
      <c r="H203">
        <f>C203*Sheet4!$B$28/Sheet4!$B$27</f>
        <v>2015.1670951156811</v>
      </c>
      <c r="I203">
        <f>D203*Sheet4!$B$28/Sheet4!$B$27</f>
        <v>2237.3521850899742</v>
      </c>
    </row>
    <row r="204" spans="1:9" hidden="1">
      <c r="B204" t="s">
        <v>105</v>
      </c>
      <c r="C204" t="s">
        <v>105</v>
      </c>
      <c r="D204" t="s">
        <v>105</v>
      </c>
    </row>
    <row r="205" spans="1:9">
      <c r="A205" s="1">
        <v>42522</v>
      </c>
      <c r="B205">
        <v>885</v>
      </c>
      <c r="C205">
        <v>1848</v>
      </c>
      <c r="D205">
        <v>2100</v>
      </c>
      <c r="F205" s="1">
        <v>42522</v>
      </c>
      <c r="G205">
        <f>B205*Sheet4!$B$28/Sheet4!$B$27</f>
        <v>914.5758354755784</v>
      </c>
      <c r="H205">
        <f>C205*Sheet4!$B$28/Sheet4!$B$27</f>
        <v>1909.758354755784</v>
      </c>
      <c r="I205">
        <f>D205*Sheet4!$B$28/Sheet4!$B$27</f>
        <v>2170.1799485861184</v>
      </c>
    </row>
    <row r="206" spans="1:9" hidden="1">
      <c r="A206" s="1"/>
      <c r="B206" t="s">
        <v>105</v>
      </c>
      <c r="C206" t="s">
        <v>105</v>
      </c>
      <c r="D206" t="s">
        <v>105</v>
      </c>
      <c r="F206" s="1"/>
    </row>
    <row r="207" spans="1:9">
      <c r="A207" s="1">
        <v>42614</v>
      </c>
      <c r="B207">
        <v>885</v>
      </c>
      <c r="C207">
        <v>1950</v>
      </c>
      <c r="D207">
        <v>2220</v>
      </c>
      <c r="F207" s="1">
        <v>42614</v>
      </c>
      <c r="G207">
        <f>B207*Sheet4!$B$28/Sheet4!$B$27</f>
        <v>914.5758354755784</v>
      </c>
      <c r="H207">
        <f>C207*Sheet4!$B$28/Sheet4!$B$27</f>
        <v>2015.1670951156811</v>
      </c>
      <c r="I207">
        <f>D207*Sheet4!$B$28/Sheet4!$B$27</f>
        <v>2294.1902313624678</v>
      </c>
    </row>
    <row r="208" spans="1:9" hidden="1">
      <c r="A208" s="1"/>
      <c r="B208" t="s">
        <v>105</v>
      </c>
      <c r="C208" t="s">
        <v>105</v>
      </c>
      <c r="D208" t="s">
        <v>105</v>
      </c>
      <c r="F208" s="1"/>
    </row>
    <row r="209" spans="1:216">
      <c r="A209" s="1">
        <v>42705</v>
      </c>
      <c r="B209">
        <v>973</v>
      </c>
      <c r="C209">
        <v>2109</v>
      </c>
      <c r="D209">
        <v>2430</v>
      </c>
      <c r="F209" s="1">
        <v>42705</v>
      </c>
      <c r="G209">
        <f>B209*Sheet4!$B$28/Sheet4!$B$27</f>
        <v>1005.516709511568</v>
      </c>
      <c r="H209">
        <f>C209*Sheet4!$B$28/Sheet4!$B$27</f>
        <v>2179.4807197943442</v>
      </c>
      <c r="I209">
        <f>D209*Sheet4!$B$28/Sheet4!$B$27</f>
        <v>2511.2082262210797</v>
      </c>
    </row>
    <row r="210" spans="1:216" hidden="1">
      <c r="A210" s="1"/>
      <c r="B210" t="s">
        <v>105</v>
      </c>
      <c r="C210" t="s">
        <v>105</v>
      </c>
      <c r="D210" t="s">
        <v>105</v>
      </c>
      <c r="F210" s="1"/>
    </row>
    <row r="211" spans="1:216">
      <c r="A211" s="1">
        <v>42795</v>
      </c>
      <c r="B211">
        <v>900</v>
      </c>
      <c r="C211">
        <v>2275</v>
      </c>
      <c r="D211">
        <v>2678</v>
      </c>
      <c r="F211" s="1">
        <v>42795</v>
      </c>
      <c r="G211">
        <f>$B211*Sheet4!$B$28/Sheet4!$B$28</f>
        <v>900</v>
      </c>
      <c r="H211">
        <f>$C$211*Sheet4!$B$28/Sheet4!$B$28</f>
        <v>2275</v>
      </c>
      <c r="I211">
        <f>$D$211*Sheet4!$B$28/Sheet4!$B$28</f>
        <v>2678</v>
      </c>
    </row>
    <row r="212" spans="1:216" hidden="1">
      <c r="D212" t="s">
        <v>105</v>
      </c>
    </row>
    <row r="213" spans="1:216">
      <c r="F213" s="36"/>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K213" s="37"/>
      <c r="DL213" s="37"/>
      <c r="DM213" s="37"/>
      <c r="DN213" s="37"/>
      <c r="DO213" s="37"/>
      <c r="DP213" s="37"/>
      <c r="DQ213" s="37"/>
      <c r="DR213" s="37"/>
      <c r="DS213" s="37"/>
      <c r="DT213" s="37"/>
      <c r="DU213" s="37"/>
      <c r="DV213" s="37"/>
      <c r="DW213" s="37"/>
      <c r="DX213" s="37"/>
      <c r="DY213" s="37"/>
      <c r="DZ213" s="37"/>
      <c r="EA213" s="37"/>
      <c r="EB213" s="37"/>
      <c r="EC213" s="37"/>
      <c r="ED213" s="37"/>
      <c r="EE213" s="37"/>
      <c r="EF213" s="37"/>
      <c r="EG213" s="37"/>
      <c r="EH213" s="37"/>
      <c r="EI213" s="37"/>
      <c r="EJ213" s="37"/>
      <c r="EK213" s="37"/>
      <c r="EL213" s="37"/>
      <c r="EM213" s="37"/>
      <c r="EN213" s="37"/>
      <c r="EO213" s="37"/>
      <c r="EP213" s="37"/>
      <c r="EQ213" s="37"/>
      <c r="ER213" s="37"/>
      <c r="ES213" s="37"/>
      <c r="ET213" s="37"/>
      <c r="EU213" s="37"/>
      <c r="EV213" s="37"/>
      <c r="EW213" s="37"/>
      <c r="EX213" s="37"/>
      <c r="EY213" s="37"/>
      <c r="EZ213" s="37"/>
      <c r="FA213" s="37"/>
      <c r="FB213" s="37"/>
      <c r="FC213" s="37"/>
      <c r="FD213" s="37"/>
      <c r="FE213" s="37"/>
      <c r="FF213" s="37"/>
      <c r="FG213" s="37"/>
      <c r="FH213" s="37"/>
      <c r="FI213" s="37"/>
      <c r="FJ213" s="37"/>
      <c r="FK213" s="37"/>
      <c r="FL213" s="37"/>
      <c r="FM213" s="37"/>
      <c r="FN213" s="37"/>
      <c r="FO213" s="37"/>
      <c r="FP213" s="37"/>
      <c r="FQ213" s="37"/>
      <c r="FR213" s="37"/>
      <c r="FS213" s="37"/>
      <c r="FT213" s="37"/>
      <c r="FU213" s="37"/>
      <c r="FV213" s="37"/>
      <c r="FW213" s="37"/>
      <c r="FX213" s="37"/>
      <c r="FY213" s="37"/>
      <c r="FZ213" s="37"/>
      <c r="GA213" s="37"/>
      <c r="GB213" s="37"/>
      <c r="GC213" s="37"/>
      <c r="GD213" s="37"/>
      <c r="GE213" s="37"/>
      <c r="GF213" s="37"/>
      <c r="GG213" s="37"/>
      <c r="GH213" s="37"/>
      <c r="GI213" s="37"/>
      <c r="GJ213" s="37"/>
      <c r="GK213" s="37"/>
      <c r="GL213" s="37"/>
      <c r="GM213" s="37"/>
      <c r="GN213" s="37"/>
      <c r="GO213" s="37"/>
      <c r="GP213" s="37"/>
      <c r="GQ213" s="37"/>
      <c r="GR213" s="37"/>
      <c r="GS213" s="37"/>
      <c r="GT213" s="37"/>
      <c r="GU213" s="37"/>
      <c r="GV213" s="37"/>
      <c r="GW213" s="37"/>
      <c r="GX213" s="37"/>
      <c r="GY213" s="37"/>
      <c r="GZ213" s="37"/>
      <c r="HA213" s="37"/>
      <c r="HB213" s="37"/>
      <c r="HC213" s="37"/>
      <c r="HD213" s="37"/>
      <c r="HE213" s="37"/>
      <c r="HF213" s="37"/>
      <c r="HG213" s="37"/>
      <c r="HH213" s="37"/>
    </row>
  </sheetData>
  <autoFilter ref="A2:C212" xr:uid="{FC9E5295-8B0A-4960-9797-FE465CC7F84F}">
    <filterColumn colId="0">
      <filters>
        <filter val="Dec-00"/>
        <filter val="Dec-01"/>
        <filter val="Dec-02"/>
        <filter val="Dec-03"/>
        <filter val="Dec-04"/>
        <filter val="Dec-05"/>
        <filter val="Dec-06"/>
        <filter val="Dec-07"/>
        <filter val="Dec-08"/>
        <filter val="Dec-09"/>
        <filter val="Dec-10"/>
        <filter val="Dec-11"/>
        <filter val="Dec-12"/>
        <filter val="Dec-13"/>
        <filter val="Dec-14"/>
        <filter val="Dec-15"/>
        <filter val="Dec-91"/>
        <filter val="Dec-92"/>
        <filter val="Dec-93"/>
        <filter val="Dec-94"/>
        <filter val="Dec-95"/>
        <filter val="Dec-96"/>
        <filter val="Dec-97"/>
        <filter val="Dec-98"/>
        <filter val="Dec-99"/>
        <filter val="Jun-00"/>
        <filter val="Jun-01"/>
        <filter val="Jun-02"/>
        <filter val="Jun-03"/>
        <filter val="Jun-04"/>
        <filter val="Jun-05"/>
        <filter val="Jun-06"/>
        <filter val="Jun-07"/>
        <filter val="Jun-08"/>
        <filter val="Jun-09"/>
        <filter val="Jun-10"/>
        <filter val="Jun-11"/>
        <filter val="Jun-12"/>
        <filter val="Jun-13"/>
        <filter val="Jun-14"/>
        <filter val="Jun-15"/>
        <filter val="Jun-91"/>
        <filter val="Jun-92"/>
        <filter val="Jun-93"/>
        <filter val="Jun-94"/>
        <filter val="Jun-95"/>
        <filter val="Jun-96"/>
        <filter val="Jun-97"/>
        <filter val="Jun-98"/>
        <filter val="Jun-99"/>
        <filter val="Mar-00"/>
        <filter val="Mar-01"/>
        <filter val="Mar-02"/>
        <filter val="Mar-03"/>
        <filter val="Mar-04"/>
        <filter val="Mar-05"/>
        <filter val="Mar-06"/>
        <filter val="Mar-07"/>
        <filter val="Mar-08"/>
        <filter val="Mar-09"/>
        <filter val="Mar-10"/>
        <filter val="Mar-11"/>
        <filter val="Mar-12"/>
        <filter val="Mar-13"/>
        <filter val="Mar-14"/>
        <filter val="Mar-15"/>
        <filter val="Mar-16"/>
        <filter val="Mar-91"/>
        <filter val="Mar-92"/>
        <filter val="Mar-93"/>
        <filter val="Mar-94"/>
        <filter val="Mar-95"/>
        <filter val="Mar-96"/>
        <filter val="Mar-97"/>
        <filter val="Mar-98"/>
        <filter val="Mar-99"/>
        <filter val="Sep-00"/>
        <filter val="Sep-01"/>
        <filter val="Sep-02"/>
        <filter val="Sep-03"/>
        <filter val="Sep-04"/>
        <filter val="Sep-05"/>
        <filter val="Sep-06"/>
        <filter val="Sep-07"/>
        <filter val="Sep-08"/>
        <filter val="Sep-09"/>
        <filter val="Sep-10"/>
        <filter val="Sep-11"/>
        <filter val="Sep-12"/>
        <filter val="Sep-13"/>
        <filter val="Sep-14"/>
        <filter val="Sep-15"/>
        <filter val="Sep-91"/>
        <filter val="Sep-92"/>
        <filter val="Sep-93"/>
        <filter val="Sep-94"/>
        <filter val="Sep-95"/>
        <filter val="Sep-96"/>
        <filter val="Sep-97"/>
        <filter val="Sep-98"/>
        <filter val="Sep-99"/>
        <dateGroupItem year="2017" dateTimeGrouping="year"/>
        <dateGroupItem year="2016" dateTimeGrouping="year"/>
      </filters>
    </filterColumn>
    <filterColumn colId="2">
      <filters>
        <filter val="1000"/>
        <filter val="1040"/>
        <filter val="1050"/>
        <filter val="1055"/>
        <filter val="1060"/>
        <filter val="1061"/>
        <filter val="1070"/>
        <filter val="1073"/>
        <filter val="1080"/>
        <filter val="1100"/>
        <filter val="1105"/>
        <filter val="1130"/>
        <filter val="1150"/>
        <filter val="1155"/>
        <filter val="1175"/>
        <filter val="1200"/>
        <filter val="1215"/>
        <filter val="1220"/>
        <filter val="1224"/>
        <filter val="1311"/>
        <filter val="1320"/>
        <filter val="1400"/>
        <filter val="1481"/>
        <filter val="1500"/>
        <filter val="1561"/>
        <filter val="1650"/>
        <filter val="1712"/>
        <filter val="1848"/>
        <filter val="1891"/>
        <filter val="1920"/>
        <filter val="1930"/>
        <filter val="1950"/>
        <filter val="2109"/>
        <filter val="2275"/>
        <filter val="350"/>
        <filter val="353"/>
        <filter val="355"/>
        <filter val="365"/>
        <filter val="380"/>
        <filter val="383"/>
        <filter val="390"/>
        <filter val="395"/>
        <filter val="396"/>
        <filter val="400"/>
        <filter val="409"/>
        <filter val="417"/>
        <filter val="418"/>
        <filter val="420"/>
        <filter val="425"/>
        <filter val="427"/>
        <filter val="430"/>
        <filter val="435"/>
        <filter val="437"/>
        <filter val="446"/>
        <filter val="481"/>
        <filter val="512"/>
        <filter val="519"/>
        <filter val="520"/>
        <filter val="530"/>
        <filter val="535"/>
        <filter val="536"/>
        <filter val="560"/>
        <filter val="570"/>
        <filter val="603"/>
        <filter val="613"/>
        <filter val="615"/>
        <filter val="620"/>
        <filter val="625"/>
        <filter val="645"/>
        <filter val="650"/>
        <filter val="675"/>
        <filter val="720"/>
        <filter val="745"/>
        <filter val="770"/>
        <filter val="808"/>
        <filter val="822"/>
        <filter val="830"/>
        <filter val="855"/>
        <filter val="880"/>
        <filter val="900"/>
        <filter val="905"/>
        <filter val="910"/>
        <filter val="925"/>
        <filter val="930"/>
        <filter val="937"/>
        <filter val="955"/>
        <filter val="960"/>
        <filter val="968"/>
        <filter val="970"/>
        <filter val="993"/>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A9D5-BBD2-44F8-A2A1-168CBB16DF98}">
  <sheetPr filterMode="1"/>
  <dimension ref="A1:HP296"/>
  <sheetViews>
    <sheetView topLeftCell="A17" zoomScale="93" zoomScaleNormal="40" workbookViewId="0">
      <selection activeCell="R59" sqref="R59"/>
    </sheetView>
  </sheetViews>
  <sheetFormatPr defaultRowHeight="14.4"/>
  <sheetData>
    <row r="1" spans="1:19">
      <c r="A1" t="s">
        <v>109</v>
      </c>
      <c r="F1" t="s">
        <v>109</v>
      </c>
    </row>
    <row r="2" spans="1:19">
      <c r="A2" t="s">
        <v>100</v>
      </c>
      <c r="B2" t="s">
        <v>101</v>
      </c>
      <c r="C2" s="11" t="s">
        <v>0</v>
      </c>
      <c r="D2" s="39" t="s">
        <v>128</v>
      </c>
      <c r="E2" s="11" t="s">
        <v>130</v>
      </c>
      <c r="F2" t="s">
        <v>100</v>
      </c>
      <c r="G2" t="s">
        <v>101</v>
      </c>
      <c r="H2" s="11" t="s">
        <v>0</v>
      </c>
      <c r="I2" t="s">
        <v>128</v>
      </c>
      <c r="J2" t="s">
        <v>130</v>
      </c>
      <c r="P2" t="s">
        <v>101</v>
      </c>
      <c r="Q2" s="32" t="s">
        <v>0</v>
      </c>
      <c r="R2" t="s">
        <v>128</v>
      </c>
      <c r="S2" t="s">
        <v>130</v>
      </c>
    </row>
    <row r="3" spans="1:19" hidden="1">
      <c r="A3" t="s">
        <v>102</v>
      </c>
      <c r="B3">
        <v>135</v>
      </c>
      <c r="C3" t="s">
        <v>106</v>
      </c>
      <c r="D3" s="38">
        <v>162</v>
      </c>
      <c r="E3" s="43">
        <v>173</v>
      </c>
      <c r="F3" t="s">
        <v>102</v>
      </c>
    </row>
    <row r="4" spans="1:19" hidden="1">
      <c r="B4" t="s">
        <v>105</v>
      </c>
      <c r="C4" t="s">
        <v>105</v>
      </c>
      <c r="D4" s="38" t="s">
        <v>104</v>
      </c>
      <c r="E4" s="43" t="s">
        <v>104</v>
      </c>
    </row>
    <row r="5" spans="1:19" hidden="1">
      <c r="A5" t="s">
        <v>103</v>
      </c>
      <c r="B5">
        <v>140</v>
      </c>
      <c r="C5" t="s">
        <v>106</v>
      </c>
      <c r="D5" s="38">
        <v>175</v>
      </c>
      <c r="E5" s="43">
        <v>183</v>
      </c>
      <c r="F5" t="s">
        <v>103</v>
      </c>
    </row>
    <row r="6" spans="1:19" hidden="1">
      <c r="B6" t="s">
        <v>105</v>
      </c>
      <c r="C6" t="s">
        <v>105</v>
      </c>
      <c r="D6" s="38" t="s">
        <v>105</v>
      </c>
      <c r="E6" s="43" t="s">
        <v>105</v>
      </c>
    </row>
    <row r="7" spans="1:19" hidden="1">
      <c r="A7" t="s">
        <v>1</v>
      </c>
      <c r="B7">
        <v>137</v>
      </c>
      <c r="C7" t="s">
        <v>106</v>
      </c>
      <c r="D7" s="38">
        <v>135</v>
      </c>
      <c r="E7" s="43">
        <v>273</v>
      </c>
      <c r="F7" t="s">
        <v>1</v>
      </c>
    </row>
    <row r="8" spans="1:19" hidden="1">
      <c r="B8" t="s">
        <v>105</v>
      </c>
      <c r="C8" t="s">
        <v>105</v>
      </c>
      <c r="D8" s="38" t="s">
        <v>105</v>
      </c>
      <c r="E8" s="43" t="s">
        <v>105</v>
      </c>
    </row>
    <row r="9" spans="1:19" hidden="1">
      <c r="A9" t="s">
        <v>2</v>
      </c>
      <c r="B9">
        <v>148</v>
      </c>
      <c r="C9" t="s">
        <v>106</v>
      </c>
      <c r="D9" s="38">
        <v>144</v>
      </c>
      <c r="E9" s="43">
        <v>169</v>
      </c>
      <c r="F9" t="s">
        <v>2</v>
      </c>
    </row>
    <row r="10" spans="1:19" hidden="1">
      <c r="B10" t="s">
        <v>105</v>
      </c>
      <c r="C10" t="s">
        <v>105</v>
      </c>
      <c r="D10" s="38" t="s">
        <v>105</v>
      </c>
      <c r="E10" s="43" t="s">
        <v>105</v>
      </c>
    </row>
    <row r="11" spans="1:19">
      <c r="A11" t="s">
        <v>3</v>
      </c>
      <c r="B11">
        <v>145</v>
      </c>
      <c r="C11">
        <v>216</v>
      </c>
      <c r="D11" s="40">
        <v>137</v>
      </c>
      <c r="E11" s="43">
        <v>175</v>
      </c>
      <c r="F11" t="s">
        <v>3</v>
      </c>
      <c r="G11" s="12">
        <f>B11*Sheet4!$B$28/Sheet4!$B$3</f>
        <v>323.83333333333331</v>
      </c>
      <c r="H11" s="12">
        <f>C11*Sheet4!$B$28/Sheet4!$B$3</f>
        <v>482.4</v>
      </c>
      <c r="I11" s="12">
        <f>D11*Sheet4!$B$28/Sheet4!$B$3</f>
        <v>305.9666666666667</v>
      </c>
      <c r="J11" s="12">
        <f>E11*Sheet4!$B$28/Sheet4!$B$3</f>
        <v>390.83333333333331</v>
      </c>
      <c r="O11">
        <v>1992</v>
      </c>
      <c r="P11" s="12">
        <f>AVERAGE(G11:G17)</f>
        <v>333.88333333333333</v>
      </c>
      <c r="Q11" s="12">
        <f>AVERAGE(H11:H17)</f>
        <v>525.39166666666665</v>
      </c>
      <c r="R11" s="12">
        <f>AVERAGE(I11:I17)</f>
        <v>317.69166666666666</v>
      </c>
      <c r="S11" s="12">
        <f>AVERAGE(J11:J17)</f>
        <v>431.0333333333333</v>
      </c>
    </row>
    <row r="12" spans="1:19" hidden="1">
      <c r="B12" t="s">
        <v>105</v>
      </c>
      <c r="C12" t="s">
        <v>104</v>
      </c>
      <c r="D12" s="38" t="s">
        <v>105</v>
      </c>
      <c r="E12" s="43" t="s">
        <v>105</v>
      </c>
    </row>
    <row r="13" spans="1:19">
      <c r="A13" t="s">
        <v>4</v>
      </c>
      <c r="B13">
        <v>148</v>
      </c>
      <c r="C13">
        <v>255</v>
      </c>
      <c r="D13" s="40">
        <v>138</v>
      </c>
      <c r="E13" s="43">
        <v>200</v>
      </c>
      <c r="F13" t="s">
        <v>4</v>
      </c>
      <c r="G13" s="12">
        <f>B13*Sheet4!$B$28/Sheet4!$B$3</f>
        <v>330.5333333333333</v>
      </c>
      <c r="H13" s="12">
        <f>C13*Sheet4!$B$28/Sheet4!$B$3</f>
        <v>569.5</v>
      </c>
      <c r="I13" s="12">
        <f>D13*Sheet4!$B$28/Sheet4!$B$3</f>
        <v>308.2</v>
      </c>
      <c r="J13" s="12">
        <f>E13*Sheet4!$B$28/Sheet4!$B$3</f>
        <v>446.66666666666669</v>
      </c>
      <c r="O13">
        <v>1993</v>
      </c>
      <c r="P13" s="12">
        <f>AVERAGE(G19:G25)</f>
        <v>348.10055865921788</v>
      </c>
      <c r="Q13" s="12">
        <f>AVERAGE(H19:H25)</f>
        <v>616.47486033519544</v>
      </c>
      <c r="R13" s="12">
        <f>AVERAGE(I19:I25)</f>
        <v>338.5558659217877</v>
      </c>
      <c r="S13" s="12">
        <f>AVERAGE(J19:J25)</f>
        <v>451.40782122905023</v>
      </c>
    </row>
    <row r="14" spans="1:19" hidden="1">
      <c r="B14" t="s">
        <v>105</v>
      </c>
      <c r="C14" t="s">
        <v>104</v>
      </c>
      <c r="D14" s="38" t="s">
        <v>105</v>
      </c>
      <c r="E14" s="43" t="s">
        <v>105</v>
      </c>
    </row>
    <row r="15" spans="1:19">
      <c r="A15" t="s">
        <v>5</v>
      </c>
      <c r="B15">
        <v>150</v>
      </c>
      <c r="C15">
        <v>225</v>
      </c>
      <c r="D15" s="40">
        <v>146</v>
      </c>
      <c r="E15" s="43">
        <v>210</v>
      </c>
      <c r="F15" t="s">
        <v>5</v>
      </c>
      <c r="G15" s="12">
        <f>B15*Sheet4!$B$28/Sheet4!$B$3</f>
        <v>335</v>
      </c>
      <c r="H15" s="12">
        <f>C15*Sheet4!$B$28/Sheet4!$B$3</f>
        <v>502.5</v>
      </c>
      <c r="I15" s="12">
        <f>D15*Sheet4!$B$28/Sheet4!$B$3</f>
        <v>326.06666666666666</v>
      </c>
      <c r="J15" s="12">
        <f>E15*Sheet4!$B$28/Sheet4!$B$3</f>
        <v>469</v>
      </c>
      <c r="O15">
        <v>1994</v>
      </c>
      <c r="P15" s="12">
        <f>AVERAGE(G27:G33)</f>
        <v>371.94392523364485</v>
      </c>
      <c r="Q15" s="12">
        <f>AVERAGE(H27:H33)</f>
        <v>618.77943925233649</v>
      </c>
      <c r="R15" s="12">
        <f>AVERAGE(I27:I33)</f>
        <v>364.0542056074766</v>
      </c>
      <c r="S15" s="12">
        <f>AVERAGE(J27:J33)</f>
        <v>508.3233644859813</v>
      </c>
    </row>
    <row r="16" spans="1:19" hidden="1">
      <c r="B16" t="s">
        <v>105</v>
      </c>
      <c r="C16" t="s">
        <v>104</v>
      </c>
      <c r="D16" s="38" t="s">
        <v>105</v>
      </c>
      <c r="E16" s="43" t="s">
        <v>105</v>
      </c>
    </row>
    <row r="17" spans="1:19">
      <c r="A17" t="s">
        <v>6</v>
      </c>
      <c r="B17">
        <v>155</v>
      </c>
      <c r="C17">
        <v>245</v>
      </c>
      <c r="D17" s="40">
        <v>148</v>
      </c>
      <c r="E17" s="43">
        <v>187</v>
      </c>
      <c r="F17" t="s">
        <v>6</v>
      </c>
      <c r="G17" s="12">
        <f>B17*Sheet4!$B$28/Sheet4!$B$3</f>
        <v>346.16666666666669</v>
      </c>
      <c r="H17" s="12">
        <f>C17*Sheet4!$B$28/Sheet4!$B$3</f>
        <v>547.16666666666663</v>
      </c>
      <c r="I17" s="12">
        <f>D17*Sheet4!$B$28/Sheet4!$B$3</f>
        <v>330.5333333333333</v>
      </c>
      <c r="J17" s="12">
        <f>E17*Sheet4!$B$28/Sheet4!$B$3</f>
        <v>417.63333333333333</v>
      </c>
      <c r="O17">
        <v>1995</v>
      </c>
      <c r="P17" s="12">
        <f>AVERAGE(G35:G41)</f>
        <v>352.17226890756308</v>
      </c>
      <c r="Q17" s="12">
        <f>AVERAGE(H35:H41)</f>
        <v>545.74033613445363</v>
      </c>
      <c r="R17" s="12">
        <f>AVERAGE(I35:I41)</f>
        <v>337.98403361344532</v>
      </c>
      <c r="S17" s="12">
        <f>AVERAGE(J35:J41)</f>
        <v>475.30588235294113</v>
      </c>
    </row>
    <row r="18" spans="1:19" hidden="1">
      <c r="B18" t="s">
        <v>105</v>
      </c>
      <c r="C18" t="s">
        <v>104</v>
      </c>
      <c r="D18" s="38" t="s">
        <v>105</v>
      </c>
      <c r="E18" s="43" t="s">
        <v>105</v>
      </c>
    </row>
    <row r="19" spans="1:19">
      <c r="A19" t="s">
        <v>7</v>
      </c>
      <c r="B19">
        <v>154</v>
      </c>
      <c r="C19">
        <v>268</v>
      </c>
      <c r="D19" s="40">
        <v>150</v>
      </c>
      <c r="E19" s="43">
        <v>188</v>
      </c>
      <c r="F19" t="s">
        <v>7</v>
      </c>
      <c r="G19" s="12">
        <f>B19*Sheet4!$B$28/Sheet4!$B$4</f>
        <v>345.85474860335188</v>
      </c>
      <c r="H19" s="12">
        <f>C19*Sheet4!$B$28/Sheet4!$B$4</f>
        <v>601.87709497206697</v>
      </c>
      <c r="I19" s="12">
        <f>D19*Sheet4!$B$28/Sheet4!$B$4</f>
        <v>336.87150837988827</v>
      </c>
      <c r="J19" s="12">
        <f>E19*Sheet4!$B$28/Sheet4!$B$4</f>
        <v>422.21229050279328</v>
      </c>
      <c r="O19">
        <v>1996</v>
      </c>
      <c r="P19" s="12">
        <f>AVERAGE(G43:G49)</f>
        <v>365.82654723127041</v>
      </c>
      <c r="Q19" s="12">
        <f>AVERAGE(H43:H49)</f>
        <v>571.08224755700326</v>
      </c>
      <c r="R19" s="12">
        <f>AVERAGE(I43:I49)</f>
        <v>339.80130293159607</v>
      </c>
      <c r="S19" s="12">
        <f>AVERAGE(J43:J49)</f>
        <v>486.62296416938113</v>
      </c>
    </row>
    <row r="20" spans="1:19" hidden="1">
      <c r="A20" t="s">
        <v>104</v>
      </c>
      <c r="B20" t="s">
        <v>105</v>
      </c>
      <c r="C20" t="s">
        <v>104</v>
      </c>
      <c r="D20" s="38" t="s">
        <v>105</v>
      </c>
      <c r="E20" s="43" t="s">
        <v>105</v>
      </c>
      <c r="F20" t="s">
        <v>104</v>
      </c>
    </row>
    <row r="21" spans="1:19">
      <c r="A21" t="s">
        <v>8</v>
      </c>
      <c r="B21">
        <v>155</v>
      </c>
      <c r="C21">
        <v>310</v>
      </c>
      <c r="D21" s="40">
        <v>148</v>
      </c>
      <c r="E21" s="43">
        <v>220</v>
      </c>
      <c r="F21" t="s">
        <v>8</v>
      </c>
      <c r="G21" s="12">
        <f>B21*Sheet4!$B$28/Sheet4!$B$4</f>
        <v>348.10055865921788</v>
      </c>
      <c r="H21" s="12">
        <f>C21*Sheet4!$B$28/Sheet4!$B$4</f>
        <v>696.20111731843576</v>
      </c>
      <c r="I21" s="12">
        <f>D21*Sheet4!$B$28/Sheet4!$B$4</f>
        <v>332.37988826815638</v>
      </c>
      <c r="J21" s="12">
        <f>E21*Sheet4!$B$28/Sheet4!$B$4</f>
        <v>494.07821229050279</v>
      </c>
      <c r="O21">
        <v>1997</v>
      </c>
      <c r="P21" s="12">
        <f>AVERAGE(G51:G57)</f>
        <v>455.96566901408454</v>
      </c>
      <c r="Q21" s="12">
        <f>AVERAGE(H51:H57)</f>
        <v>743.13380281690138</v>
      </c>
      <c r="R21" s="12">
        <f>AVERAGE(I51:I57)</f>
        <v>413.50088028169017</v>
      </c>
      <c r="S21" s="12">
        <f>AVERAGE(J51:J57)</f>
        <v>666.69718309859149</v>
      </c>
    </row>
    <row r="22" spans="1:19" hidden="1">
      <c r="A22" t="s">
        <v>104</v>
      </c>
      <c r="B22" t="s">
        <v>105</v>
      </c>
      <c r="C22" t="s">
        <v>105</v>
      </c>
      <c r="D22" s="38" t="s">
        <v>105</v>
      </c>
      <c r="E22" s="43" t="s">
        <v>105</v>
      </c>
      <c r="F22" t="s">
        <v>104</v>
      </c>
    </row>
    <row r="23" spans="1:19">
      <c r="A23" t="s">
        <v>9</v>
      </c>
      <c r="B23">
        <v>156</v>
      </c>
      <c r="C23">
        <v>265</v>
      </c>
      <c r="D23" s="40">
        <v>152</v>
      </c>
      <c r="E23" s="43">
        <v>200</v>
      </c>
      <c r="F23" t="s">
        <v>9</v>
      </c>
      <c r="G23" s="12">
        <f>B23*Sheet4!$B$28/Sheet4!$B$4</f>
        <v>350.34636871508377</v>
      </c>
      <c r="H23" s="12">
        <f>C23*Sheet4!$B$28/Sheet4!$B$4</f>
        <v>595.13966480446925</v>
      </c>
      <c r="I23" s="12">
        <f>D23*Sheet4!$B$28/Sheet4!$B$4</f>
        <v>341.3631284916201</v>
      </c>
      <c r="J23" s="12">
        <f>E23*Sheet4!$B$28/Sheet4!$B$4</f>
        <v>449.16201117318434</v>
      </c>
      <c r="O23">
        <v>1998</v>
      </c>
      <c r="P23" s="12">
        <f>AVERAGE(G59:G65)</f>
        <v>493.79946996466435</v>
      </c>
      <c r="Q23" s="12">
        <f>AVERAGE(H59:H65)</f>
        <v>714.33127208480562</v>
      </c>
      <c r="R23" s="12">
        <f>AVERAGE(I59:I65)</f>
        <v>465.03445229681978</v>
      </c>
      <c r="S23" s="12">
        <f>AVERAGE(J59:J65)</f>
        <v>735.63869257950523</v>
      </c>
    </row>
    <row r="24" spans="1:19" hidden="1">
      <c r="A24" t="s">
        <v>104</v>
      </c>
      <c r="B24" t="s">
        <v>105</v>
      </c>
      <c r="C24" t="s">
        <v>105</v>
      </c>
      <c r="D24" s="38" t="s">
        <v>105</v>
      </c>
      <c r="E24" s="43" t="s">
        <v>105</v>
      </c>
      <c r="F24" t="s">
        <v>104</v>
      </c>
    </row>
    <row r="25" spans="1:19">
      <c r="A25" t="s">
        <v>10</v>
      </c>
      <c r="B25">
        <v>155</v>
      </c>
      <c r="C25">
        <v>255</v>
      </c>
      <c r="D25" s="40">
        <v>153</v>
      </c>
      <c r="E25" s="43">
        <v>196</v>
      </c>
      <c r="F25" t="s">
        <v>10</v>
      </c>
      <c r="G25" s="12">
        <f>B25*Sheet4!$B$28/Sheet4!$B$4</f>
        <v>348.10055865921788</v>
      </c>
      <c r="H25" s="12">
        <f>C25*Sheet4!$B$28/Sheet4!$B$4</f>
        <v>572.68156424581002</v>
      </c>
      <c r="I25" s="12">
        <f>D25*Sheet4!$B$28/Sheet4!$B$4</f>
        <v>343.60893854748599</v>
      </c>
      <c r="J25" s="12">
        <f>E25*Sheet4!$B$28/Sheet4!$B$4</f>
        <v>440.17877094972062</v>
      </c>
      <c r="O25">
        <v>1999</v>
      </c>
      <c r="P25" s="12">
        <f>AVERAGE(G67:G73)</f>
        <v>528.92010309278351</v>
      </c>
      <c r="Q25" s="12">
        <f>AVERAGE(H67:H73)</f>
        <v>735.61855670103091</v>
      </c>
      <c r="R25" s="12">
        <f>AVERAGE(I67:I73)</f>
        <v>501.46391752577318</v>
      </c>
      <c r="S25" s="12">
        <f>AVERAGE(J67:J73)</f>
        <v>776.54381443298962</v>
      </c>
    </row>
    <row r="26" spans="1:19" hidden="1">
      <c r="A26" t="s">
        <v>104</v>
      </c>
      <c r="B26" t="s">
        <v>105</v>
      </c>
      <c r="C26" t="s">
        <v>105</v>
      </c>
      <c r="D26" s="38" t="s">
        <v>105</v>
      </c>
      <c r="E26" s="43" t="s">
        <v>105</v>
      </c>
      <c r="F26" t="s">
        <v>104</v>
      </c>
    </row>
    <row r="27" spans="1:19">
      <c r="A27" t="s">
        <v>11</v>
      </c>
      <c r="B27">
        <v>158</v>
      </c>
      <c r="C27">
        <v>253</v>
      </c>
      <c r="D27" s="40">
        <v>155</v>
      </c>
      <c r="E27" s="43">
        <v>206</v>
      </c>
      <c r="F27" t="s">
        <v>11</v>
      </c>
      <c r="G27" s="12">
        <f>B27*Sheet4!$B$28/Sheet4!$B$5</f>
        <v>356.16448598130842</v>
      </c>
      <c r="H27" s="12">
        <f>C27*Sheet4!$B$28/Sheet4!$B$5</f>
        <v>570.31401869158879</v>
      </c>
      <c r="I27" s="12">
        <f>D27*Sheet4!$B$28/Sheet4!$B$5</f>
        <v>349.40186915887853</v>
      </c>
      <c r="J27" s="12">
        <f>E27*Sheet4!$B$28/Sheet4!$B$5</f>
        <v>464.3663551401869</v>
      </c>
      <c r="O27">
        <v>2000</v>
      </c>
      <c r="P27" s="12">
        <f>AVERAGE(G75:G81)</f>
        <v>538.9558823529411</v>
      </c>
      <c r="Q27" s="12">
        <f>AVERAGE(H75:H81)</f>
        <v>779.36764705882342</v>
      </c>
      <c r="R27" s="12">
        <f>AVERAGE(I75:I81)</f>
        <v>508.41176470588232</v>
      </c>
      <c r="S27" s="12">
        <f>AVERAGE(J75:J81)</f>
        <v>837.49999999999989</v>
      </c>
    </row>
    <row r="28" spans="1:19" hidden="1">
      <c r="A28" t="s">
        <v>104</v>
      </c>
      <c r="B28" t="s">
        <v>105</v>
      </c>
      <c r="C28" t="s">
        <v>105</v>
      </c>
      <c r="D28" s="38" t="s">
        <v>105</v>
      </c>
      <c r="E28" s="43" t="s">
        <v>105</v>
      </c>
      <c r="F28" t="s">
        <v>104</v>
      </c>
    </row>
    <row r="29" spans="1:19">
      <c r="A29" t="s">
        <v>12</v>
      </c>
      <c r="B29">
        <v>159</v>
      </c>
      <c r="C29">
        <v>291</v>
      </c>
      <c r="D29" s="40">
        <v>157</v>
      </c>
      <c r="E29" s="43">
        <v>231</v>
      </c>
      <c r="F29" t="s">
        <v>12</v>
      </c>
      <c r="G29" s="12">
        <f>B29*Sheet4!$B$28/Sheet4!$B$5</f>
        <v>358.41869158878501</v>
      </c>
      <c r="H29" s="12">
        <f>C29*Sheet4!$B$28/Sheet4!$B$5</f>
        <v>655.97383177570089</v>
      </c>
      <c r="I29" s="12">
        <f>D29*Sheet4!$B$28/Sheet4!$B$5</f>
        <v>353.91028037383177</v>
      </c>
      <c r="J29" s="12">
        <f>E29*Sheet4!$B$28/Sheet4!$B$5</f>
        <v>520.72149532710273</v>
      </c>
      <c r="O29">
        <v>2001</v>
      </c>
      <c r="P29" s="12">
        <f>AVERAGE(G83:G89)</f>
        <v>570.7293577981651</v>
      </c>
      <c r="Q29" s="12">
        <f>AVERAGE(H83:H89)</f>
        <v>768.96330275229354</v>
      </c>
      <c r="R29" s="12">
        <f>AVERAGE(I83:I89)</f>
        <v>535.69266055045864</v>
      </c>
      <c r="S29" s="12">
        <f>AVERAGE(J83:J89)</f>
        <v>859.78211009174299</v>
      </c>
    </row>
    <row r="30" spans="1:19" hidden="1">
      <c r="A30" t="s">
        <v>104</v>
      </c>
      <c r="B30" t="s">
        <v>105</v>
      </c>
      <c r="C30" t="s">
        <v>105</v>
      </c>
      <c r="D30" s="38" t="s">
        <v>105</v>
      </c>
      <c r="E30" s="43" t="s">
        <v>105</v>
      </c>
      <c r="F30" t="s">
        <v>104</v>
      </c>
    </row>
    <row r="31" spans="1:19">
      <c r="A31" t="s">
        <v>13</v>
      </c>
      <c r="B31">
        <v>170</v>
      </c>
      <c r="C31">
        <v>286</v>
      </c>
      <c r="D31" s="40">
        <v>164</v>
      </c>
      <c r="E31" s="43">
        <v>220</v>
      </c>
      <c r="F31" t="s">
        <v>13</v>
      </c>
      <c r="G31" s="12">
        <f>B31*Sheet4!$B$28/Sheet4!$B$5</f>
        <v>383.21495327102804</v>
      </c>
      <c r="H31" s="12">
        <f>C31*Sheet4!$B$28/Sheet4!$B$5</f>
        <v>644.7028037383177</v>
      </c>
      <c r="I31" s="12">
        <f>D31*Sheet4!$B$28/Sheet4!$B$5</f>
        <v>369.6897196261682</v>
      </c>
      <c r="J31" s="12">
        <f>E31*Sheet4!$B$28/Sheet4!$B$5</f>
        <v>495.92523364485982</v>
      </c>
      <c r="O31">
        <v>2002</v>
      </c>
      <c r="P31" s="12">
        <f>AVERAGE(G91:G97)</f>
        <v>635.30357142857133</v>
      </c>
      <c r="Q31" s="12">
        <f>AVERAGE(H91:H97)</f>
        <v>837.64955357142844</v>
      </c>
      <c r="R31" s="12">
        <f>AVERAGE(I91:I97)</f>
        <v>601.65401785714278</v>
      </c>
      <c r="S31" s="12">
        <f>AVERAGE(J91:J97)</f>
        <v>977.63169642857144</v>
      </c>
    </row>
    <row r="32" spans="1:19" hidden="1">
      <c r="A32" t="s">
        <v>104</v>
      </c>
      <c r="B32" t="s">
        <v>105</v>
      </c>
      <c r="C32" t="s">
        <v>105</v>
      </c>
      <c r="D32" s="38" t="s">
        <v>105</v>
      </c>
      <c r="E32" s="43" t="s">
        <v>105</v>
      </c>
      <c r="F32" t="s">
        <v>104</v>
      </c>
    </row>
    <row r="33" spans="1:19">
      <c r="A33" t="s">
        <v>14</v>
      </c>
      <c r="B33">
        <v>173</v>
      </c>
      <c r="C33">
        <v>268</v>
      </c>
      <c r="D33" s="40">
        <v>170</v>
      </c>
      <c r="E33" s="43">
        <v>245</v>
      </c>
      <c r="F33" t="s">
        <v>14</v>
      </c>
      <c r="G33" s="12">
        <f>B33*Sheet4!$B$28/Sheet4!$B$5</f>
        <v>389.97757009345793</v>
      </c>
      <c r="H33" s="12">
        <f>C33*Sheet4!$B$28/Sheet4!$B$5</f>
        <v>604.12710280373835</v>
      </c>
      <c r="I33" s="12">
        <f>D33*Sheet4!$B$28/Sheet4!$B$5</f>
        <v>383.21495327102804</v>
      </c>
      <c r="J33" s="12">
        <f>E33*Sheet4!$B$28/Sheet4!$B$5</f>
        <v>552.28037383177571</v>
      </c>
      <c r="O33">
        <v>2003</v>
      </c>
      <c r="P33" s="12">
        <f>AVERAGE(G99:G105)</f>
        <v>662.07474600870819</v>
      </c>
      <c r="Q33" s="12">
        <f>AVERAGE(H99:H105)</f>
        <v>934.69375907111737</v>
      </c>
      <c r="R33" s="12">
        <f>AVERAGE(I99:I105)</f>
        <v>638.88243831640057</v>
      </c>
      <c r="S33" s="12">
        <f>AVERAGE(J99:J105)</f>
        <v>1067.2837445573293</v>
      </c>
    </row>
    <row r="34" spans="1:19" hidden="1">
      <c r="A34" t="s">
        <v>104</v>
      </c>
      <c r="B34" t="s">
        <v>105</v>
      </c>
      <c r="C34" t="s">
        <v>105</v>
      </c>
      <c r="D34" s="38" t="s">
        <v>105</v>
      </c>
      <c r="E34" s="43" t="s">
        <v>105</v>
      </c>
      <c r="F34" t="s">
        <v>104</v>
      </c>
    </row>
    <row r="35" spans="1:19">
      <c r="A35" t="s">
        <v>15</v>
      </c>
      <c r="B35">
        <v>172</v>
      </c>
      <c r="C35">
        <v>250</v>
      </c>
      <c r="D35" s="40">
        <v>168</v>
      </c>
      <c r="E35" s="43">
        <v>223</v>
      </c>
      <c r="F35" t="s">
        <v>15</v>
      </c>
      <c r="G35" s="12">
        <f>B35*Sheet4!$B$28/Sheet4!$B$6</f>
        <v>348.62521008403365</v>
      </c>
      <c r="H35" s="12">
        <f>C35*Sheet4!$B$28/Sheet4!$B$6</f>
        <v>506.72268907563023</v>
      </c>
      <c r="I35" s="12">
        <f>D35*Sheet4!$B$28/Sheet4!$B$6</f>
        <v>340.51764705882351</v>
      </c>
      <c r="J35" s="12">
        <f>E35*Sheet4!$B$28/Sheet4!$B$6</f>
        <v>451.99663865546216</v>
      </c>
      <c r="O35">
        <v>2004</v>
      </c>
      <c r="P35" s="12">
        <f>AVERAGE(G107:G113)</f>
        <v>653.88607594936707</v>
      </c>
      <c r="Q35" s="12">
        <f>AVERAGE(H107:H113)</f>
        <v>851.06962025316466</v>
      </c>
      <c r="R35" s="12">
        <f>AVERAGE(I107:I113)</f>
        <v>622.93037974683546</v>
      </c>
      <c r="S35" s="12">
        <f>AVERAGE(J107:J113)</f>
        <v>979.55696202531658</v>
      </c>
    </row>
    <row r="36" spans="1:19" hidden="1">
      <c r="A36" t="s">
        <v>104</v>
      </c>
      <c r="B36" t="s">
        <v>105</v>
      </c>
      <c r="C36" t="s">
        <v>105</v>
      </c>
      <c r="D36" s="38" t="s">
        <v>105</v>
      </c>
      <c r="E36" s="43" t="s">
        <v>105</v>
      </c>
      <c r="F36" t="s">
        <v>104</v>
      </c>
    </row>
    <row r="37" spans="1:19">
      <c r="A37" t="s">
        <v>16</v>
      </c>
      <c r="B37">
        <v>173</v>
      </c>
      <c r="C37">
        <v>277</v>
      </c>
      <c r="D37" s="40">
        <v>165</v>
      </c>
      <c r="E37" s="43">
        <v>233</v>
      </c>
      <c r="F37" t="s">
        <v>16</v>
      </c>
      <c r="G37" s="12">
        <f>B37*Sheet4!$B$28/Sheet4!$B$6</f>
        <v>350.65210084033612</v>
      </c>
      <c r="H37" s="12">
        <f>C37*Sheet4!$B$28/Sheet4!$B$6</f>
        <v>561.44873949579824</v>
      </c>
      <c r="I37" s="12">
        <f>D37*Sheet4!$B$28/Sheet4!$B$6</f>
        <v>334.43697478991595</v>
      </c>
      <c r="J37" s="12">
        <f>E37*Sheet4!$B$28/Sheet4!$B$6</f>
        <v>472.26554621848737</v>
      </c>
      <c r="O37">
        <v>2005</v>
      </c>
      <c r="P37" s="12">
        <f>AVERAGE(G115:G121)</f>
        <v>636.13636363636363</v>
      </c>
      <c r="Q37" s="12">
        <f>AVERAGE(H115:H121)</f>
        <v>920.86363636363626</v>
      </c>
      <c r="R37" s="12">
        <f>AVERAGE(I115:I121)</f>
        <v>602.59090909090912</v>
      </c>
      <c r="S37" s="12">
        <f>AVERAGE(J115:J121)</f>
        <v>985.90909090909088</v>
      </c>
    </row>
    <row r="38" spans="1:19" hidden="1">
      <c r="A38" t="s">
        <v>104</v>
      </c>
      <c r="B38" t="s">
        <v>105</v>
      </c>
      <c r="C38" t="s">
        <v>105</v>
      </c>
      <c r="D38" s="38" t="s">
        <v>105</v>
      </c>
      <c r="E38" s="43" t="s">
        <v>105</v>
      </c>
      <c r="F38" t="s">
        <v>104</v>
      </c>
    </row>
    <row r="39" spans="1:19">
      <c r="A39" t="s">
        <v>17</v>
      </c>
      <c r="B39">
        <v>173</v>
      </c>
      <c r="C39">
        <v>250</v>
      </c>
      <c r="D39" s="40">
        <v>165</v>
      </c>
      <c r="E39" s="43">
        <v>232</v>
      </c>
      <c r="F39" t="s">
        <v>17</v>
      </c>
      <c r="G39" s="12">
        <f>B39*Sheet4!$B$28/Sheet4!$B$6</f>
        <v>350.65210084033612</v>
      </c>
      <c r="H39" s="12">
        <f>C39*Sheet4!$B$28/Sheet4!$B$6</f>
        <v>506.72268907563023</v>
      </c>
      <c r="I39" s="12">
        <f>D39*Sheet4!$B$28/Sheet4!$B$6</f>
        <v>334.43697478991595</v>
      </c>
      <c r="J39" s="12">
        <f>E39*Sheet4!$B$28/Sheet4!$B$6</f>
        <v>470.23865546218485</v>
      </c>
      <c r="O39">
        <v>2006</v>
      </c>
      <c r="P39" s="12">
        <f>AVERAGE(G123:G129)</f>
        <v>617.75595238095241</v>
      </c>
      <c r="Q39" s="12">
        <f>AVERAGE(H123:H129)</f>
        <v>876.98214285714289</v>
      </c>
      <c r="R39" s="12">
        <f>AVERAGE(I123:I129)</f>
        <v>581.8630952380953</v>
      </c>
      <c r="S39" s="12">
        <f>AVERAGE(J123:J129)</f>
        <v>955.54761904761915</v>
      </c>
    </row>
    <row r="40" spans="1:19" hidden="1">
      <c r="A40" t="s">
        <v>104</v>
      </c>
      <c r="B40" t="s">
        <v>105</v>
      </c>
      <c r="C40" t="s">
        <v>105</v>
      </c>
      <c r="D40" s="38" t="s">
        <v>105</v>
      </c>
      <c r="E40" s="43" t="s">
        <v>105</v>
      </c>
      <c r="F40" t="s">
        <v>104</v>
      </c>
    </row>
    <row r="41" spans="1:19">
      <c r="A41" t="s">
        <v>18</v>
      </c>
      <c r="B41">
        <v>177</v>
      </c>
      <c r="C41">
        <v>300</v>
      </c>
      <c r="D41" s="40">
        <v>169</v>
      </c>
      <c r="E41" s="43">
        <v>250</v>
      </c>
      <c r="F41" t="s">
        <v>18</v>
      </c>
      <c r="G41" s="12">
        <f>B41*Sheet4!$B$28/Sheet4!$B$6</f>
        <v>358.75966386554626</v>
      </c>
      <c r="H41" s="12">
        <f>C41*Sheet4!$B$28/Sheet4!$B$6</f>
        <v>608.06722689075627</v>
      </c>
      <c r="I41" s="12">
        <f>D41*Sheet4!$B$28/Sheet4!$B$6</f>
        <v>342.54453781512603</v>
      </c>
      <c r="J41" s="12">
        <f>E41*Sheet4!$B$28/Sheet4!$B$6</f>
        <v>506.72268907563023</v>
      </c>
      <c r="O41">
        <v>2007</v>
      </c>
      <c r="P41" s="12">
        <f>AVERAGE(G131:G137)</f>
        <v>617.32028241335047</v>
      </c>
      <c r="Q41" s="12">
        <f>AVERAGE(H131:H137)</f>
        <v>877.40757381258004</v>
      </c>
      <c r="R41" s="12">
        <f>AVERAGE(I131:I137)</f>
        <v>581.32605905006415</v>
      </c>
      <c r="S41" s="12">
        <f>AVERAGE(J131:J137)</f>
        <v>957.91078305519886</v>
      </c>
    </row>
    <row r="42" spans="1:19" hidden="1">
      <c r="A42" t="s">
        <v>104</v>
      </c>
      <c r="B42" t="s">
        <v>105</v>
      </c>
      <c r="C42" t="s">
        <v>105</v>
      </c>
      <c r="D42" s="38" t="s">
        <v>105</v>
      </c>
      <c r="E42" s="43" t="s">
        <v>105</v>
      </c>
      <c r="F42" t="s">
        <v>104</v>
      </c>
    </row>
    <row r="43" spans="1:19">
      <c r="A43" t="s">
        <v>19</v>
      </c>
      <c r="B43">
        <v>179</v>
      </c>
      <c r="C43">
        <v>280</v>
      </c>
      <c r="D43" s="40">
        <v>169</v>
      </c>
      <c r="E43" s="43">
        <v>247</v>
      </c>
      <c r="F43" t="s">
        <v>19</v>
      </c>
      <c r="G43" s="12">
        <f>B43*Sheet4!$B$28/Sheet4!$B$7</f>
        <v>351.58631921824099</v>
      </c>
      <c r="H43" s="12">
        <f>C43*Sheet4!$B$28/Sheet4!$B$7</f>
        <v>549.9674267100977</v>
      </c>
      <c r="I43" s="12">
        <f>D43*Sheet4!$B$28/Sheet4!$B$7</f>
        <v>331.94462540716609</v>
      </c>
      <c r="J43" s="12">
        <f>E43*Sheet4!$B$28/Sheet4!$B$7</f>
        <v>485.14983713355048</v>
      </c>
      <c r="O43">
        <v>2008</v>
      </c>
      <c r="P43" s="12">
        <f>AVERAGE(G139:G145)</f>
        <v>568.60558252427177</v>
      </c>
      <c r="Q43" s="12">
        <f>AVERAGE(H139:H145)</f>
        <v>890.59587378640776</v>
      </c>
      <c r="R43" s="12">
        <f>AVERAGE(I139:I145)</f>
        <v>546.28580097087365</v>
      </c>
      <c r="S43" s="12">
        <f>AVERAGE(J139:J145)</f>
        <v>878.15533980582518</v>
      </c>
    </row>
    <row r="44" spans="1:19" hidden="1">
      <c r="A44" t="s">
        <v>104</v>
      </c>
      <c r="B44" t="s">
        <v>105</v>
      </c>
      <c r="C44" t="s">
        <v>105</v>
      </c>
      <c r="D44" s="38" t="s">
        <v>105</v>
      </c>
      <c r="E44" s="43" t="s">
        <v>105</v>
      </c>
      <c r="F44" t="s">
        <v>104</v>
      </c>
    </row>
    <row r="45" spans="1:19">
      <c r="A45" t="s">
        <v>20</v>
      </c>
      <c r="B45">
        <v>181</v>
      </c>
      <c r="C45">
        <v>280</v>
      </c>
      <c r="D45" s="40">
        <v>170</v>
      </c>
      <c r="E45" s="43">
        <v>241</v>
      </c>
      <c r="F45" t="s">
        <v>20</v>
      </c>
      <c r="G45" s="12">
        <f>B45*Sheet4!$B$28/Sheet4!$B$7</f>
        <v>355.51465798045604</v>
      </c>
      <c r="H45" s="12">
        <f>C45*Sheet4!$B$28/Sheet4!$B$7</f>
        <v>549.9674267100977</v>
      </c>
      <c r="I45" s="12">
        <f>D45*Sheet4!$B$28/Sheet4!$B$7</f>
        <v>333.90879478827361</v>
      </c>
      <c r="J45" s="12">
        <f>E45*Sheet4!$B$28/Sheet4!$B$7</f>
        <v>473.3648208469055</v>
      </c>
      <c r="O45">
        <v>2009</v>
      </c>
      <c r="P45" s="12">
        <f>AVERAGE(G147:G153)</f>
        <v>578.01956271576512</v>
      </c>
      <c r="Q45" s="12">
        <f>AVERAGE(H147:H153)</f>
        <v>800.76179516685841</v>
      </c>
      <c r="R45" s="12">
        <f>AVERAGE(I147:I153)</f>
        <v>567.26409666283075</v>
      </c>
      <c r="S45" s="12">
        <f>AVERAGE(J147:J153)</f>
        <v>856.96777905638658</v>
      </c>
    </row>
    <row r="46" spans="1:19" hidden="1">
      <c r="A46" t="s">
        <v>104</v>
      </c>
      <c r="B46" t="s">
        <v>105</v>
      </c>
      <c r="C46" t="s">
        <v>105</v>
      </c>
      <c r="D46" s="38" t="s">
        <v>105</v>
      </c>
      <c r="E46" s="43" t="s">
        <v>105</v>
      </c>
      <c r="F46" t="s">
        <v>104</v>
      </c>
    </row>
    <row r="47" spans="1:19">
      <c r="A47" t="s">
        <v>21</v>
      </c>
      <c r="B47">
        <v>185</v>
      </c>
      <c r="C47">
        <v>293</v>
      </c>
      <c r="D47" s="40">
        <v>171</v>
      </c>
      <c r="E47" s="43">
        <v>248</v>
      </c>
      <c r="F47" t="s">
        <v>21</v>
      </c>
      <c r="G47" s="12">
        <f>B47*Sheet4!$B$28/Sheet4!$B$7</f>
        <v>363.37133550488602</v>
      </c>
      <c r="H47" s="12">
        <f>C47*Sheet4!$B$28/Sheet4!$B$7</f>
        <v>575.501628664495</v>
      </c>
      <c r="I47" s="12">
        <f>D47*Sheet4!$B$28/Sheet4!$B$7</f>
        <v>335.87296416938108</v>
      </c>
      <c r="J47" s="12">
        <f>E47*Sheet4!$B$28/Sheet4!$B$7</f>
        <v>487.114006514658</v>
      </c>
      <c r="O47">
        <v>2010</v>
      </c>
      <c r="P47" s="12">
        <f>AVERAGE(G155:G161)</f>
        <v>621.65960912052117</v>
      </c>
      <c r="Q47" s="12">
        <f>AVERAGE(H155:H161)</f>
        <v>843.28338762215003</v>
      </c>
      <c r="R47" s="12">
        <f>AVERAGE(I155:I161)</f>
        <v>600.70846905537474</v>
      </c>
      <c r="S47" s="12">
        <f>AVERAGE(J155:J161)</f>
        <v>924.79641693811084</v>
      </c>
    </row>
    <row r="48" spans="1:19" hidden="1">
      <c r="A48" t="s">
        <v>104</v>
      </c>
      <c r="B48" t="s">
        <v>105</v>
      </c>
      <c r="C48" t="s">
        <v>105</v>
      </c>
      <c r="D48" s="38" t="s">
        <v>105</v>
      </c>
      <c r="E48" s="43" t="s">
        <v>105</v>
      </c>
      <c r="F48" t="s">
        <v>104</v>
      </c>
    </row>
    <row r="49" spans="1:19">
      <c r="A49" t="s">
        <v>22</v>
      </c>
      <c r="B49">
        <v>200</v>
      </c>
      <c r="C49">
        <v>310</v>
      </c>
      <c r="D49" s="40">
        <v>182</v>
      </c>
      <c r="E49" s="43">
        <v>255</v>
      </c>
      <c r="F49" t="s">
        <v>22</v>
      </c>
      <c r="G49" s="12">
        <f>B49*Sheet4!$B$28/Sheet4!$B$7</f>
        <v>392.83387622149837</v>
      </c>
      <c r="H49" s="12">
        <f>C49*Sheet4!$B$28/Sheet4!$B$7</f>
        <v>608.89250814332252</v>
      </c>
      <c r="I49" s="12">
        <f>D49*Sheet4!$B$28/Sheet4!$B$7</f>
        <v>357.47882736156356</v>
      </c>
      <c r="J49" s="12">
        <f>E49*Sheet4!$B$28/Sheet4!$B$7</f>
        <v>500.86319218241044</v>
      </c>
      <c r="O49">
        <v>2011</v>
      </c>
      <c r="P49" s="12">
        <f>AVERAGE(G163:G169)</f>
        <v>644.73657024793397</v>
      </c>
      <c r="Q49" s="12">
        <f>AVERAGE(H163:H169)</f>
        <v>797.35537190082641</v>
      </c>
      <c r="R49" s="12">
        <f>AVERAGE(I163:I169)</f>
        <v>650.34297520661153</v>
      </c>
      <c r="S49" s="12">
        <f>AVERAGE(J163:J169)</f>
        <v>848.12448347107443</v>
      </c>
    </row>
    <row r="50" spans="1:19" hidden="1">
      <c r="A50" t="s">
        <v>104</v>
      </c>
      <c r="B50" t="s">
        <v>105</v>
      </c>
      <c r="C50" t="s">
        <v>105</v>
      </c>
      <c r="D50" s="38" t="s">
        <v>105</v>
      </c>
      <c r="E50" s="43" t="s">
        <v>105</v>
      </c>
      <c r="F50" t="s">
        <v>104</v>
      </c>
    </row>
    <row r="51" spans="1:19">
      <c r="A51" t="s">
        <v>23</v>
      </c>
      <c r="B51">
        <v>202</v>
      </c>
      <c r="C51">
        <v>343</v>
      </c>
      <c r="D51" s="40">
        <v>184</v>
      </c>
      <c r="E51" s="43">
        <v>285</v>
      </c>
      <c r="F51" t="s">
        <v>23</v>
      </c>
      <c r="G51" s="12">
        <f>B51*Sheet4!$B$28/Sheet4!$B$8</f>
        <v>428.89436619718305</v>
      </c>
      <c r="H51" s="12">
        <f>C51*Sheet4!$B$28/Sheet4!$B$8</f>
        <v>728.27112676056333</v>
      </c>
      <c r="I51" s="12">
        <f>D51*Sheet4!$B$28/Sheet4!$B$8</f>
        <v>390.67605633802816</v>
      </c>
      <c r="J51" s="12">
        <f>E51*Sheet4!$B$28/Sheet4!$B$8</f>
        <v>605.12323943661977</v>
      </c>
      <c r="O51">
        <v>2012</v>
      </c>
      <c r="P51" s="12">
        <f>AVERAGE(G171:G177)</f>
        <v>609.86584158415837</v>
      </c>
      <c r="Q51" s="12">
        <f>AVERAGE(H171:H177)</f>
        <v>777.0341584158416</v>
      </c>
      <c r="R51" s="12">
        <f>AVERAGE(I171:I177)</f>
        <v>603</v>
      </c>
      <c r="S51" s="12">
        <f>AVERAGE(J171:J177)</f>
        <v>839.12524752475247</v>
      </c>
    </row>
    <row r="52" spans="1:19" hidden="1">
      <c r="A52" t="s">
        <v>104</v>
      </c>
      <c r="B52" t="s">
        <v>105</v>
      </c>
      <c r="C52" t="s">
        <v>105</v>
      </c>
      <c r="D52" s="38" t="s">
        <v>105</v>
      </c>
      <c r="E52" s="43" t="s">
        <v>105</v>
      </c>
      <c r="F52" t="s">
        <v>104</v>
      </c>
    </row>
    <row r="53" spans="1:19">
      <c r="A53" t="s">
        <v>24</v>
      </c>
      <c r="B53">
        <v>210</v>
      </c>
      <c r="C53">
        <v>310</v>
      </c>
      <c r="D53" s="40">
        <v>190</v>
      </c>
      <c r="E53" s="43">
        <v>300</v>
      </c>
      <c r="F53" t="s">
        <v>24</v>
      </c>
      <c r="G53" s="12">
        <f>B53*Sheet4!$B$28/Sheet4!$B$8</f>
        <v>445.88028169014086</v>
      </c>
      <c r="H53" s="12">
        <f>C53*Sheet4!$B$28/Sheet4!$B$8</f>
        <v>658.20422535211276</v>
      </c>
      <c r="I53" s="12">
        <f>D53*Sheet4!$B$28/Sheet4!$B$8</f>
        <v>403.41549295774649</v>
      </c>
      <c r="J53" s="12">
        <f>E53*Sheet4!$B$28/Sheet4!$B$8</f>
        <v>636.97183098591552</v>
      </c>
      <c r="O53">
        <v>2013</v>
      </c>
      <c r="P53" s="12">
        <f>AVERAGE(G179:G185)</f>
        <v>625.90947467166984</v>
      </c>
      <c r="Q53" s="12">
        <f>AVERAGE(H179:H185)</f>
        <v>761.95215759849907</v>
      </c>
      <c r="R53" s="12">
        <f>AVERAGE(I179:I185)</f>
        <v>619.68714821763615</v>
      </c>
      <c r="S53" s="12">
        <f>AVERAGE(J179:J185)</f>
        <v>887.81285178236396</v>
      </c>
    </row>
    <row r="54" spans="1:19" hidden="1">
      <c r="A54" t="s">
        <v>104</v>
      </c>
      <c r="B54" t="s">
        <v>105</v>
      </c>
      <c r="C54" t="s">
        <v>105</v>
      </c>
      <c r="D54" s="38" t="s">
        <v>105</v>
      </c>
      <c r="E54" s="43" t="s">
        <v>105</v>
      </c>
      <c r="F54" t="s">
        <v>104</v>
      </c>
    </row>
    <row r="55" spans="1:19">
      <c r="A55" t="s">
        <v>25</v>
      </c>
      <c r="B55">
        <v>220</v>
      </c>
      <c r="C55">
        <v>374</v>
      </c>
      <c r="D55" s="40">
        <v>200</v>
      </c>
      <c r="E55" s="43">
        <v>326</v>
      </c>
      <c r="F55" t="s">
        <v>25</v>
      </c>
      <c r="G55" s="12">
        <f>B55*Sheet4!$B$28/Sheet4!$B$8</f>
        <v>467.11267605633805</v>
      </c>
      <c r="H55" s="12">
        <f>C55*Sheet4!$B$28/Sheet4!$B$8</f>
        <v>794.09154929577471</v>
      </c>
      <c r="I55" s="12">
        <f>D55*Sheet4!$B$28/Sheet4!$B$8</f>
        <v>424.64788732394368</v>
      </c>
      <c r="J55" s="12">
        <f>E55*Sheet4!$B$28/Sheet4!$B$8</f>
        <v>692.17605633802816</v>
      </c>
      <c r="O55">
        <v>2014</v>
      </c>
      <c r="P55" s="12">
        <f>AVERAGE(G187:G193)</f>
        <v>695.24593862815891</v>
      </c>
      <c r="Q55" s="12">
        <f>AVERAGE(H187:H193)</f>
        <v>799.73691335740068</v>
      </c>
      <c r="R55" s="12">
        <f>AVERAGE(I187:I193)</f>
        <v>706.13041516245482</v>
      </c>
      <c r="S55" s="12">
        <f>AVERAGE(J187:J193)</f>
        <v>949.67057761732849</v>
      </c>
    </row>
    <row r="56" spans="1:19" hidden="1">
      <c r="A56" t="s">
        <v>104</v>
      </c>
      <c r="B56" t="s">
        <v>105</v>
      </c>
      <c r="C56" t="s">
        <v>105</v>
      </c>
      <c r="D56" s="38" t="s">
        <v>105</v>
      </c>
      <c r="E56" s="43" t="s">
        <v>105</v>
      </c>
      <c r="F56" t="s">
        <v>104</v>
      </c>
    </row>
    <row r="57" spans="1:19">
      <c r="A57" t="s">
        <v>26</v>
      </c>
      <c r="B57">
        <v>227</v>
      </c>
      <c r="C57">
        <v>373</v>
      </c>
      <c r="D57" s="40">
        <v>205</v>
      </c>
      <c r="E57" s="43">
        <v>345</v>
      </c>
      <c r="F57" t="s">
        <v>26</v>
      </c>
      <c r="G57" s="12">
        <f>B57*Sheet4!$B$28/Sheet4!$B$8</f>
        <v>481.97535211267603</v>
      </c>
      <c r="H57" s="12">
        <f>C57*Sheet4!$B$28/Sheet4!$B$8</f>
        <v>791.96830985915494</v>
      </c>
      <c r="I57" s="12">
        <f>D57*Sheet4!$B$28/Sheet4!$B$8</f>
        <v>435.2640845070423</v>
      </c>
      <c r="J57" s="12">
        <f>E57*Sheet4!$B$28/Sheet4!$B$8</f>
        <v>732.51760563380287</v>
      </c>
      <c r="O57">
        <v>2015</v>
      </c>
      <c r="P57" s="12">
        <f>AVERAGE(G195:G201)</f>
        <v>715.04569190600523</v>
      </c>
      <c r="Q57" s="12">
        <f>AVERAGE(H195:H201)</f>
        <v>864.61488250652735</v>
      </c>
      <c r="R57" s="12">
        <f>AVERAGE(I195:I201)</f>
        <v>716.62010443864222</v>
      </c>
      <c r="S57" s="12">
        <f>AVERAGE(J195:J201)</f>
        <v>1061.1540469973891</v>
      </c>
    </row>
    <row r="58" spans="1:19" hidden="1">
      <c r="A58" t="s">
        <v>104</v>
      </c>
      <c r="B58" t="s">
        <v>105</v>
      </c>
      <c r="C58" t="s">
        <v>105</v>
      </c>
      <c r="D58" s="38" t="s">
        <v>105</v>
      </c>
      <c r="E58" s="43" t="s">
        <v>105</v>
      </c>
      <c r="F58" t="s">
        <v>104</v>
      </c>
    </row>
    <row r="59" spans="1:19">
      <c r="A59" t="s">
        <v>27</v>
      </c>
      <c r="B59">
        <v>225</v>
      </c>
      <c r="C59">
        <v>375</v>
      </c>
      <c r="D59" s="40">
        <v>206</v>
      </c>
      <c r="E59" s="43">
        <v>357</v>
      </c>
      <c r="F59" t="s">
        <v>27</v>
      </c>
      <c r="G59" s="12">
        <f>B59*Sheet4!$B$28/Sheet4!$B$9</f>
        <v>479.41696113074204</v>
      </c>
      <c r="H59" s="12">
        <f>C59*Sheet4!$B$28/Sheet4!$B$9</f>
        <v>799.02826855123669</v>
      </c>
      <c r="I59" s="12">
        <f>D59*Sheet4!$B$28/Sheet4!$B$9</f>
        <v>438.93286219081267</v>
      </c>
      <c r="J59" s="12">
        <f>E59*Sheet4!$B$28/Sheet4!$B$9</f>
        <v>760.6749116607773</v>
      </c>
      <c r="O59">
        <v>2016</v>
      </c>
      <c r="P59" s="12">
        <f>AVERAGE(G203:G209)</f>
        <v>729.85218508997423</v>
      </c>
      <c r="Q59" s="12">
        <f>AVERAGE(H203:H209)</f>
        <v>903.2082262210796</v>
      </c>
      <c r="R59" s="12">
        <f>AVERAGE(I203:I209)</f>
        <v>713.05912596401026</v>
      </c>
      <c r="S59" s="12">
        <f>AVERAGE(J203:J209)</f>
        <v>1241.3946015424165</v>
      </c>
    </row>
    <row r="60" spans="1:19" hidden="1">
      <c r="A60" t="s">
        <v>104</v>
      </c>
      <c r="B60" t="s">
        <v>105</v>
      </c>
      <c r="C60" t="s">
        <v>105</v>
      </c>
      <c r="D60" s="38" t="s">
        <v>105</v>
      </c>
      <c r="E60" s="43" t="s">
        <v>105</v>
      </c>
      <c r="F60" t="s">
        <v>104</v>
      </c>
    </row>
    <row r="61" spans="1:19">
      <c r="A61" t="s">
        <v>28</v>
      </c>
      <c r="B61">
        <v>230</v>
      </c>
      <c r="C61">
        <v>320</v>
      </c>
      <c r="D61" s="40">
        <v>220</v>
      </c>
      <c r="E61" s="43">
        <v>328</v>
      </c>
      <c r="F61" t="s">
        <v>28</v>
      </c>
      <c r="G61" s="12">
        <f>B61*Sheet4!$B$28/Sheet4!$B$9</f>
        <v>490.07067137809184</v>
      </c>
      <c r="H61" s="12">
        <f>C61*Sheet4!$B$28/Sheet4!$B$9</f>
        <v>681.83745583038865</v>
      </c>
      <c r="I61" s="12">
        <f>D61*Sheet4!$B$28/Sheet4!$B$9</f>
        <v>468.76325088339223</v>
      </c>
      <c r="J61" s="12">
        <f>E61*Sheet4!$B$28/Sheet4!$B$9</f>
        <v>698.88339222614832</v>
      </c>
      <c r="O61">
        <v>2017</v>
      </c>
      <c r="P61" s="12">
        <f>AVERAGE(G211)</f>
        <v>720</v>
      </c>
      <c r="Q61" s="12">
        <f>AVERAGE(H211)</f>
        <v>930</v>
      </c>
      <c r="R61" s="12">
        <f>AVERAGE(I211)</f>
        <v>700</v>
      </c>
      <c r="S61" s="12">
        <f>AVERAGE(J211)</f>
        <v>1364</v>
      </c>
    </row>
    <row r="62" spans="1:19" hidden="1">
      <c r="A62" t="s">
        <v>104</v>
      </c>
      <c r="B62" t="s">
        <v>105</v>
      </c>
      <c r="C62" t="s">
        <v>105</v>
      </c>
      <c r="D62" s="38" t="s">
        <v>105</v>
      </c>
      <c r="E62" s="43" t="s">
        <v>105</v>
      </c>
      <c r="F62" t="s">
        <v>104</v>
      </c>
    </row>
    <row r="63" spans="1:19">
      <c r="A63" t="s">
        <v>29</v>
      </c>
      <c r="B63">
        <v>232</v>
      </c>
      <c r="C63">
        <v>320</v>
      </c>
      <c r="D63" s="40">
        <v>217</v>
      </c>
      <c r="E63" s="43">
        <v>335</v>
      </c>
      <c r="F63" t="s">
        <v>29</v>
      </c>
      <c r="G63" s="12">
        <f>B63*Sheet4!$B$28/Sheet4!$B$9</f>
        <v>494.33215547703173</v>
      </c>
      <c r="H63" s="12">
        <f>C63*Sheet4!$B$28/Sheet4!$B$9</f>
        <v>681.83745583038865</v>
      </c>
      <c r="I63" s="12">
        <f>D63*Sheet4!$B$28/Sheet4!$B$9</f>
        <v>462.37102473498226</v>
      </c>
      <c r="J63" s="12">
        <f>E63*Sheet4!$B$28/Sheet4!$B$9</f>
        <v>713.79858657243813</v>
      </c>
      <c r="P63" s="14">
        <f>(P61-P11)/P11</f>
        <v>1.1564418709129936</v>
      </c>
      <c r="Q63" s="14">
        <f>(Q61-Q11)/Q11</f>
        <v>0.77010801465573309</v>
      </c>
      <c r="R63" s="14">
        <f>(R61-R11)/R11</f>
        <v>1.2033942764210581</v>
      </c>
      <c r="S63" s="14">
        <f>(S61-S11)/S11</f>
        <v>2.1644884386358365</v>
      </c>
    </row>
    <row r="64" spans="1:19" hidden="1">
      <c r="A64" t="s">
        <v>104</v>
      </c>
      <c r="B64" t="s">
        <v>105</v>
      </c>
      <c r="C64" t="s">
        <v>105</v>
      </c>
      <c r="D64" s="38" t="s">
        <v>105</v>
      </c>
      <c r="E64" s="43" t="s">
        <v>105</v>
      </c>
      <c r="F64" t="s">
        <v>104</v>
      </c>
    </row>
    <row r="65" spans="1:224">
      <c r="A65" t="s">
        <v>30</v>
      </c>
      <c r="B65">
        <v>240</v>
      </c>
      <c r="C65">
        <v>326</v>
      </c>
      <c r="D65" s="40">
        <v>230</v>
      </c>
      <c r="E65" s="43">
        <v>361</v>
      </c>
      <c r="F65" t="s">
        <v>30</v>
      </c>
      <c r="G65" s="12">
        <f>B65*Sheet4!$B$28/Sheet4!$B$9</f>
        <v>511.37809187279152</v>
      </c>
      <c r="H65" s="12">
        <f>C65*Sheet4!$B$28/Sheet4!$B$9</f>
        <v>694.62190812720848</v>
      </c>
      <c r="I65" s="12">
        <f>D65*Sheet4!$B$28/Sheet4!$B$9</f>
        <v>490.07067137809184</v>
      </c>
      <c r="J65" s="12">
        <f>E65*Sheet4!$B$28/Sheet4!$B$9</f>
        <v>769.19787985865719</v>
      </c>
    </row>
    <row r="66" spans="1:224" hidden="1">
      <c r="A66" t="s">
        <v>104</v>
      </c>
      <c r="B66" t="s">
        <v>105</v>
      </c>
      <c r="C66" t="s">
        <v>105</v>
      </c>
      <c r="D66" s="38" t="s">
        <v>105</v>
      </c>
      <c r="E66" s="43" t="s">
        <v>105</v>
      </c>
      <c r="F66" t="s">
        <v>104</v>
      </c>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c r="CT66" s="41"/>
      <c r="CU66" s="41"/>
      <c r="CV66" s="41"/>
      <c r="CW66" s="41"/>
      <c r="CX66" s="41"/>
      <c r="CY66" s="41"/>
      <c r="CZ66" s="41"/>
      <c r="DA66" s="41"/>
      <c r="DB66" s="41"/>
      <c r="DC66" s="41"/>
      <c r="DD66" s="41"/>
      <c r="DE66" s="41"/>
      <c r="DF66" s="41"/>
      <c r="DG66" s="41"/>
      <c r="DH66" s="41"/>
      <c r="DI66" s="41"/>
      <c r="DJ66" s="41"/>
      <c r="DK66" s="41"/>
      <c r="DL66" s="41"/>
      <c r="DM66" s="41"/>
      <c r="DN66" s="41"/>
      <c r="DO66" s="41"/>
      <c r="DP66" s="41"/>
      <c r="DQ66" s="41"/>
      <c r="DR66" s="41"/>
      <c r="DS66" s="41"/>
      <c r="DT66" s="41"/>
      <c r="DU66" s="41"/>
      <c r="DV66" s="41"/>
      <c r="DW66" s="41"/>
      <c r="DX66" s="41"/>
      <c r="DY66" s="41"/>
      <c r="DZ66" s="41"/>
      <c r="EA66" s="41"/>
      <c r="EB66" s="41"/>
      <c r="EC66" s="41"/>
      <c r="ED66" s="41"/>
      <c r="EE66" s="41"/>
      <c r="EF66" s="41"/>
      <c r="EG66" s="41"/>
      <c r="EH66" s="41"/>
      <c r="EI66" s="41"/>
      <c r="EJ66" s="41"/>
      <c r="EK66" s="41"/>
      <c r="EL66" s="41"/>
      <c r="EM66" s="41"/>
      <c r="EN66" s="41"/>
      <c r="EO66" s="41"/>
      <c r="EP66" s="41"/>
      <c r="EQ66" s="41"/>
      <c r="ER66" s="41"/>
      <c r="ES66" s="41"/>
      <c r="ET66" s="41"/>
      <c r="EU66" s="41"/>
      <c r="EV66" s="41"/>
      <c r="EW66" s="41"/>
      <c r="EX66" s="41"/>
      <c r="EY66" s="41"/>
      <c r="EZ66" s="41"/>
      <c r="FA66" s="41"/>
      <c r="FB66" s="41"/>
      <c r="FC66" s="41"/>
      <c r="FD66" s="41"/>
      <c r="FE66" s="41"/>
      <c r="FF66" s="41"/>
      <c r="FG66" s="41"/>
      <c r="FH66" s="41"/>
      <c r="FI66" s="41"/>
      <c r="FJ66" s="41"/>
      <c r="FK66" s="41"/>
      <c r="FL66" s="41"/>
      <c r="FM66" s="41"/>
      <c r="FN66" s="41"/>
      <c r="FO66" s="41"/>
      <c r="FP66" s="41"/>
      <c r="FQ66" s="41"/>
      <c r="FR66" s="41"/>
      <c r="FS66" s="41"/>
      <c r="FT66" s="41"/>
      <c r="FU66" s="41"/>
      <c r="FV66" s="41"/>
      <c r="FW66" s="41"/>
      <c r="FX66" s="41"/>
      <c r="FY66" s="41"/>
      <c r="FZ66" s="41"/>
      <c r="GA66" s="41"/>
      <c r="GB66" s="41"/>
      <c r="GC66" s="41"/>
      <c r="GD66" s="41"/>
      <c r="GE66" s="41"/>
      <c r="GF66" s="41"/>
      <c r="GG66" s="41"/>
      <c r="GH66" s="41"/>
      <c r="GI66" s="41"/>
      <c r="GJ66" s="41"/>
      <c r="GK66" s="41"/>
      <c r="GL66" s="41"/>
      <c r="GM66" s="41"/>
      <c r="GN66" s="41"/>
      <c r="GO66" s="41"/>
      <c r="GP66" s="41"/>
      <c r="GQ66" s="41"/>
      <c r="GR66" s="41"/>
      <c r="GS66" s="41"/>
      <c r="GT66" s="41"/>
      <c r="GU66" s="41"/>
      <c r="GV66" s="41"/>
      <c r="GW66" s="41"/>
      <c r="GX66" s="41"/>
      <c r="GY66" s="41"/>
      <c r="GZ66" s="41"/>
      <c r="HA66" s="41"/>
      <c r="HB66" s="41"/>
      <c r="HC66" s="41"/>
      <c r="HD66" s="41"/>
      <c r="HE66" s="41"/>
      <c r="HF66" s="41"/>
      <c r="HG66" s="41"/>
      <c r="HH66" s="41"/>
      <c r="HI66" s="41"/>
      <c r="HJ66" s="41"/>
      <c r="HK66" s="41"/>
      <c r="HL66" s="41"/>
      <c r="HM66" s="41"/>
    </row>
    <row r="67" spans="1:224">
      <c r="A67" t="s">
        <v>31</v>
      </c>
      <c r="B67">
        <v>243</v>
      </c>
      <c r="C67">
        <v>328</v>
      </c>
      <c r="D67" s="40">
        <v>230</v>
      </c>
      <c r="E67" s="43">
        <v>349</v>
      </c>
      <c r="F67" t="s">
        <v>31</v>
      </c>
      <c r="G67" s="12">
        <f>B67*Sheet4!$B$28/Sheet4!$B$10</f>
        <v>503.53608247422676</v>
      </c>
      <c r="H67" s="12">
        <f>C67*Sheet4!$B$28/Sheet4!$B$10</f>
        <v>679.67010309278339</v>
      </c>
      <c r="I67" s="12">
        <f>D67*Sheet4!$B$28/Sheet4!$B$10</f>
        <v>476.59793814432987</v>
      </c>
      <c r="J67" s="12">
        <f>E67*Sheet4!$B$28/Sheet4!$B$10</f>
        <v>723.18556701030923</v>
      </c>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c r="ET67" s="37"/>
      <c r="EU67" s="37"/>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7"/>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7"/>
      <c r="GZ67" s="37"/>
      <c r="HA67" s="37"/>
      <c r="HB67" s="37"/>
      <c r="HC67" s="37"/>
      <c r="HD67" s="37"/>
      <c r="HE67" s="37"/>
      <c r="HF67" s="37"/>
      <c r="HG67" s="37"/>
      <c r="HH67" s="37"/>
      <c r="HI67" s="37"/>
      <c r="HJ67" s="37"/>
      <c r="HK67" s="37"/>
      <c r="HL67" s="37"/>
      <c r="HM67" s="37"/>
    </row>
    <row r="68" spans="1:224" hidden="1">
      <c r="A68" t="s">
        <v>104</v>
      </c>
      <c r="B68" t="s">
        <v>105</v>
      </c>
      <c r="C68" t="s">
        <v>105</v>
      </c>
      <c r="D68" s="38" t="s">
        <v>105</v>
      </c>
      <c r="E68" s="43" t="s">
        <v>105</v>
      </c>
      <c r="F68" t="s">
        <v>104</v>
      </c>
      <c r="K68" s="42"/>
      <c r="L68" s="42"/>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c r="HI68" s="11"/>
      <c r="HJ68" s="11"/>
      <c r="HK68" s="11"/>
      <c r="HL68" s="11"/>
      <c r="HM68" s="11"/>
      <c r="HN68" s="11"/>
      <c r="HO68" s="11"/>
    </row>
    <row r="69" spans="1:224">
      <c r="A69" t="s">
        <v>32</v>
      </c>
      <c r="B69">
        <v>253</v>
      </c>
      <c r="C69">
        <v>362</v>
      </c>
      <c r="D69" s="40">
        <v>240</v>
      </c>
      <c r="E69" s="43">
        <v>375</v>
      </c>
      <c r="F69" t="s">
        <v>32</v>
      </c>
      <c r="G69" s="12">
        <f>B69*Sheet4!$B$28/Sheet4!$B$10</f>
        <v>524.25773195876286</v>
      </c>
      <c r="H69" s="12">
        <f>C69*Sheet4!$B$28/Sheet4!$B$10</f>
        <v>750.12371134020611</v>
      </c>
      <c r="I69" s="12">
        <f>D69*Sheet4!$B$28/Sheet4!$B$10</f>
        <v>497.31958762886597</v>
      </c>
      <c r="J69" s="12">
        <f>E69*Sheet4!$B$28/Sheet4!$B$10</f>
        <v>777.061855670103</v>
      </c>
      <c r="K69" s="37"/>
      <c r="L69" s="37"/>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c r="HI69" s="11"/>
      <c r="HJ69" s="11"/>
      <c r="HK69" s="11"/>
      <c r="HL69" s="11"/>
      <c r="HM69" s="11"/>
      <c r="HN69" s="11"/>
      <c r="HO69" s="11"/>
      <c r="HP69" s="11"/>
    </row>
    <row r="70" spans="1:224" hidden="1">
      <c r="A70" t="s">
        <v>104</v>
      </c>
      <c r="B70" t="s">
        <v>105</v>
      </c>
      <c r="C70" t="s">
        <v>105</v>
      </c>
      <c r="D70" s="38" t="s">
        <v>105</v>
      </c>
      <c r="E70" s="43" t="s">
        <v>105</v>
      </c>
      <c r="F70" t="s">
        <v>104</v>
      </c>
      <c r="K70" s="42"/>
      <c r="L70" s="42"/>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c r="CY70" s="43"/>
      <c r="CZ70" s="43"/>
      <c r="DA70" s="43"/>
      <c r="DB70" s="43"/>
      <c r="DC70" s="43"/>
      <c r="DD70" s="43"/>
      <c r="DE70" s="43"/>
      <c r="DF70" s="43"/>
      <c r="DG70" s="43"/>
      <c r="DH70" s="43"/>
      <c r="DI70" s="43"/>
      <c r="DJ70" s="43"/>
      <c r="DK70" s="43"/>
      <c r="DL70" s="43"/>
      <c r="DM70" s="43"/>
      <c r="DN70" s="43"/>
      <c r="DO70" s="43"/>
      <c r="DP70" s="43"/>
      <c r="DQ70" s="43"/>
      <c r="DR70" s="43"/>
      <c r="DS70" s="43"/>
      <c r="DT70" s="43"/>
      <c r="DU70" s="43"/>
      <c r="DV70" s="43"/>
      <c r="DW70" s="43"/>
      <c r="DX70" s="43"/>
      <c r="DY70" s="43"/>
      <c r="DZ70" s="43"/>
      <c r="EA70" s="43"/>
      <c r="EB70" s="43"/>
      <c r="EC70" s="43"/>
      <c r="ED70" s="43"/>
      <c r="EE70" s="43"/>
      <c r="EF70" s="43"/>
      <c r="EG70" s="43"/>
      <c r="EH70" s="43"/>
      <c r="EI70" s="43"/>
      <c r="EJ70" s="43"/>
      <c r="EK70" s="43"/>
      <c r="EL70" s="43"/>
      <c r="EM70" s="43"/>
      <c r="EN70" s="43"/>
      <c r="EO70" s="43"/>
      <c r="EP70" s="43"/>
      <c r="EQ70" s="43"/>
      <c r="ER70" s="43"/>
      <c r="ES70" s="43"/>
      <c r="ET70" s="43"/>
      <c r="EU70" s="43"/>
      <c r="EV70" s="43"/>
      <c r="EW70" s="43"/>
      <c r="EX70" s="43"/>
      <c r="EY70" s="43"/>
      <c r="EZ70" s="43"/>
      <c r="FA70" s="43"/>
      <c r="FB70" s="43"/>
      <c r="FC70" s="43"/>
      <c r="FD70" s="43"/>
      <c r="FE70" s="43"/>
      <c r="FF70" s="43"/>
      <c r="FG70" s="43"/>
      <c r="FH70" s="43"/>
      <c r="FI70" s="43"/>
      <c r="FJ70" s="43"/>
      <c r="FK70" s="43"/>
      <c r="FL70" s="43"/>
      <c r="FM70" s="43"/>
      <c r="FN70" s="43"/>
      <c r="FO70" s="43"/>
      <c r="FP70" s="43"/>
      <c r="FQ70" s="43"/>
      <c r="FR70" s="43"/>
      <c r="FS70" s="43"/>
      <c r="FT70" s="43"/>
      <c r="FU70" s="43"/>
      <c r="FV70" s="43"/>
      <c r="FW70" s="43"/>
      <c r="FX70" s="43"/>
      <c r="FY70" s="43"/>
      <c r="FZ70" s="43"/>
      <c r="GA70" s="43"/>
      <c r="GB70" s="43"/>
      <c r="GC70" s="43"/>
      <c r="GD70" s="43"/>
      <c r="GE70" s="43"/>
      <c r="GF70" s="43"/>
      <c r="GG70" s="43"/>
      <c r="GH70" s="43"/>
      <c r="GI70" s="43"/>
      <c r="GJ70" s="43"/>
      <c r="GK70" s="43"/>
      <c r="GL70" s="43"/>
      <c r="GM70" s="43"/>
      <c r="GN70" s="43"/>
      <c r="GO70" s="43"/>
      <c r="GP70" s="43"/>
      <c r="GQ70" s="43"/>
      <c r="GR70" s="43"/>
      <c r="GS70" s="43"/>
      <c r="GT70" s="43"/>
      <c r="GU70" s="43"/>
      <c r="GV70" s="43"/>
      <c r="GW70" s="43"/>
      <c r="GX70" s="43"/>
      <c r="GY70" s="43"/>
      <c r="GZ70" s="43"/>
      <c r="HA70" s="43"/>
      <c r="HB70" s="43"/>
      <c r="HC70" s="43"/>
      <c r="HD70" s="43"/>
      <c r="HE70" s="43"/>
      <c r="HF70" s="43"/>
      <c r="HG70" s="43"/>
      <c r="HH70" s="43"/>
      <c r="HI70" s="43"/>
      <c r="HJ70" s="43"/>
      <c r="HK70" s="43"/>
      <c r="HL70" s="43"/>
      <c r="HM70" s="43"/>
      <c r="HN70" s="43"/>
      <c r="HO70" s="43"/>
      <c r="HP70" s="43"/>
    </row>
    <row r="71" spans="1:224">
      <c r="A71" t="s">
        <v>33</v>
      </c>
      <c r="B71">
        <v>260</v>
      </c>
      <c r="C71">
        <v>352</v>
      </c>
      <c r="D71" s="40">
        <v>245</v>
      </c>
      <c r="E71" s="43">
        <v>375</v>
      </c>
      <c r="F71" t="s">
        <v>33</v>
      </c>
      <c r="G71" s="12">
        <f>B71*Sheet4!$B$28/Sheet4!$B$10</f>
        <v>538.76288659793806</v>
      </c>
      <c r="H71" s="12">
        <f>C71*Sheet4!$B$28/Sheet4!$B$10</f>
        <v>729.40206185567001</v>
      </c>
      <c r="I71" s="12">
        <f>D71*Sheet4!$B$28/Sheet4!$B$10</f>
        <v>507.68041237113397</v>
      </c>
      <c r="J71" s="12">
        <f>E71*Sheet4!$B$28/Sheet4!$B$10</f>
        <v>777.061855670103</v>
      </c>
      <c r="K71" s="37"/>
      <c r="L71" s="37"/>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W71" s="43"/>
      <c r="CX71" s="43"/>
      <c r="CY71" s="43"/>
      <c r="CZ71" s="43"/>
      <c r="DA71" s="43"/>
      <c r="DB71" s="43"/>
      <c r="DC71" s="43"/>
      <c r="DD71" s="43"/>
      <c r="DE71" s="43"/>
      <c r="DF71" s="43"/>
      <c r="DG71" s="43"/>
      <c r="DH71" s="43"/>
      <c r="DI71" s="43"/>
      <c r="DJ71" s="43"/>
      <c r="DK71" s="43"/>
      <c r="DL71" s="43"/>
      <c r="DM71" s="43"/>
      <c r="DN71" s="43"/>
      <c r="DO71" s="43"/>
      <c r="DP71" s="43"/>
      <c r="DQ71" s="43"/>
      <c r="DR71" s="43"/>
      <c r="DS71" s="43"/>
      <c r="DT71" s="43"/>
      <c r="DU71" s="43"/>
      <c r="DV71" s="43"/>
      <c r="DW71" s="43"/>
      <c r="DX71" s="43"/>
      <c r="DY71" s="43"/>
      <c r="DZ71" s="43"/>
      <c r="EA71" s="43"/>
      <c r="EB71" s="43"/>
      <c r="EC71" s="43"/>
      <c r="ED71" s="43"/>
      <c r="EE71" s="43"/>
      <c r="EF71" s="43"/>
      <c r="EG71" s="43"/>
      <c r="EH71" s="43"/>
      <c r="EI71" s="43"/>
      <c r="EJ71" s="43"/>
      <c r="EK71" s="43"/>
      <c r="EL71" s="43"/>
      <c r="EM71" s="43"/>
      <c r="EN71" s="43"/>
      <c r="EO71" s="43"/>
      <c r="EP71" s="43"/>
      <c r="EQ71" s="43"/>
      <c r="ER71" s="43"/>
      <c r="ES71" s="43"/>
      <c r="ET71" s="43"/>
      <c r="EU71" s="43"/>
      <c r="EV71" s="43"/>
      <c r="EW71" s="43"/>
      <c r="EX71" s="43"/>
      <c r="EY71" s="43"/>
      <c r="EZ71" s="43"/>
      <c r="FA71" s="43"/>
      <c r="FB71" s="43"/>
      <c r="FC71" s="43"/>
      <c r="FD71" s="43"/>
      <c r="FE71" s="43"/>
      <c r="FF71" s="43"/>
      <c r="FG71" s="43"/>
      <c r="FH71" s="43"/>
      <c r="FI71" s="43"/>
      <c r="FJ71" s="43"/>
      <c r="FK71" s="43"/>
      <c r="FL71" s="43"/>
      <c r="FM71" s="43"/>
      <c r="FN71" s="43"/>
      <c r="FO71" s="43"/>
      <c r="FP71" s="43"/>
      <c r="FQ71" s="43"/>
      <c r="FR71" s="43"/>
      <c r="FS71" s="43"/>
      <c r="FT71" s="43"/>
      <c r="FU71" s="43"/>
      <c r="FV71" s="43"/>
      <c r="FW71" s="43"/>
      <c r="FX71" s="43"/>
      <c r="FY71" s="43"/>
      <c r="FZ71" s="43"/>
      <c r="GA71" s="43"/>
      <c r="GB71" s="43"/>
      <c r="GC71" s="43"/>
      <c r="GD71" s="43"/>
      <c r="GE71" s="43"/>
      <c r="GF71" s="43"/>
      <c r="GG71" s="43"/>
      <c r="GH71" s="43"/>
      <c r="GI71" s="43"/>
      <c r="GJ71" s="43"/>
      <c r="GK71" s="43"/>
      <c r="GL71" s="43"/>
      <c r="GM71" s="43"/>
      <c r="GN71" s="43"/>
      <c r="GO71" s="43"/>
      <c r="GP71" s="43"/>
      <c r="GQ71" s="43"/>
      <c r="GR71" s="43"/>
      <c r="GS71" s="43"/>
      <c r="GT71" s="43"/>
      <c r="GU71" s="43"/>
      <c r="GV71" s="43"/>
      <c r="GW71" s="43"/>
      <c r="GX71" s="43"/>
      <c r="GY71" s="43"/>
      <c r="GZ71" s="43"/>
      <c r="HA71" s="43"/>
      <c r="HB71" s="43"/>
      <c r="HC71" s="43"/>
      <c r="HD71" s="43"/>
      <c r="HE71" s="43"/>
      <c r="HF71" s="43"/>
      <c r="HG71" s="43"/>
      <c r="HH71" s="43"/>
      <c r="HI71" s="43"/>
      <c r="HJ71" s="43"/>
      <c r="HK71" s="43"/>
      <c r="HL71" s="43"/>
      <c r="HM71" s="43"/>
      <c r="HN71" s="43"/>
      <c r="HO71" s="43"/>
      <c r="HP71" s="43"/>
    </row>
    <row r="72" spans="1:224" hidden="1">
      <c r="A72" t="s">
        <v>104</v>
      </c>
      <c r="B72" t="s">
        <v>105</v>
      </c>
      <c r="C72" t="s">
        <v>105</v>
      </c>
      <c r="D72" s="38" t="s">
        <v>105</v>
      </c>
      <c r="E72" s="43" t="s">
        <v>105</v>
      </c>
      <c r="F72" t="s">
        <v>104</v>
      </c>
      <c r="K72" s="42"/>
      <c r="L72" s="42"/>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c r="DU72" s="43"/>
      <c r="DV72" s="43"/>
      <c r="DW72" s="43"/>
      <c r="DX72" s="43"/>
      <c r="DY72" s="43"/>
      <c r="DZ72" s="43"/>
      <c r="EA72" s="43"/>
      <c r="EB72" s="43"/>
      <c r="EC72" s="43"/>
      <c r="ED72" s="43"/>
      <c r="EE72" s="43"/>
      <c r="EF72" s="43"/>
      <c r="EG72" s="43"/>
      <c r="EH72" s="43"/>
      <c r="EI72" s="43"/>
      <c r="EJ72" s="43"/>
      <c r="EK72" s="43"/>
      <c r="EL72" s="43"/>
      <c r="EM72" s="43"/>
      <c r="EN72" s="43"/>
      <c r="EO72" s="43"/>
      <c r="EP72" s="43"/>
      <c r="EQ72" s="43"/>
      <c r="ER72" s="43"/>
      <c r="ES72" s="43"/>
      <c r="ET72" s="43"/>
      <c r="EU72" s="43"/>
      <c r="EV72" s="43"/>
      <c r="EW72" s="43"/>
      <c r="EX72" s="43"/>
      <c r="EY72" s="43"/>
      <c r="EZ72" s="43"/>
      <c r="FA72" s="43"/>
      <c r="FB72" s="43"/>
      <c r="FC72" s="43"/>
      <c r="FD72" s="43"/>
      <c r="FE72" s="43"/>
      <c r="FF72" s="43"/>
      <c r="FG72" s="43"/>
      <c r="FH72" s="43"/>
      <c r="FI72" s="43"/>
      <c r="FJ72" s="43"/>
      <c r="FK72" s="43"/>
      <c r="FL72" s="43"/>
      <c r="FM72" s="43"/>
      <c r="FN72" s="43"/>
      <c r="FO72" s="43"/>
      <c r="FP72" s="43"/>
      <c r="FQ72" s="43"/>
      <c r="FR72" s="43"/>
      <c r="FS72" s="43"/>
      <c r="FT72" s="43"/>
      <c r="FU72" s="43"/>
      <c r="FV72" s="43"/>
      <c r="FW72" s="43"/>
      <c r="FX72" s="43"/>
      <c r="FY72" s="43"/>
      <c r="FZ72" s="43"/>
      <c r="GA72" s="43"/>
      <c r="GB72" s="43"/>
      <c r="GC72" s="43"/>
      <c r="GD72" s="43"/>
      <c r="GE72" s="43"/>
      <c r="GF72" s="43"/>
      <c r="GG72" s="43"/>
      <c r="GH72" s="43"/>
      <c r="GI72" s="43"/>
      <c r="GJ72" s="43"/>
      <c r="GK72" s="43"/>
      <c r="GL72" s="43"/>
      <c r="GM72" s="43"/>
      <c r="GN72" s="43"/>
      <c r="GO72" s="43"/>
      <c r="GP72" s="43"/>
      <c r="GQ72" s="43"/>
      <c r="GR72" s="43"/>
      <c r="GS72" s="43"/>
      <c r="GT72" s="43"/>
      <c r="GU72" s="43"/>
      <c r="GV72" s="43"/>
      <c r="GW72" s="43"/>
      <c r="GX72" s="43"/>
      <c r="GY72" s="43"/>
      <c r="GZ72" s="43"/>
      <c r="HA72" s="43"/>
      <c r="HB72" s="43"/>
      <c r="HC72" s="43"/>
      <c r="HD72" s="43"/>
      <c r="HE72" s="43"/>
      <c r="HF72" s="43"/>
      <c r="HG72" s="43"/>
      <c r="HH72" s="43"/>
      <c r="HI72" s="43"/>
      <c r="HJ72" s="43"/>
      <c r="HK72" s="43"/>
      <c r="HL72" s="43"/>
      <c r="HM72" s="43"/>
      <c r="HN72" s="43"/>
      <c r="HO72" s="43"/>
      <c r="HP72" s="43"/>
    </row>
    <row r="73" spans="1:224">
      <c r="A73" t="s">
        <v>34</v>
      </c>
      <c r="B73">
        <v>265</v>
      </c>
      <c r="C73">
        <v>378</v>
      </c>
      <c r="D73" s="40">
        <v>253</v>
      </c>
      <c r="E73" s="43">
        <v>400</v>
      </c>
      <c r="F73" t="s">
        <v>34</v>
      </c>
      <c r="G73" s="12">
        <f>B73*Sheet4!$B$28/Sheet4!$B$10</f>
        <v>549.12371134020611</v>
      </c>
      <c r="H73" s="12">
        <f>C73*Sheet4!$B$28/Sheet4!$B$10</f>
        <v>783.27835051546379</v>
      </c>
      <c r="I73" s="12">
        <f>D73*Sheet4!$B$28/Sheet4!$B$10</f>
        <v>524.25773195876286</v>
      </c>
      <c r="J73" s="12">
        <f>E73*Sheet4!$B$28/Sheet4!$B$10</f>
        <v>828.86597938144325</v>
      </c>
      <c r="K73" s="37"/>
      <c r="L73" s="37"/>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3"/>
      <c r="DI73" s="43"/>
      <c r="DJ73" s="43"/>
      <c r="DK73" s="43"/>
      <c r="DL73" s="43"/>
      <c r="DM73" s="43"/>
      <c r="DN73" s="43"/>
      <c r="DO73" s="43"/>
      <c r="DP73" s="43"/>
      <c r="DQ73" s="43"/>
      <c r="DR73" s="43"/>
      <c r="DS73" s="43"/>
      <c r="DT73" s="43"/>
      <c r="DU73" s="43"/>
      <c r="DV73" s="43"/>
      <c r="DW73" s="43"/>
      <c r="DX73" s="43"/>
      <c r="DY73" s="43"/>
      <c r="DZ73" s="43"/>
      <c r="EA73" s="43"/>
      <c r="EB73" s="43"/>
      <c r="EC73" s="43"/>
      <c r="ED73" s="43"/>
      <c r="EE73" s="43"/>
      <c r="EF73" s="43"/>
      <c r="EG73" s="43"/>
      <c r="EH73" s="43"/>
      <c r="EI73" s="43"/>
      <c r="EJ73" s="43"/>
      <c r="EK73" s="43"/>
      <c r="EL73" s="43"/>
      <c r="EM73" s="43"/>
      <c r="EN73" s="43"/>
      <c r="EO73" s="43"/>
      <c r="EP73" s="43"/>
      <c r="EQ73" s="43"/>
      <c r="ER73" s="43"/>
      <c r="ES73" s="43"/>
      <c r="ET73" s="43"/>
      <c r="EU73" s="43"/>
      <c r="EV73" s="43"/>
      <c r="EW73" s="43"/>
      <c r="EX73" s="43"/>
      <c r="EY73" s="43"/>
      <c r="EZ73" s="43"/>
      <c r="FA73" s="43"/>
      <c r="FB73" s="43"/>
      <c r="FC73" s="43"/>
      <c r="FD73" s="43"/>
      <c r="FE73" s="43"/>
      <c r="FF73" s="43"/>
      <c r="FG73" s="43"/>
      <c r="FH73" s="43"/>
      <c r="FI73" s="43"/>
      <c r="FJ73" s="43"/>
      <c r="FK73" s="43"/>
      <c r="FL73" s="43"/>
      <c r="FM73" s="43"/>
      <c r="FN73" s="43"/>
      <c r="FO73" s="43"/>
      <c r="FP73" s="43"/>
      <c r="FQ73" s="43"/>
      <c r="FR73" s="43"/>
      <c r="FS73" s="43"/>
      <c r="FT73" s="43"/>
      <c r="FU73" s="43"/>
      <c r="FV73" s="43"/>
      <c r="FW73" s="43"/>
      <c r="FX73" s="43"/>
      <c r="FY73" s="43"/>
      <c r="FZ73" s="43"/>
      <c r="GA73" s="43"/>
      <c r="GB73" s="43"/>
      <c r="GC73" s="43"/>
      <c r="GD73" s="43"/>
      <c r="GE73" s="43"/>
      <c r="GF73" s="43"/>
      <c r="GG73" s="43"/>
      <c r="GH73" s="43"/>
      <c r="GI73" s="43"/>
      <c r="GJ73" s="43"/>
      <c r="GK73" s="43"/>
      <c r="GL73" s="43"/>
      <c r="GM73" s="43"/>
      <c r="GN73" s="43"/>
      <c r="GO73" s="43"/>
      <c r="GP73" s="43"/>
      <c r="GQ73" s="43"/>
      <c r="GR73" s="43"/>
      <c r="GS73" s="43"/>
      <c r="GT73" s="43"/>
      <c r="GU73" s="43"/>
      <c r="GV73" s="43"/>
      <c r="GW73" s="43"/>
      <c r="GX73" s="43"/>
      <c r="GY73" s="43"/>
      <c r="GZ73" s="43"/>
      <c r="HA73" s="43"/>
      <c r="HB73" s="43"/>
      <c r="HC73" s="43"/>
      <c r="HD73" s="43"/>
      <c r="HE73" s="43"/>
      <c r="HF73" s="43"/>
      <c r="HG73" s="43"/>
      <c r="HH73" s="43"/>
      <c r="HI73" s="43"/>
      <c r="HJ73" s="43"/>
      <c r="HK73" s="43"/>
      <c r="HL73" s="43"/>
      <c r="HM73" s="43"/>
      <c r="HN73" s="43"/>
      <c r="HO73" s="43"/>
      <c r="HP73" s="43"/>
    </row>
    <row r="74" spans="1:224" hidden="1">
      <c r="A74" t="s">
        <v>104</v>
      </c>
      <c r="B74" t="s">
        <v>105</v>
      </c>
      <c r="C74" t="s">
        <v>105</v>
      </c>
      <c r="D74" s="38" t="s">
        <v>105</v>
      </c>
      <c r="E74" s="43" t="s">
        <v>105</v>
      </c>
      <c r="F74" t="s">
        <v>104</v>
      </c>
      <c r="K74" s="42"/>
      <c r="L74" s="42"/>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c r="DU74" s="43"/>
      <c r="DV74" s="43"/>
      <c r="DW74" s="43"/>
      <c r="DX74" s="43"/>
      <c r="DY74" s="43"/>
      <c r="DZ74" s="43"/>
      <c r="EA74" s="43"/>
      <c r="EB74" s="43"/>
      <c r="EC74" s="43"/>
      <c r="ED74" s="43"/>
      <c r="EE74" s="43"/>
      <c r="EF74" s="43"/>
      <c r="EG74" s="43"/>
      <c r="EH74" s="43"/>
      <c r="EI74" s="43"/>
      <c r="EJ74" s="43"/>
      <c r="EK74" s="43"/>
      <c r="EL74" s="43"/>
      <c r="EM74" s="43"/>
      <c r="EN74" s="43"/>
      <c r="EO74" s="43"/>
      <c r="EP74" s="43"/>
      <c r="EQ74" s="43"/>
      <c r="ER74" s="43"/>
      <c r="ES74" s="43"/>
      <c r="ET74" s="43"/>
      <c r="EU74" s="43"/>
      <c r="EV74" s="43"/>
      <c r="EW74" s="43"/>
      <c r="EX74" s="43"/>
      <c r="EY74" s="43"/>
      <c r="EZ74" s="43"/>
      <c r="FA74" s="43"/>
      <c r="FB74" s="43"/>
      <c r="FC74" s="43"/>
      <c r="FD74" s="43"/>
      <c r="FE74" s="43"/>
      <c r="FF74" s="43"/>
      <c r="FG74" s="43"/>
      <c r="FH74" s="43"/>
      <c r="FI74" s="43"/>
      <c r="FJ74" s="43"/>
      <c r="FK74" s="43"/>
      <c r="FL74" s="43"/>
      <c r="FM74" s="43"/>
      <c r="FN74" s="43"/>
      <c r="FO74" s="43"/>
      <c r="FP74" s="43"/>
      <c r="FQ74" s="43"/>
      <c r="FR74" s="43"/>
      <c r="FS74" s="43"/>
      <c r="FT74" s="43"/>
      <c r="FU74" s="43"/>
      <c r="FV74" s="43"/>
      <c r="FW74" s="43"/>
      <c r="FX74" s="43"/>
      <c r="FY74" s="43"/>
      <c r="FZ74" s="43"/>
      <c r="GA74" s="43"/>
      <c r="GB74" s="43"/>
      <c r="GC74" s="43"/>
      <c r="GD74" s="43"/>
      <c r="GE74" s="43"/>
      <c r="GF74" s="43"/>
      <c r="GG74" s="43"/>
      <c r="GH74" s="43"/>
      <c r="GI74" s="43"/>
      <c r="GJ74" s="43"/>
      <c r="GK74" s="43"/>
      <c r="GL74" s="43"/>
      <c r="GM74" s="43"/>
      <c r="GN74" s="43"/>
      <c r="GO74" s="43"/>
      <c r="GP74" s="43"/>
      <c r="GQ74" s="43"/>
      <c r="GR74" s="43"/>
      <c r="GS74" s="43"/>
      <c r="GT74" s="43"/>
      <c r="GU74" s="43"/>
      <c r="GV74" s="43"/>
      <c r="GW74" s="43"/>
      <c r="GX74" s="43"/>
      <c r="GY74" s="43"/>
      <c r="GZ74" s="43"/>
      <c r="HA74" s="43"/>
      <c r="HB74" s="43"/>
      <c r="HC74" s="43"/>
      <c r="HD74" s="43"/>
      <c r="HE74" s="43"/>
      <c r="HF74" s="43"/>
      <c r="HG74" s="43"/>
      <c r="HH74" s="43"/>
      <c r="HI74" s="43"/>
      <c r="HJ74" s="43"/>
      <c r="HK74" s="43"/>
      <c r="HL74" s="43"/>
      <c r="HM74" s="43"/>
      <c r="HN74" s="43"/>
      <c r="HO74" s="43"/>
      <c r="HP74" s="43"/>
    </row>
    <row r="75" spans="1:224">
      <c r="A75" t="s">
        <v>35</v>
      </c>
      <c r="B75">
        <v>270</v>
      </c>
      <c r="C75">
        <v>400</v>
      </c>
      <c r="D75" s="40">
        <v>250</v>
      </c>
      <c r="E75" s="43">
        <v>407</v>
      </c>
      <c r="F75" t="s">
        <v>35</v>
      </c>
      <c r="G75" s="12">
        <f>B75*Sheet4!$B$28/Sheet4!$B$11</f>
        <v>532.05882352941171</v>
      </c>
      <c r="H75" s="12">
        <f>C75*Sheet4!$B$28/Sheet4!$B$11</f>
        <v>788.23529411764707</v>
      </c>
      <c r="I75" s="12">
        <f>D75*Sheet4!$B$28/Sheet4!$B$11</f>
        <v>492.64705882352939</v>
      </c>
      <c r="J75" s="12">
        <f>E75*Sheet4!$B$28/Sheet4!$B$11</f>
        <v>802.02941176470574</v>
      </c>
      <c r="K75" s="37"/>
      <c r="L75" s="37"/>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3"/>
      <c r="DH75" s="43"/>
      <c r="DI75" s="43"/>
      <c r="DJ75" s="43"/>
      <c r="DK75" s="43"/>
      <c r="DL75" s="43"/>
      <c r="DM75" s="43"/>
      <c r="DN75" s="43"/>
      <c r="DO75" s="43"/>
      <c r="DP75" s="43"/>
      <c r="DQ75" s="43"/>
      <c r="DR75" s="43"/>
      <c r="DS75" s="43"/>
      <c r="DT75" s="43"/>
      <c r="DU75" s="43"/>
      <c r="DV75" s="43"/>
      <c r="DW75" s="43"/>
      <c r="DX75" s="43"/>
      <c r="DY75" s="43"/>
      <c r="DZ75" s="43"/>
      <c r="EA75" s="43"/>
      <c r="EB75" s="43"/>
      <c r="EC75" s="43"/>
      <c r="ED75" s="43"/>
      <c r="EE75" s="43"/>
      <c r="EF75" s="43"/>
      <c r="EG75" s="43"/>
      <c r="EH75" s="43"/>
      <c r="EI75" s="43"/>
      <c r="EJ75" s="43"/>
      <c r="EK75" s="43"/>
      <c r="EL75" s="43"/>
      <c r="EM75" s="43"/>
      <c r="EN75" s="43"/>
      <c r="EO75" s="43"/>
      <c r="EP75" s="43"/>
      <c r="EQ75" s="43"/>
      <c r="ER75" s="43"/>
      <c r="ES75" s="43"/>
      <c r="ET75" s="43"/>
      <c r="EU75" s="43"/>
      <c r="EV75" s="43"/>
      <c r="EW75" s="43"/>
      <c r="EX75" s="43"/>
      <c r="EY75" s="43"/>
      <c r="EZ75" s="43"/>
      <c r="FA75" s="43"/>
      <c r="FB75" s="43"/>
      <c r="FC75" s="43"/>
      <c r="FD75" s="43"/>
      <c r="FE75" s="43"/>
      <c r="FF75" s="43"/>
      <c r="FG75" s="43"/>
      <c r="FH75" s="43"/>
      <c r="FI75" s="43"/>
      <c r="FJ75" s="43"/>
      <c r="FK75" s="43"/>
      <c r="FL75" s="43"/>
      <c r="FM75" s="43"/>
      <c r="FN75" s="43"/>
      <c r="FO75" s="43"/>
      <c r="FP75" s="43"/>
      <c r="FQ75" s="43"/>
      <c r="FR75" s="43"/>
      <c r="FS75" s="43"/>
      <c r="FT75" s="43"/>
      <c r="FU75" s="43"/>
      <c r="FV75" s="43"/>
      <c r="FW75" s="43"/>
      <c r="FX75" s="43"/>
      <c r="FY75" s="43"/>
      <c r="FZ75" s="43"/>
      <c r="GA75" s="43"/>
      <c r="GB75" s="43"/>
      <c r="GC75" s="43"/>
      <c r="GD75" s="43"/>
      <c r="GE75" s="43"/>
      <c r="GF75" s="43"/>
      <c r="GG75" s="43"/>
      <c r="GH75" s="43"/>
      <c r="GI75" s="43"/>
      <c r="GJ75" s="43"/>
      <c r="GK75" s="43"/>
      <c r="GL75" s="43"/>
      <c r="GM75" s="43"/>
      <c r="GN75" s="43"/>
      <c r="GO75" s="43"/>
      <c r="GP75" s="43"/>
      <c r="GQ75" s="43"/>
      <c r="GR75" s="43"/>
      <c r="GS75" s="43"/>
      <c r="GT75" s="43"/>
      <c r="GU75" s="43"/>
      <c r="GV75" s="43"/>
      <c r="GW75" s="43"/>
      <c r="GX75" s="43"/>
      <c r="GY75" s="43"/>
      <c r="GZ75" s="43"/>
      <c r="HA75" s="43"/>
      <c r="HB75" s="43"/>
      <c r="HC75" s="43"/>
      <c r="HD75" s="43"/>
      <c r="HE75" s="43"/>
      <c r="HF75" s="43"/>
      <c r="HG75" s="43"/>
      <c r="HH75" s="43"/>
      <c r="HI75" s="43"/>
      <c r="HJ75" s="43"/>
      <c r="HK75" s="43"/>
      <c r="HL75" s="43"/>
      <c r="HM75" s="43"/>
      <c r="HN75" s="43"/>
      <c r="HO75" s="43"/>
      <c r="HP75" s="43"/>
    </row>
    <row r="76" spans="1:224" hidden="1">
      <c r="A76" t="s">
        <v>104</v>
      </c>
      <c r="B76" t="s">
        <v>105</v>
      </c>
      <c r="C76" t="s">
        <v>105</v>
      </c>
      <c r="D76" s="38" t="s">
        <v>105</v>
      </c>
      <c r="E76" s="43" t="s">
        <v>105</v>
      </c>
      <c r="F76" t="s">
        <v>104</v>
      </c>
      <c r="K76" s="42"/>
      <c r="L76" s="42"/>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N76" s="43"/>
      <c r="BO76" s="43"/>
      <c r="BP76" s="43"/>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c r="DN76" s="43"/>
      <c r="DO76" s="43"/>
      <c r="DP76" s="43"/>
      <c r="DQ76" s="43"/>
      <c r="DR76" s="43"/>
      <c r="DS76" s="43"/>
      <c r="DT76" s="43"/>
      <c r="DU76" s="43"/>
      <c r="DV76" s="43"/>
      <c r="DW76" s="43"/>
      <c r="DX76" s="43"/>
      <c r="DY76" s="43"/>
      <c r="DZ76" s="43"/>
      <c r="EA76" s="43"/>
      <c r="EB76" s="43"/>
      <c r="EC76" s="43"/>
      <c r="ED76" s="43"/>
      <c r="EE76" s="43"/>
      <c r="EF76" s="43"/>
      <c r="EG76" s="43"/>
      <c r="EH76" s="43"/>
      <c r="EI76" s="43"/>
      <c r="EJ76" s="43"/>
      <c r="EK76" s="43"/>
      <c r="EL76" s="43"/>
      <c r="EM76" s="43"/>
      <c r="EN76" s="43"/>
      <c r="EO76" s="43"/>
      <c r="EP76" s="43"/>
      <c r="EQ76" s="43"/>
      <c r="ER76" s="43"/>
      <c r="ES76" s="43"/>
      <c r="ET76" s="43"/>
      <c r="EU76" s="43"/>
      <c r="EV76" s="43"/>
      <c r="EW76" s="43"/>
      <c r="EX76" s="43"/>
      <c r="EY76" s="43"/>
      <c r="EZ76" s="43"/>
      <c r="FA76" s="43"/>
      <c r="FB76" s="43"/>
      <c r="FC76" s="43"/>
      <c r="FD76" s="43"/>
      <c r="FE76" s="43"/>
      <c r="FF76" s="43"/>
      <c r="FG76" s="43"/>
      <c r="FH76" s="43"/>
      <c r="FI76" s="43"/>
      <c r="FJ76" s="43"/>
      <c r="FK76" s="43"/>
      <c r="FL76" s="43"/>
      <c r="FM76" s="43"/>
      <c r="FN76" s="43"/>
      <c r="FO76" s="43"/>
      <c r="FP76" s="43"/>
      <c r="FQ76" s="43"/>
      <c r="FR76" s="43"/>
      <c r="FS76" s="43"/>
      <c r="FT76" s="43"/>
      <c r="FU76" s="43"/>
      <c r="FV76" s="43"/>
      <c r="FW76" s="43"/>
      <c r="FX76" s="43"/>
      <c r="FY76" s="43"/>
      <c r="FZ76" s="43"/>
      <c r="GA76" s="43"/>
      <c r="GB76" s="43"/>
      <c r="GC76" s="43"/>
      <c r="GD76" s="43"/>
      <c r="GE76" s="43"/>
      <c r="GF76" s="43"/>
      <c r="GG76" s="43"/>
      <c r="GH76" s="43"/>
      <c r="GI76" s="43"/>
      <c r="GJ76" s="43"/>
      <c r="GK76" s="43"/>
      <c r="GL76" s="43"/>
      <c r="GM76" s="43"/>
      <c r="GN76" s="43"/>
      <c r="GO76" s="43"/>
      <c r="GP76" s="43"/>
      <c r="GQ76" s="43"/>
      <c r="GR76" s="43"/>
      <c r="GS76" s="43"/>
      <c r="GT76" s="43"/>
      <c r="GU76" s="43"/>
      <c r="GV76" s="43"/>
      <c r="GW76" s="43"/>
      <c r="GX76" s="43"/>
      <c r="GY76" s="43"/>
      <c r="GZ76" s="43"/>
      <c r="HA76" s="43"/>
      <c r="HB76" s="43"/>
      <c r="HC76" s="43"/>
      <c r="HD76" s="43"/>
      <c r="HE76" s="43"/>
      <c r="HF76" s="43"/>
      <c r="HG76" s="43"/>
      <c r="HH76" s="43"/>
      <c r="HI76" s="43"/>
      <c r="HJ76" s="43"/>
      <c r="HK76" s="43"/>
      <c r="HL76" s="43"/>
      <c r="HM76" s="43"/>
      <c r="HN76" s="43"/>
      <c r="HO76" s="43"/>
      <c r="HP76" s="43"/>
    </row>
    <row r="77" spans="1:224">
      <c r="A77" t="s">
        <v>36</v>
      </c>
      <c r="B77">
        <v>278</v>
      </c>
      <c r="C77">
        <v>386</v>
      </c>
      <c r="D77" s="40">
        <v>265</v>
      </c>
      <c r="E77" s="43">
        <v>420</v>
      </c>
      <c r="F77" t="s">
        <v>36</v>
      </c>
      <c r="G77" s="12">
        <f>B77*Sheet4!$B$28/Sheet4!$B$11</f>
        <v>547.82352941176464</v>
      </c>
      <c r="H77" s="12">
        <f>C77*Sheet4!$B$28/Sheet4!$B$11</f>
        <v>760.64705882352939</v>
      </c>
      <c r="I77" s="12">
        <f>D77*Sheet4!$B$28/Sheet4!$B$11</f>
        <v>522.2058823529411</v>
      </c>
      <c r="J77" s="12">
        <f>E77*Sheet4!$B$28/Sheet4!$B$11</f>
        <v>827.64705882352939</v>
      </c>
      <c r="K77" s="37"/>
      <c r="L77" s="37"/>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c r="DC77" s="43"/>
      <c r="DD77" s="43"/>
      <c r="DE77" s="43"/>
      <c r="DF77" s="43"/>
      <c r="DG77" s="43"/>
      <c r="DH77" s="43"/>
      <c r="DI77" s="43"/>
      <c r="DJ77" s="43"/>
      <c r="DK77" s="43"/>
      <c r="DL77" s="43"/>
      <c r="DM77" s="43"/>
      <c r="DN77" s="43"/>
      <c r="DO77" s="43"/>
      <c r="DP77" s="43"/>
      <c r="DQ77" s="43"/>
      <c r="DR77" s="43"/>
      <c r="DS77" s="43"/>
      <c r="DT77" s="43"/>
      <c r="DU77" s="43"/>
      <c r="DV77" s="43"/>
      <c r="DW77" s="43"/>
      <c r="DX77" s="43"/>
      <c r="DY77" s="43"/>
      <c r="DZ77" s="43"/>
      <c r="EA77" s="43"/>
      <c r="EB77" s="43"/>
      <c r="EC77" s="43"/>
      <c r="ED77" s="43"/>
      <c r="EE77" s="43"/>
      <c r="EF77" s="43"/>
      <c r="EG77" s="43"/>
      <c r="EH77" s="43"/>
      <c r="EI77" s="43"/>
      <c r="EJ77" s="43"/>
      <c r="EK77" s="43"/>
      <c r="EL77" s="43"/>
      <c r="EM77" s="43"/>
      <c r="EN77" s="43"/>
      <c r="EO77" s="43"/>
      <c r="EP77" s="43"/>
      <c r="EQ77" s="43"/>
      <c r="ER77" s="43"/>
      <c r="ES77" s="43"/>
      <c r="ET77" s="43"/>
      <c r="EU77" s="43"/>
      <c r="EV77" s="43"/>
      <c r="EW77" s="43"/>
      <c r="EX77" s="43"/>
      <c r="EY77" s="43"/>
      <c r="EZ77" s="43"/>
      <c r="FA77" s="43"/>
      <c r="FB77" s="43"/>
      <c r="FC77" s="43"/>
      <c r="FD77" s="43"/>
      <c r="FE77" s="43"/>
      <c r="FF77" s="43"/>
      <c r="FG77" s="43"/>
      <c r="FH77" s="43"/>
      <c r="FI77" s="43"/>
      <c r="FJ77" s="43"/>
      <c r="FK77" s="43"/>
      <c r="FL77" s="43"/>
      <c r="FM77" s="43"/>
      <c r="FN77" s="43"/>
      <c r="FO77" s="43"/>
      <c r="FP77" s="43"/>
      <c r="FQ77" s="43"/>
      <c r="FR77" s="43"/>
      <c r="FS77" s="43"/>
      <c r="FT77" s="43"/>
      <c r="FU77" s="43"/>
      <c r="FV77" s="43"/>
      <c r="FW77" s="43"/>
      <c r="FX77" s="43"/>
      <c r="FY77" s="43"/>
      <c r="FZ77" s="43"/>
      <c r="GA77" s="43"/>
      <c r="GB77" s="43"/>
      <c r="GC77" s="43"/>
      <c r="GD77" s="43"/>
      <c r="GE77" s="43"/>
      <c r="GF77" s="43"/>
      <c r="GG77" s="43"/>
      <c r="GH77" s="43"/>
      <c r="GI77" s="43"/>
      <c r="GJ77" s="43"/>
      <c r="GK77" s="43"/>
      <c r="GL77" s="43"/>
      <c r="GM77" s="43"/>
      <c r="GN77" s="43"/>
      <c r="GO77" s="43"/>
      <c r="GP77" s="43"/>
      <c r="GQ77" s="43"/>
      <c r="GR77" s="43"/>
      <c r="GS77" s="43"/>
      <c r="GT77" s="43"/>
      <c r="GU77" s="43"/>
      <c r="GV77" s="43"/>
      <c r="GW77" s="43"/>
      <c r="GX77" s="43"/>
      <c r="GY77" s="43"/>
      <c r="GZ77" s="43"/>
      <c r="HA77" s="43"/>
      <c r="HB77" s="43"/>
      <c r="HC77" s="43"/>
      <c r="HD77" s="43"/>
      <c r="HE77" s="43"/>
      <c r="HF77" s="43"/>
      <c r="HG77" s="43"/>
      <c r="HH77" s="43"/>
      <c r="HI77" s="43"/>
      <c r="HJ77" s="43"/>
      <c r="HK77" s="43"/>
      <c r="HL77" s="43"/>
      <c r="HM77" s="43"/>
      <c r="HN77" s="43"/>
      <c r="HO77" s="43"/>
      <c r="HP77" s="43"/>
    </row>
    <row r="78" spans="1:224" hidden="1">
      <c r="A78" t="s">
        <v>104</v>
      </c>
      <c r="B78" t="s">
        <v>105</v>
      </c>
      <c r="C78" t="s">
        <v>105</v>
      </c>
      <c r="D78" s="38" t="s">
        <v>105</v>
      </c>
      <c r="E78" s="43" t="s">
        <v>105</v>
      </c>
      <c r="F78" t="s">
        <v>104</v>
      </c>
      <c r="K78" s="42"/>
      <c r="L78" s="42"/>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c r="DV78" s="43"/>
      <c r="DW78" s="43"/>
      <c r="DX78" s="43"/>
      <c r="DY78" s="43"/>
      <c r="DZ78" s="43"/>
      <c r="EA78" s="43"/>
      <c r="EB78" s="43"/>
      <c r="EC78" s="43"/>
      <c r="ED78" s="43"/>
      <c r="EE78" s="43"/>
      <c r="EF78" s="43"/>
      <c r="EG78" s="43"/>
      <c r="EH78" s="43"/>
      <c r="EI78" s="43"/>
      <c r="EJ78" s="43"/>
      <c r="EK78" s="43"/>
      <c r="EL78" s="43"/>
      <c r="EM78" s="43"/>
      <c r="EN78" s="43"/>
      <c r="EO78" s="43"/>
      <c r="EP78" s="43"/>
      <c r="EQ78" s="43"/>
      <c r="ER78" s="43"/>
      <c r="ES78" s="43"/>
      <c r="ET78" s="43"/>
      <c r="EU78" s="43"/>
      <c r="EV78" s="43"/>
      <c r="EW78" s="43"/>
      <c r="EX78" s="43"/>
      <c r="EY78" s="43"/>
      <c r="EZ78" s="43"/>
      <c r="FA78" s="43"/>
      <c r="FB78" s="43"/>
      <c r="FC78" s="43"/>
      <c r="FD78" s="43"/>
      <c r="FE78" s="43"/>
      <c r="FF78" s="43"/>
      <c r="FG78" s="43"/>
      <c r="FH78" s="43"/>
      <c r="FI78" s="43"/>
      <c r="FJ78" s="43"/>
      <c r="FK78" s="43"/>
      <c r="FL78" s="43"/>
      <c r="FM78" s="43"/>
      <c r="FN78" s="43"/>
      <c r="FO78" s="43"/>
      <c r="FP78" s="43"/>
      <c r="FQ78" s="43"/>
      <c r="FR78" s="43"/>
      <c r="FS78" s="43"/>
      <c r="FT78" s="43"/>
      <c r="FU78" s="43"/>
      <c r="FV78" s="43"/>
      <c r="FW78" s="43"/>
      <c r="FX78" s="43"/>
      <c r="FY78" s="43"/>
      <c r="FZ78" s="43"/>
      <c r="GA78" s="43"/>
      <c r="GB78" s="43"/>
      <c r="GC78" s="43"/>
      <c r="GD78" s="43"/>
      <c r="GE78" s="43"/>
      <c r="GF78" s="43"/>
      <c r="GG78" s="43"/>
      <c r="GH78" s="43"/>
      <c r="GI78" s="43"/>
      <c r="GJ78" s="43"/>
      <c r="GK78" s="43"/>
      <c r="GL78" s="43"/>
      <c r="GM78" s="43"/>
      <c r="GN78" s="43"/>
      <c r="GO78" s="43"/>
      <c r="GP78" s="43"/>
      <c r="GQ78" s="43"/>
      <c r="GR78" s="43"/>
      <c r="GS78" s="43"/>
      <c r="GT78" s="43"/>
      <c r="GU78" s="43"/>
      <c r="GV78" s="43"/>
      <c r="GW78" s="43"/>
      <c r="GX78" s="43"/>
      <c r="GY78" s="43"/>
      <c r="GZ78" s="43"/>
      <c r="HA78" s="43"/>
      <c r="HB78" s="43"/>
      <c r="HC78" s="43"/>
      <c r="HD78" s="43"/>
      <c r="HE78" s="43"/>
      <c r="HF78" s="43"/>
      <c r="HG78" s="43"/>
      <c r="HH78" s="43"/>
      <c r="HI78" s="43"/>
      <c r="HJ78" s="43"/>
      <c r="HK78" s="43"/>
      <c r="HL78" s="43"/>
      <c r="HM78" s="43"/>
      <c r="HN78" s="43"/>
      <c r="HO78" s="43"/>
      <c r="HP78" s="43"/>
    </row>
    <row r="79" spans="1:224">
      <c r="A79" t="s">
        <v>37</v>
      </c>
      <c r="B79">
        <v>265</v>
      </c>
      <c r="C79">
        <v>399</v>
      </c>
      <c r="D79" s="40">
        <v>252</v>
      </c>
      <c r="E79" s="43">
        <v>438</v>
      </c>
      <c r="F79" t="s">
        <v>37</v>
      </c>
      <c r="G79" s="12">
        <f>B79*Sheet4!$B$28/Sheet4!$B$11</f>
        <v>522.2058823529411</v>
      </c>
      <c r="H79" s="12">
        <f>C79*Sheet4!$B$28/Sheet4!$B$11</f>
        <v>786.26470588235281</v>
      </c>
      <c r="I79" s="12">
        <f>D79*Sheet4!$B$28/Sheet4!$B$11</f>
        <v>496.58823529411757</v>
      </c>
      <c r="J79" s="12">
        <f>E79*Sheet4!$B$28/Sheet4!$B$11</f>
        <v>863.11764705882342</v>
      </c>
      <c r="K79" s="37"/>
      <c r="L79" s="37"/>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c r="DV79" s="43"/>
      <c r="DW79" s="43"/>
      <c r="DX79" s="43"/>
      <c r="DY79" s="43"/>
      <c r="DZ79" s="43"/>
      <c r="EA79" s="43"/>
      <c r="EB79" s="43"/>
      <c r="EC79" s="43"/>
      <c r="ED79" s="43"/>
      <c r="EE79" s="43"/>
      <c r="EF79" s="43"/>
      <c r="EG79" s="43"/>
      <c r="EH79" s="43"/>
      <c r="EI79" s="43"/>
      <c r="EJ79" s="43"/>
      <c r="EK79" s="43"/>
      <c r="EL79" s="43"/>
      <c r="EM79" s="43"/>
      <c r="EN79" s="43"/>
      <c r="EO79" s="43"/>
      <c r="EP79" s="43"/>
      <c r="EQ79" s="43"/>
      <c r="ER79" s="43"/>
      <c r="ES79" s="43"/>
      <c r="ET79" s="43"/>
      <c r="EU79" s="43"/>
      <c r="EV79" s="43"/>
      <c r="EW79" s="43"/>
      <c r="EX79" s="43"/>
      <c r="EY79" s="43"/>
      <c r="EZ79" s="43"/>
      <c r="FA79" s="43"/>
      <c r="FB79" s="43"/>
      <c r="FC79" s="43"/>
      <c r="FD79" s="43"/>
      <c r="FE79" s="43"/>
      <c r="FF79" s="43"/>
      <c r="FG79" s="43"/>
      <c r="FH79" s="43"/>
      <c r="FI79" s="43"/>
      <c r="FJ79" s="43"/>
      <c r="FK79" s="43"/>
      <c r="FL79" s="43"/>
      <c r="FM79" s="43"/>
      <c r="FN79" s="43"/>
      <c r="FO79" s="43"/>
      <c r="FP79" s="43"/>
      <c r="FQ79" s="43"/>
      <c r="FR79" s="43"/>
      <c r="FS79" s="43"/>
      <c r="FT79" s="43"/>
      <c r="FU79" s="43"/>
      <c r="FV79" s="43"/>
      <c r="FW79" s="43"/>
      <c r="FX79" s="43"/>
      <c r="FY79" s="43"/>
      <c r="FZ79" s="43"/>
      <c r="GA79" s="43"/>
      <c r="GB79" s="43"/>
      <c r="GC79" s="43"/>
      <c r="GD79" s="43"/>
      <c r="GE79" s="43"/>
      <c r="GF79" s="43"/>
      <c r="GG79" s="43"/>
      <c r="GH79" s="43"/>
      <c r="GI79" s="43"/>
      <c r="GJ79" s="43"/>
      <c r="GK79" s="43"/>
      <c r="GL79" s="43"/>
      <c r="GM79" s="43"/>
      <c r="GN79" s="43"/>
      <c r="GO79" s="43"/>
      <c r="GP79" s="43"/>
      <c r="GQ79" s="43"/>
      <c r="GR79" s="43"/>
      <c r="GS79" s="43"/>
      <c r="GT79" s="43"/>
      <c r="GU79" s="43"/>
      <c r="GV79" s="43"/>
      <c r="GW79" s="43"/>
      <c r="GX79" s="43"/>
      <c r="GY79" s="43"/>
      <c r="GZ79" s="43"/>
      <c r="HA79" s="43"/>
      <c r="HB79" s="43"/>
      <c r="HC79" s="43"/>
      <c r="HD79" s="43"/>
      <c r="HE79" s="43"/>
      <c r="HF79" s="43"/>
      <c r="HG79" s="43"/>
      <c r="HH79" s="43"/>
      <c r="HI79" s="43"/>
      <c r="HJ79" s="43"/>
      <c r="HK79" s="43"/>
      <c r="HL79" s="43"/>
      <c r="HM79" s="43"/>
      <c r="HN79" s="43"/>
      <c r="HO79" s="43"/>
      <c r="HP79" s="43"/>
    </row>
    <row r="80" spans="1:224" hidden="1">
      <c r="A80" t="s">
        <v>104</v>
      </c>
      <c r="B80" t="s">
        <v>105</v>
      </c>
      <c r="C80" t="s">
        <v>105</v>
      </c>
      <c r="D80" s="38" t="s">
        <v>105</v>
      </c>
      <c r="E80" s="43" t="s">
        <v>105</v>
      </c>
      <c r="F80" t="s">
        <v>104</v>
      </c>
      <c r="K80" s="42"/>
      <c r="L80" s="42"/>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c r="DV80" s="43"/>
      <c r="DW80" s="43"/>
      <c r="DX80" s="43"/>
      <c r="DY80" s="43"/>
      <c r="DZ80" s="43"/>
      <c r="EA80" s="43"/>
      <c r="EB80" s="43"/>
      <c r="EC80" s="43"/>
      <c r="ED80" s="43"/>
      <c r="EE80" s="43"/>
      <c r="EF80" s="43"/>
      <c r="EG80" s="43"/>
      <c r="EH80" s="43"/>
      <c r="EI80" s="43"/>
      <c r="EJ80" s="43"/>
      <c r="EK80" s="43"/>
      <c r="EL80" s="43"/>
      <c r="EM80" s="43"/>
      <c r="EN80" s="43"/>
      <c r="EO80" s="43"/>
      <c r="EP80" s="43"/>
      <c r="EQ80" s="43"/>
      <c r="ER80" s="43"/>
      <c r="ES80" s="43"/>
      <c r="ET80" s="43"/>
      <c r="EU80" s="43"/>
      <c r="EV80" s="43"/>
      <c r="EW80" s="43"/>
      <c r="EX80" s="43"/>
      <c r="EY80" s="43"/>
      <c r="EZ80" s="43"/>
      <c r="FA80" s="43"/>
      <c r="FB80" s="43"/>
      <c r="FC80" s="43"/>
      <c r="FD80" s="43"/>
      <c r="FE80" s="43"/>
      <c r="FF80" s="43"/>
      <c r="FG80" s="43"/>
      <c r="FH80" s="43"/>
      <c r="FI80" s="43"/>
      <c r="FJ80" s="43"/>
      <c r="FK80" s="43"/>
      <c r="FL80" s="43"/>
      <c r="FM80" s="43"/>
      <c r="FN80" s="43"/>
      <c r="FO80" s="43"/>
      <c r="FP80" s="43"/>
      <c r="FQ80" s="43"/>
      <c r="FR80" s="43"/>
      <c r="FS80" s="43"/>
      <c r="FT80" s="43"/>
      <c r="FU80" s="43"/>
      <c r="FV80" s="43"/>
      <c r="FW80" s="43"/>
      <c r="FX80" s="43"/>
      <c r="FY80" s="43"/>
      <c r="FZ80" s="43"/>
      <c r="GA80" s="43"/>
      <c r="GB80" s="43"/>
      <c r="GC80" s="43"/>
      <c r="GD80" s="43"/>
      <c r="GE80" s="43"/>
      <c r="GF80" s="43"/>
      <c r="GG80" s="43"/>
      <c r="GH80" s="43"/>
      <c r="GI80" s="43"/>
      <c r="GJ80" s="43"/>
      <c r="GK80" s="43"/>
      <c r="GL80" s="43"/>
      <c r="GM80" s="43"/>
      <c r="GN80" s="43"/>
      <c r="GO80" s="43"/>
      <c r="GP80" s="43"/>
      <c r="GQ80" s="43"/>
      <c r="GR80" s="43"/>
      <c r="GS80" s="43"/>
      <c r="GT80" s="43"/>
      <c r="GU80" s="43"/>
      <c r="GV80" s="43"/>
      <c r="GW80" s="43"/>
      <c r="GX80" s="43"/>
      <c r="GY80" s="43"/>
      <c r="GZ80" s="43"/>
      <c r="HA80" s="43"/>
      <c r="HB80" s="43"/>
      <c r="HC80" s="43"/>
      <c r="HD80" s="43"/>
      <c r="HE80" s="43"/>
      <c r="HF80" s="43"/>
      <c r="HG80" s="43"/>
      <c r="HH80" s="43"/>
      <c r="HI80" s="43"/>
      <c r="HJ80" s="43"/>
      <c r="HK80" s="43"/>
      <c r="HL80" s="43"/>
      <c r="HM80" s="43"/>
      <c r="HN80" s="43"/>
      <c r="HO80" s="43"/>
      <c r="HP80" s="43"/>
    </row>
    <row r="81" spans="1:224">
      <c r="A81" t="s">
        <v>38</v>
      </c>
      <c r="B81">
        <v>281</v>
      </c>
      <c r="C81">
        <v>397</v>
      </c>
      <c r="D81" s="40">
        <v>265</v>
      </c>
      <c r="E81" s="43">
        <v>435</v>
      </c>
      <c r="F81" t="s">
        <v>38</v>
      </c>
      <c r="G81" s="12">
        <f>B81*Sheet4!$B$28/Sheet4!$B$11</f>
        <v>553.73529411764696</v>
      </c>
      <c r="H81" s="12">
        <f>C81*Sheet4!$B$28/Sheet4!$B$11</f>
        <v>782.32352941176464</v>
      </c>
      <c r="I81" s="12">
        <f>D81*Sheet4!$B$28/Sheet4!$B$11</f>
        <v>522.2058823529411</v>
      </c>
      <c r="J81" s="12">
        <f>E81*Sheet4!$B$28/Sheet4!$B$11</f>
        <v>857.2058823529411</v>
      </c>
      <c r="K81" s="37"/>
      <c r="L81" s="37"/>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c r="DV81" s="43"/>
      <c r="DW81" s="43"/>
      <c r="DX81" s="43"/>
      <c r="DY81" s="43"/>
      <c r="DZ81" s="43"/>
      <c r="EA81" s="43"/>
      <c r="EB81" s="43"/>
      <c r="EC81" s="43"/>
      <c r="ED81" s="43"/>
      <c r="EE81" s="43"/>
      <c r="EF81" s="43"/>
      <c r="EG81" s="43"/>
      <c r="EH81" s="43"/>
      <c r="EI81" s="43"/>
      <c r="EJ81" s="43"/>
      <c r="EK81" s="43"/>
      <c r="EL81" s="43"/>
      <c r="EM81" s="43"/>
      <c r="EN81" s="43"/>
      <c r="EO81" s="43"/>
      <c r="EP81" s="43"/>
      <c r="EQ81" s="43"/>
      <c r="ER81" s="43"/>
      <c r="ES81" s="43"/>
      <c r="ET81" s="43"/>
      <c r="EU81" s="43"/>
      <c r="EV81" s="43"/>
      <c r="EW81" s="43"/>
      <c r="EX81" s="43"/>
      <c r="EY81" s="43"/>
      <c r="EZ81" s="43"/>
      <c r="FA81" s="43"/>
      <c r="FB81" s="43"/>
      <c r="FC81" s="43"/>
      <c r="FD81" s="43"/>
      <c r="FE81" s="43"/>
      <c r="FF81" s="43"/>
      <c r="FG81" s="43"/>
      <c r="FH81" s="43"/>
      <c r="FI81" s="43"/>
      <c r="FJ81" s="43"/>
      <c r="FK81" s="43"/>
      <c r="FL81" s="43"/>
      <c r="FM81" s="43"/>
      <c r="FN81" s="43"/>
      <c r="FO81" s="43"/>
      <c r="FP81" s="43"/>
      <c r="FQ81" s="43"/>
      <c r="FR81" s="43"/>
      <c r="FS81" s="43"/>
      <c r="FT81" s="43"/>
      <c r="FU81" s="43"/>
      <c r="FV81" s="43"/>
      <c r="FW81" s="43"/>
      <c r="FX81" s="43"/>
      <c r="FY81" s="43"/>
      <c r="FZ81" s="43"/>
      <c r="GA81" s="43"/>
      <c r="GB81" s="43"/>
      <c r="GC81" s="43"/>
      <c r="GD81" s="43"/>
      <c r="GE81" s="43"/>
      <c r="GF81" s="43"/>
      <c r="GG81" s="43"/>
      <c r="GH81" s="43"/>
      <c r="GI81" s="43"/>
      <c r="GJ81" s="43"/>
      <c r="GK81" s="43"/>
      <c r="GL81" s="43"/>
      <c r="GM81" s="43"/>
      <c r="GN81" s="43"/>
      <c r="GO81" s="43"/>
      <c r="GP81" s="43"/>
      <c r="GQ81" s="43"/>
      <c r="GR81" s="43"/>
      <c r="GS81" s="43"/>
      <c r="GT81" s="43"/>
      <c r="GU81" s="43"/>
      <c r="GV81" s="43"/>
      <c r="GW81" s="43"/>
      <c r="GX81" s="43"/>
      <c r="GY81" s="43"/>
      <c r="GZ81" s="43"/>
      <c r="HA81" s="43"/>
      <c r="HB81" s="43"/>
      <c r="HC81" s="43"/>
      <c r="HD81" s="43"/>
      <c r="HE81" s="43"/>
      <c r="HF81" s="43"/>
      <c r="HG81" s="43"/>
      <c r="HH81" s="43"/>
      <c r="HI81" s="43"/>
      <c r="HJ81" s="43"/>
      <c r="HK81" s="43"/>
      <c r="HL81" s="43"/>
      <c r="HM81" s="43"/>
      <c r="HN81" s="43"/>
      <c r="HO81" s="43"/>
      <c r="HP81" s="43"/>
    </row>
    <row r="82" spans="1:224" hidden="1">
      <c r="A82" t="s">
        <v>104</v>
      </c>
      <c r="B82" t="s">
        <v>105</v>
      </c>
      <c r="C82" t="s">
        <v>105</v>
      </c>
      <c r="D82" s="38" t="s">
        <v>105</v>
      </c>
      <c r="E82" s="43" t="s">
        <v>105</v>
      </c>
      <c r="F82" t="s">
        <v>104</v>
      </c>
      <c r="K82" s="42"/>
      <c r="L82" s="42"/>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c r="DV82" s="43"/>
      <c r="DW82" s="43"/>
      <c r="DX82" s="43"/>
      <c r="DY82" s="43"/>
      <c r="DZ82" s="43"/>
      <c r="EA82" s="43"/>
      <c r="EB82" s="43"/>
      <c r="EC82" s="43"/>
      <c r="ED82" s="43"/>
      <c r="EE82" s="43"/>
      <c r="EF82" s="43"/>
      <c r="EG82" s="43"/>
      <c r="EH82" s="43"/>
      <c r="EI82" s="43"/>
      <c r="EJ82" s="43"/>
      <c r="EK82" s="43"/>
      <c r="EL82" s="43"/>
      <c r="EM82" s="43"/>
      <c r="EN82" s="43"/>
      <c r="EO82" s="43"/>
      <c r="EP82" s="43"/>
      <c r="EQ82" s="43"/>
      <c r="ER82" s="43"/>
      <c r="ES82" s="43"/>
      <c r="ET82" s="43"/>
      <c r="EU82" s="43"/>
      <c r="EV82" s="43"/>
      <c r="EW82" s="43"/>
      <c r="EX82" s="43"/>
      <c r="EY82" s="43"/>
      <c r="EZ82" s="43"/>
      <c r="FA82" s="43"/>
      <c r="FB82" s="43"/>
      <c r="FC82" s="43"/>
      <c r="FD82" s="43"/>
      <c r="FE82" s="43"/>
      <c r="FF82" s="43"/>
      <c r="FG82" s="43"/>
      <c r="FH82" s="43"/>
      <c r="FI82" s="43"/>
      <c r="FJ82" s="43"/>
      <c r="FK82" s="43"/>
      <c r="FL82" s="43"/>
      <c r="FM82" s="43"/>
      <c r="FN82" s="43"/>
      <c r="FO82" s="43"/>
      <c r="FP82" s="43"/>
      <c r="FQ82" s="43"/>
      <c r="FR82" s="43"/>
      <c r="FS82" s="43"/>
      <c r="FT82" s="43"/>
      <c r="FU82" s="43"/>
      <c r="FV82" s="43"/>
      <c r="FW82" s="43"/>
      <c r="FX82" s="43"/>
      <c r="FY82" s="43"/>
      <c r="FZ82" s="43"/>
      <c r="GA82" s="43"/>
      <c r="GB82" s="43"/>
      <c r="GC82" s="43"/>
      <c r="GD82" s="43"/>
      <c r="GE82" s="43"/>
      <c r="GF82" s="43"/>
      <c r="GG82" s="43"/>
      <c r="GH82" s="43"/>
      <c r="GI82" s="43"/>
      <c r="GJ82" s="43"/>
      <c r="GK82" s="43"/>
      <c r="GL82" s="43"/>
      <c r="GM82" s="43"/>
      <c r="GN82" s="43"/>
      <c r="GO82" s="43"/>
      <c r="GP82" s="43"/>
      <c r="GQ82" s="43"/>
      <c r="GR82" s="43"/>
      <c r="GS82" s="43"/>
      <c r="GT82" s="43"/>
      <c r="GU82" s="43"/>
      <c r="GV82" s="43"/>
      <c r="GW82" s="43"/>
      <c r="GX82" s="43"/>
      <c r="GY82" s="43"/>
      <c r="GZ82" s="43"/>
      <c r="HA82" s="43"/>
      <c r="HB82" s="43"/>
      <c r="HC82" s="43"/>
      <c r="HD82" s="43"/>
      <c r="HE82" s="43"/>
      <c r="HF82" s="43"/>
      <c r="HG82" s="43"/>
      <c r="HH82" s="43"/>
      <c r="HI82" s="43"/>
      <c r="HJ82" s="43"/>
      <c r="HK82" s="43"/>
      <c r="HL82" s="43"/>
      <c r="HM82" s="43"/>
      <c r="HN82" s="43"/>
      <c r="HO82" s="43"/>
      <c r="HP82" s="43"/>
    </row>
    <row r="83" spans="1:224">
      <c r="A83" t="s">
        <v>39</v>
      </c>
      <c r="B83">
        <v>288</v>
      </c>
      <c r="C83">
        <v>370</v>
      </c>
      <c r="D83" s="40">
        <v>273</v>
      </c>
      <c r="E83" s="43">
        <v>440</v>
      </c>
      <c r="F83" t="s">
        <v>39</v>
      </c>
      <c r="G83" s="12">
        <f>B83*Sheet4!$B$28/Sheet4!$B$12</f>
        <v>531.08256880733938</v>
      </c>
      <c r="H83" s="12">
        <f>C83*Sheet4!$B$28/Sheet4!$B$12</f>
        <v>682.29357798165131</v>
      </c>
      <c r="I83" s="12">
        <f>D83*Sheet4!$B$28/Sheet4!$B$12</f>
        <v>503.42201834862374</v>
      </c>
      <c r="J83" s="12">
        <f>E83*Sheet4!$B$28/Sheet4!$B$12</f>
        <v>811.37614678899081</v>
      </c>
      <c r="K83" s="37"/>
      <c r="L83" s="37"/>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c r="DW83" s="43"/>
      <c r="DX83" s="43"/>
      <c r="DY83" s="43"/>
      <c r="DZ83" s="43"/>
      <c r="EA83" s="43"/>
      <c r="EB83" s="43"/>
      <c r="EC83" s="43"/>
      <c r="ED83" s="43"/>
      <c r="EE83" s="43"/>
      <c r="EF83" s="43"/>
      <c r="EG83" s="43"/>
      <c r="EH83" s="43"/>
      <c r="EI83" s="43"/>
      <c r="EJ83" s="43"/>
      <c r="EK83" s="43"/>
      <c r="EL83" s="43"/>
      <c r="EM83" s="43"/>
      <c r="EN83" s="43"/>
      <c r="EO83" s="43"/>
      <c r="EP83" s="43"/>
      <c r="EQ83" s="43"/>
      <c r="ER83" s="43"/>
      <c r="ES83" s="43"/>
      <c r="ET83" s="43"/>
      <c r="EU83" s="43"/>
      <c r="EV83" s="43"/>
      <c r="EW83" s="43"/>
      <c r="EX83" s="43"/>
      <c r="EY83" s="43"/>
      <c r="EZ83" s="43"/>
      <c r="FA83" s="43"/>
      <c r="FB83" s="43"/>
      <c r="FC83" s="43"/>
      <c r="FD83" s="43"/>
      <c r="FE83" s="43"/>
      <c r="FF83" s="43"/>
      <c r="FG83" s="43"/>
      <c r="FH83" s="43"/>
      <c r="FI83" s="43"/>
      <c r="FJ83" s="43"/>
      <c r="FK83" s="43"/>
      <c r="FL83" s="43"/>
      <c r="FM83" s="43"/>
      <c r="FN83" s="43"/>
      <c r="FO83" s="43"/>
      <c r="FP83" s="43"/>
      <c r="FQ83" s="43"/>
      <c r="FR83" s="43"/>
      <c r="FS83" s="43"/>
      <c r="FT83" s="43"/>
      <c r="FU83" s="43"/>
      <c r="FV83" s="43"/>
      <c r="FW83" s="43"/>
      <c r="FX83" s="43"/>
      <c r="FY83" s="43"/>
      <c r="FZ83" s="43"/>
      <c r="GA83" s="43"/>
      <c r="GB83" s="43"/>
      <c r="GC83" s="43"/>
      <c r="GD83" s="43"/>
      <c r="GE83" s="43"/>
      <c r="GF83" s="43"/>
      <c r="GG83" s="43"/>
      <c r="GH83" s="43"/>
      <c r="GI83" s="43"/>
      <c r="GJ83" s="43"/>
      <c r="GK83" s="43"/>
      <c r="GL83" s="43"/>
      <c r="GM83" s="43"/>
      <c r="GN83" s="43"/>
      <c r="GO83" s="43"/>
      <c r="GP83" s="43"/>
      <c r="GQ83" s="43"/>
      <c r="GR83" s="43"/>
      <c r="GS83" s="43"/>
      <c r="GT83" s="43"/>
      <c r="GU83" s="43"/>
      <c r="GV83" s="43"/>
      <c r="GW83" s="43"/>
      <c r="GX83" s="43"/>
      <c r="GY83" s="43"/>
      <c r="GZ83" s="43"/>
      <c r="HA83" s="43"/>
      <c r="HB83" s="43"/>
      <c r="HC83" s="43"/>
      <c r="HD83" s="43"/>
      <c r="HE83" s="43"/>
      <c r="HF83" s="43"/>
      <c r="HG83" s="43"/>
      <c r="HH83" s="43"/>
      <c r="HI83" s="43"/>
      <c r="HJ83" s="43"/>
      <c r="HK83" s="43"/>
      <c r="HL83" s="43"/>
      <c r="HM83" s="43"/>
      <c r="HN83" s="43"/>
      <c r="HO83" s="43"/>
      <c r="HP83" s="43"/>
    </row>
    <row r="84" spans="1:224" hidden="1">
      <c r="A84" t="s">
        <v>104</v>
      </c>
      <c r="B84" t="s">
        <v>105</v>
      </c>
      <c r="C84" t="s">
        <v>105</v>
      </c>
      <c r="D84" s="38" t="s">
        <v>105</v>
      </c>
      <c r="E84" s="43" t="s">
        <v>105</v>
      </c>
      <c r="F84" t="s">
        <v>104</v>
      </c>
      <c r="K84" s="42"/>
      <c r="L84" s="42"/>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c r="DV84" s="43"/>
      <c r="DW84" s="43"/>
      <c r="DX84" s="43"/>
      <c r="DY84" s="43"/>
      <c r="DZ84" s="43"/>
      <c r="EA84" s="43"/>
      <c r="EB84" s="43"/>
      <c r="EC84" s="43"/>
      <c r="ED84" s="43"/>
      <c r="EE84" s="43"/>
      <c r="EF84" s="43"/>
      <c r="EG84" s="43"/>
      <c r="EH84" s="43"/>
      <c r="EI84" s="43"/>
      <c r="EJ84" s="43"/>
      <c r="EK84" s="43"/>
      <c r="EL84" s="43"/>
      <c r="EM84" s="43"/>
      <c r="EN84" s="43"/>
      <c r="EO84" s="43"/>
      <c r="EP84" s="43"/>
      <c r="EQ84" s="43"/>
      <c r="ER84" s="43"/>
      <c r="ES84" s="43"/>
      <c r="ET84" s="43"/>
      <c r="EU84" s="43"/>
      <c r="EV84" s="43"/>
      <c r="EW84" s="43"/>
      <c r="EX84" s="43"/>
      <c r="EY84" s="43"/>
      <c r="EZ84" s="43"/>
      <c r="FA84" s="43"/>
      <c r="FB84" s="43"/>
      <c r="FC84" s="43"/>
      <c r="FD84" s="43"/>
      <c r="FE84" s="43"/>
      <c r="FF84" s="43"/>
      <c r="FG84" s="43"/>
      <c r="FH84" s="43"/>
      <c r="FI84" s="43"/>
      <c r="FJ84" s="43"/>
      <c r="FK84" s="43"/>
      <c r="FL84" s="43"/>
      <c r="FM84" s="43"/>
      <c r="FN84" s="43"/>
      <c r="FO84" s="43"/>
      <c r="FP84" s="43"/>
      <c r="FQ84" s="43"/>
      <c r="FR84" s="43"/>
      <c r="FS84" s="43"/>
      <c r="FT84" s="43"/>
      <c r="FU84" s="43"/>
      <c r="FV84" s="43"/>
      <c r="FW84" s="43"/>
      <c r="FX84" s="43"/>
      <c r="FY84" s="43"/>
      <c r="FZ84" s="43"/>
      <c r="GA84" s="43"/>
      <c r="GB84" s="43"/>
      <c r="GC84" s="43"/>
      <c r="GD84" s="43"/>
      <c r="GE84" s="43"/>
      <c r="GF84" s="43"/>
      <c r="GG84" s="43"/>
      <c r="GH84" s="43"/>
      <c r="GI84" s="43"/>
      <c r="GJ84" s="43"/>
      <c r="GK84" s="43"/>
      <c r="GL84" s="43"/>
      <c r="GM84" s="43"/>
      <c r="GN84" s="43"/>
      <c r="GO84" s="43"/>
      <c r="GP84" s="43"/>
      <c r="GQ84" s="43"/>
      <c r="GR84" s="43"/>
      <c r="GS84" s="43"/>
      <c r="GT84" s="43"/>
      <c r="GU84" s="43"/>
      <c r="GV84" s="43"/>
      <c r="GW84" s="43"/>
      <c r="GX84" s="43"/>
      <c r="GY84" s="43"/>
      <c r="GZ84" s="43"/>
      <c r="HA84" s="43"/>
      <c r="HB84" s="43"/>
      <c r="HC84" s="43"/>
      <c r="HD84" s="43"/>
      <c r="HE84" s="43"/>
      <c r="HF84" s="43"/>
      <c r="HG84" s="43"/>
      <c r="HH84" s="43"/>
      <c r="HI84" s="43"/>
      <c r="HJ84" s="43"/>
      <c r="HK84" s="43"/>
      <c r="HL84" s="43"/>
      <c r="HM84" s="43"/>
      <c r="HN84" s="43"/>
      <c r="HO84" s="43"/>
      <c r="HP84" s="43"/>
    </row>
    <row r="85" spans="1:224">
      <c r="A85" t="s">
        <v>40</v>
      </c>
      <c r="B85">
        <v>305</v>
      </c>
      <c r="C85">
        <v>388</v>
      </c>
      <c r="D85" s="40">
        <v>285</v>
      </c>
      <c r="E85" s="43">
        <v>475</v>
      </c>
      <c r="F85" t="s">
        <v>40</v>
      </c>
      <c r="G85" s="12">
        <f>B85*Sheet4!$B$28/Sheet4!$B$12</f>
        <v>562.43119266055044</v>
      </c>
      <c r="H85" s="12">
        <f>C85*Sheet4!$B$28/Sheet4!$B$12</f>
        <v>715.48623853210995</v>
      </c>
      <c r="I85" s="12">
        <f>D85*Sheet4!$B$28/Sheet4!$B$12</f>
        <v>525.55045871559628</v>
      </c>
      <c r="J85" s="12">
        <f>E85*Sheet4!$B$28/Sheet4!$B$12</f>
        <v>875.9174311926605</v>
      </c>
      <c r="K85" s="37"/>
      <c r="L85" s="37"/>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c r="DW85" s="43"/>
      <c r="DX85" s="43"/>
      <c r="DY85" s="43"/>
      <c r="DZ85" s="43"/>
      <c r="EA85" s="43"/>
      <c r="EB85" s="43"/>
      <c r="EC85" s="43"/>
      <c r="ED85" s="43"/>
      <c r="EE85" s="43"/>
      <c r="EF85" s="43"/>
      <c r="EG85" s="43"/>
      <c r="EH85" s="43"/>
      <c r="EI85" s="43"/>
      <c r="EJ85" s="43"/>
      <c r="EK85" s="43"/>
      <c r="EL85" s="43"/>
      <c r="EM85" s="43"/>
      <c r="EN85" s="43"/>
      <c r="EO85" s="43"/>
      <c r="EP85" s="43"/>
      <c r="EQ85" s="43"/>
      <c r="ER85" s="43"/>
      <c r="ES85" s="43"/>
      <c r="ET85" s="43"/>
      <c r="EU85" s="43"/>
      <c r="EV85" s="43"/>
      <c r="EW85" s="43"/>
      <c r="EX85" s="43"/>
      <c r="EY85" s="43"/>
      <c r="EZ85" s="43"/>
      <c r="FA85" s="43"/>
      <c r="FB85" s="43"/>
      <c r="FC85" s="43"/>
      <c r="FD85" s="43"/>
      <c r="FE85" s="43"/>
      <c r="FF85" s="43"/>
      <c r="FG85" s="43"/>
      <c r="FH85" s="43"/>
      <c r="FI85" s="43"/>
      <c r="FJ85" s="43"/>
      <c r="FK85" s="43"/>
      <c r="FL85" s="43"/>
      <c r="FM85" s="43"/>
      <c r="FN85" s="43"/>
      <c r="FO85" s="43"/>
      <c r="FP85" s="43"/>
      <c r="FQ85" s="43"/>
      <c r="FR85" s="43"/>
      <c r="FS85" s="43"/>
      <c r="FT85" s="43"/>
      <c r="FU85" s="43"/>
      <c r="FV85" s="43"/>
      <c r="FW85" s="43"/>
      <c r="FX85" s="43"/>
      <c r="FY85" s="43"/>
      <c r="FZ85" s="43"/>
      <c r="GA85" s="43"/>
      <c r="GB85" s="43"/>
      <c r="GC85" s="43"/>
      <c r="GD85" s="43"/>
      <c r="GE85" s="43"/>
      <c r="GF85" s="43"/>
      <c r="GG85" s="43"/>
      <c r="GH85" s="43"/>
      <c r="GI85" s="43"/>
      <c r="GJ85" s="43"/>
      <c r="GK85" s="43"/>
      <c r="GL85" s="43"/>
      <c r="GM85" s="43"/>
      <c r="GN85" s="43"/>
      <c r="GO85" s="43"/>
      <c r="GP85" s="43"/>
      <c r="GQ85" s="43"/>
      <c r="GR85" s="43"/>
      <c r="GS85" s="43"/>
      <c r="GT85" s="43"/>
      <c r="GU85" s="43"/>
      <c r="GV85" s="43"/>
      <c r="GW85" s="43"/>
      <c r="GX85" s="43"/>
      <c r="GY85" s="43"/>
      <c r="GZ85" s="43"/>
      <c r="HA85" s="43"/>
      <c r="HB85" s="43"/>
      <c r="HC85" s="43"/>
      <c r="HD85" s="43"/>
      <c r="HE85" s="43"/>
      <c r="HF85" s="43"/>
      <c r="HG85" s="43"/>
      <c r="HH85" s="43"/>
      <c r="HI85" s="43"/>
      <c r="HJ85" s="43"/>
      <c r="HK85" s="43"/>
      <c r="HL85" s="43"/>
      <c r="HM85" s="43"/>
      <c r="HN85" s="43"/>
      <c r="HO85" s="43"/>
      <c r="HP85" s="43"/>
    </row>
    <row r="86" spans="1:224" hidden="1">
      <c r="A86" t="s">
        <v>104</v>
      </c>
      <c r="B86" t="s">
        <v>105</v>
      </c>
      <c r="C86" t="s">
        <v>105</v>
      </c>
      <c r="D86" s="38" t="s">
        <v>105</v>
      </c>
      <c r="E86" s="43" t="s">
        <v>105</v>
      </c>
      <c r="F86" t="s">
        <v>104</v>
      </c>
      <c r="K86" s="42"/>
      <c r="L86" s="42"/>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c r="DV86" s="43"/>
      <c r="DW86" s="43"/>
      <c r="DX86" s="43"/>
      <c r="DY86" s="43"/>
      <c r="DZ86" s="43"/>
      <c r="EA86" s="43"/>
      <c r="EB86" s="43"/>
      <c r="EC86" s="43"/>
      <c r="ED86" s="43"/>
      <c r="EE86" s="43"/>
      <c r="EF86" s="43"/>
      <c r="EG86" s="43"/>
      <c r="EH86" s="43"/>
      <c r="EI86" s="43"/>
      <c r="EJ86" s="43"/>
      <c r="EK86" s="43"/>
      <c r="EL86" s="43"/>
      <c r="EM86" s="43"/>
      <c r="EN86" s="43"/>
      <c r="EO86" s="43"/>
      <c r="EP86" s="43"/>
      <c r="EQ86" s="43"/>
      <c r="ER86" s="43"/>
      <c r="ES86" s="43"/>
      <c r="ET86" s="43"/>
      <c r="EU86" s="43"/>
      <c r="EV86" s="43"/>
      <c r="EW86" s="43"/>
      <c r="EX86" s="43"/>
      <c r="EY86" s="43"/>
      <c r="EZ86" s="43"/>
      <c r="FA86" s="43"/>
      <c r="FB86" s="43"/>
      <c r="FC86" s="43"/>
      <c r="FD86" s="43"/>
      <c r="FE86" s="43"/>
      <c r="FF86" s="43"/>
      <c r="FG86" s="43"/>
      <c r="FH86" s="43"/>
      <c r="FI86" s="43"/>
      <c r="FJ86" s="43"/>
      <c r="FK86" s="43"/>
      <c r="FL86" s="43"/>
      <c r="FM86" s="43"/>
      <c r="FN86" s="43"/>
      <c r="FO86" s="43"/>
      <c r="FP86" s="43"/>
      <c r="FQ86" s="43"/>
      <c r="FR86" s="43"/>
      <c r="FS86" s="43"/>
      <c r="FT86" s="43"/>
      <c r="FU86" s="43"/>
      <c r="FV86" s="43"/>
      <c r="FW86" s="43"/>
      <c r="FX86" s="43"/>
      <c r="FY86" s="43"/>
      <c r="FZ86" s="43"/>
      <c r="GA86" s="43"/>
      <c r="GB86" s="43"/>
      <c r="GC86" s="43"/>
      <c r="GD86" s="43"/>
      <c r="GE86" s="43"/>
      <c r="GF86" s="43"/>
      <c r="GG86" s="43"/>
      <c r="GH86" s="43"/>
      <c r="GI86" s="43"/>
      <c r="GJ86" s="43"/>
      <c r="GK86" s="43"/>
      <c r="GL86" s="43"/>
      <c r="GM86" s="43"/>
      <c r="GN86" s="43"/>
      <c r="GO86" s="43"/>
      <c r="GP86" s="43"/>
      <c r="GQ86" s="43"/>
      <c r="GR86" s="43"/>
      <c r="GS86" s="43"/>
      <c r="GT86" s="43"/>
      <c r="GU86" s="43"/>
      <c r="GV86" s="43"/>
      <c r="GW86" s="43"/>
      <c r="GX86" s="43"/>
      <c r="GY86" s="43"/>
      <c r="GZ86" s="43"/>
      <c r="HA86" s="43"/>
      <c r="HB86" s="43"/>
      <c r="HC86" s="43"/>
      <c r="HD86" s="43"/>
      <c r="HE86" s="43"/>
      <c r="HF86" s="43"/>
      <c r="HG86" s="43"/>
      <c r="HH86" s="43"/>
      <c r="HI86" s="43"/>
      <c r="HJ86" s="43"/>
      <c r="HK86" s="43"/>
      <c r="HL86" s="43"/>
      <c r="HM86" s="43"/>
      <c r="HN86" s="43"/>
      <c r="HO86" s="43"/>
      <c r="HP86" s="43"/>
    </row>
    <row r="87" spans="1:224">
      <c r="A87" t="s">
        <v>41</v>
      </c>
      <c r="B87">
        <v>320</v>
      </c>
      <c r="C87">
        <v>470</v>
      </c>
      <c r="D87" s="40">
        <v>302</v>
      </c>
      <c r="E87" s="43">
        <v>475</v>
      </c>
      <c r="F87" t="s">
        <v>41</v>
      </c>
      <c r="G87" s="12">
        <f>B87*Sheet4!$B$28/Sheet4!$B$12</f>
        <v>590.09174311926597</v>
      </c>
      <c r="H87" s="12">
        <f>C87*Sheet4!$B$28/Sheet4!$B$12</f>
        <v>866.69724770642199</v>
      </c>
      <c r="I87" s="12">
        <f>D87*Sheet4!$B$28/Sheet4!$B$12</f>
        <v>556.89908256880722</v>
      </c>
      <c r="J87" s="12">
        <f>E87*Sheet4!$B$28/Sheet4!$B$12</f>
        <v>875.9174311926605</v>
      </c>
      <c r="K87" s="37"/>
      <c r="L87" s="37"/>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c r="DV87" s="43"/>
      <c r="DW87" s="43"/>
      <c r="DX87" s="43"/>
      <c r="DY87" s="43"/>
      <c r="DZ87" s="43"/>
      <c r="EA87" s="43"/>
      <c r="EB87" s="43"/>
      <c r="EC87" s="43"/>
      <c r="ED87" s="43"/>
      <c r="EE87" s="43"/>
      <c r="EF87" s="43"/>
      <c r="EG87" s="43"/>
      <c r="EH87" s="43"/>
      <c r="EI87" s="43"/>
      <c r="EJ87" s="43"/>
      <c r="EK87" s="43"/>
      <c r="EL87" s="43"/>
      <c r="EM87" s="43"/>
      <c r="EN87" s="43"/>
      <c r="EO87" s="43"/>
      <c r="EP87" s="43"/>
      <c r="EQ87" s="43"/>
      <c r="ER87" s="43"/>
      <c r="ES87" s="43"/>
      <c r="ET87" s="43"/>
      <c r="EU87" s="43"/>
      <c r="EV87" s="43"/>
      <c r="EW87" s="43"/>
      <c r="EX87" s="43"/>
      <c r="EY87" s="43"/>
      <c r="EZ87" s="43"/>
      <c r="FA87" s="43"/>
      <c r="FB87" s="43"/>
      <c r="FC87" s="43"/>
      <c r="FD87" s="43"/>
      <c r="FE87" s="43"/>
      <c r="FF87" s="43"/>
      <c r="FG87" s="43"/>
      <c r="FH87" s="43"/>
      <c r="FI87" s="43"/>
      <c r="FJ87" s="43"/>
      <c r="FK87" s="43"/>
      <c r="FL87" s="43"/>
      <c r="FM87" s="43"/>
      <c r="FN87" s="43"/>
      <c r="FO87" s="43"/>
      <c r="FP87" s="43"/>
      <c r="FQ87" s="43"/>
      <c r="FR87" s="43"/>
      <c r="FS87" s="43"/>
      <c r="FT87" s="43"/>
      <c r="FU87" s="43"/>
      <c r="FV87" s="43"/>
      <c r="FW87" s="43"/>
      <c r="FX87" s="43"/>
      <c r="FY87" s="43"/>
      <c r="FZ87" s="43"/>
      <c r="GA87" s="43"/>
      <c r="GB87" s="43"/>
      <c r="GC87" s="43"/>
      <c r="GD87" s="43"/>
      <c r="GE87" s="43"/>
      <c r="GF87" s="43"/>
      <c r="GG87" s="43"/>
      <c r="GH87" s="43"/>
      <c r="GI87" s="43"/>
      <c r="GJ87" s="43"/>
      <c r="GK87" s="43"/>
      <c r="GL87" s="43"/>
      <c r="GM87" s="43"/>
      <c r="GN87" s="43"/>
      <c r="GO87" s="43"/>
      <c r="GP87" s="43"/>
      <c r="GQ87" s="43"/>
      <c r="GR87" s="43"/>
      <c r="GS87" s="43"/>
      <c r="GT87" s="43"/>
      <c r="GU87" s="43"/>
      <c r="GV87" s="43"/>
      <c r="GW87" s="43"/>
      <c r="GX87" s="43"/>
      <c r="GY87" s="43"/>
      <c r="GZ87" s="43"/>
      <c r="HA87" s="43"/>
      <c r="HB87" s="43"/>
      <c r="HC87" s="43"/>
      <c r="HD87" s="43"/>
      <c r="HE87" s="43"/>
      <c r="HF87" s="43"/>
      <c r="HG87" s="43"/>
      <c r="HH87" s="43"/>
      <c r="HI87" s="43"/>
      <c r="HJ87" s="43"/>
      <c r="HK87" s="43"/>
      <c r="HL87" s="43"/>
      <c r="HM87" s="43"/>
      <c r="HN87" s="43"/>
      <c r="HO87" s="43"/>
      <c r="HP87" s="43"/>
    </row>
    <row r="88" spans="1:224" hidden="1">
      <c r="A88" t="s">
        <v>104</v>
      </c>
      <c r="B88" t="s">
        <v>105</v>
      </c>
      <c r="C88" t="s">
        <v>105</v>
      </c>
      <c r="D88" s="38" t="s">
        <v>105</v>
      </c>
      <c r="E88" s="43" t="s">
        <v>105</v>
      </c>
      <c r="F88" t="s">
        <v>104</v>
      </c>
      <c r="K88" s="42"/>
      <c r="L88" s="42"/>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c r="DV88" s="43"/>
      <c r="DW88" s="43"/>
      <c r="DX88" s="43"/>
      <c r="DY88" s="43"/>
      <c r="DZ88" s="43"/>
      <c r="EA88" s="43"/>
      <c r="EB88" s="43"/>
      <c r="EC88" s="43"/>
      <c r="ED88" s="43"/>
      <c r="EE88" s="43"/>
      <c r="EF88" s="43"/>
      <c r="EG88" s="43"/>
      <c r="EH88" s="43"/>
      <c r="EI88" s="43"/>
      <c r="EJ88" s="43"/>
      <c r="EK88" s="43"/>
      <c r="EL88" s="43"/>
      <c r="EM88" s="43"/>
      <c r="EN88" s="43"/>
      <c r="EO88" s="43"/>
      <c r="EP88" s="43"/>
      <c r="EQ88" s="43"/>
      <c r="ER88" s="43"/>
      <c r="ES88" s="43"/>
      <c r="ET88" s="43"/>
      <c r="EU88" s="43"/>
      <c r="EV88" s="43"/>
      <c r="EW88" s="43"/>
      <c r="EX88" s="43"/>
      <c r="EY88" s="43"/>
      <c r="EZ88" s="43"/>
      <c r="FA88" s="43"/>
      <c r="FB88" s="43"/>
      <c r="FC88" s="43"/>
      <c r="FD88" s="43"/>
      <c r="FE88" s="43"/>
      <c r="FF88" s="43"/>
      <c r="FG88" s="43"/>
      <c r="FH88" s="43"/>
      <c r="FI88" s="43"/>
      <c r="FJ88" s="43"/>
      <c r="FK88" s="43"/>
      <c r="FL88" s="43"/>
      <c r="FM88" s="43"/>
      <c r="FN88" s="43"/>
      <c r="FO88" s="43"/>
      <c r="FP88" s="43"/>
      <c r="FQ88" s="43"/>
      <c r="FR88" s="43"/>
      <c r="FS88" s="43"/>
      <c r="FT88" s="43"/>
      <c r="FU88" s="43"/>
      <c r="FV88" s="43"/>
      <c r="FW88" s="43"/>
      <c r="FX88" s="43"/>
      <c r="FY88" s="43"/>
      <c r="FZ88" s="43"/>
      <c r="GA88" s="43"/>
      <c r="GB88" s="43"/>
      <c r="GC88" s="43"/>
      <c r="GD88" s="43"/>
      <c r="GE88" s="43"/>
      <c r="GF88" s="43"/>
      <c r="GG88" s="43"/>
      <c r="GH88" s="43"/>
      <c r="GI88" s="43"/>
      <c r="GJ88" s="43"/>
      <c r="GK88" s="43"/>
      <c r="GL88" s="43"/>
      <c r="GM88" s="43"/>
      <c r="GN88" s="43"/>
      <c r="GO88" s="43"/>
      <c r="GP88" s="43"/>
      <c r="GQ88" s="43"/>
      <c r="GR88" s="43"/>
      <c r="GS88" s="43"/>
      <c r="GT88" s="43"/>
      <c r="GU88" s="43"/>
      <c r="GV88" s="43"/>
      <c r="GW88" s="43"/>
      <c r="GX88" s="43"/>
      <c r="GY88" s="43"/>
      <c r="GZ88" s="43"/>
      <c r="HA88" s="43"/>
      <c r="HB88" s="43"/>
      <c r="HC88" s="43"/>
      <c r="HD88" s="43"/>
      <c r="HE88" s="43"/>
      <c r="HF88" s="43"/>
      <c r="HG88" s="43"/>
      <c r="HH88" s="43"/>
      <c r="HI88" s="43"/>
      <c r="HJ88" s="43"/>
      <c r="HK88" s="43"/>
      <c r="HL88" s="43"/>
      <c r="HM88" s="43"/>
      <c r="HN88" s="43"/>
      <c r="HO88" s="43"/>
      <c r="HP88" s="43"/>
    </row>
    <row r="89" spans="1:224">
      <c r="A89" t="s">
        <v>42</v>
      </c>
      <c r="B89">
        <v>325</v>
      </c>
      <c r="C89">
        <v>440</v>
      </c>
      <c r="D89" s="40">
        <v>302</v>
      </c>
      <c r="E89" s="43">
        <v>475</v>
      </c>
      <c r="F89" t="s">
        <v>42</v>
      </c>
      <c r="G89" s="12">
        <f>B89*Sheet4!$B$28/Sheet4!$B$12</f>
        <v>599.31192660550448</v>
      </c>
      <c r="H89" s="12">
        <f>C89*Sheet4!$B$28/Sheet4!$B$12</f>
        <v>811.37614678899081</v>
      </c>
      <c r="I89" s="12">
        <f>D89*Sheet4!$B$28/Sheet4!$B$12</f>
        <v>556.89908256880722</v>
      </c>
      <c r="J89" s="12">
        <f>E89*Sheet4!$B$28/Sheet4!$B$12</f>
        <v>875.9174311926605</v>
      </c>
      <c r="K89" s="37"/>
      <c r="L89" s="37"/>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c r="DX89" s="43"/>
      <c r="DY89" s="43"/>
      <c r="DZ89" s="43"/>
      <c r="EA89" s="43"/>
      <c r="EB89" s="43"/>
      <c r="EC89" s="43"/>
      <c r="ED89" s="43"/>
      <c r="EE89" s="43"/>
      <c r="EF89" s="43"/>
      <c r="EG89" s="43"/>
      <c r="EH89" s="43"/>
      <c r="EI89" s="43"/>
      <c r="EJ89" s="43"/>
      <c r="EK89" s="43"/>
      <c r="EL89" s="43"/>
      <c r="EM89" s="43"/>
      <c r="EN89" s="43"/>
      <c r="EO89" s="43"/>
      <c r="EP89" s="43"/>
      <c r="EQ89" s="43"/>
      <c r="ER89" s="43"/>
      <c r="ES89" s="43"/>
      <c r="ET89" s="43"/>
      <c r="EU89" s="43"/>
      <c r="EV89" s="43"/>
      <c r="EW89" s="43"/>
      <c r="EX89" s="43"/>
      <c r="EY89" s="43"/>
      <c r="EZ89" s="43"/>
      <c r="FA89" s="43"/>
      <c r="FB89" s="43"/>
      <c r="FC89" s="43"/>
      <c r="FD89" s="43"/>
      <c r="FE89" s="43"/>
      <c r="FF89" s="43"/>
      <c r="FG89" s="43"/>
      <c r="FH89" s="43"/>
      <c r="FI89" s="43"/>
      <c r="FJ89" s="43"/>
      <c r="FK89" s="43"/>
      <c r="FL89" s="43"/>
      <c r="FM89" s="43"/>
      <c r="FN89" s="43"/>
      <c r="FO89" s="43"/>
      <c r="FP89" s="43"/>
      <c r="FQ89" s="43"/>
      <c r="FR89" s="43"/>
      <c r="FS89" s="43"/>
      <c r="FT89" s="43"/>
      <c r="FU89" s="43"/>
      <c r="FV89" s="43"/>
      <c r="FW89" s="43"/>
      <c r="FX89" s="43"/>
      <c r="FY89" s="43"/>
      <c r="FZ89" s="43"/>
      <c r="GA89" s="43"/>
      <c r="GB89" s="43"/>
      <c r="GC89" s="43"/>
      <c r="GD89" s="43"/>
      <c r="GE89" s="43"/>
      <c r="GF89" s="43"/>
      <c r="GG89" s="43"/>
      <c r="GH89" s="43"/>
      <c r="GI89" s="43"/>
      <c r="GJ89" s="43"/>
      <c r="GK89" s="43"/>
      <c r="GL89" s="43"/>
      <c r="GM89" s="43"/>
      <c r="GN89" s="43"/>
      <c r="GO89" s="43"/>
      <c r="GP89" s="43"/>
      <c r="GQ89" s="43"/>
      <c r="GR89" s="43"/>
      <c r="GS89" s="43"/>
      <c r="GT89" s="43"/>
      <c r="GU89" s="43"/>
      <c r="GV89" s="43"/>
      <c r="GW89" s="43"/>
      <c r="GX89" s="43"/>
      <c r="GY89" s="43"/>
      <c r="GZ89" s="43"/>
      <c r="HA89" s="43"/>
      <c r="HB89" s="43"/>
      <c r="HC89" s="43"/>
      <c r="HD89" s="43"/>
      <c r="HE89" s="43"/>
      <c r="HF89" s="43"/>
      <c r="HG89" s="43"/>
      <c r="HH89" s="43"/>
      <c r="HI89" s="43"/>
      <c r="HJ89" s="43"/>
      <c r="HK89" s="43"/>
      <c r="HL89" s="43"/>
      <c r="HM89" s="43"/>
      <c r="HN89" s="43"/>
      <c r="HO89" s="43"/>
      <c r="HP89" s="43"/>
    </row>
    <row r="90" spans="1:224" hidden="1">
      <c r="A90" t="s">
        <v>104</v>
      </c>
      <c r="B90" t="s">
        <v>105</v>
      </c>
      <c r="C90" t="s">
        <v>105</v>
      </c>
      <c r="D90" s="38" t="s">
        <v>105</v>
      </c>
      <c r="E90" s="43" t="s">
        <v>105</v>
      </c>
      <c r="F90" t="s">
        <v>104</v>
      </c>
      <c r="K90" s="42"/>
      <c r="L90" s="42"/>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c r="DV90" s="43"/>
      <c r="DW90" s="43"/>
      <c r="DX90" s="43"/>
      <c r="DY90" s="43"/>
      <c r="DZ90" s="43"/>
      <c r="EA90" s="43"/>
      <c r="EB90" s="43"/>
      <c r="EC90" s="43"/>
      <c r="ED90" s="43"/>
      <c r="EE90" s="43"/>
      <c r="EF90" s="43"/>
      <c r="EG90" s="43"/>
      <c r="EH90" s="43"/>
      <c r="EI90" s="43"/>
      <c r="EJ90" s="43"/>
      <c r="EK90" s="43"/>
      <c r="EL90" s="43"/>
      <c r="EM90" s="43"/>
      <c r="EN90" s="43"/>
      <c r="EO90" s="43"/>
      <c r="EP90" s="43"/>
      <c r="EQ90" s="43"/>
      <c r="ER90" s="43"/>
      <c r="ES90" s="43"/>
      <c r="ET90" s="43"/>
      <c r="EU90" s="43"/>
      <c r="EV90" s="43"/>
      <c r="EW90" s="43"/>
      <c r="EX90" s="43"/>
      <c r="EY90" s="43"/>
      <c r="EZ90" s="43"/>
      <c r="FA90" s="43"/>
      <c r="FB90" s="43"/>
      <c r="FC90" s="43"/>
      <c r="FD90" s="43"/>
      <c r="FE90" s="43"/>
      <c r="FF90" s="43"/>
      <c r="FG90" s="43"/>
      <c r="FH90" s="43"/>
      <c r="FI90" s="43"/>
      <c r="FJ90" s="43"/>
      <c r="FK90" s="43"/>
      <c r="FL90" s="43"/>
      <c r="FM90" s="43"/>
      <c r="FN90" s="43"/>
      <c r="FO90" s="43"/>
      <c r="FP90" s="43"/>
      <c r="FQ90" s="43"/>
      <c r="FR90" s="43"/>
      <c r="FS90" s="43"/>
      <c r="FT90" s="43"/>
      <c r="FU90" s="43"/>
      <c r="FV90" s="43"/>
      <c r="FW90" s="43"/>
      <c r="FX90" s="43"/>
      <c r="FY90" s="43"/>
      <c r="FZ90" s="43"/>
      <c r="GA90" s="43"/>
      <c r="GB90" s="43"/>
      <c r="GC90" s="43"/>
      <c r="GD90" s="43"/>
      <c r="GE90" s="43"/>
      <c r="GF90" s="43"/>
      <c r="GG90" s="43"/>
      <c r="GH90" s="43"/>
      <c r="GI90" s="43"/>
      <c r="GJ90" s="43"/>
      <c r="GK90" s="43"/>
      <c r="GL90" s="43"/>
      <c r="GM90" s="43"/>
      <c r="GN90" s="43"/>
      <c r="GO90" s="43"/>
      <c r="GP90" s="43"/>
      <c r="GQ90" s="43"/>
      <c r="GR90" s="43"/>
      <c r="GS90" s="43"/>
      <c r="GT90" s="43"/>
      <c r="GU90" s="43"/>
      <c r="GV90" s="43"/>
      <c r="GW90" s="43"/>
      <c r="GX90" s="43"/>
      <c r="GY90" s="43"/>
      <c r="GZ90" s="43"/>
      <c r="HA90" s="43"/>
      <c r="HB90" s="43"/>
      <c r="HC90" s="43"/>
      <c r="HD90" s="43"/>
      <c r="HE90" s="43"/>
      <c r="HF90" s="43"/>
      <c r="HG90" s="43"/>
      <c r="HH90" s="43"/>
      <c r="HI90" s="43"/>
      <c r="HJ90" s="43"/>
      <c r="HK90" s="43"/>
      <c r="HL90" s="43"/>
      <c r="HM90" s="43"/>
      <c r="HN90" s="43"/>
      <c r="HO90" s="43"/>
      <c r="HP90" s="43"/>
    </row>
    <row r="91" spans="1:224">
      <c r="A91" t="s">
        <v>43</v>
      </c>
      <c r="B91">
        <v>335</v>
      </c>
      <c r="C91">
        <v>451</v>
      </c>
      <c r="D91" s="40">
        <v>320</v>
      </c>
      <c r="E91" s="43">
        <v>512</v>
      </c>
      <c r="F91" t="s">
        <v>43</v>
      </c>
      <c r="G91" s="12">
        <f>B91*Sheet4!$B$28/Sheet4!$B$13</f>
        <v>601.20535714285711</v>
      </c>
      <c r="H91" s="12">
        <f>C91*Sheet4!$B$28/Sheet4!$B$13</f>
        <v>809.38392857142856</v>
      </c>
      <c r="I91" s="12">
        <f>D91*Sheet4!$B$28/Sheet4!$B$13</f>
        <v>574.28571428571422</v>
      </c>
      <c r="J91" s="12">
        <f>E91*Sheet4!$B$28/Sheet4!$B$13</f>
        <v>918.85714285714278</v>
      </c>
      <c r="K91" s="37"/>
      <c r="L91" s="37"/>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c r="DV91" s="43"/>
      <c r="DW91" s="43"/>
      <c r="DX91" s="43"/>
      <c r="DY91" s="43"/>
      <c r="DZ91" s="43"/>
      <c r="EA91" s="43"/>
      <c r="EB91" s="43"/>
      <c r="EC91" s="43"/>
      <c r="ED91" s="43"/>
      <c r="EE91" s="43"/>
      <c r="EF91" s="43"/>
      <c r="EG91" s="43"/>
      <c r="EH91" s="43"/>
      <c r="EI91" s="43"/>
      <c r="EJ91" s="43"/>
      <c r="EK91" s="43"/>
      <c r="EL91" s="43"/>
      <c r="EM91" s="43"/>
      <c r="EN91" s="43"/>
      <c r="EO91" s="43"/>
      <c r="EP91" s="43"/>
      <c r="EQ91" s="43"/>
      <c r="ER91" s="43"/>
      <c r="ES91" s="43"/>
      <c r="ET91" s="43"/>
      <c r="EU91" s="43"/>
      <c r="EV91" s="43"/>
      <c r="EW91" s="43"/>
      <c r="EX91" s="43"/>
      <c r="EY91" s="43"/>
      <c r="EZ91" s="43"/>
      <c r="FA91" s="43"/>
      <c r="FB91" s="43"/>
      <c r="FC91" s="43"/>
      <c r="FD91" s="43"/>
      <c r="FE91" s="43"/>
      <c r="FF91" s="43"/>
      <c r="FG91" s="43"/>
      <c r="FH91" s="43"/>
      <c r="FI91" s="43"/>
      <c r="FJ91" s="43"/>
      <c r="FK91" s="43"/>
      <c r="FL91" s="43"/>
      <c r="FM91" s="43"/>
      <c r="FN91" s="43"/>
      <c r="FO91" s="43"/>
      <c r="FP91" s="43"/>
      <c r="FQ91" s="43"/>
      <c r="FR91" s="43"/>
      <c r="FS91" s="43"/>
      <c r="FT91" s="43"/>
      <c r="FU91" s="43"/>
      <c r="FV91" s="43"/>
      <c r="FW91" s="43"/>
      <c r="FX91" s="43"/>
      <c r="FY91" s="43"/>
      <c r="FZ91" s="43"/>
      <c r="GA91" s="43"/>
      <c r="GB91" s="43"/>
      <c r="GC91" s="43"/>
      <c r="GD91" s="43"/>
      <c r="GE91" s="43"/>
      <c r="GF91" s="43"/>
      <c r="GG91" s="43"/>
      <c r="GH91" s="43"/>
      <c r="GI91" s="43"/>
      <c r="GJ91" s="43"/>
      <c r="GK91" s="43"/>
      <c r="GL91" s="43"/>
      <c r="GM91" s="43"/>
      <c r="GN91" s="43"/>
      <c r="GO91" s="43"/>
      <c r="GP91" s="43"/>
      <c r="GQ91" s="43"/>
      <c r="GR91" s="43"/>
      <c r="GS91" s="43"/>
      <c r="GT91" s="43"/>
      <c r="GU91" s="43"/>
      <c r="GV91" s="43"/>
      <c r="GW91" s="43"/>
      <c r="GX91" s="43"/>
      <c r="GY91" s="43"/>
      <c r="GZ91" s="43"/>
      <c r="HA91" s="43"/>
      <c r="HB91" s="43"/>
      <c r="HC91" s="43"/>
      <c r="HD91" s="43"/>
      <c r="HE91" s="43"/>
      <c r="HF91" s="43"/>
      <c r="HG91" s="43"/>
      <c r="HH91" s="43"/>
      <c r="HI91" s="43"/>
      <c r="HJ91" s="43"/>
      <c r="HK91" s="43"/>
      <c r="HL91" s="43"/>
      <c r="HM91" s="43"/>
      <c r="HN91" s="43"/>
      <c r="HO91" s="43"/>
      <c r="HP91" s="43"/>
    </row>
    <row r="92" spans="1:224" hidden="1">
      <c r="A92" t="s">
        <v>104</v>
      </c>
      <c r="B92" t="s">
        <v>105</v>
      </c>
      <c r="C92" t="s">
        <v>105</v>
      </c>
      <c r="D92" s="38" t="s">
        <v>105</v>
      </c>
      <c r="E92" s="43" t="s">
        <v>105</v>
      </c>
      <c r="F92" t="s">
        <v>104</v>
      </c>
      <c r="K92" s="42"/>
      <c r="L92" s="42"/>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c r="DV92" s="43"/>
      <c r="DW92" s="43"/>
      <c r="DX92" s="43"/>
      <c r="DY92" s="43"/>
      <c r="DZ92" s="43"/>
      <c r="EA92" s="43"/>
      <c r="EB92" s="43"/>
      <c r="EC92" s="43"/>
      <c r="ED92" s="43"/>
      <c r="EE92" s="43"/>
      <c r="EF92" s="43"/>
      <c r="EG92" s="43"/>
      <c r="EH92" s="43"/>
      <c r="EI92" s="43"/>
      <c r="EJ92" s="43"/>
      <c r="EK92" s="43"/>
      <c r="EL92" s="43"/>
      <c r="EM92" s="43"/>
      <c r="EN92" s="43"/>
      <c r="EO92" s="43"/>
      <c r="EP92" s="43"/>
      <c r="EQ92" s="43"/>
      <c r="ER92" s="43"/>
      <c r="ES92" s="43"/>
      <c r="ET92" s="43"/>
      <c r="EU92" s="43"/>
      <c r="EV92" s="43"/>
      <c r="EW92" s="43"/>
      <c r="EX92" s="43"/>
      <c r="EY92" s="43"/>
      <c r="EZ92" s="43"/>
      <c r="FA92" s="43"/>
      <c r="FB92" s="43"/>
      <c r="FC92" s="43"/>
      <c r="FD92" s="43"/>
      <c r="FE92" s="43"/>
      <c r="FF92" s="43"/>
      <c r="FG92" s="43"/>
      <c r="FH92" s="43"/>
      <c r="FI92" s="43"/>
      <c r="FJ92" s="43"/>
      <c r="FK92" s="43"/>
      <c r="FL92" s="43"/>
      <c r="FM92" s="43"/>
      <c r="FN92" s="43"/>
      <c r="FO92" s="43"/>
      <c r="FP92" s="43"/>
      <c r="FQ92" s="43"/>
      <c r="FR92" s="43"/>
      <c r="FS92" s="43"/>
      <c r="FT92" s="43"/>
      <c r="FU92" s="43"/>
      <c r="FV92" s="43"/>
      <c r="FW92" s="43"/>
      <c r="FX92" s="43"/>
      <c r="FY92" s="43"/>
      <c r="FZ92" s="43"/>
      <c r="GA92" s="43"/>
      <c r="GB92" s="43"/>
      <c r="GC92" s="43"/>
      <c r="GD92" s="43"/>
      <c r="GE92" s="43"/>
      <c r="GF92" s="43"/>
      <c r="GG92" s="43"/>
      <c r="GH92" s="43"/>
      <c r="GI92" s="43"/>
      <c r="GJ92" s="43"/>
      <c r="GK92" s="43"/>
      <c r="GL92" s="43"/>
      <c r="GM92" s="43"/>
      <c r="GN92" s="43"/>
      <c r="GO92" s="43"/>
      <c r="GP92" s="43"/>
      <c r="GQ92" s="43"/>
      <c r="GR92" s="43"/>
      <c r="GS92" s="43"/>
      <c r="GT92" s="43"/>
      <c r="GU92" s="43"/>
      <c r="GV92" s="43"/>
      <c r="GW92" s="43"/>
      <c r="GX92" s="43"/>
      <c r="GY92" s="43"/>
      <c r="GZ92" s="43"/>
      <c r="HA92" s="43"/>
      <c r="HB92" s="43"/>
      <c r="HC92" s="43"/>
      <c r="HD92" s="43"/>
      <c r="HE92" s="43"/>
      <c r="HF92" s="43"/>
      <c r="HG92" s="43"/>
      <c r="HH92" s="43"/>
      <c r="HI92" s="43"/>
      <c r="HJ92" s="43"/>
      <c r="HK92" s="43"/>
      <c r="HL92" s="43"/>
      <c r="HM92" s="43"/>
      <c r="HN92" s="43"/>
      <c r="HO92" s="43"/>
      <c r="HP92" s="43"/>
    </row>
    <row r="93" spans="1:224">
      <c r="A93" t="s">
        <v>44</v>
      </c>
      <c r="B93">
        <v>353</v>
      </c>
      <c r="C93">
        <v>473</v>
      </c>
      <c r="D93" s="40">
        <v>336</v>
      </c>
      <c r="E93" s="43">
        <v>540</v>
      </c>
      <c r="F93" t="s">
        <v>44</v>
      </c>
      <c r="G93" s="12">
        <f>B93*Sheet4!$B$28/Sheet4!$B$13</f>
        <v>633.50892857142844</v>
      </c>
      <c r="H93" s="12">
        <f>C93*Sheet4!$B$28/Sheet4!$B$13</f>
        <v>848.86607142857133</v>
      </c>
      <c r="I93" s="12">
        <f>D93*Sheet4!$B$28/Sheet4!$B$13</f>
        <v>603</v>
      </c>
      <c r="J93" s="12">
        <f>E93*Sheet4!$B$28/Sheet4!$B$13</f>
        <v>969.10714285714278</v>
      </c>
      <c r="K93" s="37"/>
      <c r="L93" s="37"/>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3"/>
      <c r="EX93" s="43"/>
      <c r="EY93" s="43"/>
      <c r="EZ93" s="43"/>
      <c r="FA93" s="43"/>
      <c r="FB93" s="43"/>
      <c r="FC93" s="43"/>
      <c r="FD93" s="43"/>
      <c r="FE93" s="43"/>
      <c r="FF93" s="43"/>
      <c r="FG93" s="43"/>
      <c r="FH93" s="43"/>
      <c r="FI93" s="43"/>
      <c r="FJ93" s="43"/>
      <c r="FK93" s="43"/>
      <c r="FL93" s="43"/>
      <c r="FM93" s="43"/>
      <c r="FN93" s="43"/>
      <c r="FO93" s="43"/>
      <c r="FP93" s="43"/>
      <c r="FQ93" s="43"/>
      <c r="FR93" s="43"/>
      <c r="FS93" s="43"/>
      <c r="FT93" s="43"/>
      <c r="FU93" s="43"/>
      <c r="FV93" s="43"/>
      <c r="FW93" s="43"/>
      <c r="FX93" s="43"/>
      <c r="FY93" s="43"/>
      <c r="FZ93" s="43"/>
      <c r="GA93" s="43"/>
      <c r="GB93" s="43"/>
      <c r="GC93" s="43"/>
      <c r="GD93" s="43"/>
      <c r="GE93" s="43"/>
      <c r="GF93" s="43"/>
      <c r="GG93" s="43"/>
      <c r="GH93" s="43"/>
      <c r="GI93" s="43"/>
      <c r="GJ93" s="43"/>
      <c r="GK93" s="43"/>
      <c r="GL93" s="43"/>
      <c r="GM93" s="43"/>
      <c r="GN93" s="43"/>
      <c r="GO93" s="43"/>
      <c r="GP93" s="43"/>
      <c r="GQ93" s="43"/>
      <c r="GR93" s="43"/>
      <c r="GS93" s="43"/>
      <c r="GT93" s="43"/>
      <c r="GU93" s="43"/>
      <c r="GV93" s="43"/>
      <c r="GW93" s="43"/>
      <c r="GX93" s="43"/>
      <c r="GY93" s="43"/>
      <c r="GZ93" s="43"/>
      <c r="HA93" s="43"/>
      <c r="HB93" s="43"/>
      <c r="HC93" s="43"/>
      <c r="HD93" s="43"/>
      <c r="HE93" s="43"/>
      <c r="HF93" s="43"/>
      <c r="HG93" s="43"/>
      <c r="HH93" s="43"/>
      <c r="HI93" s="43"/>
      <c r="HJ93" s="43"/>
      <c r="HK93" s="43"/>
      <c r="HL93" s="43"/>
      <c r="HM93" s="43"/>
      <c r="HN93" s="43"/>
      <c r="HO93" s="43"/>
      <c r="HP93" s="43"/>
    </row>
    <row r="94" spans="1:224" hidden="1">
      <c r="A94" t="s">
        <v>104</v>
      </c>
      <c r="B94" t="s">
        <v>105</v>
      </c>
      <c r="C94" t="s">
        <v>105</v>
      </c>
      <c r="D94" s="38" t="s">
        <v>105</v>
      </c>
      <c r="E94" s="43" t="s">
        <v>105</v>
      </c>
      <c r="F94" t="s">
        <v>104</v>
      </c>
      <c r="K94" s="42"/>
      <c r="L94" s="42"/>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c r="DV94" s="43"/>
      <c r="DW94" s="43"/>
      <c r="DX94" s="43"/>
      <c r="DY94" s="43"/>
      <c r="DZ94" s="43"/>
      <c r="EA94" s="43"/>
      <c r="EB94" s="43"/>
      <c r="EC94" s="43"/>
      <c r="ED94" s="43"/>
      <c r="EE94" s="43"/>
      <c r="EF94" s="43"/>
      <c r="EG94" s="43"/>
      <c r="EH94" s="43"/>
      <c r="EI94" s="43"/>
      <c r="EJ94" s="43"/>
      <c r="EK94" s="43"/>
      <c r="EL94" s="43"/>
      <c r="EM94" s="43"/>
      <c r="EN94" s="43"/>
      <c r="EO94" s="43"/>
      <c r="EP94" s="43"/>
      <c r="EQ94" s="43"/>
      <c r="ER94" s="43"/>
      <c r="ES94" s="43"/>
      <c r="ET94" s="43"/>
      <c r="EU94" s="43"/>
      <c r="EV94" s="43"/>
      <c r="EW94" s="43"/>
      <c r="EX94" s="43"/>
      <c r="EY94" s="43"/>
      <c r="EZ94" s="43"/>
      <c r="FA94" s="43"/>
      <c r="FB94" s="43"/>
      <c r="FC94" s="43"/>
      <c r="FD94" s="43"/>
      <c r="FE94" s="43"/>
      <c r="FF94" s="43"/>
      <c r="FG94" s="43"/>
      <c r="FH94" s="43"/>
      <c r="FI94" s="43"/>
      <c r="FJ94" s="43"/>
      <c r="FK94" s="43"/>
      <c r="FL94" s="43"/>
      <c r="FM94" s="43"/>
      <c r="FN94" s="43"/>
      <c r="FO94" s="43"/>
      <c r="FP94" s="43"/>
      <c r="FQ94" s="43"/>
      <c r="FR94" s="43"/>
      <c r="FS94" s="43"/>
      <c r="FT94" s="43"/>
      <c r="FU94" s="43"/>
      <c r="FV94" s="43"/>
      <c r="FW94" s="43"/>
      <c r="FX94" s="43"/>
      <c r="FY94" s="43"/>
      <c r="FZ94" s="43"/>
      <c r="GA94" s="43"/>
      <c r="GB94" s="43"/>
      <c r="GC94" s="43"/>
      <c r="GD94" s="43"/>
      <c r="GE94" s="43"/>
      <c r="GF94" s="43"/>
      <c r="GG94" s="43"/>
      <c r="GH94" s="43"/>
      <c r="GI94" s="43"/>
      <c r="GJ94" s="43"/>
      <c r="GK94" s="43"/>
      <c r="GL94" s="43"/>
      <c r="GM94" s="43"/>
      <c r="GN94" s="43"/>
      <c r="GO94" s="43"/>
      <c r="GP94" s="43"/>
      <c r="GQ94" s="43"/>
      <c r="GR94" s="43"/>
      <c r="GS94" s="43"/>
      <c r="GT94" s="43"/>
      <c r="GU94" s="43"/>
      <c r="GV94" s="43"/>
      <c r="GW94" s="43"/>
      <c r="GX94" s="43"/>
      <c r="GY94" s="43"/>
      <c r="GZ94" s="43"/>
      <c r="HA94" s="43"/>
      <c r="HB94" s="43"/>
      <c r="HC94" s="43"/>
      <c r="HD94" s="43"/>
      <c r="HE94" s="43"/>
      <c r="HF94" s="43"/>
      <c r="HG94" s="43"/>
      <c r="HH94" s="43"/>
      <c r="HI94" s="43"/>
      <c r="HJ94" s="43"/>
      <c r="HK94" s="43"/>
      <c r="HL94" s="43"/>
      <c r="HM94" s="43"/>
      <c r="HN94" s="43"/>
      <c r="HO94" s="43"/>
      <c r="HP94" s="43"/>
    </row>
    <row r="95" spans="1:224">
      <c r="A95" t="s">
        <v>45</v>
      </c>
      <c r="B95">
        <v>365</v>
      </c>
      <c r="C95">
        <v>475</v>
      </c>
      <c r="D95" s="40">
        <v>347</v>
      </c>
      <c r="E95" s="43">
        <v>607</v>
      </c>
      <c r="F95" t="s">
        <v>45</v>
      </c>
      <c r="G95" s="12">
        <f>B95*Sheet4!$B$28/Sheet4!$B$13</f>
        <v>655.04464285714278</v>
      </c>
      <c r="H95" s="12">
        <f>C95*Sheet4!$B$28/Sheet4!$B$13</f>
        <v>852.45535714285711</v>
      </c>
      <c r="I95" s="12">
        <f>D95*Sheet4!$B$28/Sheet4!$B$13</f>
        <v>622.74107142857133</v>
      </c>
      <c r="J95" s="12">
        <f>E95*Sheet4!$B$28/Sheet4!$B$13</f>
        <v>1089.3482142857142</v>
      </c>
      <c r="K95" s="37"/>
      <c r="L95" s="37"/>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c r="DV95" s="43"/>
      <c r="DW95" s="43"/>
      <c r="DX95" s="43"/>
      <c r="DY95" s="43"/>
      <c r="DZ95" s="43"/>
      <c r="EA95" s="43"/>
      <c r="EB95" s="43"/>
      <c r="EC95" s="43"/>
      <c r="ED95" s="43"/>
      <c r="EE95" s="43"/>
      <c r="EF95" s="43"/>
      <c r="EG95" s="43"/>
      <c r="EH95" s="43"/>
      <c r="EI95" s="43"/>
      <c r="EJ95" s="43"/>
      <c r="EK95" s="43"/>
      <c r="EL95" s="43"/>
      <c r="EM95" s="43"/>
      <c r="EN95" s="43"/>
      <c r="EO95" s="43"/>
      <c r="EP95" s="43"/>
      <c r="EQ95" s="43"/>
      <c r="ER95" s="43"/>
      <c r="ES95" s="43"/>
      <c r="ET95" s="43"/>
      <c r="EU95" s="43"/>
      <c r="EV95" s="43"/>
      <c r="EW95" s="43"/>
      <c r="EX95" s="43"/>
      <c r="EY95" s="43"/>
      <c r="EZ95" s="43"/>
      <c r="FA95" s="43"/>
      <c r="FB95" s="43"/>
      <c r="FC95" s="43"/>
      <c r="FD95" s="43"/>
      <c r="FE95" s="43"/>
      <c r="FF95" s="43"/>
      <c r="FG95" s="43"/>
      <c r="FH95" s="43"/>
      <c r="FI95" s="43"/>
      <c r="FJ95" s="43"/>
      <c r="FK95" s="43"/>
      <c r="FL95" s="43"/>
      <c r="FM95" s="43"/>
      <c r="FN95" s="43"/>
      <c r="FO95" s="43"/>
      <c r="FP95" s="43"/>
      <c r="FQ95" s="43"/>
      <c r="FR95" s="43"/>
      <c r="FS95" s="43"/>
      <c r="FT95" s="43"/>
      <c r="FU95" s="43"/>
      <c r="FV95" s="43"/>
      <c r="FW95" s="43"/>
      <c r="FX95" s="43"/>
      <c r="FY95" s="43"/>
      <c r="FZ95" s="43"/>
      <c r="GA95" s="43"/>
      <c r="GB95" s="43"/>
      <c r="GC95" s="43"/>
      <c r="GD95" s="43"/>
      <c r="GE95" s="43"/>
      <c r="GF95" s="43"/>
      <c r="GG95" s="43"/>
      <c r="GH95" s="43"/>
      <c r="GI95" s="43"/>
      <c r="GJ95" s="43"/>
      <c r="GK95" s="43"/>
      <c r="GL95" s="43"/>
      <c r="GM95" s="43"/>
      <c r="GN95" s="43"/>
      <c r="GO95" s="43"/>
      <c r="GP95" s="43"/>
      <c r="GQ95" s="43"/>
      <c r="GR95" s="43"/>
      <c r="GS95" s="43"/>
      <c r="GT95" s="43"/>
      <c r="GU95" s="43"/>
      <c r="GV95" s="43"/>
      <c r="GW95" s="43"/>
      <c r="GX95" s="43"/>
      <c r="GY95" s="43"/>
      <c r="GZ95" s="43"/>
      <c r="HA95" s="43"/>
      <c r="HB95" s="43"/>
      <c r="HC95" s="43"/>
      <c r="HD95" s="43"/>
      <c r="HE95" s="43"/>
      <c r="HF95" s="43"/>
      <c r="HG95" s="43"/>
      <c r="HH95" s="43"/>
      <c r="HI95" s="43"/>
      <c r="HJ95" s="43"/>
      <c r="HK95" s="43"/>
      <c r="HL95" s="43"/>
      <c r="HM95" s="43"/>
      <c r="HN95" s="43"/>
      <c r="HO95" s="43"/>
      <c r="HP95" s="43"/>
    </row>
    <row r="96" spans="1:224" hidden="1">
      <c r="A96" t="s">
        <v>104</v>
      </c>
      <c r="B96" t="s">
        <v>105</v>
      </c>
      <c r="C96" t="s">
        <v>105</v>
      </c>
      <c r="D96" s="38" t="s">
        <v>105</v>
      </c>
      <c r="E96" s="43" t="s">
        <v>105</v>
      </c>
      <c r="F96" t="s">
        <v>104</v>
      </c>
      <c r="K96" s="42"/>
      <c r="L96" s="42"/>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43"/>
      <c r="DQ96" s="43"/>
      <c r="DR96" s="43"/>
      <c r="DS96" s="43"/>
      <c r="DT96" s="43"/>
      <c r="DU96" s="43"/>
      <c r="DV96" s="43"/>
      <c r="DW96" s="43"/>
      <c r="DX96" s="43"/>
      <c r="DY96" s="43"/>
      <c r="DZ96" s="43"/>
      <c r="EA96" s="43"/>
      <c r="EB96" s="43"/>
      <c r="EC96" s="43"/>
      <c r="ED96" s="43"/>
      <c r="EE96" s="43"/>
      <c r="EF96" s="43"/>
      <c r="EG96" s="43"/>
      <c r="EH96" s="43"/>
      <c r="EI96" s="43"/>
      <c r="EJ96" s="43"/>
      <c r="EK96" s="43"/>
      <c r="EL96" s="43"/>
      <c r="EM96" s="43"/>
      <c r="EN96" s="43"/>
      <c r="EO96" s="43"/>
      <c r="EP96" s="43"/>
      <c r="EQ96" s="43"/>
      <c r="ER96" s="43"/>
      <c r="ES96" s="43"/>
      <c r="ET96" s="43"/>
      <c r="EU96" s="43"/>
      <c r="EV96" s="43"/>
      <c r="EW96" s="43"/>
      <c r="EX96" s="43"/>
      <c r="EY96" s="43"/>
      <c r="EZ96" s="43"/>
      <c r="FA96" s="43"/>
      <c r="FB96" s="43"/>
      <c r="FC96" s="43"/>
      <c r="FD96" s="43"/>
      <c r="FE96" s="43"/>
      <c r="FF96" s="43"/>
      <c r="FG96" s="43"/>
      <c r="FH96" s="43"/>
      <c r="FI96" s="43"/>
      <c r="FJ96" s="43"/>
      <c r="FK96" s="43"/>
      <c r="FL96" s="43"/>
      <c r="FM96" s="43"/>
      <c r="FN96" s="43"/>
      <c r="FO96" s="43"/>
      <c r="FP96" s="43"/>
      <c r="FQ96" s="43"/>
      <c r="FR96" s="43"/>
      <c r="FS96" s="43"/>
      <c r="FT96" s="43"/>
      <c r="FU96" s="43"/>
      <c r="FV96" s="43"/>
      <c r="FW96" s="43"/>
      <c r="FX96" s="43"/>
      <c r="FY96" s="43"/>
      <c r="FZ96" s="43"/>
      <c r="GA96" s="43"/>
      <c r="GB96" s="43"/>
      <c r="GC96" s="43"/>
      <c r="GD96" s="43"/>
      <c r="GE96" s="43"/>
      <c r="GF96" s="43"/>
      <c r="GG96" s="43"/>
      <c r="GH96" s="43"/>
      <c r="GI96" s="43"/>
      <c r="GJ96" s="43"/>
      <c r="GK96" s="43"/>
      <c r="GL96" s="43"/>
      <c r="GM96" s="43"/>
      <c r="GN96" s="43"/>
      <c r="GO96" s="43"/>
      <c r="GP96" s="43"/>
      <c r="GQ96" s="43"/>
      <c r="GR96" s="43"/>
      <c r="GS96" s="43"/>
      <c r="GT96" s="43"/>
      <c r="GU96" s="43"/>
      <c r="GV96" s="43"/>
      <c r="GW96" s="43"/>
      <c r="GX96" s="43"/>
      <c r="GY96" s="43"/>
      <c r="GZ96" s="43"/>
      <c r="HA96" s="43"/>
      <c r="HB96" s="43"/>
      <c r="HC96" s="43"/>
      <c r="HD96" s="43"/>
      <c r="HE96" s="43"/>
      <c r="HF96" s="43"/>
      <c r="HG96" s="43"/>
      <c r="HH96" s="43"/>
      <c r="HI96" s="43"/>
      <c r="HJ96" s="43"/>
      <c r="HK96" s="43"/>
      <c r="HL96" s="43"/>
      <c r="HM96" s="43"/>
      <c r="HN96" s="43"/>
      <c r="HO96" s="43"/>
      <c r="HP96" s="43"/>
    </row>
    <row r="97" spans="1:224">
      <c r="A97" t="s">
        <v>46</v>
      </c>
      <c r="B97">
        <v>363</v>
      </c>
      <c r="C97">
        <v>468</v>
      </c>
      <c r="D97" s="40">
        <v>338</v>
      </c>
      <c r="E97" s="43">
        <v>520</v>
      </c>
      <c r="F97" t="s">
        <v>46</v>
      </c>
      <c r="G97" s="12">
        <f>B97*Sheet4!$B$28/Sheet4!$B$13</f>
        <v>651.455357142857</v>
      </c>
      <c r="H97" s="12">
        <f>C97*Sheet4!$B$28/Sheet4!$B$13</f>
        <v>839.892857142857</v>
      </c>
      <c r="I97" s="12">
        <f>D97*Sheet4!$B$28/Sheet4!$B$13</f>
        <v>606.58928571428567</v>
      </c>
      <c r="J97" s="12">
        <f>E97*Sheet4!$B$28/Sheet4!$B$13</f>
        <v>933.21428571428567</v>
      </c>
      <c r="K97" s="37"/>
      <c r="L97" s="37"/>
      <c r="O97" s="43"/>
      <c r="P97" s="43"/>
      <c r="Q97" s="43"/>
      <c r="R97" s="43"/>
      <c r="S97" s="43"/>
      <c r="T97" s="43"/>
      <c r="U97" s="43"/>
      <c r="V97" s="43"/>
      <c r="W97" s="43"/>
      <c r="X97" s="43"/>
      <c r="Y97" s="43"/>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43"/>
      <c r="DQ97" s="43"/>
      <c r="DR97" s="43"/>
      <c r="DS97" s="43"/>
      <c r="DT97" s="43"/>
      <c r="DU97" s="43"/>
      <c r="DV97" s="43"/>
      <c r="DW97" s="43"/>
      <c r="DX97" s="43"/>
      <c r="DY97" s="43"/>
      <c r="DZ97" s="43"/>
      <c r="EA97" s="43"/>
      <c r="EB97" s="43"/>
      <c r="EC97" s="43"/>
      <c r="ED97" s="43"/>
      <c r="EE97" s="43"/>
      <c r="EF97" s="43"/>
      <c r="EG97" s="43"/>
      <c r="EH97" s="43"/>
      <c r="EI97" s="43"/>
      <c r="EJ97" s="43"/>
      <c r="EK97" s="43"/>
      <c r="EL97" s="43"/>
      <c r="EM97" s="43"/>
      <c r="EN97" s="43"/>
      <c r="EO97" s="43"/>
      <c r="EP97" s="43"/>
      <c r="EQ97" s="43"/>
      <c r="ER97" s="43"/>
      <c r="ES97" s="43"/>
      <c r="ET97" s="43"/>
      <c r="EU97" s="43"/>
      <c r="EV97" s="43"/>
      <c r="EW97" s="43"/>
      <c r="EX97" s="43"/>
      <c r="EY97" s="43"/>
      <c r="EZ97" s="43"/>
      <c r="FA97" s="43"/>
      <c r="FB97" s="43"/>
      <c r="FC97" s="43"/>
      <c r="FD97" s="43"/>
      <c r="FE97" s="43"/>
      <c r="FF97" s="43"/>
      <c r="FG97" s="43"/>
      <c r="FH97" s="43"/>
      <c r="FI97" s="43"/>
      <c r="FJ97" s="43"/>
      <c r="FK97" s="43"/>
      <c r="FL97" s="43"/>
      <c r="FM97" s="43"/>
      <c r="FN97" s="43"/>
      <c r="FO97" s="43"/>
      <c r="FP97" s="43"/>
      <c r="FQ97" s="43"/>
      <c r="FR97" s="43"/>
      <c r="FS97" s="43"/>
      <c r="FT97" s="43"/>
      <c r="FU97" s="43"/>
      <c r="FV97" s="43"/>
      <c r="FW97" s="43"/>
      <c r="FX97" s="43"/>
      <c r="FY97" s="43"/>
      <c r="FZ97" s="43"/>
      <c r="GA97" s="43"/>
      <c r="GB97" s="43"/>
      <c r="GC97" s="43"/>
      <c r="GD97" s="43"/>
      <c r="GE97" s="43"/>
      <c r="GF97" s="43"/>
      <c r="GG97" s="43"/>
      <c r="GH97" s="43"/>
      <c r="GI97" s="43"/>
      <c r="GJ97" s="43"/>
      <c r="GK97" s="43"/>
      <c r="GL97" s="43"/>
      <c r="GM97" s="43"/>
      <c r="GN97" s="43"/>
      <c r="GO97" s="43"/>
      <c r="GP97" s="43"/>
      <c r="GQ97" s="43"/>
      <c r="GR97" s="43"/>
      <c r="GS97" s="43"/>
      <c r="GT97" s="43"/>
      <c r="GU97" s="43"/>
      <c r="GV97" s="43"/>
      <c r="GW97" s="43"/>
      <c r="GX97" s="43"/>
      <c r="GY97" s="43"/>
      <c r="GZ97" s="43"/>
      <c r="HA97" s="43"/>
      <c r="HB97" s="43"/>
      <c r="HC97" s="43"/>
      <c r="HD97" s="43"/>
      <c r="HE97" s="43"/>
      <c r="HF97" s="43"/>
      <c r="HG97" s="43"/>
      <c r="HH97" s="43"/>
      <c r="HI97" s="43"/>
      <c r="HJ97" s="43"/>
      <c r="HK97" s="43"/>
      <c r="HL97" s="43"/>
      <c r="HM97" s="43"/>
      <c r="HN97" s="43"/>
      <c r="HO97" s="43"/>
      <c r="HP97" s="43"/>
    </row>
    <row r="98" spans="1:224" hidden="1">
      <c r="A98" t="s">
        <v>104</v>
      </c>
      <c r="B98" t="s">
        <v>105</v>
      </c>
      <c r="C98" t="s">
        <v>105</v>
      </c>
      <c r="D98" s="38" t="s">
        <v>105</v>
      </c>
      <c r="E98" s="43" t="s">
        <v>105</v>
      </c>
      <c r="F98" t="s">
        <v>104</v>
      </c>
      <c r="K98" s="42"/>
      <c r="L98" s="42"/>
      <c r="O98" s="43"/>
      <c r="P98" s="43"/>
      <c r="Q98" s="43"/>
      <c r="R98" s="43"/>
      <c r="S98" s="43"/>
      <c r="T98" s="43"/>
      <c r="U98" s="43"/>
      <c r="V98" s="43"/>
      <c r="W98" s="43"/>
      <c r="X98" s="43"/>
      <c r="Y98" s="43"/>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c r="BF98" s="43"/>
      <c r="BG98" s="43"/>
      <c r="BH98" s="43"/>
      <c r="BI98" s="43"/>
      <c r="BJ98" s="43"/>
      <c r="BK98" s="43"/>
      <c r="BL98" s="43"/>
      <c r="BM98" s="43"/>
      <c r="BN98" s="43"/>
      <c r="BO98" s="43"/>
      <c r="BP98" s="43"/>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c r="DV98" s="43"/>
      <c r="DW98" s="43"/>
      <c r="DX98" s="43"/>
      <c r="DY98" s="43"/>
      <c r="DZ98" s="43"/>
      <c r="EA98" s="43"/>
      <c r="EB98" s="43"/>
      <c r="EC98" s="43"/>
      <c r="ED98" s="43"/>
      <c r="EE98" s="43"/>
      <c r="EF98" s="43"/>
      <c r="EG98" s="43"/>
      <c r="EH98" s="43"/>
      <c r="EI98" s="43"/>
      <c r="EJ98" s="43"/>
      <c r="EK98" s="43"/>
      <c r="EL98" s="43"/>
      <c r="EM98" s="43"/>
      <c r="EN98" s="43"/>
      <c r="EO98" s="43"/>
      <c r="EP98" s="43"/>
      <c r="EQ98" s="43"/>
      <c r="ER98" s="43"/>
      <c r="ES98" s="43"/>
      <c r="ET98" s="43"/>
      <c r="EU98" s="43"/>
      <c r="EV98" s="43"/>
      <c r="EW98" s="43"/>
      <c r="EX98" s="43"/>
      <c r="EY98" s="43"/>
      <c r="EZ98" s="43"/>
      <c r="FA98" s="43"/>
      <c r="FB98" s="43"/>
      <c r="FC98" s="43"/>
      <c r="FD98" s="43"/>
      <c r="FE98" s="43"/>
      <c r="FF98" s="43"/>
      <c r="FG98" s="43"/>
      <c r="FH98" s="43"/>
      <c r="FI98" s="43"/>
      <c r="FJ98" s="43"/>
      <c r="FK98" s="43"/>
      <c r="FL98" s="43"/>
      <c r="FM98" s="43"/>
      <c r="FN98" s="43"/>
      <c r="FO98" s="43"/>
      <c r="FP98" s="43"/>
      <c r="FQ98" s="43"/>
      <c r="FR98" s="43"/>
      <c r="FS98" s="43"/>
      <c r="FT98" s="43"/>
      <c r="FU98" s="43"/>
      <c r="FV98" s="43"/>
      <c r="FW98" s="43"/>
      <c r="FX98" s="43"/>
      <c r="FY98" s="43"/>
      <c r="FZ98" s="43"/>
      <c r="GA98" s="43"/>
      <c r="GB98" s="43"/>
      <c r="GC98" s="43"/>
      <c r="GD98" s="43"/>
      <c r="GE98" s="43"/>
      <c r="GF98" s="43"/>
      <c r="GG98" s="43"/>
      <c r="GH98" s="43"/>
      <c r="GI98" s="43"/>
      <c r="GJ98" s="43"/>
      <c r="GK98" s="43"/>
      <c r="GL98" s="43"/>
      <c r="GM98" s="43"/>
      <c r="GN98" s="43"/>
      <c r="GO98" s="43"/>
      <c r="GP98" s="43"/>
      <c r="GQ98" s="43"/>
      <c r="GR98" s="43"/>
      <c r="GS98" s="43"/>
      <c r="GT98" s="43"/>
      <c r="GU98" s="43"/>
      <c r="GV98" s="43"/>
      <c r="GW98" s="43"/>
      <c r="GX98" s="43"/>
      <c r="GY98" s="43"/>
      <c r="GZ98" s="43"/>
      <c r="HA98" s="43"/>
      <c r="HB98" s="43"/>
      <c r="HC98" s="43"/>
      <c r="HD98" s="43"/>
      <c r="HE98" s="43"/>
      <c r="HF98" s="43"/>
      <c r="HG98" s="43"/>
      <c r="HH98" s="43"/>
      <c r="HI98" s="43"/>
      <c r="HJ98" s="43"/>
      <c r="HK98" s="43"/>
      <c r="HL98" s="43"/>
      <c r="HM98" s="43"/>
      <c r="HN98" s="43"/>
      <c r="HO98" s="43"/>
      <c r="HP98" s="43"/>
    </row>
    <row r="99" spans="1:224">
      <c r="A99" t="s">
        <v>47</v>
      </c>
      <c r="B99">
        <v>365</v>
      </c>
      <c r="C99">
        <v>543</v>
      </c>
      <c r="D99" s="40">
        <v>350</v>
      </c>
      <c r="E99" s="43">
        <v>620</v>
      </c>
      <c r="F99" t="s">
        <v>47</v>
      </c>
      <c r="G99" s="12">
        <f>B99*Sheet4!$B$28/Sheet4!$B$14</f>
        <v>638.88243831640057</v>
      </c>
      <c r="H99" s="12">
        <f>C99*Sheet4!$B$28/Sheet4!$B$14</f>
        <v>950.44702467343961</v>
      </c>
      <c r="I99" s="12">
        <f>D99*Sheet4!$B$28/Sheet4!$B$14</f>
        <v>612.62699564586353</v>
      </c>
      <c r="J99" s="12">
        <f>E99*Sheet4!$B$28/Sheet4!$B$14</f>
        <v>1085.2249637155296</v>
      </c>
      <c r="K99" s="37"/>
      <c r="L99" s="37"/>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c r="DT99" s="43"/>
      <c r="DU99" s="43"/>
      <c r="DV99" s="43"/>
      <c r="DW99" s="43"/>
      <c r="DX99" s="43"/>
      <c r="DY99" s="43"/>
      <c r="DZ99" s="43"/>
      <c r="EA99" s="43"/>
      <c r="EB99" s="43"/>
      <c r="EC99" s="43"/>
      <c r="ED99" s="43"/>
      <c r="EE99" s="43"/>
      <c r="EF99" s="43"/>
      <c r="EG99" s="43"/>
      <c r="EH99" s="43"/>
      <c r="EI99" s="43"/>
      <c r="EJ99" s="43"/>
      <c r="EK99" s="43"/>
      <c r="EL99" s="43"/>
      <c r="EM99" s="43"/>
      <c r="EN99" s="43"/>
      <c r="EO99" s="43"/>
      <c r="EP99" s="43"/>
      <c r="EQ99" s="43"/>
      <c r="ER99" s="43"/>
      <c r="ES99" s="43"/>
      <c r="ET99" s="43"/>
      <c r="EU99" s="43"/>
      <c r="EV99" s="43"/>
      <c r="EW99" s="43"/>
      <c r="EX99" s="43"/>
      <c r="EY99" s="43"/>
      <c r="EZ99" s="43"/>
      <c r="FA99" s="43"/>
      <c r="FB99" s="43"/>
      <c r="FC99" s="43"/>
      <c r="FD99" s="43"/>
      <c r="FE99" s="43"/>
      <c r="FF99" s="43"/>
      <c r="FG99" s="43"/>
      <c r="FH99" s="43"/>
      <c r="FI99" s="43"/>
      <c r="FJ99" s="43"/>
      <c r="FK99" s="43"/>
      <c r="FL99" s="43"/>
      <c r="FM99" s="43"/>
      <c r="FN99" s="43"/>
      <c r="FO99" s="43"/>
      <c r="FP99" s="43"/>
      <c r="FQ99" s="43"/>
      <c r="FR99" s="43"/>
      <c r="FS99" s="43"/>
      <c r="FT99" s="43"/>
      <c r="FU99" s="43"/>
      <c r="FV99" s="43"/>
      <c r="FW99" s="43"/>
      <c r="FX99" s="43"/>
      <c r="FY99" s="43"/>
      <c r="FZ99" s="43"/>
      <c r="GA99" s="43"/>
      <c r="GB99" s="43"/>
      <c r="GC99" s="43"/>
      <c r="GD99" s="43"/>
      <c r="GE99" s="43"/>
      <c r="GF99" s="43"/>
      <c r="GG99" s="43"/>
      <c r="GH99" s="43"/>
      <c r="GI99" s="43"/>
      <c r="GJ99" s="43"/>
      <c r="GK99" s="43"/>
      <c r="GL99" s="43"/>
      <c r="GM99" s="43"/>
      <c r="GN99" s="43"/>
      <c r="GO99" s="43"/>
      <c r="GP99" s="43"/>
      <c r="GQ99" s="43"/>
      <c r="GR99" s="43"/>
      <c r="GS99" s="43"/>
      <c r="GT99" s="43"/>
      <c r="GU99" s="43"/>
      <c r="GV99" s="43"/>
      <c r="GW99" s="43"/>
      <c r="GX99" s="43"/>
      <c r="GY99" s="43"/>
      <c r="GZ99" s="43"/>
      <c r="HA99" s="43"/>
      <c r="HB99" s="43"/>
      <c r="HC99" s="43"/>
      <c r="HD99" s="43"/>
      <c r="HE99" s="43"/>
      <c r="HF99" s="43"/>
      <c r="HG99" s="43"/>
      <c r="HH99" s="43"/>
      <c r="HI99" s="43"/>
      <c r="HJ99" s="43"/>
      <c r="HK99" s="43"/>
      <c r="HL99" s="43"/>
      <c r="HM99" s="43"/>
      <c r="HN99" s="43"/>
      <c r="HO99" s="43"/>
      <c r="HP99" s="43"/>
    </row>
    <row r="100" spans="1:224" hidden="1">
      <c r="A100" t="s">
        <v>104</v>
      </c>
      <c r="B100" t="s">
        <v>105</v>
      </c>
      <c r="C100" t="s">
        <v>105</v>
      </c>
      <c r="D100" s="38" t="s">
        <v>105</v>
      </c>
      <c r="E100" s="43" t="s">
        <v>105</v>
      </c>
      <c r="F100" t="s">
        <v>104</v>
      </c>
      <c r="K100" s="42"/>
      <c r="L100" s="42"/>
      <c r="O100" s="43"/>
      <c r="P100" s="43"/>
      <c r="Q100" s="43"/>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c r="BF100" s="43"/>
      <c r="BG100" s="43"/>
      <c r="BH100" s="43"/>
      <c r="BI100" s="43"/>
      <c r="BJ100" s="43"/>
      <c r="BK100" s="43"/>
      <c r="BL100" s="43"/>
      <c r="BM100" s="43"/>
      <c r="BN100" s="43"/>
      <c r="BO100" s="43"/>
      <c r="BP100" s="43"/>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43"/>
      <c r="DQ100" s="43"/>
      <c r="DR100" s="43"/>
      <c r="DS100" s="43"/>
      <c r="DT100" s="43"/>
      <c r="DU100" s="43"/>
      <c r="DV100" s="43"/>
      <c r="DW100" s="43"/>
      <c r="DX100" s="43"/>
      <c r="DY100" s="43"/>
      <c r="DZ100" s="43"/>
      <c r="EA100" s="43"/>
      <c r="EB100" s="43"/>
      <c r="EC100" s="43"/>
      <c r="ED100" s="43"/>
      <c r="EE100" s="43"/>
      <c r="EF100" s="43"/>
      <c r="EG100" s="43"/>
      <c r="EH100" s="43"/>
      <c r="EI100" s="43"/>
      <c r="EJ100" s="43"/>
      <c r="EK100" s="43"/>
      <c r="EL100" s="43"/>
      <c r="EM100" s="43"/>
      <c r="EN100" s="43"/>
      <c r="EO100" s="43"/>
      <c r="EP100" s="43"/>
      <c r="EQ100" s="43"/>
      <c r="ER100" s="43"/>
      <c r="ES100" s="43"/>
      <c r="ET100" s="43"/>
      <c r="EU100" s="43"/>
      <c r="EV100" s="43"/>
      <c r="EW100" s="43"/>
      <c r="EX100" s="43"/>
      <c r="EY100" s="43"/>
      <c r="EZ100" s="43"/>
      <c r="FA100" s="43"/>
      <c r="FB100" s="43"/>
      <c r="FC100" s="43"/>
      <c r="FD100" s="43"/>
      <c r="FE100" s="43"/>
      <c r="FF100" s="43"/>
      <c r="FG100" s="43"/>
      <c r="FH100" s="43"/>
      <c r="FI100" s="43"/>
      <c r="FJ100" s="43"/>
      <c r="FK100" s="43"/>
      <c r="FL100" s="43"/>
      <c r="FM100" s="43"/>
      <c r="FN100" s="43"/>
      <c r="FO100" s="43"/>
      <c r="FP100" s="43"/>
      <c r="FQ100" s="43"/>
      <c r="FR100" s="43"/>
      <c r="FS100" s="43"/>
      <c r="FT100" s="43"/>
      <c r="FU100" s="43"/>
      <c r="FV100" s="43"/>
      <c r="FW100" s="43"/>
      <c r="FX100" s="43"/>
      <c r="FY100" s="43"/>
      <c r="FZ100" s="43"/>
      <c r="GA100" s="43"/>
      <c r="GB100" s="43"/>
      <c r="GC100" s="43"/>
      <c r="GD100" s="43"/>
      <c r="GE100" s="43"/>
      <c r="GF100" s="43"/>
      <c r="GG100" s="43"/>
      <c r="GH100" s="43"/>
      <c r="GI100" s="43"/>
      <c r="GJ100" s="43"/>
      <c r="GK100" s="43"/>
      <c r="GL100" s="43"/>
      <c r="GM100" s="43"/>
      <c r="GN100" s="43"/>
      <c r="GO100" s="43"/>
      <c r="GP100" s="43"/>
      <c r="GQ100" s="43"/>
      <c r="GR100" s="43"/>
      <c r="GS100" s="43"/>
      <c r="GT100" s="43"/>
      <c r="GU100" s="43"/>
      <c r="GV100" s="43"/>
      <c r="GW100" s="43"/>
      <c r="GX100" s="43"/>
      <c r="GY100" s="43"/>
      <c r="GZ100" s="43"/>
      <c r="HA100" s="43"/>
      <c r="HB100" s="43"/>
      <c r="HC100" s="43"/>
      <c r="HD100" s="43"/>
      <c r="HE100" s="43"/>
      <c r="HF100" s="43"/>
      <c r="HG100" s="43"/>
      <c r="HH100" s="43"/>
      <c r="HI100" s="43"/>
      <c r="HJ100" s="43"/>
      <c r="HK100" s="43"/>
      <c r="HL100" s="43"/>
      <c r="HM100" s="43"/>
      <c r="HN100" s="43"/>
      <c r="HO100" s="43"/>
      <c r="HP100" s="43"/>
    </row>
    <row r="101" spans="1:224">
      <c r="A101" t="s">
        <v>48</v>
      </c>
      <c r="B101">
        <v>378</v>
      </c>
      <c r="C101">
        <v>521</v>
      </c>
      <c r="D101" s="40">
        <v>360</v>
      </c>
      <c r="E101" s="43">
        <v>600</v>
      </c>
      <c r="F101" t="s">
        <v>48</v>
      </c>
      <c r="G101" s="12">
        <f>B101*Sheet4!$B$28/Sheet4!$B$14</f>
        <v>661.63715529753256</v>
      </c>
      <c r="H101" s="12">
        <f>C101*Sheet4!$B$28/Sheet4!$B$14</f>
        <v>911.93904208998538</v>
      </c>
      <c r="I101" s="12">
        <f>D101*Sheet4!$B$28/Sheet4!$B$14</f>
        <v>630.13062409288818</v>
      </c>
      <c r="J101" s="12">
        <f>E101*Sheet4!$B$28/Sheet4!$B$14</f>
        <v>1050.2177068214803</v>
      </c>
      <c r="K101" s="37"/>
      <c r="L101" s="37"/>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43"/>
      <c r="BP101" s="43"/>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43"/>
      <c r="DQ101" s="43"/>
      <c r="DR101" s="43"/>
      <c r="DS101" s="43"/>
      <c r="DT101" s="43"/>
      <c r="DU101" s="43"/>
      <c r="DV101" s="43"/>
      <c r="DW101" s="43"/>
      <c r="DX101" s="43"/>
      <c r="DY101" s="43"/>
      <c r="DZ101" s="43"/>
      <c r="EA101" s="43"/>
      <c r="EB101" s="43"/>
      <c r="EC101" s="43"/>
      <c r="ED101" s="43"/>
      <c r="EE101" s="43"/>
      <c r="EF101" s="43"/>
      <c r="EG101" s="43"/>
      <c r="EH101" s="43"/>
      <c r="EI101" s="43"/>
      <c r="EJ101" s="43"/>
      <c r="EK101" s="43"/>
      <c r="EL101" s="43"/>
      <c r="EM101" s="43"/>
      <c r="EN101" s="43"/>
      <c r="EO101" s="43"/>
      <c r="EP101" s="43"/>
      <c r="EQ101" s="43"/>
      <c r="ER101" s="43"/>
      <c r="ES101" s="43"/>
      <c r="ET101" s="43"/>
      <c r="EU101" s="43"/>
      <c r="EV101" s="43"/>
      <c r="EW101" s="43"/>
      <c r="EX101" s="43"/>
      <c r="EY101" s="43"/>
      <c r="EZ101" s="43"/>
      <c r="FA101" s="43"/>
      <c r="FB101" s="43"/>
      <c r="FC101" s="43"/>
      <c r="FD101" s="43"/>
      <c r="FE101" s="43"/>
      <c r="FF101" s="43"/>
      <c r="FG101" s="43"/>
      <c r="FH101" s="43"/>
      <c r="FI101" s="43"/>
      <c r="FJ101" s="43"/>
      <c r="FK101" s="43"/>
      <c r="FL101" s="43"/>
      <c r="FM101" s="43"/>
      <c r="FN101" s="43"/>
      <c r="FO101" s="43"/>
      <c r="FP101" s="43"/>
      <c r="FQ101" s="43"/>
      <c r="FR101" s="43"/>
      <c r="FS101" s="43"/>
      <c r="FT101" s="43"/>
      <c r="FU101" s="43"/>
      <c r="FV101" s="43"/>
      <c r="FW101" s="43"/>
      <c r="FX101" s="43"/>
      <c r="FY101" s="43"/>
      <c r="FZ101" s="43"/>
      <c r="GA101" s="43"/>
      <c r="GB101" s="43"/>
      <c r="GC101" s="43"/>
      <c r="GD101" s="43"/>
      <c r="GE101" s="43"/>
      <c r="GF101" s="43"/>
      <c r="GG101" s="43"/>
      <c r="GH101" s="43"/>
      <c r="GI101" s="43"/>
      <c r="GJ101" s="43"/>
      <c r="GK101" s="43"/>
      <c r="GL101" s="43"/>
      <c r="GM101" s="43"/>
      <c r="GN101" s="43"/>
      <c r="GO101" s="43"/>
      <c r="GP101" s="43"/>
      <c r="GQ101" s="43"/>
      <c r="GR101" s="43"/>
      <c r="GS101" s="43"/>
      <c r="GT101" s="43"/>
      <c r="GU101" s="43"/>
      <c r="GV101" s="43"/>
      <c r="GW101" s="43"/>
      <c r="GX101" s="43"/>
      <c r="GY101" s="43"/>
      <c r="GZ101" s="43"/>
      <c r="HA101" s="43"/>
      <c r="HB101" s="43"/>
      <c r="HC101" s="43"/>
      <c r="HD101" s="43"/>
      <c r="HE101" s="43"/>
      <c r="HF101" s="43"/>
      <c r="HG101" s="43"/>
      <c r="HH101" s="43"/>
      <c r="HI101" s="43"/>
      <c r="HJ101" s="43"/>
      <c r="HK101" s="43"/>
      <c r="HL101" s="43"/>
      <c r="HM101" s="43"/>
      <c r="HN101" s="43"/>
      <c r="HO101" s="43"/>
      <c r="HP101" s="43"/>
    </row>
    <row r="102" spans="1:224" hidden="1">
      <c r="A102" t="s">
        <v>104</v>
      </c>
      <c r="B102" t="s">
        <v>105</v>
      </c>
      <c r="C102" t="s">
        <v>105</v>
      </c>
      <c r="D102" s="38" t="s">
        <v>105</v>
      </c>
      <c r="E102" s="43" t="s">
        <v>105</v>
      </c>
      <c r="F102" t="s">
        <v>104</v>
      </c>
      <c r="K102" s="42"/>
      <c r="L102" s="42"/>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43"/>
      <c r="DQ102" s="43"/>
      <c r="DR102" s="43"/>
      <c r="DS102" s="43"/>
      <c r="DT102" s="43"/>
      <c r="DU102" s="43"/>
      <c r="DV102" s="43"/>
      <c r="DW102" s="43"/>
      <c r="DX102" s="43"/>
      <c r="DY102" s="43"/>
      <c r="DZ102" s="43"/>
      <c r="EA102" s="43"/>
      <c r="EB102" s="43"/>
      <c r="EC102" s="43"/>
      <c r="ED102" s="43"/>
      <c r="EE102" s="43"/>
      <c r="EF102" s="43"/>
      <c r="EG102" s="43"/>
      <c r="EH102" s="43"/>
      <c r="EI102" s="43"/>
      <c r="EJ102" s="43"/>
      <c r="EK102" s="43"/>
      <c r="EL102" s="43"/>
      <c r="EM102" s="43"/>
      <c r="EN102" s="43"/>
      <c r="EO102" s="43"/>
      <c r="EP102" s="43"/>
      <c r="EQ102" s="43"/>
      <c r="ER102" s="43"/>
      <c r="ES102" s="43"/>
      <c r="ET102" s="43"/>
      <c r="EU102" s="43"/>
      <c r="EV102" s="43"/>
      <c r="EW102" s="43"/>
      <c r="EX102" s="43"/>
      <c r="EY102" s="43"/>
      <c r="EZ102" s="43"/>
      <c r="FA102" s="43"/>
      <c r="FB102" s="43"/>
      <c r="FC102" s="43"/>
      <c r="FD102" s="43"/>
      <c r="FE102" s="43"/>
      <c r="FF102" s="43"/>
      <c r="FG102" s="43"/>
      <c r="FH102" s="43"/>
      <c r="FI102" s="43"/>
      <c r="FJ102" s="43"/>
      <c r="FK102" s="43"/>
      <c r="FL102" s="43"/>
      <c r="FM102" s="43"/>
      <c r="FN102" s="43"/>
      <c r="FO102" s="43"/>
      <c r="FP102" s="43"/>
      <c r="FQ102" s="43"/>
      <c r="FR102" s="43"/>
      <c r="FS102" s="43"/>
      <c r="FT102" s="43"/>
      <c r="FU102" s="43"/>
      <c r="FV102" s="43"/>
      <c r="FW102" s="43"/>
      <c r="FX102" s="43"/>
      <c r="FY102" s="43"/>
      <c r="FZ102" s="43"/>
      <c r="GA102" s="43"/>
      <c r="GB102" s="43"/>
      <c r="GC102" s="43"/>
      <c r="GD102" s="43"/>
      <c r="GE102" s="43"/>
      <c r="GF102" s="43"/>
      <c r="GG102" s="43"/>
      <c r="GH102" s="43"/>
      <c r="GI102" s="43"/>
      <c r="GJ102" s="43"/>
      <c r="GK102" s="43"/>
      <c r="GL102" s="43"/>
      <c r="GM102" s="43"/>
      <c r="GN102" s="43"/>
      <c r="GO102" s="43"/>
      <c r="GP102" s="43"/>
      <c r="GQ102" s="43"/>
      <c r="GR102" s="43"/>
      <c r="GS102" s="43"/>
      <c r="GT102" s="43"/>
      <c r="GU102" s="43"/>
      <c r="GV102" s="43"/>
      <c r="GW102" s="43"/>
      <c r="GX102" s="43"/>
      <c r="GY102" s="43"/>
      <c r="GZ102" s="43"/>
      <c r="HA102" s="43"/>
      <c r="HB102" s="43"/>
      <c r="HC102" s="43"/>
      <c r="HD102" s="43"/>
      <c r="HE102" s="43"/>
      <c r="HF102" s="43"/>
      <c r="HG102" s="43"/>
      <c r="HH102" s="43"/>
      <c r="HI102" s="43"/>
      <c r="HJ102" s="43"/>
      <c r="HK102" s="43"/>
      <c r="HL102" s="43"/>
      <c r="HM102" s="43"/>
      <c r="HN102" s="43"/>
      <c r="HO102" s="43"/>
      <c r="HP102" s="43"/>
    </row>
    <row r="103" spans="1:224">
      <c r="A103" t="s">
        <v>49</v>
      </c>
      <c r="B103">
        <v>380</v>
      </c>
      <c r="C103">
        <v>500</v>
      </c>
      <c r="D103" s="40">
        <v>365</v>
      </c>
      <c r="E103" s="43">
        <v>595</v>
      </c>
      <c r="F103" t="s">
        <v>49</v>
      </c>
      <c r="G103" s="12">
        <f>B103*Sheet4!$B$28/Sheet4!$B$14</f>
        <v>665.13788098693749</v>
      </c>
      <c r="H103" s="12">
        <f>C103*Sheet4!$B$28/Sheet4!$B$14</f>
        <v>875.18142235123355</v>
      </c>
      <c r="I103" s="12">
        <f>D103*Sheet4!$B$28/Sheet4!$B$14</f>
        <v>638.88243831640057</v>
      </c>
      <c r="J103" s="12">
        <f>E103*Sheet4!$B$28/Sheet4!$B$14</f>
        <v>1041.4658925979679</v>
      </c>
      <c r="K103" s="37"/>
      <c r="L103" s="37"/>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43"/>
      <c r="DQ103" s="43"/>
      <c r="DR103" s="43"/>
      <c r="DS103" s="43"/>
      <c r="DT103" s="43"/>
      <c r="DU103" s="43"/>
      <c r="DV103" s="43"/>
      <c r="DW103" s="43"/>
      <c r="DX103" s="43"/>
      <c r="DY103" s="43"/>
      <c r="DZ103" s="43"/>
      <c r="EA103" s="43"/>
      <c r="EB103" s="43"/>
      <c r="EC103" s="43"/>
      <c r="ED103" s="43"/>
      <c r="EE103" s="43"/>
      <c r="EF103" s="43"/>
      <c r="EG103" s="43"/>
      <c r="EH103" s="43"/>
      <c r="EI103" s="43"/>
      <c r="EJ103" s="43"/>
      <c r="EK103" s="43"/>
      <c r="EL103" s="43"/>
      <c r="EM103" s="43"/>
      <c r="EN103" s="43"/>
      <c r="EO103" s="43"/>
      <c r="EP103" s="43"/>
      <c r="EQ103" s="43"/>
      <c r="ER103" s="43"/>
      <c r="ES103" s="43"/>
      <c r="ET103" s="43"/>
      <c r="EU103" s="43"/>
      <c r="EV103" s="43"/>
      <c r="EW103" s="43"/>
      <c r="EX103" s="43"/>
      <c r="EY103" s="43"/>
      <c r="EZ103" s="43"/>
      <c r="FA103" s="43"/>
      <c r="FB103" s="43"/>
      <c r="FC103" s="43"/>
      <c r="FD103" s="43"/>
      <c r="FE103" s="43"/>
      <c r="FF103" s="43"/>
      <c r="FG103" s="43"/>
      <c r="FH103" s="43"/>
      <c r="FI103" s="43"/>
      <c r="FJ103" s="43"/>
      <c r="FK103" s="43"/>
      <c r="FL103" s="43"/>
      <c r="FM103" s="43"/>
      <c r="FN103" s="43"/>
      <c r="FO103" s="43"/>
      <c r="FP103" s="43"/>
      <c r="FQ103" s="43"/>
      <c r="FR103" s="43"/>
      <c r="FS103" s="43"/>
      <c r="FT103" s="43"/>
      <c r="FU103" s="43"/>
      <c r="FV103" s="43"/>
      <c r="FW103" s="43"/>
      <c r="FX103" s="43"/>
      <c r="FY103" s="43"/>
      <c r="FZ103" s="43"/>
      <c r="GA103" s="43"/>
      <c r="GB103" s="43"/>
      <c r="GC103" s="43"/>
      <c r="GD103" s="43"/>
      <c r="GE103" s="43"/>
      <c r="GF103" s="43"/>
      <c r="GG103" s="43"/>
      <c r="GH103" s="43"/>
      <c r="GI103" s="43"/>
      <c r="GJ103" s="43"/>
      <c r="GK103" s="43"/>
      <c r="GL103" s="43"/>
      <c r="GM103" s="43"/>
      <c r="GN103" s="43"/>
      <c r="GO103" s="43"/>
      <c r="GP103" s="43"/>
      <c r="GQ103" s="43"/>
      <c r="GR103" s="43"/>
      <c r="GS103" s="43"/>
      <c r="GT103" s="43"/>
      <c r="GU103" s="43"/>
      <c r="GV103" s="43"/>
      <c r="GW103" s="43"/>
      <c r="GX103" s="43"/>
      <c r="GY103" s="43"/>
      <c r="GZ103" s="43"/>
      <c r="HA103" s="43"/>
      <c r="HB103" s="43"/>
      <c r="HC103" s="43"/>
      <c r="HD103" s="43"/>
      <c r="HE103" s="43"/>
      <c r="HF103" s="43"/>
      <c r="HG103" s="43"/>
      <c r="HH103" s="43"/>
      <c r="HI103" s="43"/>
      <c r="HJ103" s="43"/>
      <c r="HK103" s="43"/>
      <c r="HL103" s="43"/>
      <c r="HM103" s="43"/>
      <c r="HN103" s="43"/>
      <c r="HO103" s="43"/>
      <c r="HP103" s="43"/>
    </row>
    <row r="104" spans="1:224" hidden="1">
      <c r="A104" t="s">
        <v>104</v>
      </c>
      <c r="B104" t="s">
        <v>105</v>
      </c>
      <c r="C104" t="s">
        <v>105</v>
      </c>
      <c r="D104" s="38" t="s">
        <v>105</v>
      </c>
      <c r="E104" s="43" t="s">
        <v>105</v>
      </c>
      <c r="F104" t="s">
        <v>104</v>
      </c>
      <c r="K104" s="42"/>
      <c r="L104" s="42"/>
      <c r="O104" s="43"/>
      <c r="P104" s="43"/>
      <c r="Q104" s="43"/>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c r="BF104" s="43"/>
      <c r="BG104" s="43"/>
      <c r="BH104" s="43"/>
      <c r="BI104" s="43"/>
      <c r="BJ104" s="43"/>
      <c r="BK104" s="43"/>
      <c r="BL104" s="43"/>
      <c r="BM104" s="43"/>
      <c r="BN104" s="43"/>
      <c r="BO104" s="43"/>
      <c r="BP104" s="43"/>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43"/>
      <c r="DQ104" s="43"/>
      <c r="DR104" s="43"/>
      <c r="DS104" s="43"/>
      <c r="DT104" s="43"/>
      <c r="DU104" s="43"/>
      <c r="DV104" s="43"/>
      <c r="DW104" s="43"/>
      <c r="DX104" s="43"/>
      <c r="DY104" s="43"/>
      <c r="DZ104" s="43"/>
      <c r="EA104" s="43"/>
      <c r="EB104" s="43"/>
      <c r="EC104" s="43"/>
      <c r="ED104" s="43"/>
      <c r="EE104" s="43"/>
      <c r="EF104" s="43"/>
      <c r="EG104" s="43"/>
      <c r="EH104" s="43"/>
      <c r="EI104" s="43"/>
      <c r="EJ104" s="43"/>
      <c r="EK104" s="43"/>
      <c r="EL104" s="43"/>
      <c r="EM104" s="43"/>
      <c r="EN104" s="43"/>
      <c r="EO104" s="43"/>
      <c r="EP104" s="43"/>
      <c r="EQ104" s="43"/>
      <c r="ER104" s="43"/>
      <c r="ES104" s="43"/>
      <c r="ET104" s="43"/>
      <c r="EU104" s="43"/>
      <c r="EV104" s="43"/>
      <c r="EW104" s="43"/>
      <c r="EX104" s="43"/>
      <c r="EY104" s="43"/>
      <c r="EZ104" s="43"/>
      <c r="FA104" s="43"/>
      <c r="FB104" s="43"/>
      <c r="FC104" s="43"/>
      <c r="FD104" s="43"/>
      <c r="FE104" s="43"/>
      <c r="FF104" s="43"/>
      <c r="FG104" s="43"/>
      <c r="FH104" s="43"/>
      <c r="FI104" s="43"/>
      <c r="FJ104" s="43"/>
      <c r="FK104" s="43"/>
      <c r="FL104" s="43"/>
      <c r="FM104" s="43"/>
      <c r="FN104" s="43"/>
      <c r="FO104" s="43"/>
      <c r="FP104" s="43"/>
      <c r="FQ104" s="43"/>
      <c r="FR104" s="43"/>
      <c r="FS104" s="43"/>
      <c r="FT104" s="43"/>
      <c r="FU104" s="43"/>
      <c r="FV104" s="43"/>
      <c r="FW104" s="43"/>
      <c r="FX104" s="43"/>
      <c r="FY104" s="43"/>
      <c r="FZ104" s="43"/>
      <c r="GA104" s="43"/>
      <c r="GB104" s="43"/>
      <c r="GC104" s="43"/>
      <c r="GD104" s="43"/>
      <c r="GE104" s="43"/>
      <c r="GF104" s="43"/>
      <c r="GG104" s="43"/>
      <c r="GH104" s="43"/>
      <c r="GI104" s="43"/>
      <c r="GJ104" s="43"/>
      <c r="GK104" s="43"/>
      <c r="GL104" s="43"/>
      <c r="GM104" s="43"/>
      <c r="GN104" s="43"/>
      <c r="GO104" s="43"/>
      <c r="GP104" s="43"/>
      <c r="GQ104" s="43"/>
      <c r="GR104" s="43"/>
      <c r="GS104" s="43"/>
      <c r="GT104" s="43"/>
      <c r="GU104" s="43"/>
      <c r="GV104" s="43"/>
      <c r="GW104" s="43"/>
      <c r="GX104" s="43"/>
      <c r="GY104" s="43"/>
      <c r="GZ104" s="43"/>
      <c r="HA104" s="43"/>
      <c r="HB104" s="43"/>
      <c r="HC104" s="43"/>
      <c r="HD104" s="43"/>
      <c r="HE104" s="43"/>
      <c r="HF104" s="43"/>
      <c r="HG104" s="43"/>
      <c r="HH104" s="43"/>
      <c r="HI104" s="43"/>
      <c r="HJ104" s="43"/>
      <c r="HK104" s="43"/>
      <c r="HL104" s="43"/>
      <c r="HM104" s="43"/>
      <c r="HN104" s="43"/>
      <c r="HO104" s="43"/>
      <c r="HP104" s="43"/>
    </row>
    <row r="105" spans="1:224">
      <c r="A105" t="s">
        <v>50</v>
      </c>
      <c r="B105">
        <v>390</v>
      </c>
      <c r="C105">
        <v>572</v>
      </c>
      <c r="D105" s="40">
        <v>385</v>
      </c>
      <c r="E105" s="43">
        <v>624</v>
      </c>
      <c r="F105" t="s">
        <v>50</v>
      </c>
      <c r="G105" s="12">
        <f>B105*Sheet4!$B$28/Sheet4!$B$14</f>
        <v>682.64150943396226</v>
      </c>
      <c r="H105" s="12">
        <f>C105*Sheet4!$B$28/Sheet4!$B$14</f>
        <v>1001.2075471698112</v>
      </c>
      <c r="I105" s="12">
        <f>D105*Sheet4!$B$28/Sheet4!$B$14</f>
        <v>673.88969521044987</v>
      </c>
      <c r="J105" s="12">
        <f>E105*Sheet4!$B$28/Sheet4!$B$14</f>
        <v>1092.2264150943395</v>
      </c>
      <c r="K105" s="37"/>
      <c r="L105" s="37"/>
      <c r="O105" s="43"/>
      <c r="P105" s="43"/>
      <c r="Q105" s="43"/>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c r="CY105" s="43"/>
      <c r="CZ105" s="43"/>
      <c r="DA105" s="43"/>
      <c r="DB105" s="43"/>
      <c r="DC105" s="43"/>
      <c r="DD105" s="43"/>
      <c r="DE105" s="43"/>
      <c r="DF105" s="43"/>
      <c r="DG105" s="43"/>
      <c r="DH105" s="43"/>
      <c r="DI105" s="43"/>
      <c r="DJ105" s="43"/>
      <c r="DK105" s="43"/>
      <c r="DL105" s="43"/>
      <c r="DM105" s="43"/>
      <c r="DN105" s="43"/>
      <c r="DO105" s="43"/>
      <c r="DP105" s="43"/>
      <c r="DQ105" s="43"/>
      <c r="DR105" s="43"/>
      <c r="DS105" s="43"/>
      <c r="DT105" s="43"/>
      <c r="DU105" s="43"/>
      <c r="DV105" s="43"/>
      <c r="DW105" s="43"/>
      <c r="DX105" s="43"/>
      <c r="DY105" s="43"/>
      <c r="DZ105" s="43"/>
      <c r="EA105" s="43"/>
      <c r="EB105" s="43"/>
      <c r="EC105" s="43"/>
      <c r="ED105" s="43"/>
      <c r="EE105" s="43"/>
      <c r="EF105" s="43"/>
      <c r="EG105" s="43"/>
      <c r="EH105" s="43"/>
      <c r="EI105" s="43"/>
      <c r="EJ105" s="43"/>
      <c r="EK105" s="43"/>
      <c r="EL105" s="43"/>
      <c r="EM105" s="43"/>
      <c r="EN105" s="43"/>
      <c r="EO105" s="43"/>
      <c r="EP105" s="43"/>
      <c r="EQ105" s="43"/>
      <c r="ER105" s="43"/>
      <c r="ES105" s="43"/>
      <c r="ET105" s="43"/>
      <c r="EU105" s="43"/>
      <c r="EV105" s="43"/>
      <c r="EW105" s="43"/>
      <c r="EX105" s="43"/>
      <c r="EY105" s="43"/>
      <c r="EZ105" s="43"/>
      <c r="FA105" s="43"/>
      <c r="FB105" s="43"/>
      <c r="FC105" s="43"/>
      <c r="FD105" s="43"/>
      <c r="FE105" s="43"/>
      <c r="FF105" s="43"/>
      <c r="FG105" s="43"/>
      <c r="FH105" s="43"/>
      <c r="FI105" s="43"/>
      <c r="FJ105" s="43"/>
      <c r="FK105" s="43"/>
      <c r="FL105" s="43"/>
      <c r="FM105" s="43"/>
      <c r="FN105" s="43"/>
      <c r="FO105" s="43"/>
      <c r="FP105" s="43"/>
      <c r="FQ105" s="43"/>
      <c r="FR105" s="43"/>
      <c r="FS105" s="43"/>
      <c r="FT105" s="43"/>
      <c r="FU105" s="43"/>
      <c r="FV105" s="43"/>
      <c r="FW105" s="43"/>
      <c r="FX105" s="43"/>
      <c r="FY105" s="43"/>
      <c r="FZ105" s="43"/>
      <c r="GA105" s="43"/>
      <c r="GB105" s="43"/>
      <c r="GC105" s="43"/>
      <c r="GD105" s="43"/>
      <c r="GE105" s="43"/>
      <c r="GF105" s="43"/>
      <c r="GG105" s="43"/>
      <c r="GH105" s="43"/>
      <c r="GI105" s="43"/>
      <c r="GJ105" s="43"/>
      <c r="GK105" s="43"/>
      <c r="GL105" s="43"/>
      <c r="GM105" s="43"/>
      <c r="GN105" s="43"/>
      <c r="GO105" s="43"/>
      <c r="GP105" s="43"/>
      <c r="GQ105" s="43"/>
      <c r="GR105" s="43"/>
      <c r="GS105" s="43"/>
      <c r="GT105" s="43"/>
      <c r="GU105" s="43"/>
      <c r="GV105" s="43"/>
      <c r="GW105" s="43"/>
      <c r="GX105" s="43"/>
      <c r="GY105" s="43"/>
      <c r="GZ105" s="43"/>
      <c r="HA105" s="43"/>
      <c r="HB105" s="43"/>
      <c r="HC105" s="43"/>
      <c r="HD105" s="43"/>
      <c r="HE105" s="43"/>
      <c r="HF105" s="43"/>
      <c r="HG105" s="43"/>
      <c r="HH105" s="43"/>
      <c r="HI105" s="43"/>
      <c r="HJ105" s="43"/>
      <c r="HK105" s="43"/>
      <c r="HL105" s="43"/>
      <c r="HM105" s="43"/>
      <c r="HN105" s="43"/>
      <c r="HO105" s="43"/>
      <c r="HP105" s="43"/>
    </row>
    <row r="106" spans="1:224" hidden="1">
      <c r="A106" t="s">
        <v>104</v>
      </c>
      <c r="B106" t="s">
        <v>105</v>
      </c>
      <c r="C106" t="s">
        <v>105</v>
      </c>
      <c r="D106" s="38" t="s">
        <v>105</v>
      </c>
      <c r="E106" s="43" t="s">
        <v>105</v>
      </c>
      <c r="F106" t="s">
        <v>104</v>
      </c>
      <c r="K106" s="42"/>
      <c r="L106" s="42"/>
      <c r="O106" s="43"/>
      <c r="P106" s="43"/>
      <c r="Q106" s="43"/>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c r="CT106" s="43"/>
      <c r="CU106" s="43"/>
      <c r="CV106" s="43"/>
      <c r="CW106" s="43"/>
      <c r="CX106" s="43"/>
      <c r="CY106" s="43"/>
      <c r="CZ106" s="43"/>
      <c r="DA106" s="43"/>
      <c r="DB106" s="43"/>
      <c r="DC106" s="43"/>
      <c r="DD106" s="43"/>
      <c r="DE106" s="43"/>
      <c r="DF106" s="43"/>
      <c r="DG106" s="43"/>
      <c r="DH106" s="43"/>
      <c r="DI106" s="43"/>
      <c r="DJ106" s="43"/>
      <c r="DK106" s="43"/>
      <c r="DL106" s="43"/>
      <c r="DM106" s="43"/>
      <c r="DN106" s="43"/>
      <c r="DO106" s="43"/>
      <c r="DP106" s="43"/>
      <c r="DQ106" s="43"/>
      <c r="DR106" s="43"/>
      <c r="DS106" s="43"/>
      <c r="DT106" s="43"/>
      <c r="DU106" s="43"/>
      <c r="DV106" s="43"/>
      <c r="DW106" s="43"/>
      <c r="DX106" s="43"/>
      <c r="DY106" s="43"/>
      <c r="DZ106" s="43"/>
      <c r="EA106" s="43"/>
      <c r="EB106" s="43"/>
      <c r="EC106" s="43"/>
      <c r="ED106" s="43"/>
      <c r="EE106" s="43"/>
      <c r="EF106" s="43"/>
      <c r="EG106" s="43"/>
      <c r="EH106" s="43"/>
      <c r="EI106" s="43"/>
      <c r="EJ106" s="43"/>
      <c r="EK106" s="43"/>
      <c r="EL106" s="43"/>
      <c r="EM106" s="43"/>
      <c r="EN106" s="43"/>
      <c r="EO106" s="43"/>
      <c r="EP106" s="43"/>
      <c r="EQ106" s="43"/>
      <c r="ER106" s="43"/>
      <c r="ES106" s="43"/>
      <c r="ET106" s="43"/>
      <c r="EU106" s="43"/>
      <c r="EV106" s="43"/>
      <c r="EW106" s="43"/>
      <c r="EX106" s="43"/>
      <c r="EY106" s="43"/>
      <c r="EZ106" s="43"/>
      <c r="FA106" s="43"/>
      <c r="FB106" s="43"/>
      <c r="FC106" s="43"/>
      <c r="FD106" s="43"/>
      <c r="FE106" s="43"/>
      <c r="FF106" s="43"/>
      <c r="FG106" s="43"/>
      <c r="FH106" s="43"/>
      <c r="FI106" s="43"/>
      <c r="FJ106" s="43"/>
      <c r="FK106" s="43"/>
      <c r="FL106" s="43"/>
      <c r="FM106" s="43"/>
      <c r="FN106" s="43"/>
      <c r="FO106" s="43"/>
      <c r="FP106" s="43"/>
      <c r="FQ106" s="43"/>
      <c r="FR106" s="43"/>
      <c r="FS106" s="43"/>
      <c r="FT106" s="43"/>
      <c r="FU106" s="43"/>
      <c r="FV106" s="43"/>
      <c r="FW106" s="43"/>
      <c r="FX106" s="43"/>
      <c r="FY106" s="43"/>
      <c r="FZ106" s="43"/>
      <c r="GA106" s="43"/>
      <c r="GB106" s="43"/>
      <c r="GC106" s="43"/>
      <c r="GD106" s="43"/>
      <c r="GE106" s="43"/>
      <c r="GF106" s="43"/>
      <c r="GG106" s="43"/>
      <c r="GH106" s="43"/>
      <c r="GI106" s="43"/>
      <c r="GJ106" s="43"/>
      <c r="GK106" s="43"/>
      <c r="GL106" s="43"/>
      <c r="GM106" s="43"/>
      <c r="GN106" s="43"/>
      <c r="GO106" s="43"/>
      <c r="GP106" s="43"/>
      <c r="GQ106" s="43"/>
      <c r="GR106" s="43"/>
      <c r="GS106" s="43"/>
      <c r="GT106" s="43"/>
      <c r="GU106" s="43"/>
      <c r="GV106" s="43"/>
      <c r="GW106" s="43"/>
      <c r="GX106" s="43"/>
      <c r="GY106" s="43"/>
      <c r="GZ106" s="43"/>
      <c r="HA106" s="43"/>
      <c r="HB106" s="43"/>
      <c r="HC106" s="43"/>
      <c r="HD106" s="43"/>
      <c r="HE106" s="43"/>
      <c r="HF106" s="43"/>
      <c r="HG106" s="43"/>
      <c r="HH106" s="43"/>
      <c r="HI106" s="43"/>
      <c r="HJ106" s="43"/>
      <c r="HK106" s="43"/>
      <c r="HL106" s="43"/>
      <c r="HM106" s="43"/>
      <c r="HN106" s="43"/>
      <c r="HO106" s="43"/>
      <c r="HP106" s="43"/>
    </row>
    <row r="107" spans="1:224">
      <c r="A107" t="s">
        <v>51</v>
      </c>
      <c r="B107">
        <v>380</v>
      </c>
      <c r="C107">
        <v>505</v>
      </c>
      <c r="D107" s="40">
        <v>360</v>
      </c>
      <c r="E107" s="43">
        <v>573</v>
      </c>
      <c r="F107" t="s">
        <v>51</v>
      </c>
      <c r="G107" s="12">
        <f>B107*Sheet4!$B$28/Sheet4!$B$15</f>
        <v>644.55696202531647</v>
      </c>
      <c r="H107" s="12">
        <f>C107*Sheet4!$B$28/Sheet4!$B$15</f>
        <v>856.58227848101274</v>
      </c>
      <c r="I107" s="12">
        <f>D107*Sheet4!$B$28/Sheet4!$B$15</f>
        <v>610.63291139240516</v>
      </c>
      <c r="J107" s="12">
        <f>E107*Sheet4!$B$28/Sheet4!$B$15</f>
        <v>971.92405063291153</v>
      </c>
      <c r="K107" s="37"/>
      <c r="L107" s="37"/>
      <c r="O107" s="43"/>
      <c r="P107" s="43"/>
      <c r="Q107" s="43"/>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c r="BF107" s="43"/>
      <c r="BG107" s="43"/>
      <c r="BH107" s="43"/>
      <c r="BI107" s="43"/>
      <c r="BJ107" s="43"/>
      <c r="BK107" s="43"/>
      <c r="BL107" s="43"/>
      <c r="BM107" s="43"/>
      <c r="BN107" s="43"/>
      <c r="BO107" s="43"/>
      <c r="BP107" s="43"/>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c r="CT107" s="43"/>
      <c r="CU107" s="43"/>
      <c r="CV107" s="43"/>
      <c r="CW107" s="43"/>
      <c r="CX107" s="43"/>
      <c r="CY107" s="43"/>
      <c r="CZ107" s="43"/>
      <c r="DA107" s="43"/>
      <c r="DB107" s="43"/>
      <c r="DC107" s="43"/>
      <c r="DD107" s="43"/>
      <c r="DE107" s="43"/>
      <c r="DF107" s="43"/>
      <c r="DG107" s="43"/>
      <c r="DH107" s="43"/>
      <c r="DI107" s="43"/>
      <c r="DJ107" s="43"/>
      <c r="DK107" s="43"/>
      <c r="DL107" s="43"/>
      <c r="DM107" s="43"/>
      <c r="DN107" s="43"/>
      <c r="DO107" s="43"/>
      <c r="DP107" s="43"/>
      <c r="DQ107" s="43"/>
      <c r="DR107" s="43"/>
      <c r="DS107" s="43"/>
      <c r="DT107" s="43"/>
      <c r="DU107" s="43"/>
      <c r="DV107" s="43"/>
      <c r="DW107" s="43"/>
      <c r="DX107" s="43"/>
      <c r="DY107" s="43"/>
      <c r="DZ107" s="43"/>
      <c r="EA107" s="43"/>
      <c r="EB107" s="43"/>
      <c r="EC107" s="43"/>
      <c r="ED107" s="43"/>
      <c r="EE107" s="43"/>
      <c r="EF107" s="43"/>
      <c r="EG107" s="43"/>
      <c r="EH107" s="43"/>
      <c r="EI107" s="43"/>
      <c r="EJ107" s="43"/>
      <c r="EK107" s="43"/>
      <c r="EL107" s="43"/>
      <c r="EM107" s="43"/>
      <c r="EN107" s="43"/>
      <c r="EO107" s="43"/>
      <c r="EP107" s="43"/>
      <c r="EQ107" s="43"/>
      <c r="ER107" s="43"/>
      <c r="ES107" s="43"/>
      <c r="ET107" s="43"/>
      <c r="EU107" s="43"/>
      <c r="EV107" s="43"/>
      <c r="EW107" s="43"/>
      <c r="EX107" s="43"/>
      <c r="EY107" s="43"/>
      <c r="EZ107" s="43"/>
      <c r="FA107" s="43"/>
      <c r="FB107" s="43"/>
      <c r="FC107" s="43"/>
      <c r="FD107" s="43"/>
      <c r="FE107" s="43"/>
      <c r="FF107" s="43"/>
      <c r="FG107" s="43"/>
      <c r="FH107" s="43"/>
      <c r="FI107" s="43"/>
      <c r="FJ107" s="43"/>
      <c r="FK107" s="43"/>
      <c r="FL107" s="43"/>
      <c r="FM107" s="43"/>
      <c r="FN107" s="43"/>
      <c r="FO107" s="43"/>
      <c r="FP107" s="43"/>
      <c r="FQ107" s="43"/>
      <c r="FR107" s="43"/>
      <c r="FS107" s="43"/>
      <c r="FT107" s="43"/>
      <c r="FU107" s="43"/>
      <c r="FV107" s="43"/>
      <c r="FW107" s="43"/>
      <c r="FX107" s="43"/>
      <c r="FY107" s="43"/>
      <c r="FZ107" s="43"/>
      <c r="GA107" s="43"/>
      <c r="GB107" s="43"/>
      <c r="GC107" s="43"/>
      <c r="GD107" s="43"/>
      <c r="GE107" s="43"/>
      <c r="GF107" s="43"/>
      <c r="GG107" s="43"/>
      <c r="GH107" s="43"/>
      <c r="GI107" s="43"/>
      <c r="GJ107" s="43"/>
      <c r="GK107" s="43"/>
      <c r="GL107" s="43"/>
      <c r="GM107" s="43"/>
      <c r="GN107" s="43"/>
      <c r="GO107" s="43"/>
      <c r="GP107" s="43"/>
      <c r="GQ107" s="43"/>
      <c r="GR107" s="43"/>
      <c r="GS107" s="43"/>
      <c r="GT107" s="43"/>
      <c r="GU107" s="43"/>
      <c r="GV107" s="43"/>
      <c r="GW107" s="43"/>
      <c r="GX107" s="43"/>
      <c r="GY107" s="43"/>
      <c r="GZ107" s="43"/>
      <c r="HA107" s="43"/>
      <c r="HB107" s="43"/>
      <c r="HC107" s="43"/>
      <c r="HD107" s="43"/>
      <c r="HE107" s="43"/>
      <c r="HF107" s="43"/>
      <c r="HG107" s="43"/>
      <c r="HH107" s="43"/>
      <c r="HI107" s="43"/>
      <c r="HJ107" s="43"/>
      <c r="HK107" s="43"/>
      <c r="HL107" s="43"/>
      <c r="HM107" s="43"/>
      <c r="HN107" s="43"/>
      <c r="HO107" s="43"/>
      <c r="HP107" s="43"/>
    </row>
    <row r="108" spans="1:224" hidden="1">
      <c r="A108" t="s">
        <v>104</v>
      </c>
      <c r="B108" t="s">
        <v>105</v>
      </c>
      <c r="C108" t="s">
        <v>105</v>
      </c>
      <c r="D108" s="38" t="s">
        <v>105</v>
      </c>
      <c r="E108" s="43" t="s">
        <v>105</v>
      </c>
      <c r="F108" t="s">
        <v>104</v>
      </c>
      <c r="K108" s="42"/>
      <c r="L108" s="42"/>
      <c r="O108" s="43"/>
      <c r="P108" s="43"/>
      <c r="Q108" s="43"/>
      <c r="R108" s="43"/>
      <c r="S108" s="43"/>
      <c r="T108" s="43"/>
      <c r="U108" s="43"/>
      <c r="V108" s="43"/>
      <c r="W108" s="43"/>
      <c r="X108" s="43"/>
      <c r="Y108" s="43"/>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c r="BF108" s="43"/>
      <c r="BG108" s="43"/>
      <c r="BH108" s="43"/>
      <c r="BI108" s="43"/>
      <c r="BJ108" s="43"/>
      <c r="BK108" s="43"/>
      <c r="BL108" s="43"/>
      <c r="BM108" s="43"/>
      <c r="BN108" s="43"/>
      <c r="BO108" s="43"/>
      <c r="BP108" s="43"/>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3"/>
      <c r="DK108" s="43"/>
      <c r="DL108" s="43"/>
      <c r="DM108" s="43"/>
      <c r="DN108" s="43"/>
      <c r="DO108" s="43"/>
      <c r="DP108" s="43"/>
      <c r="DQ108" s="43"/>
      <c r="DR108" s="43"/>
      <c r="DS108" s="43"/>
      <c r="DT108" s="43"/>
      <c r="DU108" s="43"/>
      <c r="DV108" s="43"/>
      <c r="DW108" s="43"/>
      <c r="DX108" s="43"/>
      <c r="DY108" s="43"/>
      <c r="DZ108" s="43"/>
      <c r="EA108" s="43"/>
      <c r="EB108" s="43"/>
      <c r="EC108" s="43"/>
      <c r="ED108" s="43"/>
      <c r="EE108" s="43"/>
      <c r="EF108" s="43"/>
      <c r="EG108" s="43"/>
      <c r="EH108" s="43"/>
      <c r="EI108" s="43"/>
      <c r="EJ108" s="43"/>
      <c r="EK108" s="43"/>
      <c r="EL108" s="43"/>
      <c r="EM108" s="43"/>
      <c r="EN108" s="43"/>
      <c r="EO108" s="43"/>
      <c r="EP108" s="43"/>
      <c r="EQ108" s="43"/>
      <c r="ER108" s="43"/>
      <c r="ES108" s="43"/>
      <c r="ET108" s="43"/>
      <c r="EU108" s="43"/>
      <c r="EV108" s="43"/>
      <c r="EW108" s="43"/>
      <c r="EX108" s="43"/>
      <c r="EY108" s="43"/>
      <c r="EZ108" s="43"/>
      <c r="FA108" s="43"/>
      <c r="FB108" s="43"/>
      <c r="FC108" s="43"/>
      <c r="FD108" s="43"/>
      <c r="FE108" s="43"/>
      <c r="FF108" s="43"/>
      <c r="FG108" s="43"/>
      <c r="FH108" s="43"/>
      <c r="FI108" s="43"/>
      <c r="FJ108" s="43"/>
      <c r="FK108" s="43"/>
      <c r="FL108" s="43"/>
      <c r="FM108" s="43"/>
      <c r="FN108" s="43"/>
      <c r="FO108" s="43"/>
      <c r="FP108" s="43"/>
      <c r="FQ108" s="43"/>
      <c r="FR108" s="43"/>
      <c r="FS108" s="43"/>
      <c r="FT108" s="43"/>
      <c r="FU108" s="43"/>
      <c r="FV108" s="43"/>
      <c r="FW108" s="43"/>
      <c r="FX108" s="43"/>
      <c r="FY108" s="43"/>
      <c r="FZ108" s="43"/>
      <c r="GA108" s="43"/>
      <c r="GB108" s="43"/>
      <c r="GC108" s="43"/>
      <c r="GD108" s="43"/>
      <c r="GE108" s="43"/>
      <c r="GF108" s="43"/>
      <c r="GG108" s="43"/>
      <c r="GH108" s="43"/>
      <c r="GI108" s="43"/>
      <c r="GJ108" s="43"/>
      <c r="GK108" s="43"/>
      <c r="GL108" s="43"/>
      <c r="GM108" s="43"/>
      <c r="GN108" s="43"/>
      <c r="GO108" s="43"/>
      <c r="GP108" s="43"/>
      <c r="GQ108" s="43"/>
      <c r="GR108" s="43"/>
      <c r="GS108" s="43"/>
      <c r="GT108" s="43"/>
      <c r="GU108" s="43"/>
      <c r="GV108" s="43"/>
      <c r="GW108" s="43"/>
      <c r="GX108" s="43"/>
      <c r="GY108" s="43"/>
      <c r="GZ108" s="43"/>
      <c r="HA108" s="43"/>
      <c r="HB108" s="43"/>
      <c r="HC108" s="43"/>
      <c r="HD108" s="43"/>
      <c r="HE108" s="43"/>
      <c r="HF108" s="43"/>
      <c r="HG108" s="43"/>
      <c r="HH108" s="43"/>
      <c r="HI108" s="43"/>
      <c r="HJ108" s="43"/>
      <c r="HK108" s="43"/>
      <c r="HL108" s="43"/>
      <c r="HM108" s="43"/>
      <c r="HN108" s="43"/>
      <c r="HO108" s="43"/>
      <c r="HP108" s="43"/>
    </row>
    <row r="109" spans="1:224">
      <c r="A109" t="s">
        <v>52</v>
      </c>
      <c r="B109">
        <v>384</v>
      </c>
      <c r="C109">
        <v>515</v>
      </c>
      <c r="D109" s="40">
        <v>370</v>
      </c>
      <c r="E109" s="43">
        <v>535</v>
      </c>
      <c r="F109" t="s">
        <v>52</v>
      </c>
      <c r="G109" s="12">
        <f>B109*Sheet4!$B$28/Sheet4!$B$15</f>
        <v>651.34177215189868</v>
      </c>
      <c r="H109" s="12">
        <f>C109*Sheet4!$B$28/Sheet4!$B$15</f>
        <v>873.54430379746839</v>
      </c>
      <c r="I109" s="12">
        <f>D109*Sheet4!$B$28/Sheet4!$B$15</f>
        <v>627.59493670886081</v>
      </c>
      <c r="J109" s="12">
        <f>E109*Sheet4!$B$28/Sheet4!$B$15</f>
        <v>907.4683544303798</v>
      </c>
      <c r="K109" s="37"/>
      <c r="L109" s="37"/>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c r="BF109" s="43"/>
      <c r="BG109" s="43"/>
      <c r="BH109" s="43"/>
      <c r="BI109" s="43"/>
      <c r="BJ109" s="43"/>
      <c r="BK109" s="43"/>
      <c r="BL109" s="43"/>
      <c r="BM109" s="43"/>
      <c r="BN109" s="43"/>
      <c r="BO109" s="43"/>
      <c r="BP109" s="43"/>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c r="CT109" s="43"/>
      <c r="CU109" s="43"/>
      <c r="CV109" s="43"/>
      <c r="CW109" s="43"/>
      <c r="CX109" s="43"/>
      <c r="CY109" s="43"/>
      <c r="CZ109" s="43"/>
      <c r="DA109" s="43"/>
      <c r="DB109" s="43"/>
      <c r="DC109" s="43"/>
      <c r="DD109" s="43"/>
      <c r="DE109" s="43"/>
      <c r="DF109" s="43"/>
      <c r="DG109" s="43"/>
      <c r="DH109" s="43"/>
      <c r="DI109" s="43"/>
      <c r="DJ109" s="43"/>
      <c r="DK109" s="43"/>
      <c r="DL109" s="43"/>
      <c r="DM109" s="43"/>
      <c r="DN109" s="43"/>
      <c r="DO109" s="43"/>
      <c r="DP109" s="43"/>
      <c r="DQ109" s="43"/>
      <c r="DR109" s="43"/>
      <c r="DS109" s="43"/>
      <c r="DT109" s="43"/>
      <c r="DU109" s="43"/>
      <c r="DV109" s="43"/>
      <c r="DW109" s="43"/>
      <c r="DX109" s="43"/>
      <c r="DY109" s="43"/>
      <c r="DZ109" s="43"/>
      <c r="EA109" s="43"/>
      <c r="EB109" s="43"/>
      <c r="EC109" s="43"/>
      <c r="ED109" s="43"/>
      <c r="EE109" s="43"/>
      <c r="EF109" s="43"/>
      <c r="EG109" s="43"/>
      <c r="EH109" s="43"/>
      <c r="EI109" s="43"/>
      <c r="EJ109" s="43"/>
      <c r="EK109" s="43"/>
      <c r="EL109" s="43"/>
      <c r="EM109" s="43"/>
      <c r="EN109" s="43"/>
      <c r="EO109" s="43"/>
      <c r="EP109" s="43"/>
      <c r="EQ109" s="43"/>
      <c r="ER109" s="43"/>
      <c r="ES109" s="43"/>
      <c r="ET109" s="43"/>
      <c r="EU109" s="43"/>
      <c r="EV109" s="43"/>
      <c r="EW109" s="43"/>
      <c r="EX109" s="43"/>
      <c r="EY109" s="43"/>
      <c r="EZ109" s="43"/>
      <c r="FA109" s="43"/>
      <c r="FB109" s="43"/>
      <c r="FC109" s="43"/>
      <c r="FD109" s="43"/>
      <c r="FE109" s="43"/>
      <c r="FF109" s="43"/>
      <c r="FG109" s="43"/>
      <c r="FH109" s="43"/>
      <c r="FI109" s="43"/>
      <c r="FJ109" s="43"/>
      <c r="FK109" s="43"/>
      <c r="FL109" s="43"/>
      <c r="FM109" s="43"/>
      <c r="FN109" s="43"/>
      <c r="FO109" s="43"/>
      <c r="FP109" s="43"/>
      <c r="FQ109" s="43"/>
      <c r="FR109" s="43"/>
      <c r="FS109" s="43"/>
      <c r="FT109" s="43"/>
      <c r="FU109" s="43"/>
      <c r="FV109" s="43"/>
      <c r="FW109" s="43"/>
      <c r="FX109" s="43"/>
      <c r="FY109" s="43"/>
      <c r="FZ109" s="43"/>
      <c r="GA109" s="43"/>
      <c r="GB109" s="43"/>
      <c r="GC109" s="43"/>
      <c r="GD109" s="43"/>
      <c r="GE109" s="43"/>
      <c r="GF109" s="43"/>
      <c r="GG109" s="43"/>
      <c r="GH109" s="43"/>
      <c r="GI109" s="43"/>
      <c r="GJ109" s="43"/>
      <c r="GK109" s="43"/>
      <c r="GL109" s="43"/>
      <c r="GM109" s="43"/>
      <c r="GN109" s="43"/>
      <c r="GO109" s="43"/>
      <c r="GP109" s="43"/>
      <c r="GQ109" s="43"/>
      <c r="GR109" s="43"/>
      <c r="GS109" s="43"/>
      <c r="GT109" s="43"/>
      <c r="GU109" s="43"/>
      <c r="GV109" s="43"/>
      <c r="GW109" s="43"/>
      <c r="GX109" s="43"/>
      <c r="GY109" s="43"/>
      <c r="GZ109" s="43"/>
      <c r="HA109" s="43"/>
      <c r="HB109" s="43"/>
      <c r="HC109" s="43"/>
      <c r="HD109" s="43"/>
      <c r="HE109" s="43"/>
      <c r="HF109" s="43"/>
      <c r="HG109" s="43"/>
      <c r="HH109" s="43"/>
      <c r="HI109" s="43"/>
      <c r="HJ109" s="43"/>
      <c r="HK109" s="43"/>
      <c r="HL109" s="43"/>
      <c r="HM109" s="43"/>
      <c r="HN109" s="43"/>
      <c r="HO109" s="43"/>
      <c r="HP109" s="43"/>
    </row>
    <row r="110" spans="1:224" hidden="1">
      <c r="A110" t="s">
        <v>104</v>
      </c>
      <c r="B110" t="s">
        <v>105</v>
      </c>
      <c r="C110" t="s">
        <v>105</v>
      </c>
      <c r="D110" s="38" t="s">
        <v>105</v>
      </c>
      <c r="E110" s="43" t="s">
        <v>105</v>
      </c>
      <c r="F110" t="s">
        <v>104</v>
      </c>
      <c r="K110" s="42"/>
      <c r="L110" s="42"/>
      <c r="O110" s="43"/>
      <c r="P110" s="43"/>
      <c r="Q110" s="43"/>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c r="BF110" s="43"/>
      <c r="BG110" s="43"/>
      <c r="BH110" s="43"/>
      <c r="BI110" s="43"/>
      <c r="BJ110" s="43"/>
      <c r="BK110" s="43"/>
      <c r="BL110" s="43"/>
      <c r="BM110" s="43"/>
      <c r="BN110" s="43"/>
      <c r="BO110" s="43"/>
      <c r="BP110" s="43"/>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3"/>
      <c r="DI110" s="43"/>
      <c r="DJ110" s="43"/>
      <c r="DK110" s="43"/>
      <c r="DL110" s="43"/>
      <c r="DM110" s="43"/>
      <c r="DN110" s="43"/>
      <c r="DO110" s="43"/>
      <c r="DP110" s="43"/>
      <c r="DQ110" s="43"/>
      <c r="DR110" s="43"/>
      <c r="DS110" s="43"/>
      <c r="DT110" s="43"/>
      <c r="DU110" s="43"/>
      <c r="DV110" s="43"/>
      <c r="DW110" s="43"/>
      <c r="DX110" s="43"/>
      <c r="DY110" s="43"/>
      <c r="DZ110" s="43"/>
      <c r="EA110" s="43"/>
      <c r="EB110" s="43"/>
      <c r="EC110" s="43"/>
      <c r="ED110" s="43"/>
      <c r="EE110" s="43"/>
      <c r="EF110" s="43"/>
      <c r="EG110" s="43"/>
      <c r="EH110" s="43"/>
      <c r="EI110" s="43"/>
      <c r="EJ110" s="43"/>
      <c r="EK110" s="43"/>
      <c r="EL110" s="43"/>
      <c r="EM110" s="43"/>
      <c r="EN110" s="43"/>
      <c r="EO110" s="43"/>
      <c r="EP110" s="43"/>
      <c r="EQ110" s="43"/>
      <c r="ER110" s="43"/>
      <c r="ES110" s="43"/>
      <c r="ET110" s="43"/>
      <c r="EU110" s="43"/>
      <c r="EV110" s="43"/>
      <c r="EW110" s="43"/>
      <c r="EX110" s="43"/>
      <c r="EY110" s="43"/>
      <c r="EZ110" s="43"/>
      <c r="FA110" s="43"/>
      <c r="FB110" s="43"/>
      <c r="FC110" s="43"/>
      <c r="FD110" s="43"/>
      <c r="FE110" s="43"/>
      <c r="FF110" s="43"/>
      <c r="FG110" s="43"/>
      <c r="FH110" s="43"/>
      <c r="FI110" s="43"/>
      <c r="FJ110" s="43"/>
      <c r="FK110" s="43"/>
      <c r="FL110" s="43"/>
      <c r="FM110" s="43"/>
      <c r="FN110" s="43"/>
      <c r="FO110" s="43"/>
      <c r="FP110" s="43"/>
      <c r="FQ110" s="43"/>
      <c r="FR110" s="43"/>
      <c r="FS110" s="43"/>
      <c r="FT110" s="43"/>
      <c r="FU110" s="43"/>
      <c r="FV110" s="43"/>
      <c r="FW110" s="43"/>
      <c r="FX110" s="43"/>
      <c r="FY110" s="43"/>
      <c r="FZ110" s="43"/>
      <c r="GA110" s="43"/>
      <c r="GB110" s="43"/>
      <c r="GC110" s="43"/>
      <c r="GD110" s="43"/>
      <c r="GE110" s="43"/>
      <c r="GF110" s="43"/>
      <c r="GG110" s="43"/>
      <c r="GH110" s="43"/>
      <c r="GI110" s="43"/>
      <c r="GJ110" s="43"/>
      <c r="GK110" s="43"/>
      <c r="GL110" s="43"/>
      <c r="GM110" s="43"/>
      <c r="GN110" s="43"/>
      <c r="GO110" s="43"/>
      <c r="GP110" s="43"/>
      <c r="GQ110" s="43"/>
      <c r="GR110" s="43"/>
      <c r="GS110" s="43"/>
      <c r="GT110" s="43"/>
      <c r="GU110" s="43"/>
      <c r="GV110" s="43"/>
      <c r="GW110" s="43"/>
      <c r="GX110" s="43"/>
      <c r="GY110" s="43"/>
      <c r="GZ110" s="43"/>
      <c r="HA110" s="43"/>
      <c r="HB110" s="43"/>
      <c r="HC110" s="43"/>
      <c r="HD110" s="43"/>
      <c r="HE110" s="43"/>
      <c r="HF110" s="43"/>
      <c r="HG110" s="43"/>
      <c r="HH110" s="43"/>
      <c r="HI110" s="43"/>
      <c r="HJ110" s="43"/>
      <c r="HK110" s="43"/>
      <c r="HL110" s="43"/>
      <c r="HM110" s="43"/>
      <c r="HN110" s="43"/>
      <c r="HO110" s="43"/>
      <c r="HP110" s="43"/>
    </row>
    <row r="111" spans="1:224">
      <c r="A111" t="s">
        <v>53</v>
      </c>
      <c r="B111">
        <v>383</v>
      </c>
      <c r="C111">
        <v>505</v>
      </c>
      <c r="D111" s="40">
        <v>361</v>
      </c>
      <c r="E111" s="43">
        <v>605</v>
      </c>
      <c r="F111" t="s">
        <v>53</v>
      </c>
      <c r="G111" s="12">
        <f>B111*Sheet4!$B$28/Sheet4!$B$15</f>
        <v>649.64556962025313</v>
      </c>
      <c r="H111" s="12">
        <f>C111*Sheet4!$B$28/Sheet4!$B$15</f>
        <v>856.58227848101274</v>
      </c>
      <c r="I111" s="12">
        <f>D111*Sheet4!$B$28/Sheet4!$B$15</f>
        <v>612.32911392405072</v>
      </c>
      <c r="J111" s="12">
        <f>E111*Sheet4!$B$28/Sheet4!$B$15</f>
        <v>1026.2025316455697</v>
      </c>
      <c r="K111" s="37"/>
      <c r="L111" s="37"/>
      <c r="O111" s="43"/>
      <c r="P111" s="43"/>
      <c r="Q111" s="43"/>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c r="BF111" s="43"/>
      <c r="BG111" s="43"/>
      <c r="BH111" s="43"/>
      <c r="BI111" s="43"/>
      <c r="BJ111" s="43"/>
      <c r="BK111" s="43"/>
      <c r="BL111" s="43"/>
      <c r="BM111" s="43"/>
      <c r="BN111" s="43"/>
      <c r="BO111" s="43"/>
      <c r="BP111" s="43"/>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c r="CT111" s="43"/>
      <c r="CU111" s="43"/>
      <c r="CV111" s="43"/>
      <c r="CW111" s="43"/>
      <c r="CX111" s="43"/>
      <c r="CY111" s="43"/>
      <c r="CZ111" s="43"/>
      <c r="DA111" s="43"/>
      <c r="DB111" s="43"/>
      <c r="DC111" s="43"/>
      <c r="DD111" s="43"/>
      <c r="DE111" s="43"/>
      <c r="DF111" s="43"/>
      <c r="DG111" s="43"/>
      <c r="DH111" s="43"/>
      <c r="DI111" s="43"/>
      <c r="DJ111" s="43"/>
      <c r="DK111" s="43"/>
      <c r="DL111" s="43"/>
      <c r="DM111" s="43"/>
      <c r="DN111" s="43"/>
      <c r="DO111" s="43"/>
      <c r="DP111" s="43"/>
      <c r="DQ111" s="43"/>
      <c r="DR111" s="43"/>
      <c r="DS111" s="43"/>
      <c r="DT111" s="43"/>
      <c r="DU111" s="43"/>
      <c r="DV111" s="43"/>
      <c r="DW111" s="43"/>
      <c r="DX111" s="43"/>
      <c r="DY111" s="43"/>
      <c r="DZ111" s="43"/>
      <c r="EA111" s="43"/>
      <c r="EB111" s="43"/>
      <c r="EC111" s="43"/>
      <c r="ED111" s="43"/>
      <c r="EE111" s="43"/>
      <c r="EF111" s="43"/>
      <c r="EG111" s="43"/>
      <c r="EH111" s="43"/>
      <c r="EI111" s="43"/>
      <c r="EJ111" s="43"/>
      <c r="EK111" s="43"/>
      <c r="EL111" s="43"/>
      <c r="EM111" s="43"/>
      <c r="EN111" s="43"/>
      <c r="EO111" s="43"/>
      <c r="EP111" s="43"/>
      <c r="EQ111" s="43"/>
      <c r="ER111" s="43"/>
      <c r="ES111" s="43"/>
      <c r="ET111" s="43"/>
      <c r="EU111" s="43"/>
      <c r="EV111" s="43"/>
      <c r="EW111" s="43"/>
      <c r="EX111" s="43"/>
      <c r="EY111" s="43"/>
      <c r="EZ111" s="43"/>
      <c r="FA111" s="43"/>
      <c r="FB111" s="43"/>
      <c r="FC111" s="43"/>
      <c r="FD111" s="43"/>
      <c r="FE111" s="43"/>
      <c r="FF111" s="43"/>
      <c r="FG111" s="43"/>
      <c r="FH111" s="43"/>
      <c r="FI111" s="43"/>
      <c r="FJ111" s="43"/>
      <c r="FK111" s="43"/>
      <c r="FL111" s="43"/>
      <c r="FM111" s="43"/>
      <c r="FN111" s="43"/>
      <c r="FO111" s="43"/>
      <c r="FP111" s="43"/>
      <c r="FQ111" s="43"/>
      <c r="FR111" s="43"/>
      <c r="FS111" s="43"/>
      <c r="FT111" s="43"/>
      <c r="FU111" s="43"/>
      <c r="FV111" s="43"/>
      <c r="FW111" s="43"/>
      <c r="FX111" s="43"/>
      <c r="FY111" s="43"/>
      <c r="FZ111" s="43"/>
      <c r="GA111" s="43"/>
      <c r="GB111" s="43"/>
      <c r="GC111" s="43"/>
      <c r="GD111" s="43"/>
      <c r="GE111" s="43"/>
      <c r="GF111" s="43"/>
      <c r="GG111" s="43"/>
      <c r="GH111" s="43"/>
      <c r="GI111" s="43"/>
      <c r="GJ111" s="43"/>
      <c r="GK111" s="43"/>
      <c r="GL111" s="43"/>
      <c r="GM111" s="43"/>
      <c r="GN111" s="43"/>
      <c r="GO111" s="43"/>
      <c r="GP111" s="43"/>
      <c r="GQ111" s="43"/>
      <c r="GR111" s="43"/>
      <c r="GS111" s="43"/>
      <c r="GT111" s="43"/>
      <c r="GU111" s="43"/>
      <c r="GV111" s="43"/>
      <c r="GW111" s="43"/>
      <c r="GX111" s="43"/>
      <c r="GY111" s="43"/>
      <c r="GZ111" s="43"/>
      <c r="HA111" s="43"/>
      <c r="HB111" s="43"/>
      <c r="HC111" s="43"/>
      <c r="HD111" s="43"/>
      <c r="HE111" s="43"/>
      <c r="HF111" s="43"/>
      <c r="HG111" s="43"/>
      <c r="HH111" s="43"/>
      <c r="HI111" s="43"/>
      <c r="HJ111" s="43"/>
      <c r="HK111" s="43"/>
      <c r="HL111" s="43"/>
      <c r="HM111" s="43"/>
      <c r="HN111" s="43"/>
      <c r="HO111" s="43"/>
      <c r="HP111" s="43"/>
    </row>
    <row r="112" spans="1:224" hidden="1">
      <c r="A112" t="s">
        <v>104</v>
      </c>
      <c r="B112" t="s">
        <v>105</v>
      </c>
      <c r="C112" t="s">
        <v>105</v>
      </c>
      <c r="D112" s="38" t="s">
        <v>105</v>
      </c>
      <c r="E112" s="43" t="s">
        <v>105</v>
      </c>
      <c r="F112" t="s">
        <v>104</v>
      </c>
      <c r="K112" s="42"/>
      <c r="L112" s="42"/>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c r="BF112" s="43"/>
      <c r="BG112" s="43"/>
      <c r="BH112" s="43"/>
      <c r="BI112" s="43"/>
      <c r="BJ112" s="43"/>
      <c r="BK112" s="43"/>
      <c r="BL112" s="43"/>
      <c r="BM112" s="43"/>
      <c r="BN112" s="43"/>
      <c r="BO112" s="43"/>
      <c r="BP112" s="43"/>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c r="CY112" s="43"/>
      <c r="CZ112" s="43"/>
      <c r="DA112" s="43"/>
      <c r="DB112" s="43"/>
      <c r="DC112" s="43"/>
      <c r="DD112" s="43"/>
      <c r="DE112" s="43"/>
      <c r="DF112" s="43"/>
      <c r="DG112" s="43"/>
      <c r="DH112" s="43"/>
      <c r="DI112" s="43"/>
      <c r="DJ112" s="43"/>
      <c r="DK112" s="43"/>
      <c r="DL112" s="43"/>
      <c r="DM112" s="43"/>
      <c r="DN112" s="43"/>
      <c r="DO112" s="43"/>
      <c r="DP112" s="43"/>
      <c r="DQ112" s="43"/>
      <c r="DR112" s="43"/>
      <c r="DS112" s="43"/>
      <c r="DT112" s="43"/>
      <c r="DU112" s="43"/>
      <c r="DV112" s="43"/>
      <c r="DW112" s="43"/>
      <c r="DX112" s="43"/>
      <c r="DY112" s="43"/>
      <c r="DZ112" s="43"/>
      <c r="EA112" s="43"/>
      <c r="EB112" s="43"/>
      <c r="EC112" s="43"/>
      <c r="ED112" s="43"/>
      <c r="EE112" s="43"/>
      <c r="EF112" s="43"/>
      <c r="EG112" s="43"/>
      <c r="EH112" s="43"/>
      <c r="EI112" s="43"/>
      <c r="EJ112" s="43"/>
      <c r="EK112" s="43"/>
      <c r="EL112" s="43"/>
      <c r="EM112" s="43"/>
      <c r="EN112" s="43"/>
      <c r="EO112" s="43"/>
      <c r="EP112" s="43"/>
      <c r="EQ112" s="43"/>
      <c r="ER112" s="43"/>
      <c r="ES112" s="43"/>
      <c r="ET112" s="43"/>
      <c r="EU112" s="43"/>
      <c r="EV112" s="43"/>
      <c r="EW112" s="43"/>
      <c r="EX112" s="43"/>
      <c r="EY112" s="43"/>
      <c r="EZ112" s="43"/>
      <c r="FA112" s="43"/>
      <c r="FB112" s="43"/>
      <c r="FC112" s="43"/>
      <c r="FD112" s="43"/>
      <c r="FE112" s="43"/>
      <c r="FF112" s="43"/>
      <c r="FG112" s="43"/>
      <c r="FH112" s="43"/>
      <c r="FI112" s="43"/>
      <c r="FJ112" s="43"/>
      <c r="FK112" s="43"/>
      <c r="FL112" s="43"/>
      <c r="FM112" s="43"/>
      <c r="FN112" s="43"/>
      <c r="FO112" s="43"/>
      <c r="FP112" s="43"/>
      <c r="FQ112" s="43"/>
      <c r="FR112" s="43"/>
      <c r="FS112" s="43"/>
      <c r="FT112" s="43"/>
      <c r="FU112" s="43"/>
      <c r="FV112" s="43"/>
      <c r="FW112" s="43"/>
      <c r="FX112" s="43"/>
      <c r="FY112" s="43"/>
      <c r="FZ112" s="43"/>
      <c r="GA112" s="43"/>
      <c r="GB112" s="43"/>
      <c r="GC112" s="43"/>
      <c r="GD112" s="43"/>
      <c r="GE112" s="43"/>
      <c r="GF112" s="43"/>
      <c r="GG112" s="43"/>
      <c r="GH112" s="43"/>
      <c r="GI112" s="43"/>
      <c r="GJ112" s="43"/>
      <c r="GK112" s="43"/>
      <c r="GL112" s="43"/>
      <c r="GM112" s="43"/>
      <c r="GN112" s="43"/>
      <c r="GO112" s="43"/>
      <c r="GP112" s="43"/>
      <c r="GQ112" s="43"/>
      <c r="GR112" s="43"/>
      <c r="GS112" s="43"/>
      <c r="GT112" s="43"/>
      <c r="GU112" s="43"/>
      <c r="GV112" s="43"/>
      <c r="GW112" s="43"/>
      <c r="GX112" s="43"/>
      <c r="GY112" s="43"/>
      <c r="GZ112" s="43"/>
      <c r="HA112" s="43"/>
      <c r="HB112" s="43"/>
      <c r="HC112" s="43"/>
      <c r="HD112" s="43"/>
      <c r="HE112" s="43"/>
      <c r="HF112" s="43"/>
      <c r="HG112" s="43"/>
      <c r="HH112" s="43"/>
      <c r="HI112" s="43"/>
      <c r="HJ112" s="43"/>
      <c r="HK112" s="43"/>
      <c r="HL112" s="43"/>
      <c r="HM112" s="43"/>
      <c r="HN112" s="43"/>
      <c r="HO112" s="43"/>
      <c r="HP112" s="43"/>
    </row>
    <row r="113" spans="1:224">
      <c r="A113" t="s">
        <v>54</v>
      </c>
      <c r="B113">
        <v>395</v>
      </c>
      <c r="C113">
        <v>482</v>
      </c>
      <c r="D113" s="40">
        <v>378</v>
      </c>
      <c r="E113" s="43">
        <v>597</v>
      </c>
      <c r="F113" t="s">
        <v>54</v>
      </c>
      <c r="G113" s="12">
        <f>B113*Sheet4!$B$28/Sheet4!$B$15</f>
        <v>670</v>
      </c>
      <c r="H113" s="12">
        <f>C113*Sheet4!$B$28/Sheet4!$B$15</f>
        <v>817.56962025316454</v>
      </c>
      <c r="I113" s="12">
        <f>D113*Sheet4!$B$28/Sheet4!$B$15</f>
        <v>641.16455696202536</v>
      </c>
      <c r="J113" s="12">
        <f>E113*Sheet4!$B$28/Sheet4!$B$15</f>
        <v>1012.632911392405</v>
      </c>
      <c r="K113" s="37"/>
      <c r="L113" s="37"/>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3"/>
      <c r="DH113" s="43"/>
      <c r="DI113" s="43"/>
      <c r="DJ113" s="43"/>
      <c r="DK113" s="43"/>
      <c r="DL113" s="43"/>
      <c r="DM113" s="43"/>
      <c r="DN113" s="43"/>
      <c r="DO113" s="43"/>
      <c r="DP113" s="43"/>
      <c r="DQ113" s="43"/>
      <c r="DR113" s="43"/>
      <c r="DS113" s="43"/>
      <c r="DT113" s="43"/>
      <c r="DU113" s="43"/>
      <c r="DV113" s="43"/>
      <c r="DW113" s="43"/>
      <c r="DX113" s="43"/>
      <c r="DY113" s="43"/>
      <c r="DZ113" s="43"/>
      <c r="EA113" s="43"/>
      <c r="EB113" s="43"/>
      <c r="EC113" s="43"/>
      <c r="ED113" s="43"/>
      <c r="EE113" s="43"/>
      <c r="EF113" s="43"/>
      <c r="EG113" s="43"/>
      <c r="EH113" s="43"/>
      <c r="EI113" s="43"/>
      <c r="EJ113" s="43"/>
      <c r="EK113" s="43"/>
      <c r="EL113" s="43"/>
      <c r="EM113" s="43"/>
      <c r="EN113" s="43"/>
      <c r="EO113" s="43"/>
      <c r="EP113" s="43"/>
      <c r="EQ113" s="43"/>
      <c r="ER113" s="43"/>
      <c r="ES113" s="43"/>
      <c r="ET113" s="43"/>
      <c r="EU113" s="43"/>
      <c r="EV113" s="43"/>
      <c r="EW113" s="43"/>
      <c r="EX113" s="43"/>
      <c r="EY113" s="43"/>
      <c r="EZ113" s="43"/>
      <c r="FA113" s="43"/>
      <c r="FB113" s="43"/>
      <c r="FC113" s="43"/>
      <c r="FD113" s="43"/>
      <c r="FE113" s="43"/>
      <c r="FF113" s="43"/>
      <c r="FG113" s="43"/>
      <c r="FH113" s="43"/>
      <c r="FI113" s="43"/>
      <c r="FJ113" s="43"/>
      <c r="FK113" s="43"/>
      <c r="FL113" s="43"/>
      <c r="FM113" s="43"/>
      <c r="FN113" s="43"/>
      <c r="FO113" s="43"/>
      <c r="FP113" s="43"/>
      <c r="FQ113" s="43"/>
      <c r="FR113" s="43"/>
      <c r="FS113" s="43"/>
      <c r="FT113" s="43"/>
      <c r="FU113" s="43"/>
      <c r="FV113" s="43"/>
      <c r="FW113" s="43"/>
      <c r="FX113" s="43"/>
      <c r="FY113" s="43"/>
      <c r="FZ113" s="43"/>
      <c r="GA113" s="43"/>
      <c r="GB113" s="43"/>
      <c r="GC113" s="43"/>
      <c r="GD113" s="43"/>
      <c r="GE113" s="43"/>
      <c r="GF113" s="43"/>
      <c r="GG113" s="43"/>
      <c r="GH113" s="43"/>
      <c r="GI113" s="43"/>
      <c r="GJ113" s="43"/>
      <c r="GK113" s="43"/>
      <c r="GL113" s="43"/>
      <c r="GM113" s="43"/>
      <c r="GN113" s="43"/>
      <c r="GO113" s="43"/>
      <c r="GP113" s="43"/>
      <c r="GQ113" s="43"/>
      <c r="GR113" s="43"/>
      <c r="GS113" s="43"/>
      <c r="GT113" s="43"/>
      <c r="GU113" s="43"/>
      <c r="GV113" s="43"/>
      <c r="GW113" s="43"/>
      <c r="GX113" s="43"/>
      <c r="GY113" s="43"/>
      <c r="GZ113" s="43"/>
      <c r="HA113" s="43"/>
      <c r="HB113" s="43"/>
      <c r="HC113" s="43"/>
      <c r="HD113" s="43"/>
      <c r="HE113" s="43"/>
      <c r="HF113" s="43"/>
      <c r="HG113" s="43"/>
      <c r="HH113" s="43"/>
      <c r="HI113" s="43"/>
      <c r="HJ113" s="43"/>
      <c r="HK113" s="43"/>
      <c r="HL113" s="43"/>
      <c r="HM113" s="43"/>
      <c r="HN113" s="43"/>
      <c r="HO113" s="43"/>
      <c r="HP113" s="43"/>
    </row>
    <row r="114" spans="1:224" hidden="1">
      <c r="A114" t="s">
        <v>104</v>
      </c>
      <c r="B114" t="s">
        <v>105</v>
      </c>
      <c r="C114" t="s">
        <v>105</v>
      </c>
      <c r="D114" s="38" t="s">
        <v>105</v>
      </c>
      <c r="E114" s="43" t="s">
        <v>105</v>
      </c>
      <c r="F114" t="s">
        <v>104</v>
      </c>
      <c r="K114" s="42"/>
      <c r="L114" s="42"/>
      <c r="O114" s="43"/>
      <c r="P114" s="43"/>
      <c r="Q114" s="43"/>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c r="BF114" s="43"/>
      <c r="BG114" s="43"/>
      <c r="BH114" s="43"/>
      <c r="BI114" s="43"/>
      <c r="BJ114" s="43"/>
      <c r="BK114" s="43"/>
      <c r="BL114" s="43"/>
      <c r="BM114" s="43"/>
      <c r="BN114" s="43"/>
      <c r="BO114" s="43"/>
      <c r="BP114" s="43"/>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c r="CY114" s="43"/>
      <c r="CZ114" s="43"/>
      <c r="DA114" s="43"/>
      <c r="DB114" s="43"/>
      <c r="DC114" s="43"/>
      <c r="DD114" s="43"/>
      <c r="DE114" s="43"/>
      <c r="DF114" s="43"/>
      <c r="DG114" s="43"/>
      <c r="DH114" s="43"/>
      <c r="DI114" s="43"/>
      <c r="DJ114" s="43"/>
      <c r="DK114" s="43"/>
      <c r="DL114" s="43"/>
      <c r="DM114" s="43"/>
      <c r="DN114" s="43"/>
      <c r="DO114" s="43"/>
      <c r="DP114" s="43"/>
      <c r="DQ114" s="43"/>
      <c r="DR114" s="43"/>
      <c r="DS114" s="43"/>
      <c r="DT114" s="43"/>
      <c r="DU114" s="43"/>
      <c r="DV114" s="43"/>
      <c r="DW114" s="43"/>
      <c r="DX114" s="43"/>
      <c r="DY114" s="43"/>
      <c r="DZ114" s="43"/>
      <c r="EA114" s="43"/>
      <c r="EB114" s="43"/>
      <c r="EC114" s="43"/>
      <c r="ED114" s="43"/>
      <c r="EE114" s="43"/>
      <c r="EF114" s="43"/>
      <c r="EG114" s="43"/>
      <c r="EH114" s="43"/>
      <c r="EI114" s="43"/>
      <c r="EJ114" s="43"/>
      <c r="EK114" s="43"/>
      <c r="EL114" s="43"/>
      <c r="EM114" s="43"/>
      <c r="EN114" s="43"/>
      <c r="EO114" s="43"/>
      <c r="EP114" s="43"/>
      <c r="EQ114" s="43"/>
      <c r="ER114" s="43"/>
      <c r="ES114" s="43"/>
      <c r="ET114" s="43"/>
      <c r="EU114" s="43"/>
      <c r="EV114" s="43"/>
      <c r="EW114" s="43"/>
      <c r="EX114" s="43"/>
      <c r="EY114" s="43"/>
      <c r="EZ114" s="43"/>
      <c r="FA114" s="43"/>
      <c r="FB114" s="43"/>
      <c r="FC114" s="43"/>
      <c r="FD114" s="43"/>
      <c r="FE114" s="43"/>
      <c r="FF114" s="43"/>
      <c r="FG114" s="43"/>
      <c r="FH114" s="43"/>
      <c r="FI114" s="43"/>
      <c r="FJ114" s="43"/>
      <c r="FK114" s="43"/>
      <c r="FL114" s="43"/>
      <c r="FM114" s="43"/>
      <c r="FN114" s="43"/>
      <c r="FO114" s="43"/>
      <c r="FP114" s="43"/>
      <c r="FQ114" s="43"/>
      <c r="FR114" s="43"/>
      <c r="FS114" s="43"/>
      <c r="FT114" s="43"/>
      <c r="FU114" s="43"/>
      <c r="FV114" s="43"/>
      <c r="FW114" s="43"/>
      <c r="FX114" s="43"/>
      <c r="FY114" s="43"/>
      <c r="FZ114" s="43"/>
      <c r="GA114" s="43"/>
      <c r="GB114" s="43"/>
      <c r="GC114" s="43"/>
      <c r="GD114" s="43"/>
      <c r="GE114" s="43"/>
      <c r="GF114" s="43"/>
      <c r="GG114" s="43"/>
      <c r="GH114" s="43"/>
      <c r="GI114" s="43"/>
      <c r="GJ114" s="43"/>
      <c r="GK114" s="43"/>
      <c r="GL114" s="43"/>
      <c r="GM114" s="43"/>
      <c r="GN114" s="43"/>
      <c r="GO114" s="43"/>
      <c r="GP114" s="43"/>
      <c r="GQ114" s="43"/>
      <c r="GR114" s="43"/>
      <c r="GS114" s="43"/>
      <c r="GT114" s="43"/>
      <c r="GU114" s="43"/>
      <c r="GV114" s="43"/>
      <c r="GW114" s="43"/>
      <c r="GX114" s="43"/>
      <c r="GY114" s="43"/>
      <c r="GZ114" s="43"/>
      <c r="HA114" s="43"/>
      <c r="HB114" s="43"/>
      <c r="HC114" s="43"/>
      <c r="HD114" s="43"/>
      <c r="HE114" s="43"/>
      <c r="HF114" s="43"/>
      <c r="HG114" s="43"/>
      <c r="HH114" s="43"/>
      <c r="HI114" s="43"/>
      <c r="HJ114" s="43"/>
      <c r="HK114" s="43"/>
      <c r="HL114" s="43"/>
      <c r="HM114" s="43"/>
      <c r="HN114" s="43"/>
      <c r="HO114" s="43"/>
      <c r="HP114" s="43"/>
    </row>
    <row r="115" spans="1:224">
      <c r="A115" t="s">
        <v>55</v>
      </c>
      <c r="B115">
        <v>390</v>
      </c>
      <c r="C115">
        <v>514</v>
      </c>
      <c r="D115" s="40">
        <v>368</v>
      </c>
      <c r="E115" s="43">
        <v>593</v>
      </c>
      <c r="F115" t="s">
        <v>55</v>
      </c>
      <c r="G115" s="12">
        <f>B115*Sheet4!$B$28/Sheet4!$B$16</f>
        <v>638.18181818181813</v>
      </c>
      <c r="H115" s="12">
        <f>C115*Sheet4!$B$28/Sheet4!$B$16</f>
        <v>841.09090909090901</v>
      </c>
      <c r="I115" s="12">
        <f>D115*Sheet4!$B$28/Sheet4!$B$16</f>
        <v>602.18181818181813</v>
      </c>
      <c r="J115" s="12">
        <f>E115*Sheet4!$B$28/Sheet4!$B$16</f>
        <v>970.36363636363637</v>
      </c>
      <c r="K115" s="37"/>
      <c r="L115" s="37"/>
      <c r="O115" s="43"/>
      <c r="P115" s="43"/>
      <c r="Q115" s="43"/>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c r="BF115" s="43"/>
      <c r="BG115" s="43"/>
      <c r="BH115" s="43"/>
      <c r="BI115" s="43"/>
      <c r="BJ115" s="43"/>
      <c r="BK115" s="43"/>
      <c r="BL115" s="43"/>
      <c r="BM115" s="43"/>
      <c r="BN115" s="43"/>
      <c r="BO115" s="43"/>
      <c r="BP115" s="43"/>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3"/>
      <c r="DH115" s="43"/>
      <c r="DI115" s="43"/>
      <c r="DJ115" s="43"/>
      <c r="DK115" s="43"/>
      <c r="DL115" s="43"/>
      <c r="DM115" s="43"/>
      <c r="DN115" s="43"/>
      <c r="DO115" s="43"/>
      <c r="DP115" s="43"/>
      <c r="DQ115" s="43"/>
      <c r="DR115" s="43"/>
      <c r="DS115" s="43"/>
      <c r="DT115" s="43"/>
      <c r="DU115" s="43"/>
      <c r="DV115" s="43"/>
      <c r="DW115" s="43"/>
      <c r="DX115" s="43"/>
      <c r="DY115" s="43"/>
      <c r="DZ115" s="43"/>
      <c r="EA115" s="43"/>
      <c r="EB115" s="43"/>
      <c r="EC115" s="43"/>
      <c r="ED115" s="43"/>
      <c r="EE115" s="43"/>
      <c r="EF115" s="43"/>
      <c r="EG115" s="43"/>
      <c r="EH115" s="43"/>
      <c r="EI115" s="43"/>
      <c r="EJ115" s="43"/>
      <c r="EK115" s="43"/>
      <c r="EL115" s="43"/>
      <c r="EM115" s="43"/>
      <c r="EN115" s="43"/>
      <c r="EO115" s="43"/>
      <c r="EP115" s="43"/>
      <c r="EQ115" s="43"/>
      <c r="ER115" s="43"/>
      <c r="ES115" s="43"/>
      <c r="ET115" s="43"/>
      <c r="EU115" s="43"/>
      <c r="EV115" s="43"/>
      <c r="EW115" s="43"/>
      <c r="EX115" s="43"/>
      <c r="EY115" s="43"/>
      <c r="EZ115" s="43"/>
      <c r="FA115" s="43"/>
      <c r="FB115" s="43"/>
      <c r="FC115" s="43"/>
      <c r="FD115" s="43"/>
      <c r="FE115" s="43"/>
      <c r="FF115" s="43"/>
      <c r="FG115" s="43"/>
      <c r="FH115" s="43"/>
      <c r="FI115" s="43"/>
      <c r="FJ115" s="43"/>
      <c r="FK115" s="43"/>
      <c r="FL115" s="43"/>
      <c r="FM115" s="43"/>
      <c r="FN115" s="43"/>
      <c r="FO115" s="43"/>
      <c r="FP115" s="43"/>
      <c r="FQ115" s="43"/>
      <c r="FR115" s="43"/>
      <c r="FS115" s="43"/>
      <c r="FT115" s="43"/>
      <c r="FU115" s="43"/>
      <c r="FV115" s="43"/>
      <c r="FW115" s="43"/>
      <c r="FX115" s="43"/>
      <c r="FY115" s="43"/>
      <c r="FZ115" s="43"/>
      <c r="GA115" s="43"/>
      <c r="GB115" s="43"/>
      <c r="GC115" s="43"/>
      <c r="GD115" s="43"/>
      <c r="GE115" s="43"/>
      <c r="GF115" s="43"/>
      <c r="GG115" s="43"/>
      <c r="GH115" s="43"/>
      <c r="GI115" s="43"/>
      <c r="GJ115" s="43"/>
      <c r="GK115" s="43"/>
      <c r="GL115" s="43"/>
      <c r="GM115" s="43"/>
      <c r="GN115" s="43"/>
      <c r="GO115" s="43"/>
      <c r="GP115" s="43"/>
      <c r="GQ115" s="43"/>
      <c r="GR115" s="43"/>
      <c r="GS115" s="43"/>
      <c r="GT115" s="43"/>
      <c r="GU115" s="43"/>
      <c r="GV115" s="43"/>
      <c r="GW115" s="43"/>
      <c r="GX115" s="43"/>
      <c r="GY115" s="43"/>
      <c r="GZ115" s="43"/>
      <c r="HA115" s="43"/>
      <c r="HB115" s="43"/>
      <c r="HC115" s="43"/>
      <c r="HD115" s="43"/>
      <c r="HE115" s="43"/>
      <c r="HF115" s="43"/>
      <c r="HG115" s="43"/>
      <c r="HH115" s="43"/>
      <c r="HI115" s="43"/>
      <c r="HJ115" s="43"/>
      <c r="HK115" s="43"/>
      <c r="HL115" s="43"/>
      <c r="HM115" s="43"/>
      <c r="HN115" s="43"/>
      <c r="HO115" s="43"/>
      <c r="HP115" s="43"/>
    </row>
    <row r="116" spans="1:224" hidden="1">
      <c r="A116" t="s">
        <v>104</v>
      </c>
      <c r="B116" t="s">
        <v>105</v>
      </c>
      <c r="C116" t="s">
        <v>105</v>
      </c>
      <c r="D116" s="38" t="s">
        <v>105</v>
      </c>
      <c r="E116" s="43" t="s">
        <v>105</v>
      </c>
      <c r="F116" t="s">
        <v>104</v>
      </c>
      <c r="K116" s="42"/>
      <c r="L116" s="42"/>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3"/>
      <c r="DH116" s="43"/>
      <c r="DI116" s="43"/>
      <c r="DJ116" s="43"/>
      <c r="DK116" s="43"/>
      <c r="DL116" s="43"/>
      <c r="DM116" s="43"/>
      <c r="DN116" s="43"/>
      <c r="DO116" s="43"/>
      <c r="DP116" s="43"/>
      <c r="DQ116" s="43"/>
      <c r="DR116" s="43"/>
      <c r="DS116" s="43"/>
      <c r="DT116" s="43"/>
      <c r="DU116" s="43"/>
      <c r="DV116" s="43"/>
      <c r="DW116" s="43"/>
      <c r="DX116" s="43"/>
      <c r="DY116" s="43"/>
      <c r="DZ116" s="43"/>
      <c r="EA116" s="43"/>
      <c r="EB116" s="43"/>
      <c r="EC116" s="43"/>
      <c r="ED116" s="43"/>
      <c r="EE116" s="43"/>
      <c r="EF116" s="43"/>
      <c r="EG116" s="43"/>
      <c r="EH116" s="43"/>
      <c r="EI116" s="43"/>
      <c r="EJ116" s="43"/>
      <c r="EK116" s="43"/>
      <c r="EL116" s="43"/>
      <c r="EM116" s="43"/>
      <c r="EN116" s="43"/>
      <c r="EO116" s="43"/>
      <c r="EP116" s="43"/>
      <c r="EQ116" s="43"/>
      <c r="ER116" s="43"/>
      <c r="ES116" s="43"/>
      <c r="ET116" s="43"/>
      <c r="EU116" s="43"/>
      <c r="EV116" s="43"/>
      <c r="EW116" s="43"/>
      <c r="EX116" s="43"/>
      <c r="EY116" s="43"/>
      <c r="EZ116" s="43"/>
      <c r="FA116" s="43"/>
      <c r="FB116" s="43"/>
      <c r="FC116" s="43"/>
      <c r="FD116" s="43"/>
      <c r="FE116" s="43"/>
      <c r="FF116" s="43"/>
      <c r="FG116" s="43"/>
      <c r="FH116" s="43"/>
      <c r="FI116" s="43"/>
      <c r="FJ116" s="43"/>
      <c r="FK116" s="43"/>
      <c r="FL116" s="43"/>
      <c r="FM116" s="43"/>
      <c r="FN116" s="43"/>
      <c r="FO116" s="43"/>
      <c r="FP116" s="43"/>
      <c r="FQ116" s="43"/>
      <c r="FR116" s="43"/>
      <c r="FS116" s="43"/>
      <c r="FT116" s="43"/>
      <c r="FU116" s="43"/>
      <c r="FV116" s="43"/>
      <c r="FW116" s="43"/>
      <c r="FX116" s="43"/>
      <c r="FY116" s="43"/>
      <c r="FZ116" s="43"/>
      <c r="GA116" s="43"/>
      <c r="GB116" s="43"/>
      <c r="GC116" s="43"/>
      <c r="GD116" s="43"/>
      <c r="GE116" s="43"/>
      <c r="GF116" s="43"/>
      <c r="GG116" s="43"/>
      <c r="GH116" s="43"/>
      <c r="GI116" s="43"/>
      <c r="GJ116" s="43"/>
      <c r="GK116" s="43"/>
      <c r="GL116" s="43"/>
      <c r="GM116" s="43"/>
      <c r="GN116" s="43"/>
      <c r="GO116" s="43"/>
      <c r="GP116" s="43"/>
      <c r="GQ116" s="43"/>
      <c r="GR116" s="43"/>
      <c r="GS116" s="43"/>
      <c r="GT116" s="43"/>
      <c r="GU116" s="43"/>
      <c r="GV116" s="43"/>
      <c r="GW116" s="43"/>
      <c r="GX116" s="43"/>
      <c r="GY116" s="43"/>
      <c r="GZ116" s="43"/>
      <c r="HA116" s="43"/>
      <c r="HB116" s="43"/>
      <c r="HC116" s="43"/>
      <c r="HD116" s="43"/>
      <c r="HE116" s="43"/>
      <c r="HF116" s="43"/>
      <c r="HG116" s="43"/>
      <c r="HH116" s="43"/>
      <c r="HI116" s="43"/>
      <c r="HJ116" s="43"/>
      <c r="HK116" s="43"/>
      <c r="HL116" s="43"/>
      <c r="HM116" s="43"/>
      <c r="HN116" s="43"/>
      <c r="HO116" s="43"/>
      <c r="HP116" s="43"/>
    </row>
    <row r="117" spans="1:224">
      <c r="A117" t="s">
        <v>56</v>
      </c>
      <c r="B117">
        <v>395</v>
      </c>
      <c r="C117">
        <v>558</v>
      </c>
      <c r="D117" s="40">
        <v>365</v>
      </c>
      <c r="E117" s="43">
        <v>595</v>
      </c>
      <c r="F117" t="s">
        <v>56</v>
      </c>
      <c r="G117" s="12">
        <f>B117*Sheet4!$B$28/Sheet4!$B$16</f>
        <v>646.36363636363637</v>
      </c>
      <c r="H117" s="12">
        <f>C117*Sheet4!$B$28/Sheet4!$B$16</f>
        <v>913.09090909090912</v>
      </c>
      <c r="I117" s="12">
        <f>D117*Sheet4!$B$28/Sheet4!$B$16</f>
        <v>597.27272727272725</v>
      </c>
      <c r="J117" s="12">
        <f>E117*Sheet4!$B$28/Sheet4!$B$16</f>
        <v>973.63636363636363</v>
      </c>
      <c r="K117" s="37"/>
      <c r="L117" s="37"/>
      <c r="O117" s="43"/>
      <c r="P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c r="CD117" s="43"/>
      <c r="CE117" s="43"/>
      <c r="CF117" s="43"/>
      <c r="CG117" s="43"/>
      <c r="CH117" s="43"/>
      <c r="CI117" s="43"/>
      <c r="CJ117" s="43"/>
      <c r="CK117" s="43"/>
      <c r="CL117" s="43"/>
      <c r="CM117" s="43"/>
      <c r="CN117" s="43"/>
      <c r="CO117" s="43"/>
      <c r="CP117" s="43"/>
      <c r="CQ117" s="43"/>
      <c r="CR117" s="43"/>
      <c r="CS117" s="43"/>
      <c r="CT117" s="43"/>
      <c r="CU117" s="43"/>
      <c r="CV117" s="43"/>
      <c r="CW117" s="43"/>
      <c r="CX117" s="43"/>
      <c r="CY117" s="43"/>
      <c r="CZ117" s="43"/>
      <c r="DA117" s="43"/>
      <c r="DB117" s="43"/>
      <c r="DC117" s="43"/>
      <c r="DD117" s="43"/>
      <c r="DE117" s="43"/>
      <c r="DF117" s="43"/>
      <c r="DG117" s="43"/>
      <c r="DH117" s="43"/>
      <c r="DI117" s="43"/>
      <c r="DJ117" s="43"/>
      <c r="DK117" s="43"/>
      <c r="DL117" s="43"/>
      <c r="DM117" s="43"/>
      <c r="DN117" s="43"/>
      <c r="DO117" s="43"/>
      <c r="DP117" s="43"/>
      <c r="DQ117" s="43"/>
      <c r="DR117" s="43"/>
      <c r="DS117" s="43"/>
      <c r="DT117" s="43"/>
      <c r="DU117" s="43"/>
      <c r="DV117" s="43"/>
      <c r="DW117" s="43"/>
      <c r="DX117" s="43"/>
      <c r="DY117" s="43"/>
      <c r="DZ117" s="43"/>
      <c r="EA117" s="43"/>
      <c r="EB117" s="43"/>
      <c r="EC117" s="43"/>
      <c r="ED117" s="43"/>
      <c r="EE117" s="43"/>
      <c r="EF117" s="43"/>
      <c r="EG117" s="43"/>
      <c r="EH117" s="43"/>
      <c r="EI117" s="43"/>
      <c r="EJ117" s="43"/>
      <c r="EK117" s="43"/>
      <c r="EL117" s="43"/>
      <c r="EM117" s="43"/>
      <c r="EN117" s="43"/>
      <c r="EO117" s="43"/>
      <c r="EP117" s="43"/>
      <c r="EQ117" s="43"/>
      <c r="ER117" s="43"/>
      <c r="ES117" s="43"/>
      <c r="ET117" s="43"/>
      <c r="EU117" s="43"/>
      <c r="EV117" s="43"/>
      <c r="EW117" s="43"/>
      <c r="EX117" s="43"/>
      <c r="EY117" s="43"/>
      <c r="EZ117" s="43"/>
      <c r="FA117" s="43"/>
      <c r="FB117" s="43"/>
      <c r="FC117" s="43"/>
      <c r="FD117" s="43"/>
      <c r="FE117" s="43"/>
      <c r="FF117" s="43"/>
      <c r="FG117" s="43"/>
      <c r="FH117" s="43"/>
      <c r="FI117" s="43"/>
      <c r="FJ117" s="43"/>
      <c r="FK117" s="43"/>
      <c r="FL117" s="43"/>
      <c r="FM117" s="43"/>
      <c r="FN117" s="43"/>
      <c r="FO117" s="43"/>
      <c r="FP117" s="43"/>
      <c r="FQ117" s="43"/>
      <c r="FR117" s="43"/>
      <c r="FS117" s="43"/>
      <c r="FT117" s="43"/>
      <c r="FU117" s="43"/>
      <c r="FV117" s="43"/>
      <c r="FW117" s="43"/>
      <c r="FX117" s="43"/>
      <c r="FY117" s="43"/>
      <c r="FZ117" s="43"/>
      <c r="GA117" s="43"/>
      <c r="GB117" s="43"/>
      <c r="GC117" s="43"/>
      <c r="GD117" s="43"/>
      <c r="GE117" s="43"/>
      <c r="GF117" s="43"/>
      <c r="GG117" s="43"/>
      <c r="GH117" s="43"/>
      <c r="GI117" s="43"/>
      <c r="GJ117" s="43"/>
      <c r="GK117" s="43"/>
      <c r="GL117" s="43"/>
      <c r="GM117" s="43"/>
      <c r="GN117" s="43"/>
      <c r="GO117" s="43"/>
      <c r="GP117" s="43"/>
      <c r="GQ117" s="43"/>
      <c r="GR117" s="43"/>
      <c r="GS117" s="43"/>
      <c r="GT117" s="43"/>
      <c r="GU117" s="43"/>
      <c r="GV117" s="43"/>
      <c r="GW117" s="43"/>
      <c r="GX117" s="43"/>
      <c r="GY117" s="43"/>
      <c r="GZ117" s="43"/>
      <c r="HA117" s="43"/>
      <c r="HB117" s="43"/>
      <c r="HC117" s="43"/>
      <c r="HD117" s="43"/>
      <c r="HE117" s="43"/>
      <c r="HF117" s="43"/>
      <c r="HG117" s="43"/>
      <c r="HH117" s="43"/>
      <c r="HI117" s="43"/>
      <c r="HJ117" s="43"/>
      <c r="HK117" s="43"/>
      <c r="HL117" s="43"/>
      <c r="HM117" s="43"/>
      <c r="HN117" s="43"/>
      <c r="HO117" s="43"/>
      <c r="HP117" s="43"/>
    </row>
    <row r="118" spans="1:224" hidden="1">
      <c r="A118" t="s">
        <v>104</v>
      </c>
      <c r="B118" t="s">
        <v>105</v>
      </c>
      <c r="C118" t="s">
        <v>105</v>
      </c>
      <c r="D118" s="38" t="s">
        <v>105</v>
      </c>
      <c r="E118" s="43" t="s">
        <v>105</v>
      </c>
      <c r="F118" t="s">
        <v>104</v>
      </c>
      <c r="K118" s="42"/>
      <c r="L118" s="42"/>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3"/>
      <c r="DH118" s="43"/>
      <c r="DI118" s="43"/>
      <c r="DJ118" s="43"/>
      <c r="DK118" s="43"/>
      <c r="DL118" s="43"/>
      <c r="DM118" s="43"/>
      <c r="DN118" s="43"/>
      <c r="DO118" s="43"/>
      <c r="DP118" s="43"/>
      <c r="DQ118" s="43"/>
      <c r="DR118" s="43"/>
      <c r="DS118" s="43"/>
      <c r="DT118" s="43"/>
      <c r="DU118" s="43"/>
      <c r="DV118" s="43"/>
      <c r="DW118" s="43"/>
      <c r="DX118" s="43"/>
      <c r="DY118" s="43"/>
      <c r="DZ118" s="43"/>
      <c r="EA118" s="43"/>
      <c r="EB118" s="43"/>
      <c r="EC118" s="43"/>
      <c r="ED118" s="43"/>
      <c r="EE118" s="43"/>
      <c r="EF118" s="43"/>
      <c r="EG118" s="43"/>
      <c r="EH118" s="43"/>
      <c r="EI118" s="43"/>
      <c r="EJ118" s="43"/>
      <c r="EK118" s="43"/>
      <c r="EL118" s="43"/>
      <c r="EM118" s="43"/>
      <c r="EN118" s="43"/>
      <c r="EO118" s="43"/>
      <c r="EP118" s="43"/>
      <c r="EQ118" s="43"/>
      <c r="ER118" s="43"/>
      <c r="ES118" s="43"/>
      <c r="ET118" s="43"/>
      <c r="EU118" s="43"/>
      <c r="EV118" s="43"/>
      <c r="EW118" s="43"/>
      <c r="EX118" s="43"/>
      <c r="EY118" s="43"/>
      <c r="EZ118" s="43"/>
      <c r="FA118" s="43"/>
      <c r="FB118" s="43"/>
      <c r="FC118" s="43"/>
      <c r="FD118" s="43"/>
      <c r="FE118" s="43"/>
      <c r="FF118" s="43"/>
      <c r="FG118" s="43"/>
      <c r="FH118" s="43"/>
      <c r="FI118" s="43"/>
      <c r="FJ118" s="43"/>
      <c r="FK118" s="43"/>
      <c r="FL118" s="43"/>
      <c r="FM118" s="43"/>
      <c r="FN118" s="43"/>
      <c r="FO118" s="43"/>
      <c r="FP118" s="43"/>
      <c r="FQ118" s="43"/>
      <c r="FR118" s="43"/>
      <c r="FS118" s="43"/>
      <c r="FT118" s="43"/>
      <c r="FU118" s="43"/>
      <c r="FV118" s="43"/>
      <c r="FW118" s="43"/>
      <c r="FX118" s="43"/>
      <c r="FY118" s="43"/>
      <c r="FZ118" s="43"/>
      <c r="GA118" s="43"/>
      <c r="GB118" s="43"/>
      <c r="GC118" s="43"/>
      <c r="GD118" s="43"/>
      <c r="GE118" s="43"/>
      <c r="GF118" s="43"/>
      <c r="GG118" s="43"/>
      <c r="GH118" s="43"/>
      <c r="GI118" s="43"/>
      <c r="GJ118" s="43"/>
      <c r="GK118" s="43"/>
      <c r="GL118" s="43"/>
      <c r="GM118" s="43"/>
      <c r="GN118" s="43"/>
      <c r="GO118" s="43"/>
      <c r="GP118" s="43"/>
      <c r="GQ118" s="43"/>
      <c r="GR118" s="43"/>
      <c r="GS118" s="43"/>
      <c r="GT118" s="43"/>
      <c r="GU118" s="43"/>
      <c r="GV118" s="43"/>
      <c r="GW118" s="43"/>
      <c r="GX118" s="43"/>
      <c r="GY118" s="43"/>
      <c r="GZ118" s="43"/>
      <c r="HA118" s="43"/>
      <c r="HB118" s="43"/>
      <c r="HC118" s="43"/>
      <c r="HD118" s="43"/>
      <c r="HE118" s="43"/>
      <c r="HF118" s="43"/>
      <c r="HG118" s="43"/>
      <c r="HH118" s="43"/>
      <c r="HI118" s="43"/>
      <c r="HJ118" s="43"/>
      <c r="HK118" s="43"/>
      <c r="HL118" s="43"/>
      <c r="HM118" s="43"/>
      <c r="HN118" s="43"/>
      <c r="HO118" s="43"/>
      <c r="HP118" s="43"/>
    </row>
    <row r="119" spans="1:224">
      <c r="A119" t="s">
        <v>57</v>
      </c>
      <c r="B119">
        <v>385</v>
      </c>
      <c r="C119">
        <v>520</v>
      </c>
      <c r="D119" s="40">
        <v>370</v>
      </c>
      <c r="E119" s="43">
        <v>610</v>
      </c>
      <c r="F119" t="s">
        <v>57</v>
      </c>
      <c r="G119" s="12">
        <f>B119*Sheet4!$B$28/Sheet4!$B$16</f>
        <v>630</v>
      </c>
      <c r="H119" s="12">
        <f>C119*Sheet4!$B$28/Sheet4!$B$16</f>
        <v>850.90909090909088</v>
      </c>
      <c r="I119" s="12">
        <f>D119*Sheet4!$B$28/Sheet4!$B$16</f>
        <v>605.45454545454538</v>
      </c>
      <c r="J119" s="12">
        <f>E119*Sheet4!$B$28/Sheet4!$B$16</f>
        <v>998.18181818181813</v>
      </c>
      <c r="K119" s="37"/>
      <c r="L119" s="37"/>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c r="CD119" s="43"/>
      <c r="CE119" s="43"/>
      <c r="CF119" s="43"/>
      <c r="CG119" s="43"/>
      <c r="CH119" s="43"/>
      <c r="CI119" s="43"/>
      <c r="CJ119" s="43"/>
      <c r="CK119" s="43"/>
      <c r="CL119" s="43"/>
      <c r="CM119" s="43"/>
      <c r="CN119" s="43"/>
      <c r="CO119" s="43"/>
      <c r="CP119" s="43"/>
      <c r="CQ119" s="43"/>
      <c r="CR119" s="43"/>
      <c r="CS119" s="43"/>
      <c r="CT119" s="43"/>
      <c r="CU119" s="43"/>
      <c r="CV119" s="43"/>
      <c r="CW119" s="43"/>
      <c r="CX119" s="43"/>
      <c r="CY119" s="43"/>
      <c r="CZ119" s="43"/>
      <c r="DA119" s="43"/>
      <c r="DB119" s="43"/>
      <c r="DC119" s="43"/>
      <c r="DD119" s="43"/>
      <c r="DE119" s="43"/>
      <c r="DF119" s="43"/>
      <c r="DG119" s="43"/>
      <c r="DH119" s="43"/>
      <c r="DI119" s="43"/>
      <c r="DJ119" s="43"/>
      <c r="DK119" s="43"/>
      <c r="DL119" s="43"/>
      <c r="DM119" s="43"/>
      <c r="DN119" s="43"/>
      <c r="DO119" s="43"/>
      <c r="DP119" s="43"/>
      <c r="DQ119" s="43"/>
      <c r="DR119" s="43"/>
      <c r="DS119" s="43"/>
      <c r="DT119" s="43"/>
      <c r="DU119" s="43"/>
      <c r="DV119" s="43"/>
      <c r="DW119" s="43"/>
      <c r="DX119" s="43"/>
      <c r="DY119" s="43"/>
      <c r="DZ119" s="43"/>
      <c r="EA119" s="43"/>
      <c r="EB119" s="43"/>
      <c r="EC119" s="43"/>
      <c r="ED119" s="43"/>
      <c r="EE119" s="43"/>
      <c r="EF119" s="43"/>
      <c r="EG119" s="43"/>
      <c r="EH119" s="43"/>
      <c r="EI119" s="43"/>
      <c r="EJ119" s="43"/>
      <c r="EK119" s="43"/>
      <c r="EL119" s="43"/>
      <c r="EM119" s="43"/>
      <c r="EN119" s="43"/>
      <c r="EO119" s="43"/>
      <c r="EP119" s="43"/>
      <c r="EQ119" s="43"/>
      <c r="ER119" s="43"/>
      <c r="ES119" s="43"/>
      <c r="ET119" s="43"/>
      <c r="EU119" s="43"/>
      <c r="EV119" s="43"/>
      <c r="EW119" s="43"/>
      <c r="EX119" s="43"/>
      <c r="EY119" s="43"/>
      <c r="EZ119" s="43"/>
      <c r="FA119" s="43"/>
      <c r="FB119" s="43"/>
      <c r="FC119" s="43"/>
      <c r="FD119" s="43"/>
      <c r="FE119" s="43"/>
      <c r="FF119" s="43"/>
      <c r="FG119" s="43"/>
      <c r="FH119" s="43"/>
      <c r="FI119" s="43"/>
      <c r="FJ119" s="43"/>
      <c r="FK119" s="43"/>
      <c r="FL119" s="43"/>
      <c r="FM119" s="43"/>
      <c r="FN119" s="43"/>
      <c r="FO119" s="43"/>
      <c r="FP119" s="43"/>
      <c r="FQ119" s="43"/>
      <c r="FR119" s="43"/>
      <c r="FS119" s="43"/>
      <c r="FT119" s="43"/>
      <c r="FU119" s="43"/>
      <c r="FV119" s="43"/>
      <c r="FW119" s="43"/>
      <c r="FX119" s="43"/>
      <c r="FY119" s="43"/>
      <c r="FZ119" s="43"/>
      <c r="GA119" s="43"/>
      <c r="GB119" s="43"/>
      <c r="GC119" s="43"/>
      <c r="GD119" s="43"/>
      <c r="GE119" s="43"/>
      <c r="GF119" s="43"/>
      <c r="GG119" s="43"/>
      <c r="GH119" s="43"/>
      <c r="GI119" s="43"/>
      <c r="GJ119" s="43"/>
      <c r="GK119" s="43"/>
      <c r="GL119" s="43"/>
      <c r="GM119" s="43"/>
      <c r="GN119" s="43"/>
      <c r="GO119" s="43"/>
      <c r="GP119" s="43"/>
      <c r="GQ119" s="43"/>
      <c r="GR119" s="43"/>
      <c r="GS119" s="43"/>
      <c r="GT119" s="43"/>
      <c r="GU119" s="43"/>
      <c r="GV119" s="43"/>
      <c r="GW119" s="43"/>
      <c r="GX119" s="43"/>
      <c r="GY119" s="43"/>
      <c r="GZ119" s="43"/>
      <c r="HA119" s="43"/>
      <c r="HB119" s="43"/>
      <c r="HC119" s="43"/>
      <c r="HD119" s="43"/>
      <c r="HE119" s="43"/>
      <c r="HF119" s="43"/>
      <c r="HG119" s="43"/>
      <c r="HH119" s="43"/>
      <c r="HI119" s="43"/>
      <c r="HJ119" s="43"/>
      <c r="HK119" s="43"/>
      <c r="HL119" s="43"/>
      <c r="HM119" s="43"/>
      <c r="HN119" s="43"/>
      <c r="HO119" s="43"/>
      <c r="HP119" s="43"/>
    </row>
    <row r="120" spans="1:224" hidden="1">
      <c r="A120" t="s">
        <v>104</v>
      </c>
      <c r="B120" t="s">
        <v>105</v>
      </c>
      <c r="C120" t="s">
        <v>105</v>
      </c>
      <c r="D120" s="38" t="s">
        <v>105</v>
      </c>
      <c r="E120" s="43" t="s">
        <v>105</v>
      </c>
      <c r="F120" t="s">
        <v>104</v>
      </c>
      <c r="K120" s="42"/>
      <c r="L120" s="42"/>
      <c r="O120" s="43"/>
      <c r="P120" s="4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c r="BF120" s="43"/>
      <c r="BG120" s="43"/>
      <c r="BH120" s="43"/>
      <c r="BI120" s="43"/>
      <c r="BJ120" s="43"/>
      <c r="BK120" s="43"/>
      <c r="BL120" s="43"/>
      <c r="BM120" s="43"/>
      <c r="BN120" s="43"/>
      <c r="BO120" s="43"/>
      <c r="BP120" s="43"/>
      <c r="BQ120" s="43"/>
      <c r="BR120" s="43"/>
      <c r="BS120" s="43"/>
      <c r="BT120" s="43"/>
      <c r="BU120" s="43"/>
      <c r="BV120" s="43"/>
      <c r="BW120" s="43"/>
      <c r="BX120" s="43"/>
      <c r="BY120" s="43"/>
      <c r="BZ120" s="43"/>
      <c r="CA120" s="43"/>
      <c r="CB120" s="43"/>
      <c r="CC120" s="43"/>
      <c r="CD120" s="43"/>
      <c r="CE120" s="43"/>
      <c r="CF120" s="43"/>
      <c r="CG120" s="43"/>
      <c r="CH120" s="43"/>
      <c r="CI120" s="43"/>
      <c r="CJ120" s="43"/>
      <c r="CK120" s="43"/>
      <c r="CL120" s="43"/>
      <c r="CM120" s="43"/>
      <c r="CN120" s="43"/>
      <c r="CO120" s="43"/>
      <c r="CP120" s="43"/>
      <c r="CQ120" s="43"/>
      <c r="CR120" s="43"/>
      <c r="CS120" s="43"/>
      <c r="CT120" s="43"/>
      <c r="CU120" s="43"/>
      <c r="CV120" s="43"/>
      <c r="CW120" s="43"/>
      <c r="CX120" s="43"/>
      <c r="CY120" s="43"/>
      <c r="CZ120" s="43"/>
      <c r="DA120" s="43"/>
      <c r="DB120" s="43"/>
      <c r="DC120" s="43"/>
      <c r="DD120" s="43"/>
      <c r="DE120" s="43"/>
      <c r="DF120" s="43"/>
      <c r="DG120" s="43"/>
      <c r="DH120" s="43"/>
      <c r="DI120" s="43"/>
      <c r="DJ120" s="43"/>
      <c r="DK120" s="43"/>
      <c r="DL120" s="43"/>
      <c r="DM120" s="43"/>
      <c r="DN120" s="43"/>
      <c r="DO120" s="43"/>
      <c r="DP120" s="43"/>
      <c r="DQ120" s="43"/>
      <c r="DR120" s="43"/>
      <c r="DS120" s="43"/>
      <c r="DT120" s="43"/>
      <c r="DU120" s="43"/>
      <c r="DV120" s="43"/>
      <c r="DW120" s="43"/>
      <c r="DX120" s="43"/>
      <c r="DY120" s="43"/>
      <c r="DZ120" s="43"/>
      <c r="EA120" s="43"/>
      <c r="EB120" s="43"/>
      <c r="EC120" s="43"/>
      <c r="ED120" s="43"/>
      <c r="EE120" s="43"/>
      <c r="EF120" s="43"/>
      <c r="EG120" s="43"/>
      <c r="EH120" s="43"/>
      <c r="EI120" s="43"/>
      <c r="EJ120" s="43"/>
      <c r="EK120" s="43"/>
      <c r="EL120" s="43"/>
      <c r="EM120" s="43"/>
      <c r="EN120" s="43"/>
      <c r="EO120" s="43"/>
      <c r="EP120" s="43"/>
      <c r="EQ120" s="43"/>
      <c r="ER120" s="43"/>
      <c r="ES120" s="43"/>
      <c r="ET120" s="43"/>
      <c r="EU120" s="43"/>
      <c r="EV120" s="43"/>
      <c r="EW120" s="43"/>
      <c r="EX120" s="43"/>
      <c r="EY120" s="43"/>
      <c r="EZ120" s="43"/>
      <c r="FA120" s="43"/>
      <c r="FB120" s="43"/>
      <c r="FC120" s="43"/>
      <c r="FD120" s="43"/>
      <c r="FE120" s="43"/>
      <c r="FF120" s="43"/>
      <c r="FG120" s="43"/>
      <c r="FH120" s="43"/>
      <c r="FI120" s="43"/>
      <c r="FJ120" s="43"/>
      <c r="FK120" s="43"/>
      <c r="FL120" s="43"/>
      <c r="FM120" s="43"/>
      <c r="FN120" s="43"/>
      <c r="FO120" s="43"/>
      <c r="FP120" s="43"/>
      <c r="FQ120" s="43"/>
      <c r="FR120" s="43"/>
      <c r="FS120" s="43"/>
      <c r="FT120" s="43"/>
      <c r="FU120" s="43"/>
      <c r="FV120" s="43"/>
      <c r="FW120" s="43"/>
      <c r="FX120" s="43"/>
      <c r="FY120" s="43"/>
      <c r="FZ120" s="43"/>
      <c r="GA120" s="43"/>
      <c r="GB120" s="43"/>
      <c r="GC120" s="43"/>
      <c r="GD120" s="43"/>
      <c r="GE120" s="43"/>
      <c r="GF120" s="43"/>
      <c r="GG120" s="43"/>
      <c r="GH120" s="43"/>
      <c r="GI120" s="43"/>
      <c r="GJ120" s="43"/>
      <c r="GK120" s="43"/>
      <c r="GL120" s="43"/>
      <c r="GM120" s="43"/>
      <c r="GN120" s="43"/>
      <c r="GO120" s="43"/>
      <c r="GP120" s="43"/>
      <c r="GQ120" s="43"/>
      <c r="GR120" s="43"/>
      <c r="GS120" s="43"/>
      <c r="GT120" s="43"/>
      <c r="GU120" s="43"/>
      <c r="GV120" s="43"/>
      <c r="GW120" s="43"/>
      <c r="GX120" s="43"/>
      <c r="GY120" s="43"/>
      <c r="GZ120" s="43"/>
      <c r="HA120" s="43"/>
      <c r="HB120" s="43"/>
      <c r="HC120" s="43"/>
      <c r="HD120" s="43"/>
      <c r="HE120" s="43"/>
      <c r="HF120" s="43"/>
      <c r="HG120" s="43"/>
      <c r="HH120" s="43"/>
      <c r="HI120" s="43"/>
      <c r="HJ120" s="43"/>
      <c r="HK120" s="43"/>
      <c r="HL120" s="43"/>
      <c r="HM120" s="43"/>
      <c r="HN120" s="43"/>
      <c r="HO120" s="43"/>
      <c r="HP120" s="43"/>
    </row>
    <row r="121" spans="1:224">
      <c r="A121" t="s">
        <v>58</v>
      </c>
      <c r="B121">
        <v>385</v>
      </c>
      <c r="C121">
        <v>659</v>
      </c>
      <c r="D121" s="40">
        <v>370</v>
      </c>
      <c r="E121" s="43">
        <v>612</v>
      </c>
      <c r="F121" t="s">
        <v>58</v>
      </c>
      <c r="G121" s="12">
        <f>B121*Sheet4!$B$28/Sheet4!$B$16</f>
        <v>630</v>
      </c>
      <c r="H121" s="12">
        <f>C121*Sheet4!$B$28/Sheet4!$B$16</f>
        <v>1078.3636363636363</v>
      </c>
      <c r="I121" s="12">
        <f>D121*Sheet4!$B$28/Sheet4!$B$16</f>
        <v>605.45454545454538</v>
      </c>
      <c r="J121" s="12">
        <f>E121*Sheet4!$B$28/Sheet4!$B$16</f>
        <v>1001.4545454545454</v>
      </c>
      <c r="K121" s="37"/>
      <c r="L121" s="37"/>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3"/>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3"/>
      <c r="DH121" s="43"/>
      <c r="DI121" s="43"/>
      <c r="DJ121" s="43"/>
      <c r="DK121" s="43"/>
      <c r="DL121" s="43"/>
      <c r="DM121" s="43"/>
      <c r="DN121" s="43"/>
      <c r="DO121" s="43"/>
      <c r="DP121" s="43"/>
      <c r="DQ121" s="43"/>
      <c r="DR121" s="43"/>
      <c r="DS121" s="43"/>
      <c r="DT121" s="43"/>
      <c r="DU121" s="43"/>
      <c r="DV121" s="43"/>
      <c r="DW121" s="43"/>
      <c r="DX121" s="43"/>
      <c r="DY121" s="43"/>
      <c r="DZ121" s="43"/>
      <c r="EA121" s="43"/>
      <c r="EB121" s="43"/>
      <c r="EC121" s="43"/>
      <c r="ED121" s="43"/>
      <c r="EE121" s="43"/>
      <c r="EF121" s="43"/>
      <c r="EG121" s="43"/>
      <c r="EH121" s="43"/>
      <c r="EI121" s="43"/>
      <c r="EJ121" s="43"/>
      <c r="EK121" s="43"/>
      <c r="EL121" s="43"/>
      <c r="EM121" s="43"/>
      <c r="EN121" s="43"/>
      <c r="EO121" s="43"/>
      <c r="EP121" s="43"/>
      <c r="EQ121" s="43"/>
      <c r="ER121" s="43"/>
      <c r="ES121" s="43"/>
      <c r="ET121" s="43"/>
      <c r="EU121" s="43"/>
      <c r="EV121" s="43"/>
      <c r="EW121" s="43"/>
      <c r="EX121" s="43"/>
      <c r="EY121" s="43"/>
      <c r="EZ121" s="43"/>
      <c r="FA121" s="43"/>
      <c r="FB121" s="43"/>
      <c r="FC121" s="43"/>
      <c r="FD121" s="43"/>
      <c r="FE121" s="43"/>
      <c r="FF121" s="43"/>
      <c r="FG121" s="43"/>
      <c r="FH121" s="43"/>
      <c r="FI121" s="43"/>
      <c r="FJ121" s="43"/>
      <c r="FK121" s="43"/>
      <c r="FL121" s="43"/>
      <c r="FM121" s="43"/>
      <c r="FN121" s="43"/>
      <c r="FO121" s="43"/>
      <c r="FP121" s="43"/>
      <c r="FQ121" s="43"/>
      <c r="FR121" s="43"/>
      <c r="FS121" s="43"/>
      <c r="FT121" s="43"/>
      <c r="FU121" s="43"/>
      <c r="FV121" s="43"/>
      <c r="FW121" s="43"/>
      <c r="FX121" s="43"/>
      <c r="FY121" s="43"/>
      <c r="FZ121" s="43"/>
      <c r="GA121" s="43"/>
      <c r="GB121" s="43"/>
      <c r="GC121" s="43"/>
      <c r="GD121" s="43"/>
      <c r="GE121" s="43"/>
      <c r="GF121" s="43"/>
      <c r="GG121" s="43"/>
      <c r="GH121" s="43"/>
      <c r="GI121" s="43"/>
      <c r="GJ121" s="43"/>
      <c r="GK121" s="43"/>
      <c r="GL121" s="43"/>
      <c r="GM121" s="43"/>
      <c r="GN121" s="43"/>
      <c r="GO121" s="43"/>
      <c r="GP121" s="43"/>
      <c r="GQ121" s="43"/>
      <c r="GR121" s="43"/>
      <c r="GS121" s="43"/>
      <c r="GT121" s="43"/>
      <c r="GU121" s="43"/>
      <c r="GV121" s="43"/>
      <c r="GW121" s="43"/>
      <c r="GX121" s="43"/>
      <c r="GY121" s="43"/>
      <c r="GZ121" s="43"/>
      <c r="HA121" s="43"/>
      <c r="HB121" s="43"/>
      <c r="HC121" s="43"/>
      <c r="HD121" s="43"/>
      <c r="HE121" s="43"/>
      <c r="HF121" s="43"/>
      <c r="HG121" s="43"/>
      <c r="HH121" s="43"/>
      <c r="HI121" s="43"/>
      <c r="HJ121" s="43"/>
      <c r="HK121" s="43"/>
      <c r="HL121" s="43"/>
      <c r="HM121" s="43"/>
      <c r="HN121" s="43"/>
      <c r="HO121" s="43"/>
      <c r="HP121" s="43"/>
    </row>
    <row r="122" spans="1:224" hidden="1">
      <c r="A122" t="s">
        <v>104</v>
      </c>
      <c r="B122" t="s">
        <v>105</v>
      </c>
      <c r="C122" t="s">
        <v>105</v>
      </c>
      <c r="D122" s="38" t="s">
        <v>105</v>
      </c>
      <c r="E122" s="43" t="s">
        <v>105</v>
      </c>
      <c r="F122" t="s">
        <v>104</v>
      </c>
      <c r="K122" s="42"/>
      <c r="L122" s="42"/>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3"/>
      <c r="DI122" s="43"/>
      <c r="DJ122" s="43"/>
      <c r="DK122" s="43"/>
      <c r="DL122" s="43"/>
      <c r="DM122" s="43"/>
      <c r="DN122" s="43"/>
      <c r="DO122" s="43"/>
      <c r="DP122" s="43"/>
      <c r="DQ122" s="43"/>
      <c r="DR122" s="43"/>
      <c r="DS122" s="43"/>
      <c r="DT122" s="43"/>
      <c r="DU122" s="43"/>
      <c r="DV122" s="43"/>
      <c r="DW122" s="43"/>
      <c r="DX122" s="43"/>
      <c r="DY122" s="43"/>
      <c r="DZ122" s="43"/>
      <c r="EA122" s="43"/>
      <c r="EB122" s="43"/>
      <c r="EC122" s="43"/>
      <c r="ED122" s="43"/>
      <c r="EE122" s="43"/>
      <c r="EF122" s="43"/>
      <c r="EG122" s="43"/>
      <c r="EH122" s="43"/>
      <c r="EI122" s="43"/>
      <c r="EJ122" s="43"/>
      <c r="EK122" s="43"/>
      <c r="EL122" s="43"/>
      <c r="EM122" s="43"/>
      <c r="EN122" s="43"/>
      <c r="EO122" s="43"/>
      <c r="EP122" s="43"/>
      <c r="EQ122" s="43"/>
      <c r="ER122" s="43"/>
      <c r="ES122" s="43"/>
      <c r="ET122" s="43"/>
      <c r="EU122" s="43"/>
      <c r="EV122" s="43"/>
      <c r="EW122" s="43"/>
      <c r="EX122" s="43"/>
      <c r="EY122" s="43"/>
      <c r="EZ122" s="43"/>
      <c r="FA122" s="43"/>
      <c r="FB122" s="43"/>
      <c r="FC122" s="43"/>
      <c r="FD122" s="43"/>
      <c r="FE122" s="43"/>
      <c r="FF122" s="43"/>
      <c r="FG122" s="43"/>
      <c r="FH122" s="43"/>
      <c r="FI122" s="43"/>
      <c r="FJ122" s="43"/>
      <c r="FK122" s="43"/>
      <c r="FL122" s="43"/>
      <c r="FM122" s="43"/>
      <c r="FN122" s="43"/>
      <c r="FO122" s="43"/>
      <c r="FP122" s="43"/>
      <c r="FQ122" s="43"/>
      <c r="FR122" s="43"/>
      <c r="FS122" s="43"/>
      <c r="FT122" s="43"/>
      <c r="FU122" s="43"/>
      <c r="FV122" s="43"/>
      <c r="FW122" s="43"/>
      <c r="FX122" s="43"/>
      <c r="FY122" s="43"/>
      <c r="FZ122" s="43"/>
      <c r="GA122" s="43"/>
      <c r="GB122" s="43"/>
      <c r="GC122" s="43"/>
      <c r="GD122" s="43"/>
      <c r="GE122" s="43"/>
      <c r="GF122" s="43"/>
      <c r="GG122" s="43"/>
      <c r="GH122" s="43"/>
      <c r="GI122" s="43"/>
      <c r="GJ122" s="43"/>
      <c r="GK122" s="43"/>
      <c r="GL122" s="43"/>
      <c r="GM122" s="43"/>
      <c r="GN122" s="43"/>
      <c r="GO122" s="43"/>
      <c r="GP122" s="43"/>
      <c r="GQ122" s="43"/>
      <c r="GR122" s="43"/>
      <c r="GS122" s="43"/>
      <c r="GT122" s="43"/>
      <c r="GU122" s="43"/>
      <c r="GV122" s="43"/>
      <c r="GW122" s="43"/>
      <c r="GX122" s="43"/>
      <c r="GY122" s="43"/>
      <c r="GZ122" s="43"/>
      <c r="HA122" s="43"/>
      <c r="HB122" s="43"/>
      <c r="HC122" s="43"/>
      <c r="HD122" s="43"/>
      <c r="HE122" s="43"/>
      <c r="HF122" s="43"/>
      <c r="HG122" s="43"/>
      <c r="HH122" s="43"/>
      <c r="HI122" s="43"/>
      <c r="HJ122" s="43"/>
      <c r="HK122" s="43"/>
      <c r="HL122" s="43"/>
      <c r="HM122" s="43"/>
      <c r="HN122" s="43"/>
      <c r="HO122" s="43"/>
      <c r="HP122" s="43"/>
    </row>
    <row r="123" spans="1:224">
      <c r="A123" t="s">
        <v>59</v>
      </c>
      <c r="B123">
        <v>380</v>
      </c>
      <c r="C123">
        <v>515</v>
      </c>
      <c r="D123" s="40">
        <v>357</v>
      </c>
      <c r="E123" s="43">
        <v>595</v>
      </c>
      <c r="F123" t="s">
        <v>59</v>
      </c>
      <c r="G123" s="12">
        <f>B123*Sheet4!$B$28/Sheet4!$B$17</f>
        <v>606.19047619047626</v>
      </c>
      <c r="H123" s="12">
        <f>C123*Sheet4!$B$28/Sheet4!$B$17</f>
        <v>821.54761904761915</v>
      </c>
      <c r="I123" s="12">
        <f>D123*Sheet4!$B$28/Sheet4!$B$17</f>
        <v>569.5</v>
      </c>
      <c r="J123" s="12">
        <f>E123*Sheet4!$B$28/Sheet4!$B$17</f>
        <v>949.16666666666674</v>
      </c>
      <c r="K123" s="37"/>
      <c r="L123" s="37"/>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c r="CD123" s="43"/>
      <c r="CE123" s="43"/>
      <c r="CF123" s="43"/>
      <c r="CG123" s="43"/>
      <c r="CH123" s="43"/>
      <c r="CI123" s="43"/>
      <c r="CJ123" s="43"/>
      <c r="CK123" s="43"/>
      <c r="CL123" s="43"/>
      <c r="CM123" s="43"/>
      <c r="CN123" s="43"/>
      <c r="CO123" s="43"/>
      <c r="CP123" s="43"/>
      <c r="CQ123" s="43"/>
      <c r="CR123" s="43"/>
      <c r="CS123" s="43"/>
      <c r="CT123" s="43"/>
      <c r="CU123" s="43"/>
      <c r="CV123" s="43"/>
      <c r="CW123" s="43"/>
      <c r="CX123" s="43"/>
      <c r="CY123" s="43"/>
      <c r="CZ123" s="43"/>
      <c r="DA123" s="43"/>
      <c r="DB123" s="43"/>
      <c r="DC123" s="43"/>
      <c r="DD123" s="43"/>
      <c r="DE123" s="43"/>
      <c r="DF123" s="43"/>
      <c r="DG123" s="43"/>
      <c r="DH123" s="43"/>
      <c r="DI123" s="43"/>
      <c r="DJ123" s="43"/>
      <c r="DK123" s="43"/>
      <c r="DL123" s="43"/>
      <c r="DM123" s="43"/>
      <c r="DN123" s="43"/>
      <c r="DO123" s="43"/>
      <c r="DP123" s="43"/>
      <c r="DQ123" s="43"/>
      <c r="DR123" s="43"/>
      <c r="DS123" s="43"/>
      <c r="DT123" s="43"/>
      <c r="DU123" s="43"/>
      <c r="DV123" s="43"/>
      <c r="DW123" s="43"/>
      <c r="DX123" s="43"/>
      <c r="DY123" s="43"/>
      <c r="DZ123" s="43"/>
      <c r="EA123" s="43"/>
      <c r="EB123" s="43"/>
      <c r="EC123" s="43"/>
      <c r="ED123" s="43"/>
      <c r="EE123" s="43"/>
      <c r="EF123" s="43"/>
      <c r="EG123" s="43"/>
      <c r="EH123" s="43"/>
      <c r="EI123" s="43"/>
      <c r="EJ123" s="43"/>
      <c r="EK123" s="43"/>
      <c r="EL123" s="43"/>
      <c r="EM123" s="43"/>
      <c r="EN123" s="43"/>
      <c r="EO123" s="43"/>
      <c r="EP123" s="43"/>
      <c r="EQ123" s="43"/>
      <c r="ER123" s="43"/>
      <c r="ES123" s="43"/>
      <c r="ET123" s="43"/>
      <c r="EU123" s="43"/>
      <c r="EV123" s="43"/>
      <c r="EW123" s="43"/>
      <c r="EX123" s="43"/>
      <c r="EY123" s="43"/>
      <c r="EZ123" s="43"/>
      <c r="FA123" s="43"/>
      <c r="FB123" s="43"/>
      <c r="FC123" s="43"/>
      <c r="FD123" s="43"/>
      <c r="FE123" s="43"/>
      <c r="FF123" s="43"/>
      <c r="FG123" s="43"/>
      <c r="FH123" s="43"/>
      <c r="FI123" s="43"/>
      <c r="FJ123" s="43"/>
      <c r="FK123" s="43"/>
      <c r="FL123" s="43"/>
      <c r="FM123" s="43"/>
      <c r="FN123" s="43"/>
      <c r="FO123" s="43"/>
      <c r="FP123" s="43"/>
      <c r="FQ123" s="43"/>
      <c r="FR123" s="43"/>
      <c r="FS123" s="43"/>
      <c r="FT123" s="43"/>
      <c r="FU123" s="43"/>
      <c r="FV123" s="43"/>
      <c r="FW123" s="43"/>
      <c r="FX123" s="43"/>
      <c r="FY123" s="43"/>
      <c r="FZ123" s="43"/>
      <c r="GA123" s="43"/>
      <c r="GB123" s="43"/>
      <c r="GC123" s="43"/>
      <c r="GD123" s="43"/>
      <c r="GE123" s="43"/>
      <c r="GF123" s="43"/>
      <c r="GG123" s="43"/>
      <c r="GH123" s="43"/>
      <c r="GI123" s="43"/>
      <c r="GJ123" s="43"/>
      <c r="GK123" s="43"/>
      <c r="GL123" s="43"/>
      <c r="GM123" s="43"/>
      <c r="GN123" s="43"/>
      <c r="GO123" s="43"/>
      <c r="GP123" s="43"/>
      <c r="GQ123" s="43"/>
      <c r="GR123" s="43"/>
      <c r="GS123" s="43"/>
      <c r="GT123" s="43"/>
      <c r="GU123" s="43"/>
      <c r="GV123" s="43"/>
      <c r="GW123" s="43"/>
      <c r="GX123" s="43"/>
      <c r="GY123" s="43"/>
      <c r="GZ123" s="43"/>
      <c r="HA123" s="43"/>
      <c r="HB123" s="43"/>
      <c r="HC123" s="43"/>
      <c r="HD123" s="43"/>
      <c r="HE123" s="43"/>
      <c r="HF123" s="43"/>
      <c r="HG123" s="43"/>
      <c r="HH123" s="43"/>
      <c r="HI123" s="43"/>
      <c r="HJ123" s="43"/>
      <c r="HK123" s="43"/>
      <c r="HL123" s="43"/>
      <c r="HM123" s="43"/>
      <c r="HN123" s="43"/>
      <c r="HO123" s="43"/>
      <c r="HP123" s="43"/>
    </row>
    <row r="124" spans="1:224" hidden="1">
      <c r="A124" t="s">
        <v>104</v>
      </c>
      <c r="B124" t="s">
        <v>105</v>
      </c>
      <c r="C124" t="s">
        <v>105</v>
      </c>
      <c r="D124" s="38" t="s">
        <v>105</v>
      </c>
      <c r="E124" s="43" t="s">
        <v>105</v>
      </c>
      <c r="F124" t="s">
        <v>104</v>
      </c>
      <c r="K124" s="42"/>
      <c r="L124" s="42"/>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3"/>
      <c r="DH124" s="43"/>
      <c r="DI124" s="43"/>
      <c r="DJ124" s="43"/>
      <c r="DK124" s="43"/>
      <c r="DL124" s="43"/>
      <c r="DM124" s="43"/>
      <c r="DN124" s="43"/>
      <c r="DO124" s="43"/>
      <c r="DP124" s="43"/>
      <c r="DQ124" s="43"/>
      <c r="DR124" s="43"/>
      <c r="DS124" s="43"/>
      <c r="DT124" s="43"/>
      <c r="DU124" s="43"/>
      <c r="DV124" s="43"/>
      <c r="DW124" s="43"/>
      <c r="DX124" s="43"/>
      <c r="DY124" s="43"/>
      <c r="DZ124" s="43"/>
      <c r="EA124" s="43"/>
      <c r="EB124" s="43"/>
      <c r="EC124" s="43"/>
      <c r="ED124" s="43"/>
      <c r="EE124" s="43"/>
      <c r="EF124" s="43"/>
      <c r="EG124" s="43"/>
      <c r="EH124" s="43"/>
      <c r="EI124" s="43"/>
      <c r="EJ124" s="43"/>
      <c r="EK124" s="43"/>
      <c r="EL124" s="43"/>
      <c r="EM124" s="43"/>
      <c r="EN124" s="43"/>
      <c r="EO124" s="43"/>
      <c r="EP124" s="43"/>
      <c r="EQ124" s="43"/>
      <c r="ER124" s="43"/>
      <c r="ES124" s="43"/>
      <c r="ET124" s="43"/>
      <c r="EU124" s="43"/>
      <c r="EV124" s="43"/>
      <c r="EW124" s="43"/>
      <c r="EX124" s="43"/>
      <c r="EY124" s="43"/>
      <c r="EZ124" s="43"/>
      <c r="FA124" s="43"/>
      <c r="FB124" s="43"/>
      <c r="FC124" s="43"/>
      <c r="FD124" s="43"/>
      <c r="FE124" s="43"/>
      <c r="FF124" s="43"/>
      <c r="FG124" s="43"/>
      <c r="FH124" s="43"/>
      <c r="FI124" s="43"/>
      <c r="FJ124" s="43"/>
      <c r="FK124" s="43"/>
      <c r="FL124" s="43"/>
      <c r="FM124" s="43"/>
      <c r="FN124" s="43"/>
      <c r="FO124" s="43"/>
      <c r="FP124" s="43"/>
      <c r="FQ124" s="43"/>
      <c r="FR124" s="43"/>
      <c r="FS124" s="43"/>
      <c r="FT124" s="43"/>
      <c r="FU124" s="43"/>
      <c r="FV124" s="43"/>
      <c r="FW124" s="43"/>
      <c r="FX124" s="43"/>
      <c r="FY124" s="43"/>
      <c r="FZ124" s="43"/>
      <c r="GA124" s="43"/>
      <c r="GB124" s="43"/>
      <c r="GC124" s="43"/>
      <c r="GD124" s="43"/>
      <c r="GE124" s="43"/>
      <c r="GF124" s="43"/>
      <c r="GG124" s="43"/>
      <c r="GH124" s="43"/>
      <c r="GI124" s="43"/>
      <c r="GJ124" s="43"/>
      <c r="GK124" s="43"/>
      <c r="GL124" s="43"/>
      <c r="GM124" s="43"/>
      <c r="GN124" s="43"/>
      <c r="GO124" s="43"/>
      <c r="GP124" s="43"/>
      <c r="GQ124" s="43"/>
      <c r="GR124" s="43"/>
      <c r="GS124" s="43"/>
      <c r="GT124" s="43"/>
      <c r="GU124" s="43"/>
      <c r="GV124" s="43"/>
      <c r="GW124" s="43"/>
      <c r="GX124" s="43"/>
      <c r="GY124" s="43"/>
      <c r="GZ124" s="43"/>
      <c r="HA124" s="43"/>
      <c r="HB124" s="43"/>
      <c r="HC124" s="43"/>
      <c r="HD124" s="43"/>
      <c r="HE124" s="43"/>
      <c r="HF124" s="43"/>
      <c r="HG124" s="43"/>
      <c r="HH124" s="43"/>
      <c r="HI124" s="43"/>
      <c r="HJ124" s="43"/>
      <c r="HK124" s="43"/>
      <c r="HL124" s="43"/>
      <c r="HM124" s="43"/>
      <c r="HN124" s="43"/>
      <c r="HO124" s="43"/>
      <c r="HP124" s="43"/>
    </row>
    <row r="125" spans="1:224">
      <c r="A125" t="s">
        <v>60</v>
      </c>
      <c r="B125">
        <v>391</v>
      </c>
      <c r="C125">
        <v>583</v>
      </c>
      <c r="D125" s="40">
        <v>370</v>
      </c>
      <c r="E125" s="43">
        <v>563</v>
      </c>
      <c r="F125" t="s">
        <v>60</v>
      </c>
      <c r="G125" s="12">
        <f>B125*Sheet4!$B$28/Sheet4!$B$17</f>
        <v>623.7380952380953</v>
      </c>
      <c r="H125" s="12">
        <f>C125*Sheet4!$B$28/Sheet4!$B$17</f>
        <v>930.02380952380963</v>
      </c>
      <c r="I125" s="12">
        <f>D125*Sheet4!$B$28/Sheet4!$B$17</f>
        <v>590.2380952380953</v>
      </c>
      <c r="J125" s="12">
        <f>E125*Sheet4!$B$28/Sheet4!$B$17</f>
        <v>898.11904761904771</v>
      </c>
      <c r="K125" s="37"/>
      <c r="L125" s="37"/>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3"/>
      <c r="DH125" s="43"/>
      <c r="DI125" s="43"/>
      <c r="DJ125" s="43"/>
      <c r="DK125" s="43"/>
      <c r="DL125" s="43"/>
      <c r="DM125" s="43"/>
      <c r="DN125" s="43"/>
      <c r="DO125" s="43"/>
      <c r="DP125" s="43"/>
      <c r="DQ125" s="43"/>
      <c r="DR125" s="43"/>
      <c r="DS125" s="43"/>
      <c r="DT125" s="43"/>
      <c r="DU125" s="43"/>
      <c r="DV125" s="43"/>
      <c r="DW125" s="43"/>
      <c r="DX125" s="43"/>
      <c r="DY125" s="43"/>
      <c r="DZ125" s="43"/>
      <c r="EA125" s="43"/>
      <c r="EB125" s="43"/>
      <c r="EC125" s="43"/>
      <c r="ED125" s="43"/>
      <c r="EE125" s="43"/>
      <c r="EF125" s="43"/>
      <c r="EG125" s="43"/>
      <c r="EH125" s="43"/>
      <c r="EI125" s="43"/>
      <c r="EJ125" s="43"/>
      <c r="EK125" s="43"/>
      <c r="EL125" s="43"/>
      <c r="EM125" s="43"/>
      <c r="EN125" s="43"/>
      <c r="EO125" s="43"/>
      <c r="EP125" s="43"/>
      <c r="EQ125" s="43"/>
      <c r="ER125" s="43"/>
      <c r="ES125" s="43"/>
      <c r="ET125" s="43"/>
      <c r="EU125" s="43"/>
      <c r="EV125" s="43"/>
      <c r="EW125" s="43"/>
      <c r="EX125" s="43"/>
      <c r="EY125" s="43"/>
      <c r="EZ125" s="43"/>
      <c r="FA125" s="43"/>
      <c r="FB125" s="43"/>
      <c r="FC125" s="43"/>
      <c r="FD125" s="43"/>
      <c r="FE125" s="43"/>
      <c r="FF125" s="43"/>
      <c r="FG125" s="43"/>
      <c r="FH125" s="43"/>
      <c r="FI125" s="43"/>
      <c r="FJ125" s="43"/>
      <c r="FK125" s="43"/>
      <c r="FL125" s="43"/>
      <c r="FM125" s="43"/>
      <c r="FN125" s="43"/>
      <c r="FO125" s="43"/>
      <c r="FP125" s="43"/>
      <c r="FQ125" s="43"/>
      <c r="FR125" s="43"/>
      <c r="FS125" s="43"/>
      <c r="FT125" s="43"/>
      <c r="FU125" s="43"/>
      <c r="FV125" s="43"/>
      <c r="FW125" s="43"/>
      <c r="FX125" s="43"/>
      <c r="FY125" s="43"/>
      <c r="FZ125" s="43"/>
      <c r="GA125" s="43"/>
      <c r="GB125" s="43"/>
      <c r="GC125" s="43"/>
      <c r="GD125" s="43"/>
      <c r="GE125" s="43"/>
      <c r="GF125" s="43"/>
      <c r="GG125" s="43"/>
      <c r="GH125" s="43"/>
      <c r="GI125" s="43"/>
      <c r="GJ125" s="43"/>
      <c r="GK125" s="43"/>
      <c r="GL125" s="43"/>
      <c r="GM125" s="43"/>
      <c r="GN125" s="43"/>
      <c r="GO125" s="43"/>
      <c r="GP125" s="43"/>
      <c r="GQ125" s="43"/>
      <c r="GR125" s="43"/>
      <c r="GS125" s="43"/>
      <c r="GT125" s="43"/>
      <c r="GU125" s="43"/>
      <c r="GV125" s="43"/>
      <c r="GW125" s="43"/>
      <c r="GX125" s="43"/>
      <c r="GY125" s="43"/>
      <c r="GZ125" s="43"/>
      <c r="HA125" s="43"/>
      <c r="HB125" s="43"/>
      <c r="HC125" s="43"/>
      <c r="HD125" s="43"/>
      <c r="HE125" s="43"/>
      <c r="HF125" s="43"/>
      <c r="HG125" s="43"/>
      <c r="HH125" s="43"/>
      <c r="HI125" s="43"/>
      <c r="HJ125" s="43"/>
      <c r="HK125" s="43"/>
      <c r="HL125" s="43"/>
      <c r="HM125" s="43"/>
      <c r="HN125" s="43"/>
      <c r="HO125" s="43"/>
      <c r="HP125" s="43"/>
    </row>
    <row r="126" spans="1:224" hidden="1">
      <c r="A126" t="s">
        <v>104</v>
      </c>
      <c r="B126" t="s">
        <v>105</v>
      </c>
      <c r="C126" t="s">
        <v>105</v>
      </c>
      <c r="D126" s="38" t="s">
        <v>105</v>
      </c>
      <c r="E126" s="43" t="s">
        <v>105</v>
      </c>
      <c r="F126" t="s">
        <v>104</v>
      </c>
      <c r="K126" s="42"/>
      <c r="L126" s="42"/>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c r="CD126" s="43"/>
      <c r="CE126" s="43"/>
      <c r="CF126" s="43"/>
      <c r="CG126" s="43"/>
      <c r="CH126" s="43"/>
      <c r="CI126" s="43"/>
      <c r="CJ126" s="43"/>
      <c r="CK126" s="43"/>
      <c r="CL126" s="43"/>
      <c r="CM126" s="43"/>
      <c r="CN126" s="43"/>
      <c r="CO126" s="43"/>
      <c r="CP126" s="43"/>
      <c r="CQ126" s="43"/>
      <c r="CR126" s="43"/>
      <c r="CS126" s="43"/>
      <c r="CT126" s="43"/>
      <c r="CU126" s="43"/>
      <c r="CV126" s="43"/>
      <c r="CW126" s="43"/>
      <c r="CX126" s="43"/>
      <c r="CY126" s="43"/>
      <c r="CZ126" s="43"/>
      <c r="DA126" s="43"/>
      <c r="DB126" s="43"/>
      <c r="DC126" s="43"/>
      <c r="DD126" s="43"/>
      <c r="DE126" s="43"/>
      <c r="DF126" s="43"/>
      <c r="DG126" s="43"/>
      <c r="DH126" s="43"/>
      <c r="DI126" s="43"/>
      <c r="DJ126" s="43"/>
      <c r="DK126" s="43"/>
      <c r="DL126" s="43"/>
      <c r="DM126" s="43"/>
      <c r="DN126" s="43"/>
      <c r="DO126" s="43"/>
      <c r="DP126" s="43"/>
      <c r="DQ126" s="43"/>
      <c r="DR126" s="43"/>
      <c r="DS126" s="43"/>
      <c r="DT126" s="43"/>
      <c r="DU126" s="43"/>
      <c r="DV126" s="43"/>
      <c r="DW126" s="43"/>
      <c r="DX126" s="43"/>
      <c r="DY126" s="43"/>
      <c r="DZ126" s="43"/>
      <c r="EA126" s="43"/>
      <c r="EB126" s="43"/>
      <c r="EC126" s="43"/>
      <c r="ED126" s="43"/>
      <c r="EE126" s="43"/>
      <c r="EF126" s="43"/>
      <c r="EG126" s="43"/>
      <c r="EH126" s="43"/>
      <c r="EI126" s="43"/>
      <c r="EJ126" s="43"/>
      <c r="EK126" s="43"/>
      <c r="EL126" s="43"/>
      <c r="EM126" s="43"/>
      <c r="EN126" s="43"/>
      <c r="EO126" s="43"/>
      <c r="EP126" s="43"/>
      <c r="EQ126" s="43"/>
      <c r="ER126" s="43"/>
      <c r="ES126" s="43"/>
      <c r="ET126" s="43"/>
      <c r="EU126" s="43"/>
      <c r="EV126" s="43"/>
      <c r="EW126" s="43"/>
      <c r="EX126" s="43"/>
      <c r="EY126" s="43"/>
      <c r="EZ126" s="43"/>
      <c r="FA126" s="43"/>
      <c r="FB126" s="43"/>
      <c r="FC126" s="43"/>
      <c r="FD126" s="43"/>
      <c r="FE126" s="43"/>
      <c r="FF126" s="43"/>
      <c r="FG126" s="43"/>
      <c r="FH126" s="43"/>
      <c r="FI126" s="43"/>
      <c r="FJ126" s="43"/>
      <c r="FK126" s="43"/>
      <c r="FL126" s="43"/>
      <c r="FM126" s="43"/>
      <c r="FN126" s="43"/>
      <c r="FO126" s="43"/>
      <c r="FP126" s="43"/>
      <c r="FQ126" s="43"/>
      <c r="FR126" s="43"/>
      <c r="FS126" s="43"/>
      <c r="FT126" s="43"/>
      <c r="FU126" s="43"/>
      <c r="FV126" s="43"/>
      <c r="FW126" s="43"/>
      <c r="FX126" s="43"/>
      <c r="FY126" s="43"/>
      <c r="FZ126" s="43"/>
      <c r="GA126" s="43"/>
      <c r="GB126" s="43"/>
      <c r="GC126" s="43"/>
      <c r="GD126" s="43"/>
      <c r="GE126" s="43"/>
      <c r="GF126" s="43"/>
      <c r="GG126" s="43"/>
      <c r="GH126" s="43"/>
      <c r="GI126" s="43"/>
      <c r="GJ126" s="43"/>
      <c r="GK126" s="43"/>
      <c r="GL126" s="43"/>
      <c r="GM126" s="43"/>
      <c r="GN126" s="43"/>
      <c r="GO126" s="43"/>
      <c r="GP126" s="43"/>
      <c r="GQ126" s="43"/>
      <c r="GR126" s="43"/>
      <c r="GS126" s="43"/>
      <c r="GT126" s="43"/>
      <c r="GU126" s="43"/>
      <c r="GV126" s="43"/>
      <c r="GW126" s="43"/>
      <c r="GX126" s="43"/>
      <c r="GY126" s="43"/>
      <c r="GZ126" s="43"/>
      <c r="HA126" s="43"/>
      <c r="HB126" s="43"/>
      <c r="HC126" s="43"/>
      <c r="HD126" s="43"/>
      <c r="HE126" s="43"/>
      <c r="HF126" s="43"/>
      <c r="HG126" s="43"/>
      <c r="HH126" s="43"/>
      <c r="HI126" s="43"/>
      <c r="HJ126" s="43"/>
      <c r="HK126" s="43"/>
      <c r="HL126" s="43"/>
      <c r="HM126" s="43"/>
      <c r="HN126" s="43"/>
      <c r="HO126" s="43"/>
      <c r="HP126" s="43"/>
    </row>
    <row r="127" spans="1:224">
      <c r="A127" t="s">
        <v>61</v>
      </c>
      <c r="B127">
        <v>380</v>
      </c>
      <c r="C127">
        <v>536</v>
      </c>
      <c r="D127" s="40">
        <v>360</v>
      </c>
      <c r="E127" s="43">
        <v>590</v>
      </c>
      <c r="F127" t="s">
        <v>61</v>
      </c>
      <c r="G127" s="12">
        <f>B127*Sheet4!$B$28/Sheet4!$B$17</f>
        <v>606.19047619047626</v>
      </c>
      <c r="H127" s="12">
        <f>C127*Sheet4!$B$28/Sheet4!$B$17</f>
        <v>855.04761904761904</v>
      </c>
      <c r="I127" s="12">
        <f>D127*Sheet4!$B$28/Sheet4!$B$17</f>
        <v>574.28571428571433</v>
      </c>
      <c r="J127" s="12">
        <f>E127*Sheet4!$B$28/Sheet4!$B$17</f>
        <v>941.19047619047626</v>
      </c>
      <c r="K127" s="37"/>
      <c r="L127" s="37"/>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3"/>
      <c r="DK127" s="43"/>
      <c r="DL127" s="43"/>
      <c r="DM127" s="43"/>
      <c r="DN127" s="43"/>
      <c r="DO127" s="43"/>
      <c r="DP127" s="43"/>
      <c r="DQ127" s="43"/>
      <c r="DR127" s="43"/>
      <c r="DS127" s="43"/>
      <c r="DT127" s="43"/>
      <c r="DU127" s="43"/>
      <c r="DV127" s="43"/>
      <c r="DW127" s="43"/>
      <c r="DX127" s="43"/>
      <c r="DY127" s="43"/>
      <c r="DZ127" s="43"/>
      <c r="EA127" s="43"/>
      <c r="EB127" s="43"/>
      <c r="EC127" s="43"/>
      <c r="ED127" s="43"/>
      <c r="EE127" s="43"/>
      <c r="EF127" s="43"/>
      <c r="EG127" s="43"/>
      <c r="EH127" s="43"/>
      <c r="EI127" s="43"/>
      <c r="EJ127" s="43"/>
      <c r="EK127" s="43"/>
      <c r="EL127" s="43"/>
      <c r="EM127" s="43"/>
      <c r="EN127" s="43"/>
      <c r="EO127" s="43"/>
      <c r="EP127" s="43"/>
      <c r="EQ127" s="43"/>
      <c r="ER127" s="43"/>
      <c r="ES127" s="43"/>
      <c r="ET127" s="43"/>
      <c r="EU127" s="43"/>
      <c r="EV127" s="43"/>
      <c r="EW127" s="43"/>
      <c r="EX127" s="43"/>
      <c r="EY127" s="43"/>
      <c r="EZ127" s="43"/>
      <c r="FA127" s="43"/>
      <c r="FB127" s="43"/>
      <c r="FC127" s="43"/>
      <c r="FD127" s="43"/>
      <c r="FE127" s="43"/>
      <c r="FF127" s="43"/>
      <c r="FG127" s="43"/>
      <c r="FH127" s="43"/>
      <c r="FI127" s="43"/>
      <c r="FJ127" s="43"/>
      <c r="FK127" s="43"/>
      <c r="FL127" s="43"/>
      <c r="FM127" s="43"/>
      <c r="FN127" s="43"/>
      <c r="FO127" s="43"/>
      <c r="FP127" s="43"/>
      <c r="FQ127" s="43"/>
      <c r="FR127" s="43"/>
      <c r="FS127" s="43"/>
      <c r="FT127" s="43"/>
      <c r="FU127" s="43"/>
      <c r="FV127" s="43"/>
      <c r="FW127" s="43"/>
      <c r="FX127" s="43"/>
      <c r="FY127" s="43"/>
      <c r="FZ127" s="43"/>
      <c r="GA127" s="43"/>
      <c r="GB127" s="43"/>
      <c r="GC127" s="43"/>
      <c r="GD127" s="43"/>
      <c r="GE127" s="43"/>
      <c r="GF127" s="43"/>
      <c r="GG127" s="43"/>
      <c r="GH127" s="43"/>
      <c r="GI127" s="43"/>
      <c r="GJ127" s="43"/>
      <c r="GK127" s="43"/>
      <c r="GL127" s="43"/>
      <c r="GM127" s="43"/>
      <c r="GN127" s="43"/>
      <c r="GO127" s="43"/>
      <c r="GP127" s="43"/>
      <c r="GQ127" s="43"/>
      <c r="GR127" s="43"/>
      <c r="GS127" s="43"/>
      <c r="GT127" s="43"/>
      <c r="GU127" s="43"/>
      <c r="GV127" s="43"/>
      <c r="GW127" s="43"/>
      <c r="GX127" s="43"/>
      <c r="GY127" s="43"/>
      <c r="GZ127" s="43"/>
      <c r="HA127" s="43"/>
      <c r="HB127" s="43"/>
      <c r="HC127" s="43"/>
      <c r="HD127" s="43"/>
      <c r="HE127" s="43"/>
      <c r="HF127" s="43"/>
      <c r="HG127" s="43"/>
      <c r="HH127" s="43"/>
      <c r="HI127" s="43"/>
      <c r="HJ127" s="43"/>
      <c r="HK127" s="43"/>
      <c r="HL127" s="43"/>
      <c r="HM127" s="43"/>
      <c r="HN127" s="43"/>
      <c r="HO127" s="43"/>
      <c r="HP127" s="43"/>
    </row>
    <row r="128" spans="1:224" hidden="1">
      <c r="A128" t="s">
        <v>104</v>
      </c>
      <c r="B128" t="s">
        <v>105</v>
      </c>
      <c r="C128" t="s">
        <v>105</v>
      </c>
      <c r="D128" s="38" t="s">
        <v>105</v>
      </c>
      <c r="E128" s="43" t="s">
        <v>105</v>
      </c>
      <c r="F128" t="s">
        <v>104</v>
      </c>
      <c r="K128" s="42"/>
      <c r="L128" s="42"/>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c r="CD128" s="43"/>
      <c r="CE128" s="43"/>
      <c r="CF128" s="43"/>
      <c r="CG128" s="43"/>
      <c r="CH128" s="43"/>
      <c r="CI128" s="43"/>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3"/>
      <c r="DH128" s="43"/>
      <c r="DI128" s="43"/>
      <c r="DJ128" s="43"/>
      <c r="DK128" s="43"/>
      <c r="DL128" s="43"/>
      <c r="DM128" s="43"/>
      <c r="DN128" s="43"/>
      <c r="DO128" s="43"/>
      <c r="DP128" s="43"/>
      <c r="DQ128" s="43"/>
      <c r="DR128" s="43"/>
      <c r="DS128" s="43"/>
      <c r="DT128" s="43"/>
      <c r="DU128" s="43"/>
      <c r="DV128" s="43"/>
      <c r="DW128" s="43"/>
      <c r="DX128" s="43"/>
      <c r="DY128" s="43"/>
      <c r="DZ128" s="43"/>
      <c r="EA128" s="43"/>
      <c r="EB128" s="43"/>
      <c r="EC128" s="43"/>
      <c r="ED128" s="43"/>
      <c r="EE128" s="43"/>
      <c r="EF128" s="43"/>
      <c r="EG128" s="43"/>
      <c r="EH128" s="43"/>
      <c r="EI128" s="43"/>
      <c r="EJ128" s="43"/>
      <c r="EK128" s="43"/>
      <c r="EL128" s="43"/>
      <c r="EM128" s="43"/>
      <c r="EN128" s="43"/>
      <c r="EO128" s="43"/>
      <c r="EP128" s="43"/>
      <c r="EQ128" s="43"/>
      <c r="ER128" s="43"/>
      <c r="ES128" s="43"/>
      <c r="ET128" s="43"/>
      <c r="EU128" s="43"/>
      <c r="EV128" s="43"/>
      <c r="EW128" s="43"/>
      <c r="EX128" s="43"/>
      <c r="EY128" s="43"/>
      <c r="EZ128" s="43"/>
      <c r="FA128" s="43"/>
      <c r="FB128" s="43"/>
      <c r="FC128" s="43"/>
      <c r="FD128" s="43"/>
      <c r="FE128" s="43"/>
      <c r="FF128" s="43"/>
      <c r="FG128" s="43"/>
      <c r="FH128" s="43"/>
      <c r="FI128" s="43"/>
      <c r="FJ128" s="43"/>
      <c r="FK128" s="43"/>
      <c r="FL128" s="43"/>
      <c r="FM128" s="43"/>
      <c r="FN128" s="43"/>
      <c r="FO128" s="43"/>
      <c r="FP128" s="43"/>
      <c r="FQ128" s="43"/>
      <c r="FR128" s="43"/>
      <c r="FS128" s="43"/>
      <c r="FT128" s="43"/>
      <c r="FU128" s="43"/>
      <c r="FV128" s="43"/>
      <c r="FW128" s="43"/>
      <c r="FX128" s="43"/>
      <c r="FY128" s="43"/>
      <c r="FZ128" s="43"/>
      <c r="GA128" s="43"/>
      <c r="GB128" s="43"/>
      <c r="GC128" s="43"/>
      <c r="GD128" s="43"/>
      <c r="GE128" s="43"/>
      <c r="GF128" s="43"/>
      <c r="GG128" s="43"/>
      <c r="GH128" s="43"/>
      <c r="GI128" s="43"/>
      <c r="GJ128" s="43"/>
      <c r="GK128" s="43"/>
      <c r="GL128" s="43"/>
      <c r="GM128" s="43"/>
      <c r="GN128" s="43"/>
      <c r="GO128" s="43"/>
      <c r="GP128" s="43"/>
      <c r="GQ128" s="43"/>
      <c r="GR128" s="43"/>
      <c r="GS128" s="43"/>
      <c r="GT128" s="43"/>
      <c r="GU128" s="43"/>
      <c r="GV128" s="43"/>
      <c r="GW128" s="43"/>
      <c r="GX128" s="43"/>
      <c r="GY128" s="43"/>
      <c r="GZ128" s="43"/>
      <c r="HA128" s="43"/>
      <c r="HB128" s="43"/>
      <c r="HC128" s="43"/>
      <c r="HD128" s="43"/>
      <c r="HE128" s="43"/>
      <c r="HF128" s="43"/>
      <c r="HG128" s="43"/>
      <c r="HH128" s="43"/>
      <c r="HI128" s="43"/>
      <c r="HJ128" s="43"/>
      <c r="HK128" s="43"/>
      <c r="HL128" s="43"/>
      <c r="HM128" s="43"/>
      <c r="HN128" s="43"/>
      <c r="HO128" s="43"/>
      <c r="HP128" s="43"/>
    </row>
    <row r="129" spans="1:224">
      <c r="A129" t="s">
        <v>62</v>
      </c>
      <c r="B129">
        <v>398</v>
      </c>
      <c r="C129">
        <v>565</v>
      </c>
      <c r="D129" s="40">
        <v>372</v>
      </c>
      <c r="E129" s="43">
        <v>648</v>
      </c>
      <c r="F129" t="s">
        <v>62</v>
      </c>
      <c r="G129" s="12">
        <f>B129*Sheet4!$B$28/Sheet4!$B$17</f>
        <v>634.90476190476193</v>
      </c>
      <c r="H129" s="12">
        <f>C129*Sheet4!$B$28/Sheet4!$B$17</f>
        <v>901.30952380952385</v>
      </c>
      <c r="I129" s="12">
        <f>D129*Sheet4!$B$28/Sheet4!$B$17</f>
        <v>593.42857142857144</v>
      </c>
      <c r="J129" s="12">
        <f>E129*Sheet4!$B$28/Sheet4!$B$17</f>
        <v>1033.7142857142858</v>
      </c>
      <c r="K129" s="37"/>
      <c r="L129" s="37"/>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43"/>
      <c r="DQ129" s="43"/>
      <c r="DR129" s="43"/>
      <c r="DS129" s="43"/>
      <c r="DT129" s="43"/>
      <c r="DU129" s="43"/>
      <c r="DV129" s="43"/>
      <c r="DW129" s="43"/>
      <c r="DX129" s="43"/>
      <c r="DY129" s="43"/>
      <c r="DZ129" s="43"/>
      <c r="EA129" s="43"/>
      <c r="EB129" s="43"/>
      <c r="EC129" s="43"/>
      <c r="ED129" s="43"/>
      <c r="EE129" s="43"/>
      <c r="EF129" s="43"/>
      <c r="EG129" s="43"/>
      <c r="EH129" s="43"/>
      <c r="EI129" s="43"/>
      <c r="EJ129" s="43"/>
      <c r="EK129" s="43"/>
      <c r="EL129" s="43"/>
      <c r="EM129" s="43"/>
      <c r="EN129" s="43"/>
      <c r="EO129" s="43"/>
      <c r="EP129" s="43"/>
      <c r="EQ129" s="43"/>
      <c r="ER129" s="43"/>
      <c r="ES129" s="43"/>
      <c r="ET129" s="43"/>
      <c r="EU129" s="43"/>
      <c r="EV129" s="43"/>
      <c r="EW129" s="43"/>
      <c r="EX129" s="43"/>
      <c r="EY129" s="43"/>
      <c r="EZ129" s="43"/>
      <c r="FA129" s="43"/>
      <c r="FB129" s="43"/>
      <c r="FC129" s="43"/>
      <c r="FD129" s="43"/>
      <c r="FE129" s="43"/>
      <c r="FF129" s="43"/>
      <c r="FG129" s="43"/>
      <c r="FH129" s="43"/>
      <c r="FI129" s="43"/>
      <c r="FJ129" s="43"/>
      <c r="FK129" s="43"/>
      <c r="FL129" s="43"/>
      <c r="FM129" s="43"/>
      <c r="FN129" s="43"/>
      <c r="FO129" s="43"/>
      <c r="FP129" s="43"/>
      <c r="FQ129" s="43"/>
      <c r="FR129" s="43"/>
      <c r="FS129" s="43"/>
      <c r="FT129" s="43"/>
      <c r="FU129" s="43"/>
      <c r="FV129" s="43"/>
      <c r="FW129" s="43"/>
      <c r="FX129" s="43"/>
      <c r="FY129" s="43"/>
      <c r="FZ129" s="43"/>
      <c r="GA129" s="43"/>
      <c r="GB129" s="43"/>
      <c r="GC129" s="43"/>
      <c r="GD129" s="43"/>
      <c r="GE129" s="43"/>
      <c r="GF129" s="43"/>
      <c r="GG129" s="43"/>
      <c r="GH129" s="43"/>
      <c r="GI129" s="43"/>
      <c r="GJ129" s="43"/>
      <c r="GK129" s="43"/>
      <c r="GL129" s="43"/>
      <c r="GM129" s="43"/>
      <c r="GN129" s="43"/>
      <c r="GO129" s="43"/>
      <c r="GP129" s="43"/>
      <c r="GQ129" s="43"/>
      <c r="GR129" s="43"/>
      <c r="GS129" s="43"/>
      <c r="GT129" s="43"/>
      <c r="GU129" s="43"/>
      <c r="GV129" s="43"/>
      <c r="GW129" s="43"/>
      <c r="GX129" s="43"/>
      <c r="GY129" s="43"/>
      <c r="GZ129" s="43"/>
      <c r="HA129" s="43"/>
      <c r="HB129" s="43"/>
      <c r="HC129" s="43"/>
      <c r="HD129" s="43"/>
      <c r="HE129" s="43"/>
      <c r="HF129" s="43"/>
      <c r="HG129" s="43"/>
      <c r="HH129" s="43"/>
      <c r="HI129" s="43"/>
      <c r="HJ129" s="43"/>
      <c r="HK129" s="43"/>
      <c r="HL129" s="43"/>
      <c r="HM129" s="43"/>
      <c r="HN129" s="43"/>
      <c r="HO129" s="43"/>
      <c r="HP129" s="43"/>
    </row>
    <row r="130" spans="1:224" hidden="1">
      <c r="A130" t="s">
        <v>104</v>
      </c>
      <c r="B130" t="s">
        <v>105</v>
      </c>
      <c r="C130" t="s">
        <v>105</v>
      </c>
      <c r="D130" s="38" t="s">
        <v>105</v>
      </c>
      <c r="E130" s="43" t="s">
        <v>105</v>
      </c>
      <c r="F130" t="s">
        <v>104</v>
      </c>
      <c r="K130" s="42"/>
      <c r="L130" s="42"/>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c r="CD130" s="43"/>
      <c r="CE130" s="43"/>
      <c r="CF130" s="43"/>
      <c r="CG130" s="43"/>
      <c r="CH130" s="43"/>
      <c r="CI130" s="43"/>
      <c r="CJ130" s="43"/>
      <c r="CK130" s="43"/>
      <c r="CL130" s="43"/>
      <c r="CM130" s="43"/>
      <c r="CN130" s="43"/>
      <c r="CO130" s="43"/>
      <c r="CP130" s="43"/>
      <c r="CQ130" s="43"/>
      <c r="CR130" s="43"/>
      <c r="CS130" s="43"/>
      <c r="CT130" s="43"/>
      <c r="CU130" s="43"/>
      <c r="CV130" s="43"/>
      <c r="CW130" s="43"/>
      <c r="CX130" s="43"/>
      <c r="CY130" s="43"/>
      <c r="CZ130" s="43"/>
      <c r="DA130" s="43"/>
      <c r="DB130" s="43"/>
      <c r="DC130" s="43"/>
      <c r="DD130" s="43"/>
      <c r="DE130" s="43"/>
      <c r="DF130" s="43"/>
      <c r="DG130" s="43"/>
      <c r="DH130" s="43"/>
      <c r="DI130" s="43"/>
      <c r="DJ130" s="43"/>
      <c r="DK130" s="43"/>
      <c r="DL130" s="43"/>
      <c r="DM130" s="43"/>
      <c r="DN130" s="43"/>
      <c r="DO130" s="43"/>
      <c r="DP130" s="43"/>
      <c r="DQ130" s="43"/>
      <c r="DR130" s="43"/>
      <c r="DS130" s="43"/>
      <c r="DT130" s="43"/>
      <c r="DU130" s="43"/>
      <c r="DV130" s="43"/>
      <c r="DW130" s="43"/>
      <c r="DX130" s="43"/>
      <c r="DY130" s="43"/>
      <c r="DZ130" s="43"/>
      <c r="EA130" s="43"/>
      <c r="EB130" s="43"/>
      <c r="EC130" s="43"/>
      <c r="ED130" s="43"/>
      <c r="EE130" s="43"/>
      <c r="EF130" s="43"/>
      <c r="EG130" s="43"/>
      <c r="EH130" s="43"/>
      <c r="EI130" s="43"/>
      <c r="EJ130" s="43"/>
      <c r="EK130" s="43"/>
      <c r="EL130" s="43"/>
      <c r="EM130" s="43"/>
      <c r="EN130" s="43"/>
      <c r="EO130" s="43"/>
      <c r="EP130" s="43"/>
      <c r="EQ130" s="43"/>
      <c r="ER130" s="43"/>
      <c r="ES130" s="43"/>
      <c r="ET130" s="43"/>
      <c r="EU130" s="43"/>
      <c r="EV130" s="43"/>
      <c r="EW130" s="43"/>
      <c r="EX130" s="43"/>
      <c r="EY130" s="43"/>
      <c r="EZ130" s="43"/>
      <c r="FA130" s="43"/>
      <c r="FB130" s="43"/>
      <c r="FC130" s="43"/>
      <c r="FD130" s="43"/>
      <c r="FE130" s="43"/>
      <c r="FF130" s="43"/>
      <c r="FG130" s="43"/>
      <c r="FH130" s="43"/>
      <c r="FI130" s="43"/>
      <c r="FJ130" s="43"/>
      <c r="FK130" s="43"/>
      <c r="FL130" s="43"/>
      <c r="FM130" s="43"/>
      <c r="FN130" s="43"/>
      <c r="FO130" s="43"/>
      <c r="FP130" s="43"/>
      <c r="FQ130" s="43"/>
      <c r="FR130" s="43"/>
      <c r="FS130" s="43"/>
      <c r="FT130" s="43"/>
      <c r="FU130" s="43"/>
      <c r="FV130" s="43"/>
      <c r="FW130" s="43"/>
      <c r="FX130" s="43"/>
      <c r="FY130" s="43"/>
      <c r="FZ130" s="43"/>
      <c r="GA130" s="43"/>
      <c r="GB130" s="43"/>
      <c r="GC130" s="43"/>
      <c r="GD130" s="43"/>
      <c r="GE130" s="43"/>
      <c r="GF130" s="43"/>
      <c r="GG130" s="43"/>
      <c r="GH130" s="43"/>
      <c r="GI130" s="43"/>
      <c r="GJ130" s="43"/>
      <c r="GK130" s="43"/>
      <c r="GL130" s="43"/>
      <c r="GM130" s="43"/>
      <c r="GN130" s="43"/>
      <c r="GO130" s="43"/>
      <c r="GP130" s="43"/>
      <c r="GQ130" s="43"/>
      <c r="GR130" s="43"/>
      <c r="GS130" s="43"/>
      <c r="GT130" s="43"/>
      <c r="GU130" s="43"/>
      <c r="GV130" s="43"/>
      <c r="GW130" s="43"/>
      <c r="GX130" s="43"/>
      <c r="GY130" s="43"/>
      <c r="GZ130" s="43"/>
      <c r="HA130" s="43"/>
      <c r="HB130" s="43"/>
      <c r="HC130" s="43"/>
      <c r="HD130" s="43"/>
      <c r="HE130" s="43"/>
      <c r="HF130" s="43"/>
      <c r="HG130" s="43"/>
      <c r="HH130" s="43"/>
      <c r="HI130" s="43"/>
      <c r="HJ130" s="43"/>
      <c r="HK130" s="43"/>
      <c r="HL130" s="43"/>
      <c r="HM130" s="43"/>
      <c r="HN130" s="43"/>
      <c r="HO130" s="43"/>
      <c r="HP130" s="43"/>
    </row>
    <row r="131" spans="1:224">
      <c r="A131" t="s">
        <v>63</v>
      </c>
      <c r="B131">
        <v>380</v>
      </c>
      <c r="C131">
        <v>520</v>
      </c>
      <c r="D131" s="40">
        <v>355</v>
      </c>
      <c r="E131" s="43">
        <v>540</v>
      </c>
      <c r="F131" t="s">
        <v>63</v>
      </c>
      <c r="G131" s="12">
        <f>B131*Sheet4!$B$28/Sheet4!$B$18</f>
        <v>588.29268292682923</v>
      </c>
      <c r="H131" s="12">
        <f>C131*Sheet4!$B$28/Sheet4!$B$18</f>
        <v>805.03209242618732</v>
      </c>
      <c r="I131" s="12">
        <f>D131*Sheet4!$B$28/Sheet4!$B$18</f>
        <v>549.58921694480102</v>
      </c>
      <c r="J131" s="12">
        <f>E131*Sheet4!$B$28/Sheet4!$B$18</f>
        <v>835.99486521180995</v>
      </c>
      <c r="K131" s="37"/>
      <c r="L131" s="37"/>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43"/>
      <c r="DQ131" s="43"/>
      <c r="DR131" s="43"/>
      <c r="DS131" s="43"/>
      <c r="DT131" s="43"/>
      <c r="DU131" s="43"/>
      <c r="DV131" s="43"/>
      <c r="DW131" s="43"/>
      <c r="DX131" s="43"/>
      <c r="DY131" s="43"/>
      <c r="DZ131" s="43"/>
      <c r="EA131" s="43"/>
      <c r="EB131" s="43"/>
      <c r="EC131" s="43"/>
      <c r="ED131" s="43"/>
      <c r="EE131" s="43"/>
      <c r="EF131" s="43"/>
      <c r="EG131" s="43"/>
      <c r="EH131" s="43"/>
      <c r="EI131" s="43"/>
      <c r="EJ131" s="43"/>
      <c r="EK131" s="43"/>
      <c r="EL131" s="43"/>
      <c r="EM131" s="43"/>
      <c r="EN131" s="43"/>
      <c r="EO131" s="43"/>
      <c r="EP131" s="43"/>
      <c r="EQ131" s="43"/>
      <c r="ER131" s="43"/>
      <c r="ES131" s="43"/>
      <c r="ET131" s="43"/>
      <c r="EU131" s="43"/>
      <c r="EV131" s="43"/>
      <c r="EW131" s="43"/>
      <c r="EX131" s="43"/>
      <c r="EY131" s="43"/>
      <c r="EZ131" s="43"/>
      <c r="FA131" s="43"/>
      <c r="FB131" s="43"/>
      <c r="FC131" s="43"/>
      <c r="FD131" s="43"/>
      <c r="FE131" s="43"/>
      <c r="FF131" s="43"/>
      <c r="FG131" s="43"/>
      <c r="FH131" s="43"/>
      <c r="FI131" s="43"/>
      <c r="FJ131" s="43"/>
      <c r="FK131" s="43"/>
      <c r="FL131" s="43"/>
      <c r="FM131" s="43"/>
      <c r="FN131" s="43"/>
      <c r="FO131" s="43"/>
      <c r="FP131" s="43"/>
      <c r="FQ131" s="43"/>
      <c r="FR131" s="43"/>
      <c r="FS131" s="43"/>
      <c r="FT131" s="43"/>
      <c r="FU131" s="43"/>
      <c r="FV131" s="43"/>
      <c r="FW131" s="43"/>
      <c r="FX131" s="43"/>
      <c r="FY131" s="43"/>
      <c r="FZ131" s="43"/>
      <c r="GA131" s="43"/>
      <c r="GB131" s="43"/>
      <c r="GC131" s="43"/>
      <c r="GD131" s="43"/>
      <c r="GE131" s="43"/>
      <c r="GF131" s="43"/>
      <c r="GG131" s="43"/>
      <c r="GH131" s="43"/>
      <c r="GI131" s="43"/>
      <c r="GJ131" s="43"/>
      <c r="GK131" s="43"/>
      <c r="GL131" s="43"/>
      <c r="GM131" s="43"/>
      <c r="GN131" s="43"/>
      <c r="GO131" s="43"/>
      <c r="GP131" s="43"/>
      <c r="GQ131" s="43"/>
      <c r="GR131" s="43"/>
      <c r="GS131" s="43"/>
      <c r="GT131" s="43"/>
      <c r="GU131" s="43"/>
      <c r="GV131" s="43"/>
      <c r="GW131" s="43"/>
      <c r="GX131" s="43"/>
      <c r="GY131" s="43"/>
      <c r="GZ131" s="43"/>
      <c r="HA131" s="43"/>
      <c r="HB131" s="43"/>
      <c r="HC131" s="43"/>
      <c r="HD131" s="43"/>
      <c r="HE131" s="43"/>
      <c r="HF131" s="43"/>
      <c r="HG131" s="43"/>
      <c r="HH131" s="43"/>
      <c r="HI131" s="43"/>
      <c r="HJ131" s="43"/>
      <c r="HK131" s="43"/>
      <c r="HL131" s="43"/>
      <c r="HM131" s="43"/>
      <c r="HN131" s="43"/>
      <c r="HO131" s="43"/>
      <c r="HP131" s="43"/>
    </row>
    <row r="132" spans="1:224" hidden="1">
      <c r="A132" t="s">
        <v>104</v>
      </c>
      <c r="B132" t="s">
        <v>105</v>
      </c>
      <c r="C132" t="s">
        <v>105</v>
      </c>
      <c r="D132" s="38" t="s">
        <v>105</v>
      </c>
      <c r="E132" s="43" t="s">
        <v>105</v>
      </c>
      <c r="F132" t="s">
        <v>104</v>
      </c>
      <c r="K132" s="42"/>
      <c r="L132" s="42"/>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3"/>
      <c r="DH132" s="43"/>
      <c r="DI132" s="43"/>
      <c r="DJ132" s="43"/>
      <c r="DK132" s="43"/>
      <c r="DL132" s="43"/>
      <c r="DM132" s="43"/>
      <c r="DN132" s="43"/>
      <c r="DO132" s="43"/>
      <c r="DP132" s="43"/>
      <c r="DQ132" s="43"/>
      <c r="DR132" s="43"/>
      <c r="DS132" s="43"/>
      <c r="DT132" s="43"/>
      <c r="DU132" s="43"/>
      <c r="DV132" s="43"/>
      <c r="DW132" s="43"/>
      <c r="DX132" s="43"/>
      <c r="DY132" s="43"/>
      <c r="DZ132" s="43"/>
      <c r="EA132" s="43"/>
      <c r="EB132" s="43"/>
      <c r="EC132" s="43"/>
      <c r="ED132" s="43"/>
      <c r="EE132" s="43"/>
      <c r="EF132" s="43"/>
      <c r="EG132" s="43"/>
      <c r="EH132" s="43"/>
      <c r="EI132" s="43"/>
      <c r="EJ132" s="43"/>
      <c r="EK132" s="43"/>
      <c r="EL132" s="43"/>
      <c r="EM132" s="43"/>
      <c r="EN132" s="43"/>
      <c r="EO132" s="43"/>
      <c r="EP132" s="43"/>
      <c r="EQ132" s="43"/>
      <c r="ER132" s="43"/>
      <c r="ES132" s="43"/>
      <c r="ET132" s="43"/>
      <c r="EU132" s="43"/>
      <c r="EV132" s="43"/>
      <c r="EW132" s="43"/>
      <c r="EX132" s="43"/>
      <c r="EY132" s="43"/>
      <c r="EZ132" s="43"/>
      <c r="FA132" s="43"/>
      <c r="FB132" s="43"/>
      <c r="FC132" s="43"/>
      <c r="FD132" s="43"/>
      <c r="FE132" s="43"/>
      <c r="FF132" s="43"/>
      <c r="FG132" s="43"/>
      <c r="FH132" s="43"/>
      <c r="FI132" s="43"/>
      <c r="FJ132" s="43"/>
      <c r="FK132" s="43"/>
      <c r="FL132" s="43"/>
      <c r="FM132" s="43"/>
      <c r="FN132" s="43"/>
      <c r="FO132" s="43"/>
      <c r="FP132" s="43"/>
      <c r="FQ132" s="43"/>
      <c r="FR132" s="43"/>
      <c r="FS132" s="43"/>
      <c r="FT132" s="43"/>
      <c r="FU132" s="43"/>
      <c r="FV132" s="43"/>
      <c r="FW132" s="43"/>
      <c r="FX132" s="43"/>
      <c r="FY132" s="43"/>
      <c r="FZ132" s="43"/>
      <c r="GA132" s="43"/>
      <c r="GB132" s="43"/>
      <c r="GC132" s="43"/>
      <c r="GD132" s="43"/>
      <c r="GE132" s="43"/>
      <c r="GF132" s="43"/>
      <c r="GG132" s="43"/>
      <c r="GH132" s="43"/>
      <c r="GI132" s="43"/>
      <c r="GJ132" s="43"/>
      <c r="GK132" s="43"/>
      <c r="GL132" s="43"/>
      <c r="GM132" s="43"/>
      <c r="GN132" s="43"/>
      <c r="GO132" s="43"/>
      <c r="GP132" s="43"/>
      <c r="GQ132" s="43"/>
      <c r="GR132" s="43"/>
      <c r="GS132" s="43"/>
      <c r="GT132" s="43"/>
      <c r="GU132" s="43"/>
      <c r="GV132" s="43"/>
      <c r="GW132" s="43"/>
      <c r="GX132" s="43"/>
      <c r="GY132" s="43"/>
      <c r="GZ132" s="43"/>
      <c r="HA132" s="43"/>
      <c r="HB132" s="43"/>
      <c r="HC132" s="43"/>
      <c r="HD132" s="43"/>
      <c r="HE132" s="43"/>
      <c r="HF132" s="43"/>
      <c r="HG132" s="43"/>
      <c r="HH132" s="43"/>
      <c r="HI132" s="43"/>
      <c r="HJ132" s="43"/>
      <c r="HK132" s="43"/>
      <c r="HL132" s="43"/>
      <c r="HM132" s="43"/>
      <c r="HN132" s="43"/>
      <c r="HO132" s="43"/>
      <c r="HP132" s="43"/>
    </row>
    <row r="133" spans="1:224">
      <c r="A133" t="s">
        <v>64</v>
      </c>
      <c r="B133">
        <v>400</v>
      </c>
      <c r="C133">
        <v>557</v>
      </c>
      <c r="D133" s="40">
        <v>372</v>
      </c>
      <c r="E133" s="43">
        <v>625</v>
      </c>
      <c r="F133" t="s">
        <v>64</v>
      </c>
      <c r="G133" s="12">
        <f>B133*Sheet4!$B$28/Sheet4!$B$18</f>
        <v>619.25545571245186</v>
      </c>
      <c r="H133" s="12">
        <f>C133*Sheet4!$B$28/Sheet4!$B$18</f>
        <v>862.31322207958908</v>
      </c>
      <c r="I133" s="12">
        <f>D133*Sheet4!$B$28/Sheet4!$B$18</f>
        <v>575.90757381258015</v>
      </c>
      <c r="J133" s="12">
        <f>E133*Sheet4!$B$28/Sheet4!$B$18</f>
        <v>967.58664955070594</v>
      </c>
      <c r="K133" s="37"/>
      <c r="L133" s="37"/>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c r="DU133" s="43"/>
      <c r="DV133" s="43"/>
      <c r="DW133" s="43"/>
      <c r="DX133" s="43"/>
      <c r="DY133" s="43"/>
      <c r="DZ133" s="43"/>
      <c r="EA133" s="43"/>
      <c r="EB133" s="43"/>
      <c r="EC133" s="43"/>
      <c r="ED133" s="43"/>
      <c r="EE133" s="43"/>
      <c r="EF133" s="43"/>
      <c r="EG133" s="43"/>
      <c r="EH133" s="43"/>
      <c r="EI133" s="43"/>
      <c r="EJ133" s="43"/>
      <c r="EK133" s="43"/>
      <c r="EL133" s="43"/>
      <c r="EM133" s="43"/>
      <c r="EN133" s="43"/>
      <c r="EO133" s="43"/>
      <c r="EP133" s="43"/>
      <c r="EQ133" s="43"/>
      <c r="ER133" s="43"/>
      <c r="ES133" s="43"/>
      <c r="ET133" s="43"/>
      <c r="EU133" s="43"/>
      <c r="EV133" s="43"/>
      <c r="EW133" s="43"/>
      <c r="EX133" s="43"/>
      <c r="EY133" s="43"/>
      <c r="EZ133" s="43"/>
      <c r="FA133" s="43"/>
      <c r="FB133" s="43"/>
      <c r="FC133" s="43"/>
      <c r="FD133" s="43"/>
      <c r="FE133" s="43"/>
      <c r="FF133" s="43"/>
      <c r="FG133" s="43"/>
      <c r="FH133" s="43"/>
      <c r="FI133" s="43"/>
      <c r="FJ133" s="43"/>
      <c r="FK133" s="43"/>
      <c r="FL133" s="43"/>
      <c r="FM133" s="43"/>
      <c r="FN133" s="43"/>
      <c r="FO133" s="43"/>
      <c r="FP133" s="43"/>
      <c r="FQ133" s="43"/>
      <c r="FR133" s="43"/>
      <c r="FS133" s="43"/>
      <c r="FT133" s="43"/>
      <c r="FU133" s="43"/>
      <c r="FV133" s="43"/>
      <c r="FW133" s="43"/>
      <c r="FX133" s="43"/>
      <c r="FY133" s="43"/>
      <c r="FZ133" s="43"/>
      <c r="GA133" s="43"/>
      <c r="GB133" s="43"/>
      <c r="GC133" s="43"/>
      <c r="GD133" s="43"/>
      <c r="GE133" s="43"/>
      <c r="GF133" s="43"/>
      <c r="GG133" s="43"/>
      <c r="GH133" s="43"/>
      <c r="GI133" s="43"/>
      <c r="GJ133" s="43"/>
      <c r="GK133" s="43"/>
      <c r="GL133" s="43"/>
      <c r="GM133" s="43"/>
      <c r="GN133" s="43"/>
      <c r="GO133" s="43"/>
      <c r="GP133" s="43"/>
      <c r="GQ133" s="43"/>
      <c r="GR133" s="43"/>
      <c r="GS133" s="43"/>
      <c r="GT133" s="43"/>
      <c r="GU133" s="43"/>
      <c r="GV133" s="43"/>
      <c r="GW133" s="43"/>
      <c r="GX133" s="43"/>
      <c r="GY133" s="43"/>
      <c r="GZ133" s="43"/>
      <c r="HA133" s="43"/>
      <c r="HB133" s="43"/>
      <c r="HC133" s="43"/>
      <c r="HD133" s="43"/>
      <c r="HE133" s="43"/>
      <c r="HF133" s="43"/>
      <c r="HG133" s="43"/>
      <c r="HH133" s="43"/>
      <c r="HI133" s="43"/>
      <c r="HJ133" s="43"/>
      <c r="HK133" s="43"/>
      <c r="HL133" s="43"/>
      <c r="HM133" s="43"/>
      <c r="HN133" s="43"/>
      <c r="HO133" s="43"/>
      <c r="HP133" s="43"/>
    </row>
    <row r="134" spans="1:224" hidden="1">
      <c r="A134" t="s">
        <v>104</v>
      </c>
      <c r="B134" t="s">
        <v>105</v>
      </c>
      <c r="C134" t="s">
        <v>105</v>
      </c>
      <c r="D134" s="38" t="s">
        <v>105</v>
      </c>
      <c r="E134" s="43" t="s">
        <v>105</v>
      </c>
      <c r="F134" t="s">
        <v>104</v>
      </c>
      <c r="K134" s="42"/>
      <c r="L134" s="42"/>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3"/>
      <c r="DJ134" s="43"/>
      <c r="DK134" s="43"/>
      <c r="DL134" s="43"/>
      <c r="DM134" s="43"/>
      <c r="DN134" s="43"/>
      <c r="DO134" s="43"/>
      <c r="DP134" s="43"/>
      <c r="DQ134" s="43"/>
      <c r="DR134" s="43"/>
      <c r="DS134" s="43"/>
      <c r="DT134" s="43"/>
      <c r="DU134" s="43"/>
      <c r="DV134" s="43"/>
      <c r="DW134" s="43"/>
      <c r="DX134" s="43"/>
      <c r="DY134" s="43"/>
      <c r="DZ134" s="43"/>
      <c r="EA134" s="43"/>
      <c r="EB134" s="43"/>
      <c r="EC134" s="43"/>
      <c r="ED134" s="43"/>
      <c r="EE134" s="43"/>
      <c r="EF134" s="43"/>
      <c r="EG134" s="43"/>
      <c r="EH134" s="43"/>
      <c r="EI134" s="43"/>
      <c r="EJ134" s="43"/>
      <c r="EK134" s="43"/>
      <c r="EL134" s="43"/>
      <c r="EM134" s="43"/>
      <c r="EN134" s="43"/>
      <c r="EO134" s="43"/>
      <c r="EP134" s="43"/>
      <c r="EQ134" s="43"/>
      <c r="ER134" s="43"/>
      <c r="ES134" s="43"/>
      <c r="ET134" s="43"/>
      <c r="EU134" s="43"/>
      <c r="EV134" s="43"/>
      <c r="EW134" s="43"/>
      <c r="EX134" s="43"/>
      <c r="EY134" s="43"/>
      <c r="EZ134" s="43"/>
      <c r="FA134" s="43"/>
      <c r="FB134" s="43"/>
      <c r="FC134" s="43"/>
      <c r="FD134" s="43"/>
      <c r="FE134" s="43"/>
      <c r="FF134" s="43"/>
      <c r="FG134" s="43"/>
      <c r="FH134" s="43"/>
      <c r="FI134" s="43"/>
      <c r="FJ134" s="43"/>
      <c r="FK134" s="43"/>
      <c r="FL134" s="43"/>
      <c r="FM134" s="43"/>
      <c r="FN134" s="43"/>
      <c r="FO134" s="43"/>
      <c r="FP134" s="43"/>
      <c r="FQ134" s="43"/>
      <c r="FR134" s="43"/>
      <c r="FS134" s="43"/>
      <c r="FT134" s="43"/>
      <c r="FU134" s="43"/>
      <c r="FV134" s="43"/>
      <c r="FW134" s="43"/>
      <c r="FX134" s="43"/>
      <c r="FY134" s="43"/>
      <c r="FZ134" s="43"/>
      <c r="GA134" s="43"/>
      <c r="GB134" s="43"/>
      <c r="GC134" s="43"/>
      <c r="GD134" s="43"/>
      <c r="GE134" s="43"/>
      <c r="GF134" s="43"/>
      <c r="GG134" s="43"/>
      <c r="GH134" s="43"/>
      <c r="GI134" s="43"/>
      <c r="GJ134" s="43"/>
      <c r="GK134" s="43"/>
      <c r="GL134" s="43"/>
      <c r="GM134" s="43"/>
      <c r="GN134" s="43"/>
      <c r="GO134" s="43"/>
      <c r="GP134" s="43"/>
      <c r="GQ134" s="43"/>
      <c r="GR134" s="43"/>
      <c r="GS134" s="43"/>
      <c r="GT134" s="43"/>
      <c r="GU134" s="43"/>
      <c r="GV134" s="43"/>
      <c r="GW134" s="43"/>
      <c r="GX134" s="43"/>
      <c r="GY134" s="43"/>
      <c r="GZ134" s="43"/>
      <c r="HA134" s="43"/>
      <c r="HB134" s="43"/>
      <c r="HC134" s="43"/>
      <c r="HD134" s="43"/>
      <c r="HE134" s="43"/>
      <c r="HF134" s="43"/>
      <c r="HG134" s="43"/>
      <c r="HH134" s="43"/>
      <c r="HI134" s="43"/>
      <c r="HJ134" s="43"/>
      <c r="HK134" s="43"/>
      <c r="HL134" s="43"/>
      <c r="HM134" s="43"/>
      <c r="HN134" s="43"/>
      <c r="HO134" s="43"/>
      <c r="HP134" s="43"/>
    </row>
    <row r="135" spans="1:224">
      <c r="A135" t="s">
        <v>65</v>
      </c>
      <c r="B135">
        <v>400</v>
      </c>
      <c r="C135">
        <v>619</v>
      </c>
      <c r="D135" s="40">
        <v>385</v>
      </c>
      <c r="E135" s="43">
        <v>620</v>
      </c>
      <c r="F135" t="s">
        <v>65</v>
      </c>
      <c r="G135" s="12">
        <f>B135*Sheet4!$B$28/Sheet4!$B$18</f>
        <v>619.25545571245186</v>
      </c>
      <c r="H135" s="12">
        <f>C135*Sheet4!$B$28/Sheet4!$B$18</f>
        <v>958.29781771501916</v>
      </c>
      <c r="I135" s="12">
        <f>D135*Sheet4!$B$28/Sheet4!$B$18</f>
        <v>596.03337612323492</v>
      </c>
      <c r="J135" s="12">
        <f>E135*Sheet4!$B$28/Sheet4!$B$18</f>
        <v>959.84595635430037</v>
      </c>
      <c r="K135" s="37"/>
      <c r="L135" s="37"/>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c r="DT135" s="43"/>
      <c r="DU135" s="43"/>
      <c r="DV135" s="43"/>
      <c r="DW135" s="43"/>
      <c r="DX135" s="43"/>
      <c r="DY135" s="43"/>
      <c r="DZ135" s="43"/>
      <c r="EA135" s="43"/>
      <c r="EB135" s="43"/>
      <c r="EC135" s="43"/>
      <c r="ED135" s="43"/>
      <c r="EE135" s="43"/>
      <c r="EF135" s="43"/>
      <c r="EG135" s="43"/>
      <c r="EH135" s="43"/>
      <c r="EI135" s="43"/>
      <c r="EJ135" s="43"/>
      <c r="EK135" s="43"/>
      <c r="EL135" s="43"/>
      <c r="EM135" s="43"/>
      <c r="EN135" s="43"/>
      <c r="EO135" s="43"/>
      <c r="EP135" s="43"/>
      <c r="EQ135" s="43"/>
      <c r="ER135" s="43"/>
      <c r="ES135" s="43"/>
      <c r="ET135" s="43"/>
      <c r="EU135" s="43"/>
      <c r="EV135" s="43"/>
      <c r="EW135" s="43"/>
      <c r="EX135" s="43"/>
      <c r="EY135" s="43"/>
      <c r="EZ135" s="43"/>
      <c r="FA135" s="43"/>
      <c r="FB135" s="43"/>
      <c r="FC135" s="43"/>
      <c r="FD135" s="43"/>
      <c r="FE135" s="43"/>
      <c r="FF135" s="43"/>
      <c r="FG135" s="43"/>
      <c r="FH135" s="43"/>
      <c r="FI135" s="43"/>
      <c r="FJ135" s="43"/>
      <c r="FK135" s="43"/>
      <c r="FL135" s="43"/>
      <c r="FM135" s="43"/>
      <c r="FN135" s="43"/>
      <c r="FO135" s="43"/>
      <c r="FP135" s="43"/>
      <c r="FQ135" s="43"/>
      <c r="FR135" s="43"/>
      <c r="FS135" s="43"/>
      <c r="FT135" s="43"/>
      <c r="FU135" s="43"/>
      <c r="FV135" s="43"/>
      <c r="FW135" s="43"/>
      <c r="FX135" s="43"/>
      <c r="FY135" s="43"/>
      <c r="FZ135" s="43"/>
      <c r="GA135" s="43"/>
      <c r="GB135" s="43"/>
      <c r="GC135" s="43"/>
      <c r="GD135" s="43"/>
      <c r="GE135" s="43"/>
      <c r="GF135" s="43"/>
      <c r="GG135" s="43"/>
      <c r="GH135" s="43"/>
      <c r="GI135" s="43"/>
      <c r="GJ135" s="43"/>
      <c r="GK135" s="43"/>
      <c r="GL135" s="43"/>
      <c r="GM135" s="43"/>
      <c r="GN135" s="43"/>
      <c r="GO135" s="43"/>
      <c r="GP135" s="43"/>
      <c r="GQ135" s="43"/>
      <c r="GR135" s="43"/>
      <c r="GS135" s="43"/>
      <c r="GT135" s="43"/>
      <c r="GU135" s="43"/>
      <c r="GV135" s="43"/>
      <c r="GW135" s="43"/>
      <c r="GX135" s="43"/>
      <c r="GY135" s="43"/>
      <c r="GZ135" s="43"/>
      <c r="HA135" s="43"/>
      <c r="HB135" s="43"/>
      <c r="HC135" s="43"/>
      <c r="HD135" s="43"/>
      <c r="HE135" s="43"/>
      <c r="HF135" s="43"/>
      <c r="HG135" s="43"/>
      <c r="HH135" s="43"/>
      <c r="HI135" s="43"/>
      <c r="HJ135" s="43"/>
      <c r="HK135" s="43"/>
      <c r="HL135" s="43"/>
      <c r="HM135" s="43"/>
      <c r="HN135" s="43"/>
      <c r="HO135" s="43"/>
      <c r="HP135" s="43"/>
    </row>
    <row r="136" spans="1:224" hidden="1">
      <c r="A136" t="s">
        <v>104</v>
      </c>
      <c r="B136" t="s">
        <v>105</v>
      </c>
      <c r="C136" t="s">
        <v>105</v>
      </c>
      <c r="D136" s="38" t="s">
        <v>105</v>
      </c>
      <c r="E136" s="43" t="s">
        <v>105</v>
      </c>
      <c r="F136" t="s">
        <v>104</v>
      </c>
      <c r="K136" s="42"/>
      <c r="L136" s="42"/>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3"/>
      <c r="DI136" s="43"/>
      <c r="DJ136" s="43"/>
      <c r="DK136" s="43"/>
      <c r="DL136" s="43"/>
      <c r="DM136" s="43"/>
      <c r="DN136" s="43"/>
      <c r="DO136" s="43"/>
      <c r="DP136" s="43"/>
      <c r="DQ136" s="43"/>
      <c r="DR136" s="43"/>
      <c r="DS136" s="43"/>
      <c r="DT136" s="43"/>
      <c r="DU136" s="43"/>
      <c r="DV136" s="43"/>
      <c r="DW136" s="43"/>
      <c r="DX136" s="43"/>
      <c r="DY136" s="43"/>
      <c r="DZ136" s="43"/>
      <c r="EA136" s="43"/>
      <c r="EB136" s="43"/>
      <c r="EC136" s="43"/>
      <c r="ED136" s="43"/>
      <c r="EE136" s="43"/>
      <c r="EF136" s="43"/>
      <c r="EG136" s="43"/>
      <c r="EH136" s="43"/>
      <c r="EI136" s="43"/>
      <c r="EJ136" s="43"/>
      <c r="EK136" s="43"/>
      <c r="EL136" s="43"/>
      <c r="EM136" s="43"/>
      <c r="EN136" s="43"/>
      <c r="EO136" s="43"/>
      <c r="EP136" s="43"/>
      <c r="EQ136" s="43"/>
      <c r="ER136" s="43"/>
      <c r="ES136" s="43"/>
      <c r="ET136" s="43"/>
      <c r="EU136" s="43"/>
      <c r="EV136" s="43"/>
      <c r="EW136" s="43"/>
      <c r="EX136" s="43"/>
      <c r="EY136" s="43"/>
      <c r="EZ136" s="43"/>
      <c r="FA136" s="43"/>
      <c r="FB136" s="43"/>
      <c r="FC136" s="43"/>
      <c r="FD136" s="43"/>
      <c r="FE136" s="43"/>
      <c r="FF136" s="43"/>
      <c r="FG136" s="43"/>
      <c r="FH136" s="43"/>
      <c r="FI136" s="43"/>
      <c r="FJ136" s="43"/>
      <c r="FK136" s="43"/>
      <c r="FL136" s="43"/>
      <c r="FM136" s="43"/>
      <c r="FN136" s="43"/>
      <c r="FO136" s="43"/>
      <c r="FP136" s="43"/>
      <c r="FQ136" s="43"/>
      <c r="FR136" s="43"/>
      <c r="FS136" s="43"/>
      <c r="FT136" s="43"/>
      <c r="FU136" s="43"/>
      <c r="FV136" s="43"/>
      <c r="FW136" s="43"/>
      <c r="FX136" s="43"/>
      <c r="FY136" s="43"/>
      <c r="FZ136" s="43"/>
      <c r="GA136" s="43"/>
      <c r="GB136" s="43"/>
      <c r="GC136" s="43"/>
      <c r="GD136" s="43"/>
      <c r="GE136" s="43"/>
      <c r="GF136" s="43"/>
      <c r="GG136" s="43"/>
      <c r="GH136" s="43"/>
      <c r="GI136" s="43"/>
      <c r="GJ136" s="43"/>
      <c r="GK136" s="43"/>
      <c r="GL136" s="43"/>
      <c r="GM136" s="43"/>
      <c r="GN136" s="43"/>
      <c r="GO136" s="43"/>
      <c r="GP136" s="43"/>
      <c r="GQ136" s="43"/>
      <c r="GR136" s="43"/>
      <c r="GS136" s="43"/>
      <c r="GT136" s="43"/>
      <c r="GU136" s="43"/>
      <c r="GV136" s="43"/>
      <c r="GW136" s="43"/>
      <c r="GX136" s="43"/>
      <c r="GY136" s="43"/>
      <c r="GZ136" s="43"/>
      <c r="HA136" s="43"/>
      <c r="HB136" s="43"/>
      <c r="HC136" s="43"/>
      <c r="HD136" s="43"/>
      <c r="HE136" s="43"/>
      <c r="HF136" s="43"/>
      <c r="HG136" s="43"/>
      <c r="HH136" s="43"/>
      <c r="HI136" s="43"/>
      <c r="HJ136" s="43"/>
      <c r="HK136" s="43"/>
      <c r="HL136" s="43"/>
      <c r="HM136" s="43"/>
      <c r="HN136" s="43"/>
      <c r="HO136" s="43"/>
      <c r="HP136" s="43"/>
    </row>
    <row r="137" spans="1:224">
      <c r="A137" t="s">
        <v>66</v>
      </c>
      <c r="B137">
        <v>415</v>
      </c>
      <c r="C137">
        <v>571</v>
      </c>
      <c r="D137" s="40">
        <v>390</v>
      </c>
      <c r="E137" s="43">
        <v>690</v>
      </c>
      <c r="F137" t="s">
        <v>66</v>
      </c>
      <c r="G137" s="12">
        <f>B137*Sheet4!$B$28/Sheet4!$B$18</f>
        <v>642.47753530166881</v>
      </c>
      <c r="H137" s="12">
        <f>C137*Sheet4!$B$28/Sheet4!$B$18</f>
        <v>883.98716302952482</v>
      </c>
      <c r="I137" s="12">
        <f>D137*Sheet4!$B$28/Sheet4!$B$18</f>
        <v>603.77406931964049</v>
      </c>
      <c r="J137" s="12">
        <f>E137*Sheet4!$B$28/Sheet4!$B$18</f>
        <v>1068.2156611039793</v>
      </c>
      <c r="K137" s="37"/>
      <c r="L137" s="37"/>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3"/>
      <c r="DI137" s="43"/>
      <c r="DJ137" s="43"/>
      <c r="DK137" s="43"/>
      <c r="DL137" s="43"/>
      <c r="DM137" s="43"/>
      <c r="DN137" s="43"/>
      <c r="DO137" s="43"/>
      <c r="DP137" s="43"/>
      <c r="DQ137" s="43"/>
      <c r="DR137" s="43"/>
      <c r="DS137" s="43"/>
      <c r="DT137" s="43"/>
      <c r="DU137" s="43"/>
      <c r="DV137" s="43"/>
      <c r="DW137" s="43"/>
      <c r="DX137" s="43"/>
      <c r="DY137" s="43"/>
      <c r="DZ137" s="43"/>
      <c r="EA137" s="43"/>
      <c r="EB137" s="43"/>
      <c r="EC137" s="43"/>
      <c r="ED137" s="43"/>
      <c r="EE137" s="43"/>
      <c r="EF137" s="43"/>
      <c r="EG137" s="43"/>
      <c r="EH137" s="43"/>
      <c r="EI137" s="43"/>
      <c r="EJ137" s="43"/>
      <c r="EK137" s="43"/>
      <c r="EL137" s="43"/>
      <c r="EM137" s="43"/>
      <c r="EN137" s="43"/>
      <c r="EO137" s="43"/>
      <c r="EP137" s="43"/>
      <c r="EQ137" s="43"/>
      <c r="ER137" s="43"/>
      <c r="ES137" s="43"/>
      <c r="ET137" s="43"/>
      <c r="EU137" s="43"/>
      <c r="EV137" s="43"/>
      <c r="EW137" s="43"/>
      <c r="EX137" s="43"/>
      <c r="EY137" s="43"/>
      <c r="EZ137" s="43"/>
      <c r="FA137" s="43"/>
      <c r="FB137" s="43"/>
      <c r="FC137" s="43"/>
      <c r="FD137" s="43"/>
      <c r="FE137" s="43"/>
      <c r="FF137" s="43"/>
      <c r="FG137" s="43"/>
      <c r="FH137" s="43"/>
      <c r="FI137" s="43"/>
      <c r="FJ137" s="43"/>
      <c r="FK137" s="43"/>
      <c r="FL137" s="43"/>
      <c r="FM137" s="43"/>
      <c r="FN137" s="43"/>
      <c r="FO137" s="43"/>
      <c r="FP137" s="43"/>
      <c r="FQ137" s="43"/>
      <c r="FR137" s="43"/>
      <c r="FS137" s="43"/>
      <c r="FT137" s="43"/>
      <c r="FU137" s="43"/>
      <c r="FV137" s="43"/>
      <c r="FW137" s="43"/>
      <c r="FX137" s="43"/>
      <c r="FY137" s="43"/>
      <c r="FZ137" s="43"/>
      <c r="GA137" s="43"/>
      <c r="GB137" s="43"/>
      <c r="GC137" s="43"/>
      <c r="GD137" s="43"/>
      <c r="GE137" s="43"/>
      <c r="GF137" s="43"/>
      <c r="GG137" s="43"/>
      <c r="GH137" s="43"/>
      <c r="GI137" s="43"/>
      <c r="GJ137" s="43"/>
      <c r="GK137" s="43"/>
      <c r="GL137" s="43"/>
      <c r="GM137" s="43"/>
      <c r="GN137" s="43"/>
      <c r="GO137" s="43"/>
      <c r="GP137" s="43"/>
      <c r="GQ137" s="43"/>
      <c r="GR137" s="43"/>
      <c r="GS137" s="43"/>
      <c r="GT137" s="43"/>
      <c r="GU137" s="43"/>
      <c r="GV137" s="43"/>
      <c r="GW137" s="43"/>
      <c r="GX137" s="43"/>
      <c r="GY137" s="43"/>
      <c r="GZ137" s="43"/>
      <c r="HA137" s="43"/>
      <c r="HB137" s="43"/>
      <c r="HC137" s="43"/>
      <c r="HD137" s="43"/>
      <c r="HE137" s="43"/>
      <c r="HF137" s="43"/>
      <c r="HG137" s="43"/>
      <c r="HH137" s="43"/>
      <c r="HI137" s="43"/>
      <c r="HJ137" s="43"/>
      <c r="HK137" s="43"/>
      <c r="HL137" s="43"/>
      <c r="HM137" s="43"/>
      <c r="HN137" s="43"/>
      <c r="HO137" s="43"/>
      <c r="HP137" s="43"/>
    </row>
    <row r="138" spans="1:224" hidden="1">
      <c r="A138" t="s">
        <v>104</v>
      </c>
      <c r="B138" t="s">
        <v>105</v>
      </c>
      <c r="C138" t="s">
        <v>105</v>
      </c>
      <c r="D138" s="38" t="s">
        <v>105</v>
      </c>
      <c r="E138" s="43" t="s">
        <v>105</v>
      </c>
      <c r="F138" t="s">
        <v>104</v>
      </c>
      <c r="K138" s="42"/>
      <c r="L138" s="42"/>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3"/>
      <c r="DI138" s="43"/>
      <c r="DJ138" s="43"/>
      <c r="DK138" s="43"/>
      <c r="DL138" s="43"/>
      <c r="DM138" s="43"/>
      <c r="DN138" s="43"/>
      <c r="DO138" s="43"/>
      <c r="DP138" s="43"/>
      <c r="DQ138" s="43"/>
      <c r="DR138" s="43"/>
      <c r="DS138" s="43"/>
      <c r="DT138" s="43"/>
      <c r="DU138" s="43"/>
      <c r="DV138" s="43"/>
      <c r="DW138" s="43"/>
      <c r="DX138" s="43"/>
      <c r="DY138" s="43"/>
      <c r="DZ138" s="43"/>
      <c r="EA138" s="43"/>
      <c r="EB138" s="43"/>
      <c r="EC138" s="43"/>
      <c r="ED138" s="43"/>
      <c r="EE138" s="43"/>
      <c r="EF138" s="43"/>
      <c r="EG138" s="43"/>
      <c r="EH138" s="43"/>
      <c r="EI138" s="43"/>
      <c r="EJ138" s="43"/>
      <c r="EK138" s="43"/>
      <c r="EL138" s="43"/>
      <c r="EM138" s="43"/>
      <c r="EN138" s="43"/>
      <c r="EO138" s="43"/>
      <c r="EP138" s="43"/>
      <c r="EQ138" s="43"/>
      <c r="ER138" s="43"/>
      <c r="ES138" s="43"/>
      <c r="ET138" s="43"/>
      <c r="EU138" s="43"/>
      <c r="EV138" s="43"/>
      <c r="EW138" s="43"/>
      <c r="EX138" s="43"/>
      <c r="EY138" s="43"/>
      <c r="EZ138" s="43"/>
      <c r="FA138" s="43"/>
      <c r="FB138" s="43"/>
      <c r="FC138" s="43"/>
      <c r="FD138" s="43"/>
      <c r="FE138" s="43"/>
      <c r="FF138" s="43"/>
      <c r="FG138" s="43"/>
      <c r="FH138" s="43"/>
      <c r="FI138" s="43"/>
      <c r="FJ138" s="43"/>
      <c r="FK138" s="43"/>
      <c r="FL138" s="43"/>
      <c r="FM138" s="43"/>
      <c r="FN138" s="43"/>
      <c r="FO138" s="43"/>
      <c r="FP138" s="43"/>
      <c r="FQ138" s="43"/>
      <c r="FR138" s="43"/>
      <c r="FS138" s="43"/>
      <c r="FT138" s="43"/>
      <c r="FU138" s="43"/>
      <c r="FV138" s="43"/>
      <c r="FW138" s="43"/>
      <c r="FX138" s="43"/>
      <c r="FY138" s="43"/>
      <c r="FZ138" s="43"/>
      <c r="GA138" s="43"/>
      <c r="GB138" s="43"/>
      <c r="GC138" s="43"/>
      <c r="GD138" s="43"/>
      <c r="GE138" s="43"/>
      <c r="GF138" s="43"/>
      <c r="GG138" s="43"/>
      <c r="GH138" s="43"/>
      <c r="GI138" s="43"/>
      <c r="GJ138" s="43"/>
      <c r="GK138" s="43"/>
      <c r="GL138" s="43"/>
      <c r="GM138" s="43"/>
      <c r="GN138" s="43"/>
      <c r="GO138" s="43"/>
      <c r="GP138" s="43"/>
      <c r="GQ138" s="43"/>
      <c r="GR138" s="43"/>
      <c r="GS138" s="43"/>
      <c r="GT138" s="43"/>
      <c r="GU138" s="43"/>
      <c r="GV138" s="43"/>
      <c r="GW138" s="43"/>
      <c r="GX138" s="43"/>
      <c r="GY138" s="43"/>
      <c r="GZ138" s="43"/>
      <c r="HA138" s="43"/>
      <c r="HB138" s="43"/>
      <c r="HC138" s="43"/>
      <c r="HD138" s="43"/>
      <c r="HE138" s="43"/>
      <c r="HF138" s="43"/>
      <c r="HG138" s="43"/>
      <c r="HH138" s="43"/>
      <c r="HI138" s="43"/>
      <c r="HJ138" s="43"/>
      <c r="HK138" s="43"/>
      <c r="HL138" s="43"/>
      <c r="HM138" s="43"/>
      <c r="HN138" s="43"/>
      <c r="HO138" s="43"/>
      <c r="HP138" s="43"/>
    </row>
    <row r="139" spans="1:224">
      <c r="A139" t="s">
        <v>67</v>
      </c>
      <c r="B139">
        <v>396</v>
      </c>
      <c r="C139">
        <v>581</v>
      </c>
      <c r="D139" s="40">
        <v>375</v>
      </c>
      <c r="E139" s="43">
        <v>560</v>
      </c>
      <c r="F139" t="s">
        <v>67</v>
      </c>
      <c r="G139" s="12">
        <f>B139*Sheet4!$B$28/Sheet4!$B$19</f>
        <v>579.58252427184459</v>
      </c>
      <c r="H139" s="12">
        <f>C139*Sheet4!$B$28/Sheet4!$B$19</f>
        <v>850.34708737864059</v>
      </c>
      <c r="I139" s="12">
        <f>D139*Sheet4!$B$28/Sheet4!$B$19</f>
        <v>548.84708737864071</v>
      </c>
      <c r="J139" s="12">
        <f>E139*Sheet4!$B$28/Sheet4!$B$19</f>
        <v>819.61165048543683</v>
      </c>
      <c r="K139" s="37"/>
      <c r="L139" s="37"/>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c r="DT139" s="43"/>
      <c r="DU139" s="43"/>
      <c r="DV139" s="43"/>
      <c r="DW139" s="43"/>
      <c r="DX139" s="43"/>
      <c r="DY139" s="43"/>
      <c r="DZ139" s="43"/>
      <c r="EA139" s="43"/>
      <c r="EB139" s="43"/>
      <c r="EC139" s="43"/>
      <c r="ED139" s="43"/>
      <c r="EE139" s="43"/>
      <c r="EF139" s="43"/>
      <c r="EG139" s="43"/>
      <c r="EH139" s="43"/>
      <c r="EI139" s="43"/>
      <c r="EJ139" s="43"/>
      <c r="EK139" s="43"/>
      <c r="EL139" s="43"/>
      <c r="EM139" s="43"/>
      <c r="EN139" s="43"/>
      <c r="EO139" s="43"/>
      <c r="EP139" s="43"/>
      <c r="EQ139" s="43"/>
      <c r="ER139" s="43"/>
      <c r="ES139" s="43"/>
      <c r="ET139" s="43"/>
      <c r="EU139" s="43"/>
      <c r="EV139" s="43"/>
      <c r="EW139" s="43"/>
      <c r="EX139" s="43"/>
      <c r="EY139" s="43"/>
      <c r="EZ139" s="43"/>
      <c r="FA139" s="43"/>
      <c r="FB139" s="43"/>
      <c r="FC139" s="43"/>
      <c r="FD139" s="43"/>
      <c r="FE139" s="43"/>
      <c r="FF139" s="43"/>
      <c r="FG139" s="43"/>
      <c r="FH139" s="43"/>
      <c r="FI139" s="43"/>
      <c r="FJ139" s="43"/>
      <c r="FK139" s="43"/>
      <c r="FL139" s="43"/>
      <c r="FM139" s="43"/>
      <c r="FN139" s="43"/>
      <c r="FO139" s="43"/>
      <c r="FP139" s="43"/>
      <c r="FQ139" s="43"/>
      <c r="FR139" s="43"/>
      <c r="FS139" s="43"/>
      <c r="FT139" s="43"/>
      <c r="FU139" s="43"/>
      <c r="FV139" s="43"/>
      <c r="FW139" s="43"/>
      <c r="FX139" s="43"/>
      <c r="FY139" s="43"/>
      <c r="FZ139" s="43"/>
      <c r="GA139" s="43"/>
      <c r="GB139" s="43"/>
      <c r="GC139" s="43"/>
      <c r="GD139" s="43"/>
      <c r="GE139" s="43"/>
      <c r="GF139" s="43"/>
      <c r="GG139" s="43"/>
      <c r="GH139" s="43"/>
      <c r="GI139" s="43"/>
      <c r="GJ139" s="43"/>
      <c r="GK139" s="43"/>
      <c r="GL139" s="43"/>
      <c r="GM139" s="43"/>
      <c r="GN139" s="43"/>
      <c r="GO139" s="43"/>
      <c r="GP139" s="43"/>
      <c r="GQ139" s="43"/>
      <c r="GR139" s="43"/>
      <c r="GS139" s="43"/>
      <c r="GT139" s="43"/>
      <c r="GU139" s="43"/>
      <c r="GV139" s="43"/>
      <c r="GW139" s="43"/>
      <c r="GX139" s="43"/>
      <c r="GY139" s="43"/>
      <c r="GZ139" s="43"/>
      <c r="HA139" s="43"/>
      <c r="HB139" s="43"/>
      <c r="HC139" s="43"/>
      <c r="HD139" s="43"/>
      <c r="HE139" s="43"/>
      <c r="HF139" s="43"/>
      <c r="HG139" s="43"/>
      <c r="HH139" s="43"/>
      <c r="HI139" s="43"/>
      <c r="HJ139" s="43"/>
      <c r="HK139" s="43"/>
      <c r="HL139" s="43"/>
      <c r="HM139" s="43"/>
      <c r="HN139" s="43"/>
      <c r="HO139" s="43"/>
      <c r="HP139" s="43"/>
    </row>
    <row r="140" spans="1:224" hidden="1">
      <c r="A140" t="s">
        <v>104</v>
      </c>
      <c r="B140" t="s">
        <v>105</v>
      </c>
      <c r="C140" t="s">
        <v>105</v>
      </c>
      <c r="D140" s="38" t="s">
        <v>105</v>
      </c>
      <c r="E140" s="43" t="s">
        <v>105</v>
      </c>
      <c r="F140" t="s">
        <v>104</v>
      </c>
      <c r="K140" s="42"/>
      <c r="L140" s="42"/>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3"/>
      <c r="DJ140" s="43"/>
      <c r="DK140" s="43"/>
      <c r="DL140" s="43"/>
      <c r="DM140" s="43"/>
      <c r="DN140" s="43"/>
      <c r="DO140" s="43"/>
      <c r="DP140" s="43"/>
      <c r="DQ140" s="43"/>
      <c r="DR140" s="43"/>
      <c r="DS140" s="43"/>
      <c r="DT140" s="43"/>
      <c r="DU140" s="43"/>
      <c r="DV140" s="43"/>
      <c r="DW140" s="43"/>
      <c r="DX140" s="43"/>
      <c r="DY140" s="43"/>
      <c r="DZ140" s="43"/>
      <c r="EA140" s="43"/>
      <c r="EB140" s="43"/>
      <c r="EC140" s="43"/>
      <c r="ED140" s="43"/>
      <c r="EE140" s="43"/>
      <c r="EF140" s="43"/>
      <c r="EG140" s="43"/>
      <c r="EH140" s="43"/>
      <c r="EI140" s="43"/>
      <c r="EJ140" s="43"/>
      <c r="EK140" s="43"/>
      <c r="EL140" s="43"/>
      <c r="EM140" s="43"/>
      <c r="EN140" s="43"/>
      <c r="EO140" s="43"/>
      <c r="EP140" s="43"/>
      <c r="EQ140" s="43"/>
      <c r="ER140" s="43"/>
      <c r="ES140" s="43"/>
      <c r="ET140" s="43"/>
      <c r="EU140" s="43"/>
      <c r="EV140" s="43"/>
      <c r="EW140" s="43"/>
      <c r="EX140" s="43"/>
      <c r="EY140" s="43"/>
      <c r="EZ140" s="43"/>
      <c r="FA140" s="43"/>
      <c r="FB140" s="43"/>
      <c r="FC140" s="43"/>
      <c r="FD140" s="43"/>
      <c r="FE140" s="43"/>
      <c r="FF140" s="43"/>
      <c r="FG140" s="43"/>
      <c r="FH140" s="43"/>
      <c r="FI140" s="43"/>
      <c r="FJ140" s="43"/>
      <c r="FK140" s="43"/>
      <c r="FL140" s="43"/>
      <c r="FM140" s="43"/>
      <c r="FN140" s="43"/>
      <c r="FO140" s="43"/>
      <c r="FP140" s="43"/>
      <c r="FQ140" s="43"/>
      <c r="FR140" s="43"/>
      <c r="FS140" s="43"/>
      <c r="FT140" s="43"/>
      <c r="FU140" s="43"/>
      <c r="FV140" s="43"/>
      <c r="FW140" s="43"/>
      <c r="FX140" s="43"/>
      <c r="FY140" s="43"/>
      <c r="FZ140" s="43"/>
      <c r="GA140" s="43"/>
      <c r="GB140" s="43"/>
      <c r="GC140" s="43"/>
      <c r="GD140" s="43"/>
      <c r="GE140" s="43"/>
      <c r="GF140" s="43"/>
      <c r="GG140" s="43"/>
      <c r="GH140" s="43"/>
      <c r="GI140" s="43"/>
      <c r="GJ140" s="43"/>
      <c r="GK140" s="43"/>
      <c r="GL140" s="43"/>
      <c r="GM140" s="43"/>
      <c r="GN140" s="43"/>
      <c r="GO140" s="43"/>
      <c r="GP140" s="43"/>
      <c r="GQ140" s="43"/>
      <c r="GR140" s="43"/>
      <c r="GS140" s="43"/>
      <c r="GT140" s="43"/>
      <c r="GU140" s="43"/>
      <c r="GV140" s="43"/>
      <c r="GW140" s="43"/>
      <c r="GX140" s="43"/>
      <c r="GY140" s="43"/>
      <c r="GZ140" s="43"/>
      <c r="HA140" s="43"/>
      <c r="HB140" s="43"/>
      <c r="HC140" s="43"/>
      <c r="HD140" s="43"/>
      <c r="HE140" s="43"/>
      <c r="HF140" s="43"/>
      <c r="HG140" s="43"/>
      <c r="HH140" s="43"/>
      <c r="HI140" s="43"/>
      <c r="HJ140" s="43"/>
      <c r="HK140" s="43"/>
      <c r="HL140" s="43"/>
      <c r="HM140" s="43"/>
      <c r="HN140" s="43"/>
      <c r="HO140" s="43"/>
      <c r="HP140" s="43"/>
    </row>
    <row r="141" spans="1:224">
      <c r="A141" t="s">
        <v>68</v>
      </c>
      <c r="B141">
        <v>395</v>
      </c>
      <c r="C141">
        <v>655</v>
      </c>
      <c r="D141" s="40">
        <v>380</v>
      </c>
      <c r="E141" s="43">
        <v>605</v>
      </c>
      <c r="F141" t="s">
        <v>68</v>
      </c>
      <c r="G141" s="12">
        <f>B141*Sheet4!$B$28/Sheet4!$B$19</f>
        <v>578.11893203883494</v>
      </c>
      <c r="H141" s="12">
        <f>C141*Sheet4!$B$28/Sheet4!$B$19</f>
        <v>958.65291262135918</v>
      </c>
      <c r="I141" s="12">
        <f>D141*Sheet4!$B$28/Sheet4!$B$19</f>
        <v>556.1650485436893</v>
      </c>
      <c r="J141" s="12">
        <f>E141*Sheet4!$B$28/Sheet4!$B$19</f>
        <v>885.47330097087377</v>
      </c>
      <c r="K141" s="37"/>
      <c r="L141" s="37"/>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c r="DT141" s="43"/>
      <c r="DU141" s="43"/>
      <c r="DV141" s="43"/>
      <c r="DW141" s="43"/>
      <c r="DX141" s="43"/>
      <c r="DY141" s="43"/>
      <c r="DZ141" s="43"/>
      <c r="EA141" s="43"/>
      <c r="EB141" s="43"/>
      <c r="EC141" s="43"/>
      <c r="ED141" s="43"/>
      <c r="EE141" s="43"/>
      <c r="EF141" s="43"/>
      <c r="EG141" s="43"/>
      <c r="EH141" s="43"/>
      <c r="EI141" s="43"/>
      <c r="EJ141" s="43"/>
      <c r="EK141" s="43"/>
      <c r="EL141" s="43"/>
      <c r="EM141" s="43"/>
      <c r="EN141" s="43"/>
      <c r="EO141" s="43"/>
      <c r="EP141" s="43"/>
      <c r="EQ141" s="43"/>
      <c r="ER141" s="43"/>
      <c r="ES141" s="43"/>
      <c r="ET141" s="43"/>
      <c r="EU141" s="43"/>
      <c r="EV141" s="43"/>
      <c r="EW141" s="43"/>
      <c r="EX141" s="43"/>
      <c r="EY141" s="43"/>
      <c r="EZ141" s="43"/>
      <c r="FA141" s="43"/>
      <c r="FB141" s="43"/>
      <c r="FC141" s="43"/>
      <c r="FD141" s="43"/>
      <c r="FE141" s="43"/>
      <c r="FF141" s="43"/>
      <c r="FG141" s="43"/>
      <c r="FH141" s="43"/>
      <c r="FI141" s="43"/>
      <c r="FJ141" s="43"/>
      <c r="FK141" s="43"/>
      <c r="FL141" s="43"/>
      <c r="FM141" s="43"/>
      <c r="FN141" s="43"/>
      <c r="FO141" s="43"/>
      <c r="FP141" s="43"/>
      <c r="FQ141" s="43"/>
      <c r="FR141" s="43"/>
      <c r="FS141" s="43"/>
      <c r="FT141" s="43"/>
      <c r="FU141" s="43"/>
      <c r="FV141" s="43"/>
      <c r="FW141" s="43"/>
      <c r="FX141" s="43"/>
      <c r="FY141" s="43"/>
      <c r="FZ141" s="43"/>
      <c r="GA141" s="43"/>
      <c r="GB141" s="43"/>
      <c r="GC141" s="43"/>
      <c r="GD141" s="43"/>
      <c r="GE141" s="43"/>
      <c r="GF141" s="43"/>
      <c r="GG141" s="43"/>
      <c r="GH141" s="43"/>
      <c r="GI141" s="43"/>
      <c r="GJ141" s="43"/>
      <c r="GK141" s="43"/>
      <c r="GL141" s="43"/>
      <c r="GM141" s="43"/>
      <c r="GN141" s="43"/>
      <c r="GO141" s="43"/>
      <c r="GP141" s="43"/>
      <c r="GQ141" s="43"/>
      <c r="GR141" s="43"/>
      <c r="GS141" s="43"/>
      <c r="GT141" s="43"/>
      <c r="GU141" s="43"/>
      <c r="GV141" s="43"/>
      <c r="GW141" s="43"/>
      <c r="GX141" s="43"/>
      <c r="GY141" s="43"/>
      <c r="GZ141" s="43"/>
      <c r="HA141" s="43"/>
      <c r="HB141" s="43"/>
      <c r="HC141" s="43"/>
      <c r="HD141" s="43"/>
      <c r="HE141" s="43"/>
      <c r="HF141" s="43"/>
      <c r="HG141" s="43"/>
      <c r="HH141" s="43"/>
      <c r="HI141" s="43"/>
      <c r="HJ141" s="43"/>
      <c r="HK141" s="43"/>
      <c r="HL141" s="43"/>
      <c r="HM141" s="43"/>
      <c r="HN141" s="43"/>
      <c r="HO141" s="43"/>
      <c r="HP141" s="43"/>
    </row>
    <row r="142" spans="1:224" hidden="1">
      <c r="A142" t="s">
        <v>104</v>
      </c>
      <c r="B142" t="s">
        <v>105</v>
      </c>
      <c r="C142" t="s">
        <v>105</v>
      </c>
      <c r="D142" s="38" t="s">
        <v>105</v>
      </c>
      <c r="E142" s="43" t="s">
        <v>105</v>
      </c>
      <c r="F142" t="s">
        <v>104</v>
      </c>
      <c r="K142" s="42"/>
      <c r="L142" s="42"/>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3"/>
      <c r="DH142" s="43"/>
      <c r="DI142" s="43"/>
      <c r="DJ142" s="43"/>
      <c r="DK142" s="43"/>
      <c r="DL142" s="43"/>
      <c r="DM142" s="43"/>
      <c r="DN142" s="43"/>
      <c r="DO142" s="43"/>
      <c r="DP142" s="43"/>
      <c r="DQ142" s="43"/>
      <c r="DR142" s="43"/>
      <c r="DS142" s="43"/>
      <c r="DT142" s="43"/>
      <c r="DU142" s="43"/>
      <c r="DV142" s="43"/>
      <c r="DW142" s="43"/>
      <c r="DX142" s="43"/>
      <c r="DY142" s="43"/>
      <c r="DZ142" s="43"/>
      <c r="EA142" s="43"/>
      <c r="EB142" s="43"/>
      <c r="EC142" s="43"/>
      <c r="ED142" s="43"/>
      <c r="EE142" s="43"/>
      <c r="EF142" s="43"/>
      <c r="EG142" s="43"/>
      <c r="EH142" s="43"/>
      <c r="EI142" s="43"/>
      <c r="EJ142" s="43"/>
      <c r="EK142" s="43"/>
      <c r="EL142" s="43"/>
      <c r="EM142" s="43"/>
      <c r="EN142" s="43"/>
      <c r="EO142" s="43"/>
      <c r="EP142" s="43"/>
      <c r="EQ142" s="43"/>
      <c r="ER142" s="43"/>
      <c r="ES142" s="43"/>
      <c r="ET142" s="43"/>
      <c r="EU142" s="43"/>
      <c r="EV142" s="43"/>
      <c r="EW142" s="43"/>
      <c r="EX142" s="43"/>
      <c r="EY142" s="43"/>
      <c r="EZ142" s="43"/>
      <c r="FA142" s="43"/>
      <c r="FB142" s="43"/>
      <c r="FC142" s="43"/>
      <c r="FD142" s="43"/>
      <c r="FE142" s="43"/>
      <c r="FF142" s="43"/>
      <c r="FG142" s="43"/>
      <c r="FH142" s="43"/>
      <c r="FI142" s="43"/>
      <c r="FJ142" s="43"/>
      <c r="FK142" s="43"/>
      <c r="FL142" s="43"/>
      <c r="FM142" s="43"/>
      <c r="FN142" s="43"/>
      <c r="FO142" s="43"/>
      <c r="FP142" s="43"/>
      <c r="FQ142" s="43"/>
      <c r="FR142" s="43"/>
      <c r="FS142" s="43"/>
      <c r="FT142" s="43"/>
      <c r="FU142" s="43"/>
      <c r="FV142" s="43"/>
      <c r="FW142" s="43"/>
      <c r="FX142" s="43"/>
      <c r="FY142" s="43"/>
      <c r="FZ142" s="43"/>
      <c r="GA142" s="43"/>
      <c r="GB142" s="43"/>
      <c r="GC142" s="43"/>
      <c r="GD142" s="43"/>
      <c r="GE142" s="43"/>
      <c r="GF142" s="43"/>
      <c r="GG142" s="43"/>
      <c r="GH142" s="43"/>
      <c r="GI142" s="43"/>
      <c r="GJ142" s="43"/>
      <c r="GK142" s="43"/>
      <c r="GL142" s="43"/>
      <c r="GM142" s="43"/>
      <c r="GN142" s="43"/>
      <c r="GO142" s="43"/>
      <c r="GP142" s="43"/>
      <c r="GQ142" s="43"/>
      <c r="GR142" s="43"/>
      <c r="GS142" s="43"/>
      <c r="GT142" s="43"/>
      <c r="GU142" s="43"/>
      <c r="GV142" s="43"/>
      <c r="GW142" s="43"/>
      <c r="GX142" s="43"/>
      <c r="GY142" s="43"/>
      <c r="GZ142" s="43"/>
      <c r="HA142" s="43"/>
      <c r="HB142" s="43"/>
      <c r="HC142" s="43"/>
      <c r="HD142" s="43"/>
      <c r="HE142" s="43"/>
      <c r="HF142" s="43"/>
      <c r="HG142" s="43"/>
      <c r="HH142" s="43"/>
      <c r="HI142" s="43"/>
      <c r="HJ142" s="43"/>
      <c r="HK142" s="43"/>
      <c r="HL142" s="43"/>
      <c r="HM142" s="43"/>
      <c r="HN142" s="43"/>
      <c r="HO142" s="43"/>
      <c r="HP142" s="43"/>
    </row>
    <row r="143" spans="1:224">
      <c r="A143" t="s">
        <v>69</v>
      </c>
      <c r="B143">
        <v>385</v>
      </c>
      <c r="C143">
        <v>633</v>
      </c>
      <c r="D143" s="40">
        <v>368</v>
      </c>
      <c r="E143" s="43">
        <v>650</v>
      </c>
      <c r="F143" t="s">
        <v>69</v>
      </c>
      <c r="G143" s="12">
        <f>B143*Sheet4!$B$28/Sheet4!$B$19</f>
        <v>563.48300970873788</v>
      </c>
      <c r="H143" s="12">
        <f>C143*Sheet4!$B$28/Sheet4!$B$19</f>
        <v>926.45388349514565</v>
      </c>
      <c r="I143" s="12">
        <f>D143*Sheet4!$B$28/Sheet4!$B$19</f>
        <v>538.60194174757271</v>
      </c>
      <c r="J143" s="12">
        <f>E143*Sheet4!$B$28/Sheet4!$B$19</f>
        <v>951.33495145631059</v>
      </c>
      <c r="K143" s="37"/>
      <c r="L143" s="37"/>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c r="DO143" s="43"/>
      <c r="DP143" s="43"/>
      <c r="DQ143" s="43"/>
      <c r="DR143" s="43"/>
      <c r="DS143" s="43"/>
      <c r="DT143" s="43"/>
      <c r="DU143" s="43"/>
      <c r="DV143" s="43"/>
      <c r="DW143" s="43"/>
      <c r="DX143" s="43"/>
      <c r="DY143" s="43"/>
      <c r="DZ143" s="43"/>
      <c r="EA143" s="43"/>
      <c r="EB143" s="43"/>
      <c r="EC143" s="43"/>
      <c r="ED143" s="43"/>
      <c r="EE143" s="43"/>
      <c r="EF143" s="43"/>
      <c r="EG143" s="43"/>
      <c r="EH143" s="43"/>
      <c r="EI143" s="43"/>
      <c r="EJ143" s="43"/>
      <c r="EK143" s="43"/>
      <c r="EL143" s="43"/>
      <c r="EM143" s="43"/>
      <c r="EN143" s="43"/>
      <c r="EO143" s="43"/>
      <c r="EP143" s="43"/>
      <c r="EQ143" s="43"/>
      <c r="ER143" s="43"/>
      <c r="ES143" s="43"/>
      <c r="ET143" s="43"/>
      <c r="EU143" s="43"/>
      <c r="EV143" s="43"/>
      <c r="EW143" s="43"/>
      <c r="EX143" s="43"/>
      <c r="EY143" s="43"/>
      <c r="EZ143" s="43"/>
      <c r="FA143" s="43"/>
      <c r="FB143" s="43"/>
      <c r="FC143" s="43"/>
      <c r="FD143" s="43"/>
      <c r="FE143" s="43"/>
      <c r="FF143" s="43"/>
      <c r="FG143" s="43"/>
      <c r="FH143" s="43"/>
      <c r="FI143" s="43"/>
      <c r="FJ143" s="43"/>
      <c r="FK143" s="43"/>
      <c r="FL143" s="43"/>
      <c r="FM143" s="43"/>
      <c r="FN143" s="43"/>
      <c r="FO143" s="43"/>
      <c r="FP143" s="43"/>
      <c r="FQ143" s="43"/>
      <c r="FR143" s="43"/>
      <c r="FS143" s="43"/>
      <c r="FT143" s="43"/>
      <c r="FU143" s="43"/>
      <c r="FV143" s="43"/>
      <c r="FW143" s="43"/>
      <c r="FX143" s="43"/>
      <c r="FY143" s="43"/>
      <c r="FZ143" s="43"/>
      <c r="GA143" s="43"/>
      <c r="GB143" s="43"/>
      <c r="GC143" s="43"/>
      <c r="GD143" s="43"/>
      <c r="GE143" s="43"/>
      <c r="GF143" s="43"/>
      <c r="GG143" s="43"/>
      <c r="GH143" s="43"/>
      <c r="GI143" s="43"/>
      <c r="GJ143" s="43"/>
      <c r="GK143" s="43"/>
      <c r="GL143" s="43"/>
      <c r="GM143" s="43"/>
      <c r="GN143" s="43"/>
      <c r="GO143" s="43"/>
      <c r="GP143" s="43"/>
      <c r="GQ143" s="43"/>
      <c r="GR143" s="43"/>
      <c r="GS143" s="43"/>
      <c r="GT143" s="43"/>
      <c r="GU143" s="43"/>
      <c r="GV143" s="43"/>
      <c r="GW143" s="43"/>
      <c r="GX143" s="43"/>
      <c r="GY143" s="43"/>
      <c r="GZ143" s="43"/>
      <c r="HA143" s="43"/>
      <c r="HB143" s="43"/>
      <c r="HC143" s="43"/>
      <c r="HD143" s="43"/>
      <c r="HE143" s="43"/>
      <c r="HF143" s="43"/>
      <c r="HG143" s="43"/>
      <c r="HH143" s="43"/>
      <c r="HI143" s="43"/>
      <c r="HJ143" s="43"/>
      <c r="HK143" s="43"/>
      <c r="HL143" s="43"/>
      <c r="HM143" s="43"/>
      <c r="HN143" s="43"/>
      <c r="HO143" s="43"/>
      <c r="HP143" s="43"/>
    </row>
    <row r="144" spans="1:224" hidden="1">
      <c r="A144" t="s">
        <v>104</v>
      </c>
      <c r="B144" t="s">
        <v>105</v>
      </c>
      <c r="C144" t="s">
        <v>105</v>
      </c>
      <c r="D144" s="38" t="s">
        <v>105</v>
      </c>
      <c r="E144" s="43" t="s">
        <v>105</v>
      </c>
      <c r="F144" t="s">
        <v>104</v>
      </c>
      <c r="K144" s="42"/>
      <c r="L144" s="42"/>
      <c r="O144" s="43"/>
      <c r="P144" s="43"/>
      <c r="Q144" s="43"/>
      <c r="R144" s="43"/>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c r="BF144" s="43"/>
      <c r="BG144" s="43"/>
      <c r="BH144" s="43"/>
      <c r="BI144" s="43"/>
      <c r="BJ144" s="43"/>
      <c r="BK144" s="43"/>
      <c r="BL144" s="43"/>
      <c r="BM144" s="43"/>
      <c r="BN144" s="43"/>
      <c r="BO144" s="43"/>
      <c r="BP144" s="43"/>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3"/>
      <c r="DH144" s="43"/>
      <c r="DI144" s="43"/>
      <c r="DJ144" s="43"/>
      <c r="DK144" s="43"/>
      <c r="DL144" s="43"/>
      <c r="DM144" s="43"/>
      <c r="DN144" s="43"/>
      <c r="DO144" s="43"/>
      <c r="DP144" s="43"/>
      <c r="DQ144" s="43"/>
      <c r="DR144" s="43"/>
      <c r="DS144" s="43"/>
      <c r="DT144" s="43"/>
      <c r="DU144" s="43"/>
      <c r="DV144" s="43"/>
      <c r="DW144" s="43"/>
      <c r="DX144" s="43"/>
      <c r="DY144" s="43"/>
      <c r="DZ144" s="43"/>
      <c r="EA144" s="43"/>
      <c r="EB144" s="43"/>
      <c r="EC144" s="43"/>
      <c r="ED144" s="43"/>
      <c r="EE144" s="43"/>
      <c r="EF144" s="43"/>
      <c r="EG144" s="43"/>
      <c r="EH144" s="43"/>
      <c r="EI144" s="43"/>
      <c r="EJ144" s="43"/>
      <c r="EK144" s="43"/>
      <c r="EL144" s="43"/>
      <c r="EM144" s="43"/>
      <c r="EN144" s="43"/>
      <c r="EO144" s="43"/>
      <c r="EP144" s="43"/>
      <c r="EQ144" s="43"/>
      <c r="ER144" s="43"/>
      <c r="ES144" s="43"/>
      <c r="ET144" s="43"/>
      <c r="EU144" s="43"/>
      <c r="EV144" s="43"/>
      <c r="EW144" s="43"/>
      <c r="EX144" s="43"/>
      <c r="EY144" s="43"/>
      <c r="EZ144" s="43"/>
      <c r="FA144" s="43"/>
      <c r="FB144" s="43"/>
      <c r="FC144" s="43"/>
      <c r="FD144" s="43"/>
      <c r="FE144" s="43"/>
      <c r="FF144" s="43"/>
      <c r="FG144" s="43"/>
      <c r="FH144" s="43"/>
      <c r="FI144" s="43"/>
      <c r="FJ144" s="43"/>
      <c r="FK144" s="43"/>
      <c r="FL144" s="43"/>
      <c r="FM144" s="43"/>
      <c r="FN144" s="43"/>
      <c r="FO144" s="43"/>
      <c r="FP144" s="43"/>
      <c r="FQ144" s="43"/>
      <c r="FR144" s="43"/>
      <c r="FS144" s="43"/>
      <c r="FT144" s="43"/>
      <c r="FU144" s="43"/>
      <c r="FV144" s="43"/>
      <c r="FW144" s="43"/>
      <c r="FX144" s="43"/>
      <c r="FY144" s="43"/>
      <c r="FZ144" s="43"/>
      <c r="GA144" s="43"/>
      <c r="GB144" s="43"/>
      <c r="GC144" s="43"/>
      <c r="GD144" s="43"/>
      <c r="GE144" s="43"/>
      <c r="GF144" s="43"/>
      <c r="GG144" s="43"/>
      <c r="GH144" s="43"/>
      <c r="GI144" s="43"/>
      <c r="GJ144" s="43"/>
      <c r="GK144" s="43"/>
      <c r="GL144" s="43"/>
      <c r="GM144" s="43"/>
      <c r="GN144" s="43"/>
      <c r="GO144" s="43"/>
      <c r="GP144" s="43"/>
      <c r="GQ144" s="43"/>
      <c r="GR144" s="43"/>
      <c r="GS144" s="43"/>
      <c r="GT144" s="43"/>
      <c r="GU144" s="43"/>
      <c r="GV144" s="43"/>
      <c r="GW144" s="43"/>
      <c r="GX144" s="43"/>
      <c r="GY144" s="43"/>
      <c r="GZ144" s="43"/>
      <c r="HA144" s="43"/>
      <c r="HB144" s="43"/>
      <c r="HC144" s="43"/>
      <c r="HD144" s="43"/>
      <c r="HE144" s="43"/>
      <c r="HF144" s="43"/>
      <c r="HG144" s="43"/>
      <c r="HH144" s="43"/>
      <c r="HI144" s="43"/>
      <c r="HJ144" s="43"/>
      <c r="HK144" s="43"/>
      <c r="HL144" s="43"/>
      <c r="HM144" s="43"/>
      <c r="HN144" s="43"/>
      <c r="HO144" s="43"/>
      <c r="HP144" s="43"/>
    </row>
    <row r="145" spans="1:224">
      <c r="A145" t="s">
        <v>70</v>
      </c>
      <c r="B145">
        <v>378</v>
      </c>
      <c r="C145">
        <v>565</v>
      </c>
      <c r="D145" s="40">
        <v>370</v>
      </c>
      <c r="E145" s="43">
        <v>585</v>
      </c>
      <c r="F145" t="s">
        <v>70</v>
      </c>
      <c r="G145" s="12">
        <f>B145*Sheet4!$B$28/Sheet4!$B$19</f>
        <v>553.23786407766977</v>
      </c>
      <c r="H145" s="12">
        <f>C145*Sheet4!$B$28/Sheet4!$B$19</f>
        <v>826.92961165048541</v>
      </c>
      <c r="I145" s="12">
        <f>D145*Sheet4!$B$28/Sheet4!$B$19</f>
        <v>541.52912621359224</v>
      </c>
      <c r="J145" s="12">
        <f>E145*Sheet4!$B$28/Sheet4!$B$19</f>
        <v>856.20145631067953</v>
      </c>
      <c r="K145" s="37"/>
      <c r="L145" s="37"/>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c r="DT145" s="43"/>
      <c r="DU145" s="43"/>
      <c r="DV145" s="43"/>
      <c r="DW145" s="43"/>
      <c r="DX145" s="43"/>
      <c r="DY145" s="43"/>
      <c r="DZ145" s="43"/>
      <c r="EA145" s="43"/>
      <c r="EB145" s="43"/>
      <c r="EC145" s="43"/>
      <c r="ED145" s="43"/>
      <c r="EE145" s="43"/>
      <c r="EF145" s="43"/>
      <c r="EG145" s="43"/>
      <c r="EH145" s="43"/>
      <c r="EI145" s="43"/>
      <c r="EJ145" s="43"/>
      <c r="EK145" s="43"/>
      <c r="EL145" s="43"/>
      <c r="EM145" s="43"/>
      <c r="EN145" s="43"/>
      <c r="EO145" s="43"/>
      <c r="EP145" s="43"/>
      <c r="EQ145" s="43"/>
      <c r="ER145" s="43"/>
      <c r="ES145" s="43"/>
      <c r="ET145" s="43"/>
      <c r="EU145" s="43"/>
      <c r="EV145" s="43"/>
      <c r="EW145" s="43"/>
      <c r="EX145" s="43"/>
      <c r="EY145" s="43"/>
      <c r="EZ145" s="43"/>
      <c r="FA145" s="43"/>
      <c r="FB145" s="43"/>
      <c r="FC145" s="43"/>
      <c r="FD145" s="43"/>
      <c r="FE145" s="43"/>
      <c r="FF145" s="43"/>
      <c r="FG145" s="43"/>
      <c r="FH145" s="43"/>
      <c r="FI145" s="43"/>
      <c r="FJ145" s="43"/>
      <c r="FK145" s="43"/>
      <c r="FL145" s="43"/>
      <c r="FM145" s="43"/>
      <c r="FN145" s="43"/>
      <c r="FO145" s="43"/>
      <c r="FP145" s="43"/>
      <c r="FQ145" s="43"/>
      <c r="FR145" s="43"/>
      <c r="FS145" s="43"/>
      <c r="FT145" s="43"/>
      <c r="FU145" s="43"/>
      <c r="FV145" s="43"/>
      <c r="FW145" s="43"/>
      <c r="FX145" s="43"/>
      <c r="FY145" s="43"/>
      <c r="FZ145" s="43"/>
      <c r="GA145" s="43"/>
      <c r="GB145" s="43"/>
      <c r="GC145" s="43"/>
      <c r="GD145" s="43"/>
      <c r="GE145" s="43"/>
      <c r="GF145" s="43"/>
      <c r="GG145" s="43"/>
      <c r="GH145" s="43"/>
      <c r="GI145" s="43"/>
      <c r="GJ145" s="43"/>
      <c r="GK145" s="43"/>
      <c r="GL145" s="43"/>
      <c r="GM145" s="43"/>
      <c r="GN145" s="43"/>
      <c r="GO145" s="43"/>
      <c r="GP145" s="43"/>
      <c r="GQ145" s="43"/>
      <c r="GR145" s="43"/>
      <c r="GS145" s="43"/>
      <c r="GT145" s="43"/>
      <c r="GU145" s="43"/>
      <c r="GV145" s="43"/>
      <c r="GW145" s="43"/>
      <c r="GX145" s="43"/>
      <c r="GY145" s="43"/>
      <c r="GZ145" s="43"/>
      <c r="HA145" s="43"/>
      <c r="HB145" s="43"/>
      <c r="HC145" s="43"/>
      <c r="HD145" s="43"/>
      <c r="HE145" s="43"/>
      <c r="HF145" s="43"/>
      <c r="HG145" s="43"/>
      <c r="HH145" s="43"/>
      <c r="HI145" s="43"/>
      <c r="HJ145" s="43"/>
      <c r="HK145" s="43"/>
      <c r="HL145" s="43"/>
      <c r="HM145" s="43"/>
      <c r="HN145" s="43"/>
      <c r="HO145" s="43"/>
      <c r="HP145" s="43"/>
    </row>
    <row r="146" spans="1:224" hidden="1">
      <c r="A146" t="s">
        <v>104</v>
      </c>
      <c r="B146" t="s">
        <v>105</v>
      </c>
      <c r="C146" t="s">
        <v>105</v>
      </c>
      <c r="D146" s="38" t="s">
        <v>105</v>
      </c>
      <c r="E146" s="43" t="s">
        <v>105</v>
      </c>
      <c r="F146" t="s">
        <v>104</v>
      </c>
      <c r="K146" s="42"/>
      <c r="L146" s="42"/>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c r="BF146" s="43"/>
      <c r="BG146" s="43"/>
      <c r="BH146" s="43"/>
      <c r="BI146" s="43"/>
      <c r="BJ146" s="43"/>
      <c r="BK146" s="43"/>
      <c r="BL146" s="43"/>
      <c r="BM146" s="43"/>
      <c r="BN146" s="43"/>
      <c r="BO146" s="43"/>
      <c r="BP146" s="43"/>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3"/>
      <c r="DI146" s="43"/>
      <c r="DJ146" s="43"/>
      <c r="DK146" s="43"/>
      <c r="DL146" s="43"/>
      <c r="DM146" s="43"/>
      <c r="DN146" s="43"/>
      <c r="DO146" s="43"/>
      <c r="DP146" s="43"/>
      <c r="DQ146" s="43"/>
      <c r="DR146" s="43"/>
      <c r="DS146" s="43"/>
      <c r="DT146" s="43"/>
      <c r="DU146" s="43"/>
      <c r="DV146" s="43"/>
      <c r="DW146" s="43"/>
      <c r="DX146" s="43"/>
      <c r="DY146" s="43"/>
      <c r="DZ146" s="43"/>
      <c r="EA146" s="43"/>
      <c r="EB146" s="43"/>
      <c r="EC146" s="43"/>
      <c r="ED146" s="43"/>
      <c r="EE146" s="43"/>
      <c r="EF146" s="43"/>
      <c r="EG146" s="43"/>
      <c r="EH146" s="43"/>
      <c r="EI146" s="43"/>
      <c r="EJ146" s="43"/>
      <c r="EK146" s="43"/>
      <c r="EL146" s="43"/>
      <c r="EM146" s="43"/>
      <c r="EN146" s="43"/>
      <c r="EO146" s="43"/>
      <c r="EP146" s="43"/>
      <c r="EQ146" s="43"/>
      <c r="ER146" s="43"/>
      <c r="ES146" s="43"/>
      <c r="ET146" s="43"/>
      <c r="EU146" s="43"/>
      <c r="EV146" s="43"/>
      <c r="EW146" s="43"/>
      <c r="EX146" s="43"/>
      <c r="EY146" s="43"/>
      <c r="EZ146" s="43"/>
      <c r="FA146" s="43"/>
      <c r="FB146" s="43"/>
      <c r="FC146" s="43"/>
      <c r="FD146" s="43"/>
      <c r="FE146" s="43"/>
      <c r="FF146" s="43"/>
      <c r="FG146" s="43"/>
      <c r="FH146" s="43"/>
      <c r="FI146" s="43"/>
      <c r="FJ146" s="43"/>
      <c r="FK146" s="43"/>
      <c r="FL146" s="43"/>
      <c r="FM146" s="43"/>
      <c r="FN146" s="43"/>
      <c r="FO146" s="43"/>
      <c r="FP146" s="43"/>
      <c r="FQ146" s="43"/>
      <c r="FR146" s="43"/>
      <c r="FS146" s="43"/>
      <c r="FT146" s="43"/>
      <c r="FU146" s="43"/>
      <c r="FV146" s="43"/>
      <c r="FW146" s="43"/>
      <c r="FX146" s="43"/>
      <c r="FY146" s="43"/>
      <c r="FZ146" s="43"/>
      <c r="GA146" s="43"/>
      <c r="GB146" s="43"/>
      <c r="GC146" s="43"/>
      <c r="GD146" s="43"/>
      <c r="GE146" s="43"/>
      <c r="GF146" s="43"/>
      <c r="GG146" s="43"/>
      <c r="GH146" s="43"/>
      <c r="GI146" s="43"/>
      <c r="GJ146" s="43"/>
      <c r="GK146" s="43"/>
      <c r="GL146" s="43"/>
      <c r="GM146" s="43"/>
      <c r="GN146" s="43"/>
      <c r="GO146" s="43"/>
      <c r="GP146" s="43"/>
      <c r="GQ146" s="43"/>
      <c r="GR146" s="43"/>
      <c r="GS146" s="43"/>
      <c r="GT146" s="43"/>
      <c r="GU146" s="43"/>
      <c r="GV146" s="43"/>
      <c r="GW146" s="43"/>
      <c r="GX146" s="43"/>
      <c r="GY146" s="43"/>
      <c r="GZ146" s="43"/>
      <c r="HA146" s="43"/>
      <c r="HB146" s="43"/>
      <c r="HC146" s="43"/>
      <c r="HD146" s="43"/>
      <c r="HE146" s="43"/>
      <c r="HF146" s="43"/>
      <c r="HG146" s="43"/>
      <c r="HH146" s="43"/>
      <c r="HI146" s="43"/>
      <c r="HJ146" s="43"/>
      <c r="HK146" s="43"/>
      <c r="HL146" s="43"/>
      <c r="HM146" s="43"/>
      <c r="HN146" s="43"/>
      <c r="HO146" s="43"/>
      <c r="HP146" s="43"/>
    </row>
    <row r="147" spans="1:224">
      <c r="A147" t="s">
        <v>71</v>
      </c>
      <c r="B147">
        <v>385</v>
      </c>
      <c r="C147">
        <v>540</v>
      </c>
      <c r="D147" s="40">
        <v>375</v>
      </c>
      <c r="E147" s="43">
        <v>535</v>
      </c>
      <c r="F147" t="s">
        <v>71</v>
      </c>
      <c r="G147" s="12">
        <f>B147*Sheet4!$B$28/Sheet4!$B$20</f>
        <v>534.30379746835445</v>
      </c>
      <c r="H147" s="12">
        <f>C147*Sheet4!$B$28/Sheet4!$B$20</f>
        <v>749.41311852704257</v>
      </c>
      <c r="I147" s="12">
        <f>D147*Sheet4!$B$28/Sheet4!$B$20</f>
        <v>520.42577675489065</v>
      </c>
      <c r="J147" s="12">
        <f>E147*Sheet4!$B$28/Sheet4!$B$20</f>
        <v>742.47410817031061</v>
      </c>
      <c r="K147" s="37"/>
      <c r="L147" s="37"/>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c r="EJ147" s="43"/>
      <c r="EK147" s="43"/>
      <c r="EL147" s="43"/>
      <c r="EM147" s="43"/>
      <c r="EN147" s="43"/>
      <c r="EO147" s="43"/>
      <c r="EP147" s="43"/>
      <c r="EQ147" s="43"/>
      <c r="ER147" s="43"/>
      <c r="ES147" s="43"/>
      <c r="ET147" s="43"/>
      <c r="EU147" s="43"/>
      <c r="EV147" s="43"/>
      <c r="EW147" s="43"/>
      <c r="EX147" s="43"/>
      <c r="EY147" s="43"/>
      <c r="EZ147" s="43"/>
      <c r="FA147" s="43"/>
      <c r="FB147" s="43"/>
      <c r="FC147" s="43"/>
      <c r="FD147" s="43"/>
      <c r="FE147" s="43"/>
      <c r="FF147" s="43"/>
      <c r="FG147" s="43"/>
      <c r="FH147" s="43"/>
      <c r="FI147" s="43"/>
      <c r="FJ147" s="43"/>
      <c r="FK147" s="43"/>
      <c r="FL147" s="43"/>
      <c r="FM147" s="43"/>
      <c r="FN147" s="43"/>
      <c r="FO147" s="43"/>
      <c r="FP147" s="43"/>
      <c r="FQ147" s="43"/>
      <c r="FR147" s="43"/>
      <c r="FS147" s="43"/>
      <c r="FT147" s="43"/>
      <c r="FU147" s="43"/>
      <c r="FV147" s="43"/>
      <c r="FW147" s="43"/>
      <c r="FX147" s="43"/>
      <c r="FY147" s="43"/>
      <c r="FZ147" s="43"/>
      <c r="GA147" s="43"/>
      <c r="GB147" s="43"/>
      <c r="GC147" s="43"/>
      <c r="GD147" s="43"/>
      <c r="GE147" s="43"/>
      <c r="GF147" s="43"/>
      <c r="GG147" s="43"/>
      <c r="GH147" s="43"/>
      <c r="GI147" s="43"/>
      <c r="GJ147" s="43"/>
      <c r="GK147" s="43"/>
      <c r="GL147" s="43"/>
      <c r="GM147" s="43"/>
      <c r="GN147" s="43"/>
      <c r="GO147" s="43"/>
      <c r="GP147" s="43"/>
      <c r="GQ147" s="43"/>
      <c r="GR147" s="43"/>
      <c r="GS147" s="43"/>
      <c r="GT147" s="43"/>
      <c r="GU147" s="43"/>
      <c r="GV147" s="43"/>
      <c r="GW147" s="43"/>
      <c r="GX147" s="43"/>
      <c r="GY147" s="43"/>
      <c r="GZ147" s="43"/>
      <c r="HA147" s="43"/>
      <c r="HB147" s="43"/>
      <c r="HC147" s="43"/>
      <c r="HD147" s="43"/>
      <c r="HE147" s="43"/>
      <c r="HF147" s="43"/>
      <c r="HG147" s="43"/>
      <c r="HH147" s="43"/>
      <c r="HI147" s="43"/>
      <c r="HJ147" s="43"/>
      <c r="HK147" s="43"/>
      <c r="HL147" s="43"/>
      <c r="HM147" s="43"/>
      <c r="HN147" s="43"/>
      <c r="HO147" s="43"/>
      <c r="HP147" s="43"/>
    </row>
    <row r="148" spans="1:224" hidden="1">
      <c r="A148" t="s">
        <v>104</v>
      </c>
      <c r="B148" t="s">
        <v>105</v>
      </c>
      <c r="C148" t="s">
        <v>105</v>
      </c>
      <c r="D148" s="38" t="s">
        <v>105</v>
      </c>
      <c r="E148" s="43" t="s">
        <v>105</v>
      </c>
      <c r="F148" t="s">
        <v>104</v>
      </c>
      <c r="K148" s="42"/>
      <c r="L148" s="42"/>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c r="BO148" s="43"/>
      <c r="BP148" s="43"/>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3"/>
      <c r="DK148" s="4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3"/>
      <c r="EI148" s="43"/>
      <c r="EJ148" s="43"/>
      <c r="EK148" s="43"/>
      <c r="EL148" s="43"/>
      <c r="EM148" s="43"/>
      <c r="EN148" s="43"/>
      <c r="EO148" s="43"/>
      <c r="EP148" s="43"/>
      <c r="EQ148" s="43"/>
      <c r="ER148" s="43"/>
      <c r="ES148" s="43"/>
      <c r="ET148" s="43"/>
      <c r="EU148" s="43"/>
      <c r="EV148" s="43"/>
      <c r="EW148" s="43"/>
      <c r="EX148" s="43"/>
      <c r="EY148" s="43"/>
      <c r="EZ148" s="43"/>
      <c r="FA148" s="43"/>
      <c r="FB148" s="43"/>
      <c r="FC148" s="43"/>
      <c r="FD148" s="43"/>
      <c r="FE148" s="43"/>
      <c r="FF148" s="43"/>
      <c r="FG148" s="43"/>
      <c r="FH148" s="43"/>
      <c r="FI148" s="43"/>
      <c r="FJ148" s="43"/>
      <c r="FK148" s="43"/>
      <c r="FL148" s="43"/>
      <c r="FM148" s="43"/>
      <c r="FN148" s="43"/>
      <c r="FO148" s="43"/>
      <c r="FP148" s="43"/>
      <c r="FQ148" s="43"/>
      <c r="FR148" s="43"/>
      <c r="FS148" s="43"/>
      <c r="FT148" s="43"/>
      <c r="FU148" s="43"/>
      <c r="FV148" s="43"/>
      <c r="FW148" s="43"/>
      <c r="FX148" s="43"/>
      <c r="FY148" s="43"/>
      <c r="FZ148" s="43"/>
      <c r="GA148" s="43"/>
      <c r="GB148" s="43"/>
      <c r="GC148" s="43"/>
      <c r="GD148" s="43"/>
      <c r="GE148" s="43"/>
      <c r="GF148" s="43"/>
      <c r="GG148" s="43"/>
      <c r="GH148" s="43"/>
      <c r="GI148" s="43"/>
      <c r="GJ148" s="43"/>
      <c r="GK148" s="43"/>
      <c r="GL148" s="43"/>
      <c r="GM148" s="43"/>
      <c r="GN148" s="43"/>
      <c r="GO148" s="43"/>
      <c r="GP148" s="43"/>
      <c r="GQ148" s="43"/>
      <c r="GR148" s="43"/>
      <c r="GS148" s="43"/>
      <c r="GT148" s="43"/>
      <c r="GU148" s="43"/>
      <c r="GV148" s="43"/>
      <c r="GW148" s="43"/>
      <c r="GX148" s="43"/>
      <c r="GY148" s="43"/>
      <c r="GZ148" s="43"/>
      <c r="HA148" s="43"/>
      <c r="HB148" s="43"/>
      <c r="HC148" s="43"/>
      <c r="HD148" s="43"/>
      <c r="HE148" s="43"/>
      <c r="HF148" s="43"/>
      <c r="HG148" s="43"/>
      <c r="HH148" s="43"/>
      <c r="HI148" s="43"/>
      <c r="HJ148" s="43"/>
      <c r="HK148" s="43"/>
      <c r="HL148" s="43"/>
      <c r="HM148" s="43"/>
      <c r="HN148" s="43"/>
      <c r="HO148" s="43"/>
      <c r="HP148" s="43"/>
    </row>
    <row r="149" spans="1:224">
      <c r="A149" t="s">
        <v>72</v>
      </c>
      <c r="B149">
        <v>400</v>
      </c>
      <c r="C149">
        <v>570</v>
      </c>
      <c r="D149" s="40">
        <v>395</v>
      </c>
      <c r="E149" s="43">
        <v>567</v>
      </c>
      <c r="F149" t="s">
        <v>72</v>
      </c>
      <c r="G149" s="12">
        <f>B149*Sheet4!$B$28/Sheet4!$B$20</f>
        <v>555.12082853854997</v>
      </c>
      <c r="H149" s="12">
        <f>C149*Sheet4!$B$28/Sheet4!$B$20</f>
        <v>791.04718066743374</v>
      </c>
      <c r="I149" s="12">
        <f>D149*Sheet4!$B$28/Sheet4!$B$20</f>
        <v>548.18181818181813</v>
      </c>
      <c r="J149" s="12">
        <f>E149*Sheet4!$B$28/Sheet4!$B$20</f>
        <v>786.88377445339461</v>
      </c>
      <c r="K149" s="37"/>
      <c r="L149" s="37"/>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c r="EJ149" s="43"/>
      <c r="EK149" s="43"/>
      <c r="EL149" s="43"/>
      <c r="EM149" s="43"/>
      <c r="EN149" s="43"/>
      <c r="EO149" s="43"/>
      <c r="EP149" s="43"/>
      <c r="EQ149" s="43"/>
      <c r="ER149" s="43"/>
      <c r="ES149" s="43"/>
      <c r="ET149" s="43"/>
      <c r="EU149" s="43"/>
      <c r="EV149" s="43"/>
      <c r="EW149" s="43"/>
      <c r="EX149" s="43"/>
      <c r="EY149" s="43"/>
      <c r="EZ149" s="43"/>
      <c r="FA149" s="43"/>
      <c r="FB149" s="43"/>
      <c r="FC149" s="43"/>
      <c r="FD149" s="43"/>
      <c r="FE149" s="43"/>
      <c r="FF149" s="43"/>
      <c r="FG149" s="43"/>
      <c r="FH149" s="43"/>
      <c r="FI149" s="43"/>
      <c r="FJ149" s="43"/>
      <c r="FK149" s="43"/>
      <c r="FL149" s="43"/>
      <c r="FM149" s="43"/>
      <c r="FN149" s="43"/>
      <c r="FO149" s="43"/>
      <c r="FP149" s="43"/>
      <c r="FQ149" s="43"/>
      <c r="FR149" s="43"/>
      <c r="FS149" s="43"/>
      <c r="FT149" s="43"/>
      <c r="FU149" s="43"/>
      <c r="FV149" s="43"/>
      <c r="FW149" s="43"/>
      <c r="FX149" s="43"/>
      <c r="FY149" s="43"/>
      <c r="FZ149" s="43"/>
      <c r="GA149" s="43"/>
      <c r="GB149" s="43"/>
      <c r="GC149" s="43"/>
      <c r="GD149" s="43"/>
      <c r="GE149" s="43"/>
      <c r="GF149" s="43"/>
      <c r="GG149" s="43"/>
      <c r="GH149" s="43"/>
      <c r="GI149" s="43"/>
      <c r="GJ149" s="43"/>
      <c r="GK149" s="43"/>
      <c r="GL149" s="43"/>
      <c r="GM149" s="43"/>
      <c r="GN149" s="43"/>
      <c r="GO149" s="43"/>
      <c r="GP149" s="43"/>
      <c r="GQ149" s="43"/>
      <c r="GR149" s="43"/>
      <c r="GS149" s="43"/>
      <c r="GT149" s="43"/>
      <c r="GU149" s="43"/>
      <c r="GV149" s="43"/>
      <c r="GW149" s="43"/>
      <c r="GX149" s="43"/>
      <c r="GY149" s="43"/>
      <c r="GZ149" s="43"/>
      <c r="HA149" s="43"/>
      <c r="HB149" s="43"/>
      <c r="HC149" s="43"/>
      <c r="HD149" s="43"/>
      <c r="HE149" s="43"/>
      <c r="HF149" s="43"/>
      <c r="HG149" s="43"/>
      <c r="HH149" s="43"/>
      <c r="HI149" s="43"/>
      <c r="HJ149" s="43"/>
      <c r="HK149" s="43"/>
      <c r="HL149" s="43"/>
      <c r="HM149" s="43"/>
      <c r="HN149" s="43"/>
      <c r="HO149" s="43"/>
      <c r="HP149" s="43"/>
    </row>
    <row r="150" spans="1:224" hidden="1">
      <c r="A150" t="s">
        <v>104</v>
      </c>
      <c r="B150" t="s">
        <v>105</v>
      </c>
      <c r="C150" t="s">
        <v>105</v>
      </c>
      <c r="D150" s="38" t="s">
        <v>105</v>
      </c>
      <c r="E150" s="43" t="s">
        <v>105</v>
      </c>
      <c r="F150" t="s">
        <v>104</v>
      </c>
      <c r="K150" s="42"/>
      <c r="L150" s="42"/>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c r="BF150" s="43"/>
      <c r="BG150" s="43"/>
      <c r="BH150" s="43"/>
      <c r="BI150" s="43"/>
      <c r="BJ150" s="43"/>
      <c r="BK150" s="43"/>
      <c r="BL150" s="43"/>
      <c r="BM150" s="43"/>
      <c r="BN150" s="43"/>
      <c r="BO150" s="43"/>
      <c r="BP150" s="43"/>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3"/>
      <c r="DH150" s="43"/>
      <c r="DI150" s="43"/>
      <c r="DJ150" s="43"/>
      <c r="DK150" s="43"/>
      <c r="DL150" s="43"/>
      <c r="DM150" s="43"/>
      <c r="DN150" s="43"/>
      <c r="DO150" s="43"/>
      <c r="DP150" s="43"/>
      <c r="DQ150" s="43"/>
      <c r="DR150" s="43"/>
      <c r="DS150" s="43"/>
      <c r="DT150" s="43"/>
      <c r="DU150" s="43"/>
      <c r="DV150" s="43"/>
      <c r="DW150" s="43"/>
      <c r="DX150" s="43"/>
      <c r="DY150" s="43"/>
      <c r="DZ150" s="43"/>
      <c r="EA150" s="43"/>
      <c r="EB150" s="43"/>
      <c r="EC150" s="43"/>
      <c r="ED150" s="43"/>
      <c r="EE150" s="43"/>
      <c r="EF150" s="43"/>
      <c r="EG150" s="43"/>
      <c r="EH150" s="43"/>
      <c r="EI150" s="43"/>
      <c r="EJ150" s="43"/>
      <c r="EK150" s="43"/>
      <c r="EL150" s="43"/>
      <c r="EM150" s="43"/>
      <c r="EN150" s="43"/>
      <c r="EO150" s="43"/>
      <c r="EP150" s="43"/>
      <c r="EQ150" s="43"/>
      <c r="ER150" s="43"/>
      <c r="ES150" s="43"/>
      <c r="ET150" s="43"/>
      <c r="EU150" s="43"/>
      <c r="EV150" s="43"/>
      <c r="EW150" s="43"/>
      <c r="EX150" s="43"/>
      <c r="EY150" s="43"/>
      <c r="EZ150" s="43"/>
      <c r="FA150" s="43"/>
      <c r="FB150" s="43"/>
      <c r="FC150" s="43"/>
      <c r="FD150" s="43"/>
      <c r="FE150" s="43"/>
      <c r="FF150" s="43"/>
      <c r="FG150" s="43"/>
      <c r="FH150" s="43"/>
      <c r="FI150" s="43"/>
      <c r="FJ150" s="43"/>
      <c r="FK150" s="43"/>
      <c r="FL150" s="43"/>
      <c r="FM150" s="43"/>
      <c r="FN150" s="43"/>
      <c r="FO150" s="43"/>
      <c r="FP150" s="43"/>
      <c r="FQ150" s="43"/>
      <c r="FR150" s="43"/>
      <c r="FS150" s="43"/>
      <c r="FT150" s="43"/>
      <c r="FU150" s="43"/>
      <c r="FV150" s="43"/>
      <c r="FW150" s="43"/>
      <c r="FX150" s="43"/>
      <c r="FY150" s="43"/>
      <c r="FZ150" s="43"/>
      <c r="GA150" s="43"/>
      <c r="GB150" s="43"/>
      <c r="GC150" s="43"/>
      <c r="GD150" s="43"/>
      <c r="GE150" s="43"/>
      <c r="GF150" s="43"/>
      <c r="GG150" s="43"/>
      <c r="GH150" s="43"/>
      <c r="GI150" s="43"/>
      <c r="GJ150" s="43"/>
      <c r="GK150" s="43"/>
      <c r="GL150" s="43"/>
      <c r="GM150" s="43"/>
      <c r="GN150" s="43"/>
      <c r="GO150" s="43"/>
      <c r="GP150" s="43"/>
      <c r="GQ150" s="43"/>
      <c r="GR150" s="43"/>
      <c r="GS150" s="43"/>
      <c r="GT150" s="43"/>
      <c r="GU150" s="43"/>
      <c r="GV150" s="43"/>
      <c r="GW150" s="43"/>
      <c r="GX150" s="43"/>
      <c r="GY150" s="43"/>
      <c r="GZ150" s="43"/>
      <c r="HA150" s="43"/>
      <c r="HB150" s="43"/>
      <c r="HC150" s="43"/>
      <c r="HD150" s="43"/>
      <c r="HE150" s="43"/>
      <c r="HF150" s="43"/>
      <c r="HG150" s="43"/>
      <c r="HH150" s="43"/>
      <c r="HI150" s="43"/>
      <c r="HJ150" s="43"/>
      <c r="HK150" s="43"/>
      <c r="HL150" s="43"/>
      <c r="HM150" s="43"/>
      <c r="HN150" s="43"/>
      <c r="HO150" s="43"/>
      <c r="HP150" s="43"/>
    </row>
    <row r="151" spans="1:224">
      <c r="A151" t="s">
        <v>73</v>
      </c>
      <c r="B151">
        <v>429</v>
      </c>
      <c r="C151">
        <v>599</v>
      </c>
      <c r="D151" s="40">
        <v>425</v>
      </c>
      <c r="E151" s="43">
        <v>640</v>
      </c>
      <c r="F151" t="s">
        <v>73</v>
      </c>
      <c r="G151" s="12">
        <f>B151*Sheet4!$B$28/Sheet4!$B$20</f>
        <v>595.36708860759484</v>
      </c>
      <c r="H151" s="12">
        <f>C151*Sheet4!$B$28/Sheet4!$B$20</f>
        <v>831.2934407364786</v>
      </c>
      <c r="I151" s="12">
        <f>D151*Sheet4!$B$28/Sheet4!$B$20</f>
        <v>589.81588032220941</v>
      </c>
      <c r="J151" s="12">
        <f>E151*Sheet4!$B$28/Sheet4!$B$20</f>
        <v>888.19332566167998</v>
      </c>
      <c r="K151" s="37"/>
      <c r="L151" s="37"/>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43"/>
      <c r="EO151" s="43"/>
      <c r="EP151" s="43"/>
      <c r="EQ151" s="43"/>
      <c r="ER151" s="43"/>
      <c r="ES151" s="43"/>
      <c r="ET151" s="43"/>
      <c r="EU151" s="43"/>
      <c r="EV151" s="43"/>
      <c r="EW151" s="43"/>
      <c r="EX151" s="43"/>
      <c r="EY151" s="43"/>
      <c r="EZ151" s="43"/>
      <c r="FA151" s="43"/>
      <c r="FB151" s="43"/>
      <c r="FC151" s="43"/>
      <c r="FD151" s="43"/>
      <c r="FE151" s="43"/>
      <c r="FF151" s="43"/>
      <c r="FG151" s="43"/>
      <c r="FH151" s="43"/>
      <c r="FI151" s="43"/>
      <c r="FJ151" s="43"/>
      <c r="FK151" s="43"/>
      <c r="FL151" s="43"/>
      <c r="FM151" s="43"/>
      <c r="FN151" s="43"/>
      <c r="FO151" s="43"/>
      <c r="FP151" s="43"/>
      <c r="FQ151" s="43"/>
      <c r="FR151" s="43"/>
      <c r="FS151" s="43"/>
      <c r="FT151" s="43"/>
      <c r="FU151" s="43"/>
      <c r="FV151" s="43"/>
      <c r="FW151" s="43"/>
      <c r="FX151" s="43"/>
      <c r="FY151" s="43"/>
      <c r="FZ151" s="43"/>
      <c r="GA151" s="43"/>
      <c r="GB151" s="43"/>
      <c r="GC151" s="43"/>
      <c r="GD151" s="43"/>
      <c r="GE151" s="43"/>
      <c r="GF151" s="43"/>
      <c r="GG151" s="43"/>
      <c r="GH151" s="43"/>
      <c r="GI151" s="43"/>
      <c r="GJ151" s="43"/>
      <c r="GK151" s="43"/>
      <c r="GL151" s="43"/>
      <c r="GM151" s="43"/>
      <c r="GN151" s="43"/>
      <c r="GO151" s="43"/>
      <c r="GP151" s="43"/>
      <c r="GQ151" s="43"/>
      <c r="GR151" s="43"/>
      <c r="GS151" s="43"/>
      <c r="GT151" s="43"/>
      <c r="GU151" s="43"/>
      <c r="GV151" s="43"/>
      <c r="GW151" s="43"/>
      <c r="GX151" s="43"/>
      <c r="GY151" s="43"/>
      <c r="GZ151" s="43"/>
      <c r="HA151" s="43"/>
      <c r="HB151" s="43"/>
      <c r="HC151" s="43"/>
      <c r="HD151" s="43"/>
      <c r="HE151" s="43"/>
      <c r="HF151" s="43"/>
      <c r="HG151" s="43"/>
      <c r="HH151" s="43"/>
      <c r="HI151" s="43"/>
      <c r="HJ151" s="43"/>
      <c r="HK151" s="43"/>
      <c r="HL151" s="43"/>
      <c r="HM151" s="43"/>
      <c r="HN151" s="43"/>
      <c r="HO151" s="43"/>
      <c r="HP151" s="43"/>
    </row>
    <row r="152" spans="1:224" hidden="1">
      <c r="A152" t="s">
        <v>104</v>
      </c>
      <c r="B152" t="s">
        <v>105</v>
      </c>
      <c r="C152" t="s">
        <v>105</v>
      </c>
      <c r="D152" s="38" t="s">
        <v>105</v>
      </c>
      <c r="E152" s="43" t="s">
        <v>105</v>
      </c>
      <c r="F152" t="s">
        <v>104</v>
      </c>
      <c r="K152" s="42"/>
      <c r="L152" s="42"/>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3"/>
      <c r="DI152" s="43"/>
      <c r="DJ152" s="43"/>
      <c r="DK152" s="43"/>
      <c r="DL152" s="43"/>
      <c r="DM152" s="43"/>
      <c r="DN152" s="43"/>
      <c r="DO152" s="43"/>
      <c r="DP152" s="43"/>
      <c r="DQ152" s="43"/>
      <c r="DR152" s="43"/>
      <c r="DS152" s="43"/>
      <c r="DT152" s="43"/>
      <c r="DU152" s="43"/>
      <c r="DV152" s="43"/>
      <c r="DW152" s="43"/>
      <c r="DX152" s="43"/>
      <c r="DY152" s="43"/>
      <c r="DZ152" s="43"/>
      <c r="EA152" s="43"/>
      <c r="EB152" s="43"/>
      <c r="EC152" s="43"/>
      <c r="ED152" s="43"/>
      <c r="EE152" s="43"/>
      <c r="EF152" s="43"/>
      <c r="EG152" s="43"/>
      <c r="EH152" s="43"/>
      <c r="EI152" s="43"/>
      <c r="EJ152" s="43"/>
      <c r="EK152" s="43"/>
      <c r="EL152" s="43"/>
      <c r="EM152" s="43"/>
      <c r="EN152" s="43"/>
      <c r="EO152" s="43"/>
      <c r="EP152" s="43"/>
      <c r="EQ152" s="43"/>
      <c r="ER152" s="43"/>
      <c r="ES152" s="43"/>
      <c r="ET152" s="43"/>
      <c r="EU152" s="43"/>
      <c r="EV152" s="43"/>
      <c r="EW152" s="43"/>
      <c r="EX152" s="43"/>
      <c r="EY152" s="43"/>
      <c r="EZ152" s="43"/>
      <c r="FA152" s="43"/>
      <c r="FB152" s="43"/>
      <c r="FC152" s="43"/>
      <c r="FD152" s="43"/>
      <c r="FE152" s="43"/>
      <c r="FF152" s="43"/>
      <c r="FG152" s="43"/>
      <c r="FH152" s="43"/>
      <c r="FI152" s="43"/>
      <c r="FJ152" s="43"/>
      <c r="FK152" s="43"/>
      <c r="FL152" s="43"/>
      <c r="FM152" s="43"/>
      <c r="FN152" s="43"/>
      <c r="FO152" s="43"/>
      <c r="FP152" s="43"/>
      <c r="FQ152" s="43"/>
      <c r="FR152" s="43"/>
      <c r="FS152" s="43"/>
      <c r="FT152" s="43"/>
      <c r="FU152" s="43"/>
      <c r="FV152" s="43"/>
      <c r="FW152" s="43"/>
      <c r="FX152" s="43"/>
      <c r="FY152" s="43"/>
      <c r="FZ152" s="43"/>
      <c r="GA152" s="43"/>
      <c r="GB152" s="43"/>
      <c r="GC152" s="43"/>
      <c r="GD152" s="43"/>
      <c r="GE152" s="43"/>
      <c r="GF152" s="43"/>
      <c r="GG152" s="43"/>
      <c r="GH152" s="43"/>
      <c r="GI152" s="43"/>
      <c r="GJ152" s="43"/>
      <c r="GK152" s="43"/>
      <c r="GL152" s="43"/>
      <c r="GM152" s="43"/>
      <c r="GN152" s="43"/>
      <c r="GO152" s="43"/>
      <c r="GP152" s="43"/>
      <c r="GQ152" s="43"/>
      <c r="GR152" s="43"/>
      <c r="GS152" s="43"/>
      <c r="GT152" s="43"/>
      <c r="GU152" s="43"/>
      <c r="GV152" s="43"/>
      <c r="GW152" s="43"/>
      <c r="GX152" s="43"/>
      <c r="GY152" s="43"/>
      <c r="GZ152" s="43"/>
      <c r="HA152" s="43"/>
      <c r="HB152" s="43"/>
      <c r="HC152" s="43"/>
      <c r="HD152" s="43"/>
      <c r="HE152" s="43"/>
      <c r="HF152" s="43"/>
      <c r="HG152" s="43"/>
      <c r="HH152" s="43"/>
      <c r="HI152" s="43"/>
      <c r="HJ152" s="43"/>
      <c r="HK152" s="43"/>
      <c r="HL152" s="43"/>
      <c r="HM152" s="43"/>
      <c r="HN152" s="43"/>
      <c r="HO152" s="43"/>
      <c r="HP152" s="43"/>
    </row>
    <row r="153" spans="1:224">
      <c r="A153" t="s">
        <v>74</v>
      </c>
      <c r="B153">
        <v>452</v>
      </c>
      <c r="C153">
        <v>599</v>
      </c>
      <c r="D153" s="40">
        <v>440</v>
      </c>
      <c r="E153" s="43">
        <v>728</v>
      </c>
      <c r="F153" t="s">
        <v>74</v>
      </c>
      <c r="G153" s="12">
        <f>B153*Sheet4!$B$28/Sheet4!$B$20</f>
        <v>627.28653624856145</v>
      </c>
      <c r="H153" s="12">
        <f>C153*Sheet4!$B$28/Sheet4!$B$20</f>
        <v>831.2934407364786</v>
      </c>
      <c r="I153" s="12">
        <f>D153*Sheet4!$B$28/Sheet4!$B$20</f>
        <v>610.63291139240505</v>
      </c>
      <c r="J153" s="12">
        <f>E153*Sheet4!$B$28/Sheet4!$B$20</f>
        <v>1010.3199079401611</v>
      </c>
      <c r="K153" s="37"/>
      <c r="L153" s="37"/>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3"/>
      <c r="EI153" s="43"/>
      <c r="EJ153" s="43"/>
      <c r="EK153" s="43"/>
      <c r="EL153" s="43"/>
      <c r="EM153" s="43"/>
      <c r="EN153" s="43"/>
      <c r="EO153" s="43"/>
      <c r="EP153" s="43"/>
      <c r="EQ153" s="43"/>
      <c r="ER153" s="43"/>
      <c r="ES153" s="43"/>
      <c r="ET153" s="43"/>
      <c r="EU153" s="43"/>
      <c r="EV153" s="43"/>
      <c r="EW153" s="43"/>
      <c r="EX153" s="43"/>
      <c r="EY153" s="43"/>
      <c r="EZ153" s="43"/>
      <c r="FA153" s="43"/>
      <c r="FB153" s="43"/>
      <c r="FC153" s="43"/>
      <c r="FD153" s="43"/>
      <c r="FE153" s="43"/>
      <c r="FF153" s="43"/>
      <c r="FG153" s="43"/>
      <c r="FH153" s="43"/>
      <c r="FI153" s="43"/>
      <c r="FJ153" s="43"/>
      <c r="FK153" s="43"/>
      <c r="FL153" s="43"/>
      <c r="FM153" s="43"/>
      <c r="FN153" s="43"/>
      <c r="FO153" s="43"/>
      <c r="FP153" s="43"/>
      <c r="FQ153" s="43"/>
      <c r="FR153" s="43"/>
      <c r="FS153" s="43"/>
      <c r="FT153" s="43"/>
      <c r="FU153" s="43"/>
      <c r="FV153" s="43"/>
      <c r="FW153" s="43"/>
      <c r="FX153" s="43"/>
      <c r="FY153" s="43"/>
      <c r="FZ153" s="43"/>
      <c r="GA153" s="43"/>
      <c r="GB153" s="43"/>
      <c r="GC153" s="43"/>
      <c r="GD153" s="43"/>
      <c r="GE153" s="43"/>
      <c r="GF153" s="43"/>
      <c r="GG153" s="43"/>
      <c r="GH153" s="43"/>
      <c r="GI153" s="43"/>
      <c r="GJ153" s="43"/>
      <c r="GK153" s="43"/>
      <c r="GL153" s="43"/>
      <c r="GM153" s="43"/>
      <c r="GN153" s="43"/>
      <c r="GO153" s="43"/>
      <c r="GP153" s="43"/>
      <c r="GQ153" s="43"/>
      <c r="GR153" s="43"/>
      <c r="GS153" s="43"/>
      <c r="GT153" s="43"/>
      <c r="GU153" s="43"/>
      <c r="GV153" s="43"/>
      <c r="GW153" s="43"/>
      <c r="GX153" s="43"/>
      <c r="GY153" s="43"/>
      <c r="GZ153" s="43"/>
      <c r="HA153" s="43"/>
      <c r="HB153" s="43"/>
      <c r="HC153" s="43"/>
      <c r="HD153" s="43"/>
      <c r="HE153" s="43"/>
      <c r="HF153" s="43"/>
      <c r="HG153" s="43"/>
      <c r="HH153" s="43"/>
      <c r="HI153" s="43"/>
      <c r="HJ153" s="43"/>
      <c r="HK153" s="43"/>
      <c r="HL153" s="43"/>
      <c r="HM153" s="43"/>
      <c r="HN153" s="43"/>
      <c r="HO153" s="43"/>
      <c r="HP153" s="43"/>
    </row>
    <row r="154" spans="1:224" hidden="1">
      <c r="A154" t="s">
        <v>104</v>
      </c>
      <c r="B154" t="s">
        <v>105</v>
      </c>
      <c r="C154" t="s">
        <v>105</v>
      </c>
      <c r="D154" s="38" t="s">
        <v>105</v>
      </c>
      <c r="E154" s="43" t="s">
        <v>105</v>
      </c>
      <c r="F154" t="s">
        <v>104</v>
      </c>
      <c r="K154" s="42"/>
      <c r="L154" s="42"/>
      <c r="O154" s="43"/>
      <c r="P154" s="43"/>
      <c r="Q154" s="43"/>
      <c r="R154" s="43"/>
      <c r="S154" s="43"/>
      <c r="T154" s="43"/>
      <c r="U154" s="43"/>
      <c r="V154" s="43"/>
      <c r="W154" s="43"/>
      <c r="X154" s="43"/>
      <c r="Y154" s="43"/>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c r="BF154" s="43"/>
      <c r="BG154" s="43"/>
      <c r="BH154" s="43"/>
      <c r="BI154" s="43"/>
      <c r="BJ154" s="43"/>
      <c r="BK154" s="43"/>
      <c r="BL154" s="43"/>
      <c r="BM154" s="43"/>
      <c r="BN154" s="43"/>
      <c r="BO154" s="43"/>
      <c r="BP154" s="43"/>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3"/>
      <c r="DI154" s="43"/>
      <c r="DJ154" s="43"/>
      <c r="DK154" s="43"/>
      <c r="DL154" s="43"/>
      <c r="DM154" s="43"/>
      <c r="DN154" s="43"/>
      <c r="DO154" s="43"/>
      <c r="DP154" s="43"/>
      <c r="DQ154" s="43"/>
      <c r="DR154" s="43"/>
      <c r="DS154" s="43"/>
      <c r="DT154" s="43"/>
      <c r="DU154" s="43"/>
      <c r="DV154" s="43"/>
      <c r="DW154" s="43"/>
      <c r="DX154" s="43"/>
      <c r="DY154" s="43"/>
      <c r="DZ154" s="43"/>
      <c r="EA154" s="43"/>
      <c r="EB154" s="43"/>
      <c r="EC154" s="43"/>
      <c r="ED154" s="43"/>
      <c r="EE154" s="43"/>
      <c r="EF154" s="43"/>
      <c r="EG154" s="43"/>
      <c r="EH154" s="43"/>
      <c r="EI154" s="43"/>
      <c r="EJ154" s="43"/>
      <c r="EK154" s="43"/>
      <c r="EL154" s="43"/>
      <c r="EM154" s="43"/>
      <c r="EN154" s="43"/>
      <c r="EO154" s="43"/>
      <c r="EP154" s="43"/>
      <c r="EQ154" s="43"/>
      <c r="ER154" s="43"/>
      <c r="ES154" s="43"/>
      <c r="ET154" s="43"/>
      <c r="EU154" s="43"/>
      <c r="EV154" s="43"/>
      <c r="EW154" s="43"/>
      <c r="EX154" s="43"/>
      <c r="EY154" s="43"/>
      <c r="EZ154" s="43"/>
      <c r="FA154" s="43"/>
      <c r="FB154" s="43"/>
      <c r="FC154" s="43"/>
      <c r="FD154" s="43"/>
      <c r="FE154" s="43"/>
      <c r="FF154" s="43"/>
      <c r="FG154" s="43"/>
      <c r="FH154" s="43"/>
      <c r="FI154" s="43"/>
      <c r="FJ154" s="43"/>
      <c r="FK154" s="43"/>
      <c r="FL154" s="43"/>
      <c r="FM154" s="43"/>
      <c r="FN154" s="43"/>
      <c r="FO154" s="43"/>
      <c r="FP154" s="43"/>
      <c r="FQ154" s="43"/>
      <c r="FR154" s="43"/>
      <c r="FS154" s="43"/>
      <c r="FT154" s="43"/>
      <c r="FU154" s="43"/>
      <c r="FV154" s="43"/>
      <c r="FW154" s="43"/>
      <c r="FX154" s="43"/>
      <c r="FY154" s="43"/>
      <c r="FZ154" s="43"/>
      <c r="GA154" s="43"/>
      <c r="GB154" s="43"/>
      <c r="GC154" s="43"/>
      <c r="GD154" s="43"/>
      <c r="GE154" s="43"/>
      <c r="GF154" s="43"/>
      <c r="GG154" s="43"/>
      <c r="GH154" s="43"/>
      <c r="GI154" s="43"/>
      <c r="GJ154" s="43"/>
      <c r="GK154" s="43"/>
      <c r="GL154" s="43"/>
      <c r="GM154" s="43"/>
      <c r="GN154" s="43"/>
      <c r="GO154" s="43"/>
      <c r="GP154" s="43"/>
      <c r="GQ154" s="43"/>
      <c r="GR154" s="43"/>
      <c r="GS154" s="43"/>
      <c r="GT154" s="43"/>
      <c r="GU154" s="43"/>
      <c r="GV154" s="43"/>
      <c r="GW154" s="43"/>
      <c r="GX154" s="43"/>
      <c r="GY154" s="43"/>
      <c r="GZ154" s="43"/>
      <c r="HA154" s="43"/>
      <c r="HB154" s="43"/>
      <c r="HC154" s="43"/>
      <c r="HD154" s="43"/>
      <c r="HE154" s="43"/>
      <c r="HF154" s="43"/>
      <c r="HG154" s="43"/>
      <c r="HH154" s="43"/>
      <c r="HI154" s="43"/>
      <c r="HJ154" s="43"/>
      <c r="HK154" s="43"/>
      <c r="HL154" s="43"/>
      <c r="HM154" s="43"/>
      <c r="HN154" s="43"/>
      <c r="HO154" s="43"/>
      <c r="HP154" s="43"/>
    </row>
    <row r="155" spans="1:224">
      <c r="A155" t="s">
        <v>75</v>
      </c>
      <c r="B155">
        <v>450</v>
      </c>
      <c r="C155">
        <v>647</v>
      </c>
      <c r="D155" s="40">
        <v>435</v>
      </c>
      <c r="E155" s="43">
        <v>720</v>
      </c>
      <c r="F155" t="s">
        <v>75</v>
      </c>
      <c r="G155" s="12">
        <f>B155*Sheet4!$B$28/Sheet4!$B$21</f>
        <v>589.25081433224761</v>
      </c>
      <c r="H155" s="12">
        <f>C155*Sheet4!$B$28/Sheet4!$B$21</f>
        <v>847.21172638436485</v>
      </c>
      <c r="I155" s="12">
        <f>D155*Sheet4!$B$28/Sheet4!$B$21</f>
        <v>569.60912052117271</v>
      </c>
      <c r="J155" s="12">
        <f>E155*Sheet4!$B$28/Sheet4!$B$21</f>
        <v>942.80130293159618</v>
      </c>
      <c r="K155" s="37"/>
      <c r="L155" s="37"/>
      <c r="O155" s="43"/>
      <c r="P155" s="43"/>
      <c r="Q155" s="43"/>
      <c r="R155" s="43"/>
      <c r="S155" s="43"/>
      <c r="T155" s="43"/>
      <c r="U155" s="43"/>
      <c r="V155" s="43"/>
      <c r="W155" s="43"/>
      <c r="X155" s="43"/>
      <c r="Y155" s="43"/>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c r="BF155" s="43"/>
      <c r="BG155" s="43"/>
      <c r="BH155" s="43"/>
      <c r="BI155" s="43"/>
      <c r="BJ155" s="43"/>
      <c r="BK155" s="43"/>
      <c r="BL155" s="43"/>
      <c r="BM155" s="43"/>
      <c r="BN155" s="43"/>
      <c r="BO155" s="43"/>
      <c r="BP155" s="43"/>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c r="DO155" s="43"/>
      <c r="DP155" s="43"/>
      <c r="DQ155" s="43"/>
      <c r="DR155" s="43"/>
      <c r="DS155" s="43"/>
      <c r="DT155" s="43"/>
      <c r="DU155" s="43"/>
      <c r="DV155" s="43"/>
      <c r="DW155" s="43"/>
      <c r="DX155" s="43"/>
      <c r="DY155" s="43"/>
      <c r="DZ155" s="43"/>
      <c r="EA155" s="43"/>
      <c r="EB155" s="43"/>
      <c r="EC155" s="43"/>
      <c r="ED155" s="43"/>
      <c r="EE155" s="43"/>
      <c r="EF155" s="43"/>
      <c r="EG155" s="43"/>
      <c r="EH155" s="43"/>
      <c r="EI155" s="43"/>
      <c r="EJ155" s="43"/>
      <c r="EK155" s="43"/>
      <c r="EL155" s="43"/>
      <c r="EM155" s="43"/>
      <c r="EN155" s="43"/>
      <c r="EO155" s="43"/>
      <c r="EP155" s="43"/>
      <c r="EQ155" s="43"/>
      <c r="ER155" s="43"/>
      <c r="ES155" s="43"/>
      <c r="ET155" s="43"/>
      <c r="EU155" s="43"/>
      <c r="EV155" s="43"/>
      <c r="EW155" s="43"/>
      <c r="EX155" s="43"/>
      <c r="EY155" s="43"/>
      <c r="EZ155" s="43"/>
      <c r="FA155" s="43"/>
      <c r="FB155" s="43"/>
      <c r="FC155" s="43"/>
      <c r="FD155" s="43"/>
      <c r="FE155" s="43"/>
      <c r="FF155" s="43"/>
      <c r="FG155" s="43"/>
      <c r="FH155" s="43"/>
      <c r="FI155" s="43"/>
      <c r="FJ155" s="43"/>
      <c r="FK155" s="43"/>
      <c r="FL155" s="43"/>
      <c r="FM155" s="43"/>
      <c r="FN155" s="43"/>
      <c r="FO155" s="43"/>
      <c r="FP155" s="43"/>
      <c r="FQ155" s="43"/>
      <c r="FR155" s="43"/>
      <c r="FS155" s="43"/>
      <c r="FT155" s="43"/>
      <c r="FU155" s="43"/>
      <c r="FV155" s="43"/>
      <c r="FW155" s="43"/>
      <c r="FX155" s="43"/>
      <c r="FY155" s="43"/>
      <c r="FZ155" s="43"/>
      <c r="GA155" s="43"/>
      <c r="GB155" s="43"/>
      <c r="GC155" s="43"/>
      <c r="GD155" s="43"/>
      <c r="GE155" s="43"/>
      <c r="GF155" s="43"/>
      <c r="GG155" s="43"/>
      <c r="GH155" s="43"/>
      <c r="GI155" s="43"/>
      <c r="GJ155" s="43"/>
      <c r="GK155" s="43"/>
      <c r="GL155" s="43"/>
      <c r="GM155" s="43"/>
      <c r="GN155" s="43"/>
      <c r="GO155" s="43"/>
      <c r="GP155" s="43"/>
      <c r="GQ155" s="43"/>
      <c r="GR155" s="43"/>
      <c r="GS155" s="43"/>
      <c r="GT155" s="43"/>
      <c r="GU155" s="43"/>
      <c r="GV155" s="43"/>
      <c r="GW155" s="43"/>
      <c r="GX155" s="43"/>
      <c r="GY155" s="43"/>
      <c r="GZ155" s="43"/>
      <c r="HA155" s="43"/>
      <c r="HB155" s="43"/>
      <c r="HC155" s="43"/>
      <c r="HD155" s="43"/>
      <c r="HE155" s="43"/>
      <c r="HF155" s="43"/>
      <c r="HG155" s="43"/>
      <c r="HH155" s="43"/>
      <c r="HI155" s="43"/>
      <c r="HJ155" s="43"/>
      <c r="HK155" s="43"/>
      <c r="HL155" s="43"/>
      <c r="HM155" s="43"/>
      <c r="HN155" s="43"/>
      <c r="HO155" s="43"/>
      <c r="HP155" s="43"/>
    </row>
    <row r="156" spans="1:224" hidden="1">
      <c r="A156" t="s">
        <v>104</v>
      </c>
      <c r="B156" t="s">
        <v>105</v>
      </c>
      <c r="C156" t="s">
        <v>105</v>
      </c>
      <c r="D156" s="38" t="s">
        <v>105</v>
      </c>
      <c r="E156" s="43" t="s">
        <v>105</v>
      </c>
      <c r="F156" t="s">
        <v>104</v>
      </c>
      <c r="K156" s="42"/>
      <c r="L156" s="42"/>
      <c r="O156" s="43"/>
      <c r="P156" s="43"/>
      <c r="Q156" s="43"/>
      <c r="R156" s="43"/>
      <c r="S156" s="43"/>
      <c r="T156" s="43"/>
      <c r="U156" s="43"/>
      <c r="V156" s="43"/>
      <c r="W156" s="43"/>
      <c r="X156" s="43"/>
      <c r="Y156" s="43"/>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c r="BF156" s="43"/>
      <c r="BG156" s="43"/>
      <c r="BH156" s="43"/>
      <c r="BI156" s="43"/>
      <c r="BJ156" s="43"/>
      <c r="BK156" s="43"/>
      <c r="BL156" s="43"/>
      <c r="BM156" s="43"/>
      <c r="BN156" s="43"/>
      <c r="BO156" s="43"/>
      <c r="BP156" s="43"/>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3"/>
      <c r="DI156" s="43"/>
      <c r="DJ156" s="43"/>
      <c r="DK156" s="43"/>
      <c r="DL156" s="43"/>
      <c r="DM156" s="43"/>
      <c r="DN156" s="43"/>
      <c r="DO156" s="43"/>
      <c r="DP156" s="43"/>
      <c r="DQ156" s="43"/>
      <c r="DR156" s="43"/>
      <c r="DS156" s="43"/>
      <c r="DT156" s="43"/>
      <c r="DU156" s="43"/>
      <c r="DV156" s="43"/>
      <c r="DW156" s="43"/>
      <c r="DX156" s="43"/>
      <c r="DY156" s="43"/>
      <c r="DZ156" s="43"/>
      <c r="EA156" s="43"/>
      <c r="EB156" s="43"/>
      <c r="EC156" s="43"/>
      <c r="ED156" s="43"/>
      <c r="EE156" s="43"/>
      <c r="EF156" s="43"/>
      <c r="EG156" s="43"/>
      <c r="EH156" s="43"/>
      <c r="EI156" s="43"/>
      <c r="EJ156" s="43"/>
      <c r="EK156" s="43"/>
      <c r="EL156" s="43"/>
      <c r="EM156" s="43"/>
      <c r="EN156" s="43"/>
      <c r="EO156" s="43"/>
      <c r="EP156" s="43"/>
      <c r="EQ156" s="43"/>
      <c r="ER156" s="43"/>
      <c r="ES156" s="43"/>
      <c r="ET156" s="43"/>
      <c r="EU156" s="43"/>
      <c r="EV156" s="43"/>
      <c r="EW156" s="43"/>
      <c r="EX156" s="43"/>
      <c r="EY156" s="43"/>
      <c r="EZ156" s="43"/>
      <c r="FA156" s="43"/>
      <c r="FB156" s="43"/>
      <c r="FC156" s="43"/>
      <c r="FD156" s="43"/>
      <c r="FE156" s="43"/>
      <c r="FF156" s="43"/>
      <c r="FG156" s="43"/>
      <c r="FH156" s="43"/>
      <c r="FI156" s="43"/>
      <c r="FJ156" s="43"/>
      <c r="FK156" s="43"/>
      <c r="FL156" s="43"/>
      <c r="FM156" s="43"/>
      <c r="FN156" s="43"/>
      <c r="FO156" s="43"/>
      <c r="FP156" s="43"/>
      <c r="FQ156" s="43"/>
      <c r="FR156" s="43"/>
      <c r="FS156" s="43"/>
      <c r="FT156" s="43"/>
      <c r="FU156" s="43"/>
      <c r="FV156" s="43"/>
      <c r="FW156" s="43"/>
      <c r="FX156" s="43"/>
      <c r="FY156" s="43"/>
      <c r="FZ156" s="43"/>
      <c r="GA156" s="43"/>
      <c r="GB156" s="43"/>
      <c r="GC156" s="43"/>
      <c r="GD156" s="43"/>
      <c r="GE156" s="43"/>
      <c r="GF156" s="43"/>
      <c r="GG156" s="43"/>
      <c r="GH156" s="43"/>
      <c r="GI156" s="43"/>
      <c r="GJ156" s="43"/>
      <c r="GK156" s="43"/>
      <c r="GL156" s="43"/>
      <c r="GM156" s="43"/>
      <c r="GN156" s="43"/>
      <c r="GO156" s="43"/>
      <c r="GP156" s="43"/>
      <c r="GQ156" s="43"/>
      <c r="GR156" s="43"/>
      <c r="GS156" s="43"/>
      <c r="GT156" s="43"/>
      <c r="GU156" s="43"/>
      <c r="GV156" s="43"/>
      <c r="GW156" s="43"/>
      <c r="GX156" s="43"/>
      <c r="GY156" s="43"/>
      <c r="GZ156" s="43"/>
      <c r="HA156" s="43"/>
      <c r="HB156" s="43"/>
      <c r="HC156" s="43"/>
      <c r="HD156" s="43"/>
      <c r="HE156" s="43"/>
      <c r="HF156" s="43"/>
      <c r="HG156" s="43"/>
      <c r="HH156" s="43"/>
      <c r="HI156" s="43"/>
      <c r="HJ156" s="43"/>
      <c r="HK156" s="43"/>
      <c r="HL156" s="43"/>
      <c r="HM156" s="43"/>
      <c r="HN156" s="43"/>
      <c r="HO156" s="43"/>
      <c r="HP156" s="43"/>
    </row>
    <row r="157" spans="1:224">
      <c r="A157" t="s">
        <v>76</v>
      </c>
      <c r="B157">
        <v>480</v>
      </c>
      <c r="C157">
        <v>650</v>
      </c>
      <c r="D157" s="40">
        <v>470</v>
      </c>
      <c r="E157" s="43">
        <v>680</v>
      </c>
      <c r="F157" t="s">
        <v>76</v>
      </c>
      <c r="G157" s="12">
        <f>B157*Sheet4!$B$28/Sheet4!$B$21</f>
        <v>628.53420195439742</v>
      </c>
      <c r="H157" s="12">
        <f>C157*Sheet4!$B$28/Sheet4!$B$21</f>
        <v>851.1400651465799</v>
      </c>
      <c r="I157" s="12">
        <f>D157*Sheet4!$B$28/Sheet4!$B$21</f>
        <v>615.43973941368085</v>
      </c>
      <c r="J157" s="12">
        <f>E157*Sheet4!$B$28/Sheet4!$B$21</f>
        <v>890.4234527687297</v>
      </c>
      <c r="K157" s="37"/>
      <c r="L157" s="37"/>
      <c r="O157" s="43"/>
      <c r="P157" s="43"/>
      <c r="Q157" s="43"/>
      <c r="R157" s="43"/>
      <c r="S157" s="43"/>
      <c r="T157" s="43"/>
      <c r="U157" s="43"/>
      <c r="V157" s="43"/>
      <c r="W157" s="43"/>
      <c r="X157" s="43"/>
      <c r="Y157" s="43"/>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c r="BF157" s="43"/>
      <c r="BG157" s="43"/>
      <c r="BH157" s="43"/>
      <c r="BI157" s="43"/>
      <c r="BJ157" s="43"/>
      <c r="BK157" s="43"/>
      <c r="BL157" s="43"/>
      <c r="BM157" s="43"/>
      <c r="BN157" s="43"/>
      <c r="BO157" s="43"/>
      <c r="BP157" s="43"/>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43"/>
      <c r="FF157" s="43"/>
      <c r="FG157" s="43"/>
      <c r="FH157" s="43"/>
      <c r="FI157" s="43"/>
      <c r="FJ157" s="43"/>
      <c r="FK157" s="43"/>
      <c r="FL157" s="43"/>
      <c r="FM157" s="43"/>
      <c r="FN157" s="43"/>
      <c r="FO157" s="43"/>
      <c r="FP157" s="43"/>
      <c r="FQ157" s="43"/>
      <c r="FR157" s="43"/>
      <c r="FS157" s="43"/>
      <c r="FT157" s="43"/>
      <c r="FU157" s="43"/>
      <c r="FV157" s="43"/>
      <c r="FW157" s="43"/>
      <c r="FX157" s="43"/>
      <c r="FY157" s="43"/>
      <c r="FZ157" s="43"/>
      <c r="GA157" s="43"/>
      <c r="GB157" s="43"/>
      <c r="GC157" s="43"/>
      <c r="GD157" s="43"/>
      <c r="GE157" s="43"/>
      <c r="GF157" s="43"/>
      <c r="GG157" s="43"/>
      <c r="GH157" s="43"/>
      <c r="GI157" s="43"/>
      <c r="GJ157" s="43"/>
      <c r="GK157" s="43"/>
      <c r="GL157" s="43"/>
      <c r="GM157" s="43"/>
      <c r="GN157" s="43"/>
      <c r="GO157" s="43"/>
      <c r="GP157" s="43"/>
      <c r="GQ157" s="43"/>
      <c r="GR157" s="43"/>
      <c r="GS157" s="43"/>
      <c r="GT157" s="43"/>
      <c r="GU157" s="43"/>
      <c r="GV157" s="43"/>
      <c r="GW157" s="43"/>
      <c r="GX157" s="43"/>
      <c r="GY157" s="43"/>
      <c r="GZ157" s="43"/>
      <c r="HA157" s="43"/>
      <c r="HB157" s="43"/>
      <c r="HC157" s="43"/>
      <c r="HD157" s="43"/>
      <c r="HE157" s="43"/>
      <c r="HF157" s="43"/>
      <c r="HG157" s="43"/>
      <c r="HH157" s="43"/>
      <c r="HI157" s="43"/>
      <c r="HJ157" s="43"/>
      <c r="HK157" s="43"/>
      <c r="HL157" s="43"/>
      <c r="HM157" s="43"/>
      <c r="HN157" s="43"/>
      <c r="HO157" s="43"/>
      <c r="HP157" s="43"/>
    </row>
    <row r="158" spans="1:224" hidden="1">
      <c r="A158" t="s">
        <v>104</v>
      </c>
      <c r="B158" t="s">
        <v>105</v>
      </c>
      <c r="C158" t="s">
        <v>105</v>
      </c>
      <c r="D158" s="38" t="s">
        <v>105</v>
      </c>
      <c r="E158" s="43" t="s">
        <v>105</v>
      </c>
      <c r="F158" t="s">
        <v>104</v>
      </c>
      <c r="K158" s="42"/>
      <c r="L158" s="42"/>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c r="DT158" s="43"/>
      <c r="DU158" s="43"/>
      <c r="DV158" s="43"/>
      <c r="DW158" s="43"/>
      <c r="DX158" s="43"/>
      <c r="DY158" s="43"/>
      <c r="DZ158" s="43"/>
      <c r="EA158" s="43"/>
      <c r="EB158" s="43"/>
      <c r="EC158" s="43"/>
      <c r="ED158" s="43"/>
      <c r="EE158" s="43"/>
      <c r="EF158" s="43"/>
      <c r="EG158" s="43"/>
      <c r="EH158" s="43"/>
      <c r="EI158" s="43"/>
      <c r="EJ158" s="43"/>
      <c r="EK158" s="43"/>
      <c r="EL158" s="43"/>
      <c r="EM158" s="43"/>
      <c r="EN158" s="43"/>
      <c r="EO158" s="43"/>
      <c r="EP158" s="43"/>
      <c r="EQ158" s="43"/>
      <c r="ER158" s="43"/>
      <c r="ES158" s="43"/>
      <c r="ET158" s="43"/>
      <c r="EU158" s="43"/>
      <c r="EV158" s="43"/>
      <c r="EW158" s="43"/>
      <c r="EX158" s="43"/>
      <c r="EY158" s="43"/>
      <c r="EZ158" s="43"/>
      <c r="FA158" s="43"/>
      <c r="FB158" s="43"/>
      <c r="FC158" s="43"/>
      <c r="FD158" s="43"/>
      <c r="FE158" s="43"/>
      <c r="FF158" s="43"/>
      <c r="FG158" s="43"/>
      <c r="FH158" s="43"/>
      <c r="FI158" s="43"/>
      <c r="FJ158" s="43"/>
      <c r="FK158" s="43"/>
      <c r="FL158" s="43"/>
      <c r="FM158" s="43"/>
      <c r="FN158" s="43"/>
      <c r="FO158" s="43"/>
      <c r="FP158" s="43"/>
      <c r="FQ158" s="43"/>
      <c r="FR158" s="43"/>
      <c r="FS158" s="43"/>
      <c r="FT158" s="43"/>
      <c r="FU158" s="43"/>
      <c r="FV158" s="43"/>
      <c r="FW158" s="43"/>
      <c r="FX158" s="43"/>
      <c r="FY158" s="43"/>
      <c r="FZ158" s="43"/>
      <c r="GA158" s="43"/>
      <c r="GB158" s="43"/>
      <c r="GC158" s="43"/>
      <c r="GD158" s="43"/>
      <c r="GE158" s="43"/>
      <c r="GF158" s="43"/>
      <c r="GG158" s="43"/>
      <c r="GH158" s="43"/>
      <c r="GI158" s="43"/>
      <c r="GJ158" s="43"/>
      <c r="GK158" s="43"/>
      <c r="GL158" s="43"/>
      <c r="GM158" s="43"/>
      <c r="GN158" s="43"/>
      <c r="GO158" s="43"/>
      <c r="GP158" s="43"/>
      <c r="GQ158" s="43"/>
      <c r="GR158" s="43"/>
      <c r="GS158" s="43"/>
      <c r="GT158" s="43"/>
      <c r="GU158" s="43"/>
      <c r="GV158" s="43"/>
      <c r="GW158" s="43"/>
      <c r="GX158" s="43"/>
      <c r="GY158" s="43"/>
      <c r="GZ158" s="43"/>
      <c r="HA158" s="43"/>
      <c r="HB158" s="43"/>
      <c r="HC158" s="43"/>
      <c r="HD158" s="43"/>
      <c r="HE158" s="43"/>
      <c r="HF158" s="43"/>
      <c r="HG158" s="43"/>
      <c r="HH158" s="43"/>
      <c r="HI158" s="43"/>
      <c r="HJ158" s="43"/>
      <c r="HK158" s="43"/>
      <c r="HL158" s="43"/>
      <c r="HM158" s="43"/>
      <c r="HN158" s="43"/>
      <c r="HO158" s="43"/>
      <c r="HP158" s="43"/>
    </row>
    <row r="159" spans="1:224">
      <c r="A159" t="s">
        <v>77</v>
      </c>
      <c r="B159">
        <v>479</v>
      </c>
      <c r="C159">
        <v>654</v>
      </c>
      <c r="D159" s="40">
        <v>460</v>
      </c>
      <c r="E159" s="43">
        <v>683</v>
      </c>
      <c r="F159" t="s">
        <v>77</v>
      </c>
      <c r="G159" s="12">
        <f>B159*Sheet4!$B$28/Sheet4!$B$21</f>
        <v>627.22475570032566</v>
      </c>
      <c r="H159" s="12">
        <f>C159*Sheet4!$B$28/Sheet4!$B$21</f>
        <v>856.37785016286648</v>
      </c>
      <c r="I159" s="12">
        <f>D159*Sheet4!$B$28/Sheet4!$B$21</f>
        <v>602.34527687296418</v>
      </c>
      <c r="J159" s="12">
        <f>E159*Sheet4!$B$28/Sheet4!$B$21</f>
        <v>894.35179153094475</v>
      </c>
      <c r="K159" s="37"/>
      <c r="L159" s="37"/>
      <c r="O159" s="43"/>
      <c r="P159" s="43"/>
      <c r="Q159" s="43"/>
      <c r="R159" s="43"/>
      <c r="S159" s="43"/>
      <c r="T159" s="43"/>
      <c r="U159" s="43"/>
      <c r="V159" s="43"/>
      <c r="W159" s="43"/>
      <c r="X159" s="43"/>
      <c r="Y159" s="43"/>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c r="BF159" s="43"/>
      <c r="BG159" s="43"/>
      <c r="BH159" s="43"/>
      <c r="BI159" s="43"/>
      <c r="BJ159" s="43"/>
      <c r="BK159" s="43"/>
      <c r="BL159" s="43"/>
      <c r="BM159" s="43"/>
      <c r="BN159" s="43"/>
      <c r="BO159" s="43"/>
      <c r="BP159" s="43"/>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c r="FF159" s="43"/>
      <c r="FG159" s="43"/>
      <c r="FH159" s="43"/>
      <c r="FI159" s="43"/>
      <c r="FJ159" s="43"/>
      <c r="FK159" s="43"/>
      <c r="FL159" s="43"/>
      <c r="FM159" s="43"/>
      <c r="FN159" s="43"/>
      <c r="FO159" s="43"/>
      <c r="FP159" s="43"/>
      <c r="FQ159" s="43"/>
      <c r="FR159" s="43"/>
      <c r="FS159" s="43"/>
      <c r="FT159" s="43"/>
      <c r="FU159" s="43"/>
      <c r="FV159" s="43"/>
      <c r="FW159" s="43"/>
      <c r="FX159" s="43"/>
      <c r="FY159" s="43"/>
      <c r="FZ159" s="43"/>
      <c r="GA159" s="43"/>
      <c r="GB159" s="43"/>
      <c r="GC159" s="43"/>
      <c r="GD159" s="43"/>
      <c r="GE159" s="43"/>
      <c r="GF159" s="43"/>
      <c r="GG159" s="43"/>
      <c r="GH159" s="43"/>
      <c r="GI159" s="43"/>
      <c r="GJ159" s="43"/>
      <c r="GK159" s="43"/>
      <c r="GL159" s="43"/>
      <c r="GM159" s="43"/>
      <c r="GN159" s="43"/>
      <c r="GO159" s="43"/>
      <c r="GP159" s="43"/>
      <c r="GQ159" s="43"/>
      <c r="GR159" s="43"/>
      <c r="GS159" s="43"/>
      <c r="GT159" s="43"/>
      <c r="GU159" s="43"/>
      <c r="GV159" s="43"/>
      <c r="GW159" s="43"/>
      <c r="GX159" s="43"/>
      <c r="GY159" s="43"/>
      <c r="GZ159" s="43"/>
      <c r="HA159" s="43"/>
      <c r="HB159" s="43"/>
      <c r="HC159" s="43"/>
      <c r="HD159" s="43"/>
      <c r="HE159" s="43"/>
      <c r="HF159" s="43"/>
      <c r="HG159" s="43"/>
      <c r="HH159" s="43"/>
      <c r="HI159" s="43"/>
      <c r="HJ159" s="43"/>
      <c r="HK159" s="43"/>
      <c r="HL159" s="43"/>
      <c r="HM159" s="43"/>
      <c r="HN159" s="43"/>
      <c r="HO159" s="43"/>
      <c r="HP159" s="43"/>
    </row>
    <row r="160" spans="1:224" hidden="1">
      <c r="A160" t="s">
        <v>104</v>
      </c>
      <c r="B160" t="s">
        <v>105</v>
      </c>
      <c r="C160" t="s">
        <v>105</v>
      </c>
      <c r="D160" s="38" t="s">
        <v>105</v>
      </c>
      <c r="E160" s="43" t="s">
        <v>105</v>
      </c>
      <c r="F160" t="s">
        <v>104</v>
      </c>
      <c r="K160" s="42"/>
      <c r="L160" s="42"/>
      <c r="O160" s="43"/>
      <c r="P160" s="43"/>
      <c r="Q160" s="43"/>
      <c r="R160" s="43"/>
      <c r="S160" s="43"/>
      <c r="T160" s="43"/>
      <c r="U160" s="43"/>
      <c r="V160" s="43"/>
      <c r="W160" s="43"/>
      <c r="X160" s="43"/>
      <c r="Y160" s="43"/>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c r="BF160" s="43"/>
      <c r="BG160" s="43"/>
      <c r="BH160" s="43"/>
      <c r="BI160" s="43"/>
      <c r="BJ160" s="43"/>
      <c r="BK160" s="43"/>
      <c r="BL160" s="43"/>
      <c r="BM160" s="43"/>
      <c r="BN160" s="43"/>
      <c r="BO160" s="43"/>
      <c r="BP160" s="43"/>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3"/>
      <c r="DI160" s="43"/>
      <c r="DJ160" s="43"/>
      <c r="DK160" s="43"/>
      <c r="DL160" s="43"/>
      <c r="DM160" s="43"/>
      <c r="DN160" s="43"/>
      <c r="DO160" s="43"/>
      <c r="DP160" s="43"/>
      <c r="DQ160" s="43"/>
      <c r="DR160" s="43"/>
      <c r="DS160" s="43"/>
      <c r="DT160" s="43"/>
      <c r="DU160" s="43"/>
      <c r="DV160" s="43"/>
      <c r="DW160" s="43"/>
      <c r="DX160" s="43"/>
      <c r="DY160" s="43"/>
      <c r="DZ160" s="43"/>
      <c r="EA160" s="43"/>
      <c r="EB160" s="43"/>
      <c r="EC160" s="43"/>
      <c r="ED160" s="43"/>
      <c r="EE160" s="43"/>
      <c r="EF160" s="43"/>
      <c r="EG160" s="43"/>
      <c r="EH160" s="43"/>
      <c r="EI160" s="43"/>
      <c r="EJ160" s="43"/>
      <c r="EK160" s="43"/>
      <c r="EL160" s="43"/>
      <c r="EM160" s="43"/>
      <c r="EN160" s="43"/>
      <c r="EO160" s="43"/>
      <c r="EP160" s="43"/>
      <c r="EQ160" s="43"/>
      <c r="ER160" s="43"/>
      <c r="ES160" s="43"/>
      <c r="ET160" s="43"/>
      <c r="EU160" s="43"/>
      <c r="EV160" s="43"/>
      <c r="EW160" s="43"/>
      <c r="EX160" s="43"/>
      <c r="EY160" s="43"/>
      <c r="EZ160" s="43"/>
      <c r="FA160" s="43"/>
      <c r="FB160" s="43"/>
      <c r="FC160" s="43"/>
      <c r="FD160" s="43"/>
      <c r="FE160" s="43"/>
      <c r="FF160" s="43"/>
      <c r="FG160" s="43"/>
      <c r="FH160" s="43"/>
      <c r="FI160" s="43"/>
      <c r="FJ160" s="43"/>
      <c r="FK160" s="43"/>
      <c r="FL160" s="43"/>
      <c r="FM160" s="43"/>
      <c r="FN160" s="43"/>
      <c r="FO160" s="43"/>
      <c r="FP160" s="43"/>
      <c r="FQ160" s="43"/>
      <c r="FR160" s="43"/>
      <c r="FS160" s="43"/>
      <c r="FT160" s="43"/>
      <c r="FU160" s="43"/>
      <c r="FV160" s="43"/>
      <c r="FW160" s="43"/>
      <c r="FX160" s="43"/>
      <c r="FY160" s="43"/>
      <c r="FZ160" s="43"/>
      <c r="GA160" s="43"/>
      <c r="GB160" s="43"/>
      <c r="GC160" s="43"/>
      <c r="GD160" s="43"/>
      <c r="GE160" s="43"/>
      <c r="GF160" s="43"/>
      <c r="GG160" s="43"/>
      <c r="GH160" s="43"/>
      <c r="GI160" s="43"/>
      <c r="GJ160" s="43"/>
      <c r="GK160" s="43"/>
      <c r="GL160" s="43"/>
      <c r="GM160" s="43"/>
      <c r="GN160" s="43"/>
      <c r="GO160" s="43"/>
      <c r="GP160" s="43"/>
      <c r="GQ160" s="43"/>
      <c r="GR160" s="43"/>
      <c r="GS160" s="43"/>
      <c r="GT160" s="43"/>
      <c r="GU160" s="43"/>
      <c r="GV160" s="43"/>
      <c r="GW160" s="43"/>
      <c r="GX160" s="43"/>
      <c r="GY160" s="43"/>
      <c r="GZ160" s="43"/>
      <c r="HA160" s="43"/>
      <c r="HB160" s="43"/>
      <c r="HC160" s="43"/>
      <c r="HD160" s="43"/>
      <c r="HE160" s="43"/>
      <c r="HF160" s="43"/>
      <c r="HG160" s="43"/>
      <c r="HH160" s="43"/>
      <c r="HI160" s="43"/>
      <c r="HJ160" s="43"/>
      <c r="HK160" s="43"/>
      <c r="HL160" s="43"/>
      <c r="HM160" s="43"/>
      <c r="HN160" s="43"/>
      <c r="HO160" s="43"/>
      <c r="HP160" s="43"/>
    </row>
    <row r="161" spans="1:224">
      <c r="A161" t="s">
        <v>78</v>
      </c>
      <c r="B161">
        <v>490</v>
      </c>
      <c r="C161">
        <v>625</v>
      </c>
      <c r="D161" s="40">
        <v>470</v>
      </c>
      <c r="E161" s="43">
        <v>742</v>
      </c>
      <c r="F161" t="s">
        <v>78</v>
      </c>
      <c r="G161" s="12">
        <f>B161*Sheet4!$B$28/Sheet4!$B$21</f>
        <v>641.62866449511409</v>
      </c>
      <c r="H161" s="12">
        <f>C161*Sheet4!$B$28/Sheet4!$B$21</f>
        <v>818.40390879478832</v>
      </c>
      <c r="I161" s="12">
        <f>D161*Sheet4!$B$28/Sheet4!$B$21</f>
        <v>615.43973941368085</v>
      </c>
      <c r="J161" s="12">
        <f>E161*Sheet4!$B$28/Sheet4!$B$21</f>
        <v>971.60912052117271</v>
      </c>
      <c r="K161" s="37"/>
      <c r="L161" s="37"/>
      <c r="O161" s="43"/>
      <c r="P161" s="43"/>
      <c r="Q161" s="43"/>
      <c r="R161" s="43"/>
      <c r="S161" s="43"/>
      <c r="T161" s="43"/>
      <c r="U161" s="43"/>
      <c r="V161" s="43"/>
      <c r="W161" s="43"/>
      <c r="X161" s="43"/>
      <c r="Y161" s="43"/>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c r="BF161" s="43"/>
      <c r="BG161" s="43"/>
      <c r="BH161" s="43"/>
      <c r="BI161" s="43"/>
      <c r="BJ161" s="43"/>
      <c r="BK161" s="43"/>
      <c r="BL161" s="43"/>
      <c r="BM161" s="43"/>
      <c r="BN161" s="43"/>
      <c r="BO161" s="43"/>
      <c r="BP161" s="43"/>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c r="FF161" s="43"/>
      <c r="FG161" s="43"/>
      <c r="FH161" s="43"/>
      <c r="FI161" s="43"/>
      <c r="FJ161" s="43"/>
      <c r="FK161" s="43"/>
      <c r="FL161" s="43"/>
      <c r="FM161" s="43"/>
      <c r="FN161" s="43"/>
      <c r="FO161" s="43"/>
      <c r="FP161" s="43"/>
      <c r="FQ161" s="43"/>
      <c r="FR161" s="43"/>
      <c r="FS161" s="43"/>
      <c r="FT161" s="43"/>
      <c r="FU161" s="43"/>
      <c r="FV161" s="43"/>
      <c r="FW161" s="43"/>
      <c r="FX161" s="43"/>
      <c r="FY161" s="43"/>
      <c r="FZ161" s="43"/>
      <c r="GA161" s="43"/>
      <c r="GB161" s="43"/>
      <c r="GC161" s="43"/>
      <c r="GD161" s="43"/>
      <c r="GE161" s="43"/>
      <c r="GF161" s="43"/>
      <c r="GG161" s="43"/>
      <c r="GH161" s="43"/>
      <c r="GI161" s="43"/>
      <c r="GJ161" s="43"/>
      <c r="GK161" s="43"/>
      <c r="GL161" s="43"/>
      <c r="GM161" s="43"/>
      <c r="GN161" s="43"/>
      <c r="GO161" s="43"/>
      <c r="GP161" s="43"/>
      <c r="GQ161" s="43"/>
      <c r="GR161" s="43"/>
      <c r="GS161" s="43"/>
      <c r="GT161" s="43"/>
      <c r="GU161" s="43"/>
      <c r="GV161" s="43"/>
      <c r="GW161" s="43"/>
      <c r="GX161" s="43"/>
      <c r="GY161" s="43"/>
      <c r="GZ161" s="43"/>
      <c r="HA161" s="43"/>
      <c r="HB161" s="43"/>
      <c r="HC161" s="43"/>
      <c r="HD161" s="43"/>
      <c r="HE161" s="43"/>
      <c r="HF161" s="43"/>
      <c r="HG161" s="43"/>
      <c r="HH161" s="43"/>
      <c r="HI161" s="43"/>
      <c r="HJ161" s="43"/>
      <c r="HK161" s="43"/>
      <c r="HL161" s="43"/>
      <c r="HM161" s="43"/>
      <c r="HN161" s="43"/>
      <c r="HO161" s="43"/>
      <c r="HP161" s="43"/>
    </row>
    <row r="162" spans="1:224" hidden="1">
      <c r="A162" t="s">
        <v>104</v>
      </c>
      <c r="B162" t="s">
        <v>105</v>
      </c>
      <c r="C162" t="s">
        <v>105</v>
      </c>
      <c r="D162" s="38" t="s">
        <v>105</v>
      </c>
      <c r="E162" s="43" t="s">
        <v>105</v>
      </c>
      <c r="F162" t="s">
        <v>104</v>
      </c>
      <c r="K162" s="42"/>
      <c r="L162" s="42"/>
      <c r="O162" s="43"/>
      <c r="P162" s="43"/>
      <c r="Q162" s="43"/>
      <c r="R162" s="43"/>
      <c r="S162" s="43"/>
      <c r="T162" s="43"/>
      <c r="U162" s="43"/>
      <c r="V162" s="43"/>
      <c r="W162" s="43"/>
      <c r="X162" s="43"/>
      <c r="Y162" s="43"/>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c r="BF162" s="43"/>
      <c r="BG162" s="43"/>
      <c r="BH162" s="43"/>
      <c r="BI162" s="43"/>
      <c r="BJ162" s="43"/>
      <c r="BK162" s="43"/>
      <c r="BL162" s="43"/>
      <c r="BM162" s="43"/>
      <c r="BN162" s="43"/>
      <c r="BO162" s="43"/>
      <c r="BP162" s="43"/>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3"/>
      <c r="EQ162" s="43"/>
      <c r="ER162" s="43"/>
      <c r="ES162" s="43"/>
      <c r="ET162" s="43"/>
      <c r="EU162" s="43"/>
      <c r="EV162" s="43"/>
      <c r="EW162" s="43"/>
      <c r="EX162" s="43"/>
      <c r="EY162" s="43"/>
      <c r="EZ162" s="43"/>
      <c r="FA162" s="43"/>
      <c r="FB162" s="43"/>
      <c r="FC162" s="43"/>
      <c r="FD162" s="43"/>
      <c r="FE162" s="43"/>
      <c r="FF162" s="43"/>
      <c r="FG162" s="43"/>
      <c r="FH162" s="43"/>
      <c r="FI162" s="43"/>
      <c r="FJ162" s="43"/>
      <c r="FK162" s="43"/>
      <c r="FL162" s="43"/>
      <c r="FM162" s="43"/>
      <c r="FN162" s="43"/>
      <c r="FO162" s="43"/>
      <c r="FP162" s="43"/>
      <c r="FQ162" s="43"/>
      <c r="FR162" s="43"/>
      <c r="FS162" s="43"/>
      <c r="FT162" s="43"/>
      <c r="FU162" s="43"/>
      <c r="FV162" s="43"/>
      <c r="FW162" s="43"/>
      <c r="FX162" s="43"/>
      <c r="FY162" s="43"/>
      <c r="FZ162" s="43"/>
      <c r="GA162" s="43"/>
      <c r="GB162" s="43"/>
      <c r="GC162" s="43"/>
      <c r="GD162" s="43"/>
      <c r="GE162" s="43"/>
      <c r="GF162" s="43"/>
      <c r="GG162" s="43"/>
      <c r="GH162" s="43"/>
      <c r="GI162" s="43"/>
      <c r="GJ162" s="43"/>
      <c r="GK162" s="43"/>
      <c r="GL162" s="43"/>
      <c r="GM162" s="43"/>
      <c r="GN162" s="43"/>
      <c r="GO162" s="43"/>
      <c r="GP162" s="43"/>
      <c r="GQ162" s="43"/>
      <c r="GR162" s="43"/>
      <c r="GS162" s="43"/>
      <c r="GT162" s="43"/>
      <c r="GU162" s="43"/>
      <c r="GV162" s="43"/>
      <c r="GW162" s="43"/>
      <c r="GX162" s="43"/>
      <c r="GY162" s="43"/>
      <c r="GZ162" s="43"/>
      <c r="HA162" s="43"/>
      <c r="HB162" s="43"/>
      <c r="HC162" s="43"/>
      <c r="HD162" s="43"/>
      <c r="HE162" s="43"/>
      <c r="HF162" s="43"/>
      <c r="HG162" s="43"/>
      <c r="HH162" s="43"/>
      <c r="HI162" s="43"/>
      <c r="HJ162" s="43"/>
      <c r="HK162" s="43"/>
      <c r="HL162" s="43"/>
      <c r="HM162" s="43"/>
      <c r="HN162" s="43"/>
      <c r="HO162" s="43"/>
      <c r="HP162" s="43"/>
    </row>
    <row r="163" spans="1:224">
      <c r="A163" t="s">
        <v>79</v>
      </c>
      <c r="B163">
        <v>594</v>
      </c>
      <c r="C163">
        <v>640</v>
      </c>
      <c r="D163" s="40">
        <v>600</v>
      </c>
      <c r="E163" s="43">
        <v>673</v>
      </c>
      <c r="F163" t="s">
        <v>79</v>
      </c>
      <c r="G163" s="12">
        <f>B163*Sheet4!$B$28/Sheet4!$B$22</f>
        <v>740.0454545454545</v>
      </c>
      <c r="H163" s="12">
        <f>C163*Sheet4!$B$28/Sheet4!$B$22</f>
        <v>797.35537190082653</v>
      </c>
      <c r="I163" s="12">
        <f>D163*Sheet4!$B$28/Sheet4!$B$22</f>
        <v>747.52066115702485</v>
      </c>
      <c r="J163" s="12">
        <f>E163*Sheet4!$B$28/Sheet4!$B$22</f>
        <v>838.4690082644629</v>
      </c>
      <c r="K163" s="37"/>
      <c r="L163" s="37"/>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3"/>
      <c r="EI163" s="43"/>
      <c r="EJ163" s="43"/>
      <c r="EK163" s="43"/>
      <c r="EL163" s="43"/>
      <c r="EM163" s="43"/>
      <c r="EN163" s="43"/>
      <c r="EO163" s="43"/>
      <c r="EP163" s="43"/>
      <c r="EQ163" s="43"/>
      <c r="ER163" s="43"/>
      <c r="ES163" s="43"/>
      <c r="ET163" s="43"/>
      <c r="EU163" s="43"/>
      <c r="EV163" s="43"/>
      <c r="EW163" s="43"/>
      <c r="EX163" s="43"/>
      <c r="EY163" s="43"/>
      <c r="EZ163" s="43"/>
      <c r="FA163" s="43"/>
      <c r="FB163" s="43"/>
      <c r="FC163" s="43"/>
      <c r="FD163" s="43"/>
      <c r="FE163" s="43"/>
      <c r="FF163" s="43"/>
      <c r="FG163" s="43"/>
      <c r="FH163" s="43"/>
      <c r="FI163" s="43"/>
      <c r="FJ163" s="43"/>
      <c r="FK163" s="43"/>
      <c r="FL163" s="43"/>
      <c r="FM163" s="43"/>
      <c r="FN163" s="43"/>
      <c r="FO163" s="43"/>
      <c r="FP163" s="43"/>
      <c r="FQ163" s="43"/>
      <c r="FR163" s="43"/>
      <c r="FS163" s="43"/>
      <c r="FT163" s="43"/>
      <c r="FU163" s="43"/>
      <c r="FV163" s="43"/>
      <c r="FW163" s="43"/>
      <c r="FX163" s="43"/>
      <c r="FY163" s="43"/>
      <c r="FZ163" s="43"/>
      <c r="GA163" s="43"/>
      <c r="GB163" s="43"/>
      <c r="GC163" s="43"/>
      <c r="GD163" s="43"/>
      <c r="GE163" s="43"/>
      <c r="GF163" s="43"/>
      <c r="GG163" s="43"/>
      <c r="GH163" s="43"/>
      <c r="GI163" s="43"/>
      <c r="GJ163" s="43"/>
      <c r="GK163" s="43"/>
      <c r="GL163" s="43"/>
      <c r="GM163" s="43"/>
      <c r="GN163" s="43"/>
      <c r="GO163" s="43"/>
      <c r="GP163" s="43"/>
      <c r="GQ163" s="43"/>
      <c r="GR163" s="43"/>
      <c r="GS163" s="43"/>
      <c r="GT163" s="43"/>
      <c r="GU163" s="43"/>
      <c r="GV163" s="43"/>
      <c r="GW163" s="43"/>
      <c r="GX163" s="43"/>
      <c r="GY163" s="43"/>
      <c r="GZ163" s="43"/>
      <c r="HA163" s="43"/>
      <c r="HB163" s="43"/>
      <c r="HC163" s="43"/>
      <c r="HD163" s="43"/>
      <c r="HE163" s="43"/>
      <c r="HF163" s="43"/>
      <c r="HG163" s="43"/>
      <c r="HH163" s="43"/>
      <c r="HI163" s="43"/>
      <c r="HJ163" s="43"/>
      <c r="HK163" s="43"/>
      <c r="HL163" s="43"/>
      <c r="HM163" s="43"/>
      <c r="HN163" s="43"/>
      <c r="HO163" s="43"/>
      <c r="HP163" s="43"/>
    </row>
    <row r="164" spans="1:224" hidden="1">
      <c r="A164" t="s">
        <v>104</v>
      </c>
      <c r="B164" t="s">
        <v>105</v>
      </c>
      <c r="C164" t="s">
        <v>105</v>
      </c>
      <c r="D164" s="38" t="s">
        <v>105</v>
      </c>
      <c r="E164" s="43" t="s">
        <v>105</v>
      </c>
      <c r="F164" t="s">
        <v>104</v>
      </c>
      <c r="K164" s="42"/>
      <c r="L164" s="42"/>
      <c r="O164" s="43"/>
      <c r="P164" s="43"/>
      <c r="Q164" s="43"/>
      <c r="R164" s="43"/>
      <c r="S164" s="43"/>
      <c r="T164" s="43"/>
      <c r="U164" s="43"/>
      <c r="V164" s="43"/>
      <c r="W164" s="43"/>
      <c r="X164" s="43"/>
      <c r="Y164" s="43"/>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c r="BF164" s="43"/>
      <c r="BG164" s="43"/>
      <c r="BH164" s="43"/>
      <c r="BI164" s="43"/>
      <c r="BJ164" s="43"/>
      <c r="BK164" s="43"/>
      <c r="BL164" s="43"/>
      <c r="BM164" s="43"/>
      <c r="BN164" s="43"/>
      <c r="BO164" s="43"/>
      <c r="BP164" s="43"/>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c r="DO164" s="43"/>
      <c r="DP164" s="43"/>
      <c r="DQ164" s="43"/>
      <c r="DR164" s="43"/>
      <c r="DS164" s="43"/>
      <c r="DT164" s="43"/>
      <c r="DU164" s="43"/>
      <c r="DV164" s="43"/>
      <c r="DW164" s="43"/>
      <c r="DX164" s="43"/>
      <c r="DY164" s="43"/>
      <c r="DZ164" s="43"/>
      <c r="EA164" s="43"/>
      <c r="EB164" s="43"/>
      <c r="EC164" s="43"/>
      <c r="ED164" s="43"/>
      <c r="EE164" s="43"/>
      <c r="EF164" s="43"/>
      <c r="EG164" s="43"/>
      <c r="EH164" s="43"/>
      <c r="EI164" s="43"/>
      <c r="EJ164" s="43"/>
      <c r="EK164" s="43"/>
      <c r="EL164" s="43"/>
      <c r="EM164" s="43"/>
      <c r="EN164" s="43"/>
      <c r="EO164" s="43"/>
      <c r="EP164" s="43"/>
      <c r="EQ164" s="43"/>
      <c r="ER164" s="43"/>
      <c r="ES164" s="43"/>
      <c r="ET164" s="43"/>
      <c r="EU164" s="43"/>
      <c r="EV164" s="43"/>
      <c r="EW164" s="43"/>
      <c r="EX164" s="43"/>
      <c r="EY164" s="43"/>
      <c r="EZ164" s="43"/>
      <c r="FA164" s="43"/>
      <c r="FB164" s="43"/>
      <c r="FC164" s="43"/>
      <c r="FD164" s="43"/>
      <c r="FE164" s="43"/>
      <c r="FF164" s="43"/>
      <c r="FG164" s="43"/>
      <c r="FH164" s="43"/>
      <c r="FI164" s="43"/>
      <c r="FJ164" s="43"/>
      <c r="FK164" s="43"/>
      <c r="FL164" s="43"/>
      <c r="FM164" s="43"/>
      <c r="FN164" s="43"/>
      <c r="FO164" s="43"/>
      <c r="FP164" s="43"/>
      <c r="FQ164" s="43"/>
      <c r="FR164" s="43"/>
      <c r="FS164" s="43"/>
      <c r="FT164" s="43"/>
      <c r="FU164" s="43"/>
      <c r="FV164" s="43"/>
      <c r="FW164" s="43"/>
      <c r="FX164" s="43"/>
      <c r="FY164" s="43"/>
      <c r="FZ164" s="43"/>
      <c r="GA164" s="43"/>
      <c r="GB164" s="43"/>
      <c r="GC164" s="43"/>
      <c r="GD164" s="43"/>
      <c r="GE164" s="43"/>
      <c r="GF164" s="43"/>
      <c r="GG164" s="43"/>
      <c r="GH164" s="43"/>
      <c r="GI164" s="43"/>
      <c r="GJ164" s="43"/>
      <c r="GK164" s="43"/>
      <c r="GL164" s="43"/>
      <c r="GM164" s="43"/>
      <c r="GN164" s="43"/>
      <c r="GO164" s="43"/>
      <c r="GP164" s="43"/>
      <c r="GQ164" s="43"/>
      <c r="GR164" s="43"/>
      <c r="GS164" s="43"/>
      <c r="GT164" s="43"/>
      <c r="GU164" s="43"/>
      <c r="GV164" s="43"/>
      <c r="GW164" s="43"/>
      <c r="GX164" s="43"/>
      <c r="GY164" s="43"/>
      <c r="GZ164" s="43"/>
      <c r="HA164" s="43"/>
      <c r="HB164" s="43"/>
      <c r="HC164" s="43"/>
      <c r="HD164" s="43"/>
      <c r="HE164" s="43"/>
      <c r="HF164" s="43"/>
      <c r="HG164" s="43"/>
      <c r="HH164" s="43"/>
      <c r="HI164" s="43"/>
      <c r="HJ164" s="43"/>
      <c r="HK164" s="43"/>
      <c r="HL164" s="43"/>
      <c r="HM164" s="43"/>
      <c r="HN164" s="43"/>
      <c r="HO164" s="43"/>
      <c r="HP164" s="43"/>
    </row>
    <row r="165" spans="1:224">
      <c r="A165" t="s">
        <v>80</v>
      </c>
      <c r="B165">
        <v>512</v>
      </c>
      <c r="C165">
        <v>639</v>
      </c>
      <c r="D165" s="40">
        <v>518</v>
      </c>
      <c r="E165" s="43">
        <v>745</v>
      </c>
      <c r="F165" t="s">
        <v>80</v>
      </c>
      <c r="G165" s="12">
        <f>B165*Sheet4!$B$28/Sheet4!$B$22</f>
        <v>637.88429752066111</v>
      </c>
      <c r="H165" s="12">
        <f>C165*Sheet4!$B$28/Sheet4!$B$22</f>
        <v>796.10950413223134</v>
      </c>
      <c r="I165" s="12">
        <f>D165*Sheet4!$B$28/Sheet4!$B$22</f>
        <v>645.35950413223134</v>
      </c>
      <c r="J165" s="12">
        <f>E165*Sheet4!$B$28/Sheet4!$B$22</f>
        <v>928.17148760330576</v>
      </c>
      <c r="K165" s="37"/>
      <c r="L165" s="37"/>
      <c r="O165" s="43"/>
      <c r="P165" s="43"/>
      <c r="Q165" s="43"/>
      <c r="R165" s="43"/>
      <c r="S165" s="43"/>
      <c r="T165" s="43"/>
      <c r="U165" s="43"/>
      <c r="V165" s="43"/>
      <c r="W165" s="43"/>
      <c r="X165" s="43"/>
      <c r="Y165" s="43"/>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c r="BF165" s="43"/>
      <c r="BG165" s="43"/>
      <c r="BH165" s="43"/>
      <c r="BI165" s="43"/>
      <c r="BJ165" s="43"/>
      <c r="BK165" s="43"/>
      <c r="BL165" s="43"/>
      <c r="BM165" s="43"/>
      <c r="BN165" s="43"/>
      <c r="BO165" s="43"/>
      <c r="BP165" s="43"/>
      <c r="BQ165" s="43"/>
      <c r="BR165" s="43"/>
      <c r="BS165" s="43"/>
      <c r="BT165" s="43"/>
      <c r="BU165" s="43"/>
      <c r="BV165" s="43"/>
      <c r="BW165" s="43"/>
      <c r="BX165" s="43"/>
      <c r="BY165" s="43"/>
      <c r="BZ165" s="43"/>
      <c r="CA165" s="43"/>
      <c r="CB165" s="43"/>
      <c r="CC165" s="43"/>
      <c r="CD165" s="43"/>
      <c r="CE165" s="43"/>
      <c r="CF165" s="43"/>
      <c r="CG165" s="43"/>
      <c r="CH165" s="43"/>
      <c r="CI165" s="43"/>
      <c r="CJ165" s="43"/>
      <c r="CK165" s="43"/>
      <c r="CL165" s="43"/>
      <c r="CM165" s="43"/>
      <c r="CN165" s="43"/>
      <c r="CO165" s="43"/>
      <c r="CP165" s="43"/>
      <c r="CQ165" s="43"/>
      <c r="CR165" s="43"/>
      <c r="CS165" s="43"/>
      <c r="CT165" s="43"/>
      <c r="CU165" s="43"/>
      <c r="CV165" s="43"/>
      <c r="CW165" s="43"/>
      <c r="CX165" s="43"/>
      <c r="CY165" s="43"/>
      <c r="CZ165" s="43"/>
      <c r="DA165" s="43"/>
      <c r="DB165" s="43"/>
      <c r="DC165" s="43"/>
      <c r="DD165" s="43"/>
      <c r="DE165" s="43"/>
      <c r="DF165" s="43"/>
      <c r="DG165" s="43"/>
      <c r="DH165" s="43"/>
      <c r="DI165" s="43"/>
      <c r="DJ165" s="43"/>
      <c r="DK165" s="43"/>
      <c r="DL165" s="43"/>
      <c r="DM165" s="43"/>
      <c r="DN165" s="43"/>
      <c r="DO165" s="43"/>
      <c r="DP165" s="43"/>
      <c r="DQ165" s="43"/>
      <c r="DR165" s="43"/>
      <c r="DS165" s="43"/>
      <c r="DT165" s="43"/>
      <c r="DU165" s="43"/>
      <c r="DV165" s="43"/>
      <c r="DW165" s="43"/>
      <c r="DX165" s="43"/>
      <c r="DY165" s="43"/>
      <c r="DZ165" s="43"/>
      <c r="EA165" s="43"/>
      <c r="EB165" s="43"/>
      <c r="EC165" s="43"/>
      <c r="ED165" s="43"/>
      <c r="EE165" s="43"/>
      <c r="EF165" s="43"/>
      <c r="EG165" s="43"/>
      <c r="EH165" s="43"/>
      <c r="EI165" s="43"/>
      <c r="EJ165" s="43"/>
      <c r="EK165" s="43"/>
      <c r="EL165" s="43"/>
      <c r="EM165" s="43"/>
      <c r="EN165" s="43"/>
      <c r="EO165" s="43"/>
      <c r="EP165" s="43"/>
      <c r="EQ165" s="43"/>
      <c r="ER165" s="43"/>
      <c r="ES165" s="43"/>
      <c r="ET165" s="43"/>
      <c r="EU165" s="43"/>
      <c r="EV165" s="43"/>
      <c r="EW165" s="43"/>
      <c r="EX165" s="43"/>
      <c r="EY165" s="43"/>
      <c r="EZ165" s="43"/>
      <c r="FA165" s="43"/>
      <c r="FB165" s="43"/>
      <c r="FC165" s="43"/>
      <c r="FD165" s="43"/>
      <c r="FE165" s="43"/>
      <c r="FF165" s="43"/>
      <c r="FG165" s="43"/>
      <c r="FH165" s="43"/>
      <c r="FI165" s="43"/>
      <c r="FJ165" s="43"/>
      <c r="FK165" s="43"/>
      <c r="FL165" s="43"/>
      <c r="FM165" s="43"/>
      <c r="FN165" s="43"/>
      <c r="FO165" s="43"/>
      <c r="FP165" s="43"/>
      <c r="FQ165" s="43"/>
      <c r="FR165" s="43"/>
      <c r="FS165" s="43"/>
      <c r="FT165" s="43"/>
      <c r="FU165" s="43"/>
      <c r="FV165" s="43"/>
      <c r="FW165" s="43"/>
      <c r="FX165" s="43"/>
      <c r="FY165" s="43"/>
      <c r="FZ165" s="43"/>
      <c r="GA165" s="43"/>
      <c r="GB165" s="43"/>
      <c r="GC165" s="43"/>
      <c r="GD165" s="43"/>
      <c r="GE165" s="43"/>
      <c r="GF165" s="43"/>
      <c r="GG165" s="43"/>
      <c r="GH165" s="43"/>
      <c r="GI165" s="43"/>
      <c r="GJ165" s="43"/>
      <c r="GK165" s="43"/>
      <c r="GL165" s="43"/>
      <c r="GM165" s="43"/>
      <c r="GN165" s="43"/>
      <c r="GO165" s="43"/>
      <c r="GP165" s="43"/>
      <c r="GQ165" s="43"/>
      <c r="GR165" s="43"/>
      <c r="GS165" s="43"/>
      <c r="GT165" s="43"/>
      <c r="GU165" s="43"/>
      <c r="GV165" s="43"/>
      <c r="GW165" s="43"/>
      <c r="GX165" s="43"/>
      <c r="GY165" s="43"/>
      <c r="GZ165" s="43"/>
      <c r="HA165" s="43"/>
      <c r="HB165" s="43"/>
      <c r="HC165" s="43"/>
      <c r="HD165" s="43"/>
      <c r="HE165" s="43"/>
      <c r="HF165" s="43"/>
      <c r="HG165" s="43"/>
      <c r="HH165" s="43"/>
      <c r="HI165" s="43"/>
      <c r="HJ165" s="43"/>
      <c r="HK165" s="43"/>
      <c r="HL165" s="43"/>
      <c r="HM165" s="43"/>
      <c r="HN165" s="43"/>
      <c r="HO165" s="43"/>
      <c r="HP165" s="43"/>
    </row>
    <row r="166" spans="1:224" hidden="1">
      <c r="A166" t="s">
        <v>104</v>
      </c>
      <c r="B166" t="s">
        <v>105</v>
      </c>
      <c r="C166" t="s">
        <v>105</v>
      </c>
      <c r="D166" s="38" t="s">
        <v>105</v>
      </c>
      <c r="E166" s="43" t="s">
        <v>105</v>
      </c>
      <c r="F166" t="s">
        <v>104</v>
      </c>
      <c r="K166" s="42"/>
      <c r="L166" s="42"/>
      <c r="O166" s="43"/>
      <c r="P166" s="43"/>
      <c r="Q166" s="43"/>
      <c r="R166" s="43"/>
      <c r="S166" s="43"/>
      <c r="T166" s="43"/>
      <c r="U166" s="43"/>
      <c r="V166" s="43"/>
      <c r="W166" s="43"/>
      <c r="X166" s="43"/>
      <c r="Y166" s="43"/>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c r="BF166" s="43"/>
      <c r="BG166" s="43"/>
      <c r="BH166" s="43"/>
      <c r="BI166" s="43"/>
      <c r="BJ166" s="43"/>
      <c r="BK166" s="43"/>
      <c r="BL166" s="43"/>
      <c r="BM166" s="43"/>
      <c r="BN166" s="43"/>
      <c r="BO166" s="43"/>
      <c r="BP166" s="43"/>
      <c r="BQ166" s="43"/>
      <c r="BR166" s="43"/>
      <c r="BS166" s="43"/>
      <c r="BT166" s="43"/>
      <c r="BU166" s="43"/>
      <c r="BV166" s="43"/>
      <c r="BW166" s="43"/>
      <c r="BX166" s="43"/>
      <c r="BY166" s="43"/>
      <c r="BZ166" s="43"/>
      <c r="CA166" s="43"/>
      <c r="CB166" s="43"/>
      <c r="CC166" s="43"/>
      <c r="CD166" s="43"/>
      <c r="CE166" s="43"/>
      <c r="CF166" s="43"/>
      <c r="CG166" s="43"/>
      <c r="CH166" s="43"/>
      <c r="CI166" s="43"/>
      <c r="CJ166" s="43"/>
      <c r="CK166" s="43"/>
      <c r="CL166" s="43"/>
      <c r="CM166" s="43"/>
      <c r="CN166" s="43"/>
      <c r="CO166" s="43"/>
      <c r="CP166" s="43"/>
      <c r="CQ166" s="43"/>
      <c r="CR166" s="43"/>
      <c r="CS166" s="43"/>
      <c r="CT166" s="43"/>
      <c r="CU166" s="43"/>
      <c r="CV166" s="43"/>
      <c r="CW166" s="43"/>
      <c r="CX166" s="43"/>
      <c r="CY166" s="43"/>
      <c r="CZ166" s="43"/>
      <c r="DA166" s="43"/>
      <c r="DB166" s="43"/>
      <c r="DC166" s="43"/>
      <c r="DD166" s="43"/>
      <c r="DE166" s="43"/>
      <c r="DF166" s="43"/>
      <c r="DG166" s="43"/>
      <c r="DH166" s="43"/>
      <c r="DI166" s="43"/>
      <c r="DJ166" s="43"/>
      <c r="DK166" s="43"/>
      <c r="DL166" s="43"/>
      <c r="DM166" s="43"/>
      <c r="DN166" s="43"/>
      <c r="DO166" s="43"/>
      <c r="DP166" s="43"/>
      <c r="DQ166" s="43"/>
      <c r="DR166" s="43"/>
      <c r="DS166" s="43"/>
      <c r="DT166" s="43"/>
      <c r="DU166" s="43"/>
      <c r="DV166" s="43"/>
      <c r="DW166" s="43"/>
      <c r="DX166" s="43"/>
      <c r="DY166" s="43"/>
      <c r="DZ166" s="43"/>
      <c r="EA166" s="43"/>
      <c r="EB166" s="43"/>
      <c r="EC166" s="43"/>
      <c r="ED166" s="43"/>
      <c r="EE166" s="43"/>
      <c r="EF166" s="43"/>
      <c r="EG166" s="43"/>
      <c r="EH166" s="43"/>
      <c r="EI166" s="43"/>
      <c r="EJ166" s="43"/>
      <c r="EK166" s="43"/>
      <c r="EL166" s="43"/>
      <c r="EM166" s="43"/>
      <c r="EN166" s="43"/>
      <c r="EO166" s="43"/>
      <c r="EP166" s="43"/>
      <c r="EQ166" s="43"/>
      <c r="ER166" s="43"/>
      <c r="ES166" s="43"/>
      <c r="ET166" s="43"/>
      <c r="EU166" s="43"/>
      <c r="EV166" s="43"/>
      <c r="EW166" s="43"/>
      <c r="EX166" s="43"/>
      <c r="EY166" s="43"/>
      <c r="EZ166" s="43"/>
      <c r="FA166" s="43"/>
      <c r="FB166" s="43"/>
      <c r="FC166" s="43"/>
      <c r="FD166" s="43"/>
      <c r="FE166" s="43"/>
      <c r="FF166" s="43"/>
      <c r="FG166" s="43"/>
      <c r="FH166" s="43"/>
      <c r="FI166" s="43"/>
      <c r="FJ166" s="43"/>
      <c r="FK166" s="43"/>
      <c r="FL166" s="43"/>
      <c r="FM166" s="43"/>
      <c r="FN166" s="43"/>
      <c r="FO166" s="43"/>
      <c r="FP166" s="43"/>
      <c r="FQ166" s="43"/>
      <c r="FR166" s="43"/>
      <c r="FS166" s="43"/>
      <c r="FT166" s="43"/>
      <c r="FU166" s="43"/>
      <c r="FV166" s="43"/>
      <c r="FW166" s="43"/>
      <c r="FX166" s="43"/>
      <c r="FY166" s="43"/>
      <c r="FZ166" s="43"/>
      <c r="GA166" s="43"/>
      <c r="GB166" s="43"/>
      <c r="GC166" s="43"/>
      <c r="GD166" s="43"/>
      <c r="GE166" s="43"/>
      <c r="GF166" s="43"/>
      <c r="GG166" s="43"/>
      <c r="GH166" s="43"/>
      <c r="GI166" s="43"/>
      <c r="GJ166" s="43"/>
      <c r="GK166" s="43"/>
      <c r="GL166" s="43"/>
      <c r="GM166" s="43"/>
      <c r="GN166" s="43"/>
      <c r="GO166" s="43"/>
      <c r="GP166" s="43"/>
      <c r="GQ166" s="43"/>
      <c r="GR166" s="43"/>
      <c r="GS166" s="43"/>
      <c r="GT166" s="43"/>
      <c r="GU166" s="43"/>
      <c r="GV166" s="43"/>
      <c r="GW166" s="43"/>
      <c r="GX166" s="43"/>
      <c r="GY166" s="43"/>
      <c r="GZ166" s="43"/>
      <c r="HA166" s="43"/>
      <c r="HB166" s="43"/>
      <c r="HC166" s="43"/>
      <c r="HD166" s="43"/>
      <c r="HE166" s="43"/>
      <c r="HF166" s="43"/>
      <c r="HG166" s="43"/>
      <c r="HH166" s="43"/>
      <c r="HI166" s="43"/>
      <c r="HJ166" s="43"/>
      <c r="HK166" s="43"/>
      <c r="HL166" s="43"/>
      <c r="HM166" s="43"/>
      <c r="HN166" s="43"/>
      <c r="HO166" s="43"/>
      <c r="HP166" s="43"/>
    </row>
    <row r="167" spans="1:224">
      <c r="A167" t="s">
        <v>81</v>
      </c>
      <c r="B167">
        <v>489</v>
      </c>
      <c r="C167">
        <v>640</v>
      </c>
      <c r="D167" s="40">
        <v>490</v>
      </c>
      <c r="E167" s="43">
        <v>700</v>
      </c>
      <c r="F167" t="s">
        <v>81</v>
      </c>
      <c r="G167" s="12">
        <f>B167*Sheet4!$B$28/Sheet4!$B$22</f>
        <v>609.22933884297515</v>
      </c>
      <c r="H167" s="12">
        <f>C167*Sheet4!$B$28/Sheet4!$B$22</f>
        <v>797.35537190082653</v>
      </c>
      <c r="I167" s="12">
        <f>D167*Sheet4!$B$28/Sheet4!$B$22</f>
        <v>610.47520661157023</v>
      </c>
      <c r="J167" s="12">
        <f>E167*Sheet4!$B$28/Sheet4!$B$22</f>
        <v>872.10743801652893</v>
      </c>
      <c r="K167" s="37"/>
      <c r="L167" s="37"/>
      <c r="O167" s="43"/>
      <c r="P167" s="43"/>
      <c r="Q167" s="43"/>
      <c r="R167" s="43"/>
      <c r="S167" s="43"/>
      <c r="T167" s="43"/>
      <c r="U167" s="43"/>
      <c r="V167" s="43"/>
      <c r="W167" s="43"/>
      <c r="X167" s="43"/>
      <c r="Y167" s="43"/>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c r="BF167" s="43"/>
      <c r="BG167" s="43"/>
      <c r="BH167" s="43"/>
      <c r="BI167" s="43"/>
      <c r="BJ167" s="43"/>
      <c r="BK167" s="43"/>
      <c r="BL167" s="43"/>
      <c r="BM167" s="43"/>
      <c r="BN167" s="43"/>
      <c r="BO167" s="43"/>
      <c r="BP167" s="43"/>
      <c r="BQ167" s="43"/>
      <c r="BR167" s="43"/>
      <c r="BS167" s="43"/>
      <c r="BT167" s="43"/>
      <c r="BU167" s="43"/>
      <c r="BV167" s="43"/>
      <c r="BW167" s="43"/>
      <c r="BX167" s="43"/>
      <c r="BY167" s="43"/>
      <c r="BZ167" s="43"/>
      <c r="CA167" s="43"/>
      <c r="CB167" s="43"/>
      <c r="CC167" s="43"/>
      <c r="CD167" s="43"/>
      <c r="CE167" s="43"/>
      <c r="CF167" s="43"/>
      <c r="CG167" s="43"/>
      <c r="CH167" s="43"/>
      <c r="CI167" s="43"/>
      <c r="CJ167" s="43"/>
      <c r="CK167" s="43"/>
      <c r="CL167" s="43"/>
      <c r="CM167" s="43"/>
      <c r="CN167" s="43"/>
      <c r="CO167" s="43"/>
      <c r="CP167" s="43"/>
      <c r="CQ167" s="43"/>
      <c r="CR167" s="43"/>
      <c r="CS167" s="43"/>
      <c r="CT167" s="43"/>
      <c r="CU167" s="43"/>
      <c r="CV167" s="43"/>
      <c r="CW167" s="43"/>
      <c r="CX167" s="43"/>
      <c r="CY167" s="43"/>
      <c r="CZ167" s="43"/>
      <c r="DA167" s="43"/>
      <c r="DB167" s="43"/>
      <c r="DC167" s="43"/>
      <c r="DD167" s="43"/>
      <c r="DE167" s="43"/>
      <c r="DF167" s="43"/>
      <c r="DG167" s="43"/>
      <c r="DH167" s="43"/>
      <c r="DI167" s="43"/>
      <c r="DJ167" s="43"/>
      <c r="DK167" s="43"/>
      <c r="DL167" s="43"/>
      <c r="DM167" s="43"/>
      <c r="DN167" s="43"/>
      <c r="DO167" s="43"/>
      <c r="DP167" s="43"/>
      <c r="DQ167" s="43"/>
      <c r="DR167" s="43"/>
      <c r="DS167" s="43"/>
      <c r="DT167" s="43"/>
      <c r="DU167" s="43"/>
      <c r="DV167" s="43"/>
      <c r="DW167" s="43"/>
      <c r="DX167" s="43"/>
      <c r="DY167" s="43"/>
      <c r="DZ167" s="43"/>
      <c r="EA167" s="43"/>
      <c r="EB167" s="43"/>
      <c r="EC167" s="43"/>
      <c r="ED167" s="43"/>
      <c r="EE167" s="43"/>
      <c r="EF167" s="43"/>
      <c r="EG167" s="43"/>
      <c r="EH167" s="43"/>
      <c r="EI167" s="43"/>
      <c r="EJ167" s="43"/>
      <c r="EK167" s="43"/>
      <c r="EL167" s="43"/>
      <c r="EM167" s="43"/>
      <c r="EN167" s="43"/>
      <c r="EO167" s="43"/>
      <c r="EP167" s="43"/>
      <c r="EQ167" s="43"/>
      <c r="ER167" s="43"/>
      <c r="ES167" s="43"/>
      <c r="ET167" s="43"/>
      <c r="EU167" s="43"/>
      <c r="EV167" s="43"/>
      <c r="EW167" s="43"/>
      <c r="EX167" s="43"/>
      <c r="EY167" s="43"/>
      <c r="EZ167" s="43"/>
      <c r="FA167" s="43"/>
      <c r="FB167" s="43"/>
      <c r="FC167" s="43"/>
      <c r="FD167" s="43"/>
      <c r="FE167" s="43"/>
      <c r="FF167" s="43"/>
      <c r="FG167" s="43"/>
      <c r="FH167" s="43"/>
      <c r="FI167" s="43"/>
      <c r="FJ167" s="43"/>
      <c r="FK167" s="43"/>
      <c r="FL167" s="43"/>
      <c r="FM167" s="43"/>
      <c r="FN167" s="43"/>
      <c r="FO167" s="43"/>
      <c r="FP167" s="43"/>
      <c r="FQ167" s="43"/>
      <c r="FR167" s="43"/>
      <c r="FS167" s="43"/>
      <c r="FT167" s="43"/>
      <c r="FU167" s="43"/>
      <c r="FV167" s="43"/>
      <c r="FW167" s="43"/>
      <c r="FX167" s="43"/>
      <c r="FY167" s="43"/>
      <c r="FZ167" s="43"/>
      <c r="GA167" s="43"/>
      <c r="GB167" s="43"/>
      <c r="GC167" s="43"/>
      <c r="GD167" s="43"/>
      <c r="GE167" s="43"/>
      <c r="GF167" s="43"/>
      <c r="GG167" s="43"/>
      <c r="GH167" s="43"/>
      <c r="GI167" s="43"/>
      <c r="GJ167" s="43"/>
      <c r="GK167" s="43"/>
      <c r="GL167" s="43"/>
      <c r="GM167" s="43"/>
      <c r="GN167" s="43"/>
      <c r="GO167" s="43"/>
      <c r="GP167" s="43"/>
      <c r="GQ167" s="43"/>
      <c r="GR167" s="43"/>
      <c r="GS167" s="43"/>
      <c r="GT167" s="43"/>
      <c r="GU167" s="43"/>
      <c r="GV167" s="43"/>
      <c r="GW167" s="43"/>
      <c r="GX167" s="43"/>
      <c r="GY167" s="43"/>
      <c r="GZ167" s="43"/>
      <c r="HA167" s="43"/>
      <c r="HB167" s="43"/>
      <c r="HC167" s="43"/>
      <c r="HD167" s="43"/>
      <c r="HE167" s="43"/>
      <c r="HF167" s="43"/>
      <c r="HG167" s="43"/>
      <c r="HH167" s="43"/>
      <c r="HI167" s="43"/>
      <c r="HJ167" s="43"/>
      <c r="HK167" s="43"/>
      <c r="HL167" s="43"/>
      <c r="HM167" s="43"/>
      <c r="HN167" s="43"/>
      <c r="HO167" s="43"/>
      <c r="HP167" s="43"/>
    </row>
    <row r="168" spans="1:224" hidden="1">
      <c r="A168" t="s">
        <v>104</v>
      </c>
      <c r="B168" t="s">
        <v>105</v>
      </c>
      <c r="C168" t="s">
        <v>105</v>
      </c>
      <c r="D168" s="38" t="s">
        <v>105</v>
      </c>
      <c r="E168" s="43" t="s">
        <v>105</v>
      </c>
      <c r="F168" t="s">
        <v>104</v>
      </c>
      <c r="K168" s="42"/>
      <c r="L168" s="42"/>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3"/>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c r="DT168" s="43"/>
      <c r="DU168" s="43"/>
      <c r="DV168" s="43"/>
      <c r="DW168" s="43"/>
      <c r="DX168" s="43"/>
      <c r="DY168" s="43"/>
      <c r="DZ168" s="43"/>
      <c r="EA168" s="43"/>
      <c r="EB168" s="43"/>
      <c r="EC168" s="43"/>
      <c r="ED168" s="43"/>
      <c r="EE168" s="43"/>
      <c r="EF168" s="43"/>
      <c r="EG168" s="43"/>
      <c r="EH168" s="43"/>
      <c r="EI168" s="43"/>
      <c r="EJ168" s="43"/>
      <c r="EK168" s="43"/>
      <c r="EL168" s="43"/>
      <c r="EM168" s="43"/>
      <c r="EN168" s="43"/>
      <c r="EO168" s="43"/>
      <c r="EP168" s="43"/>
      <c r="EQ168" s="43"/>
      <c r="ER168" s="43"/>
      <c r="ES168" s="43"/>
      <c r="ET168" s="43"/>
      <c r="EU168" s="43"/>
      <c r="EV168" s="43"/>
      <c r="EW168" s="43"/>
      <c r="EX168" s="43"/>
      <c r="EY168" s="43"/>
      <c r="EZ168" s="43"/>
      <c r="FA168" s="43"/>
      <c r="FB168" s="43"/>
      <c r="FC168" s="43"/>
      <c r="FD168" s="43"/>
      <c r="FE168" s="43"/>
      <c r="FF168" s="43"/>
      <c r="FG168" s="43"/>
      <c r="FH168" s="43"/>
      <c r="FI168" s="43"/>
      <c r="FJ168" s="43"/>
      <c r="FK168" s="43"/>
      <c r="FL168" s="43"/>
      <c r="FM168" s="43"/>
      <c r="FN168" s="43"/>
      <c r="FO168" s="43"/>
      <c r="FP168" s="43"/>
      <c r="FQ168" s="43"/>
      <c r="FR168" s="43"/>
      <c r="FS168" s="43"/>
      <c r="FT168" s="43"/>
      <c r="FU168" s="43"/>
      <c r="FV168" s="43"/>
      <c r="FW168" s="43"/>
      <c r="FX168" s="43"/>
      <c r="FY168" s="43"/>
      <c r="FZ168" s="43"/>
      <c r="GA168" s="43"/>
      <c r="GB168" s="43"/>
      <c r="GC168" s="43"/>
      <c r="GD168" s="43"/>
      <c r="GE168" s="43"/>
      <c r="GF168" s="43"/>
      <c r="GG168" s="43"/>
      <c r="GH168" s="43"/>
      <c r="GI168" s="43"/>
      <c r="GJ168" s="43"/>
      <c r="GK168" s="43"/>
      <c r="GL168" s="43"/>
      <c r="GM168" s="43"/>
      <c r="GN168" s="43"/>
      <c r="GO168" s="43"/>
      <c r="GP168" s="43"/>
      <c r="GQ168" s="43"/>
      <c r="GR168" s="43"/>
      <c r="GS168" s="43"/>
      <c r="GT168" s="43"/>
      <c r="GU168" s="43"/>
      <c r="GV168" s="43"/>
      <c r="GW168" s="43"/>
      <c r="GX168" s="43"/>
      <c r="GY168" s="43"/>
      <c r="GZ168" s="43"/>
      <c r="HA168" s="43"/>
      <c r="HB168" s="43"/>
      <c r="HC168" s="43"/>
      <c r="HD168" s="43"/>
      <c r="HE168" s="43"/>
      <c r="HF168" s="43"/>
      <c r="HG168" s="43"/>
      <c r="HH168" s="43"/>
      <c r="HI168" s="43"/>
      <c r="HJ168" s="43"/>
      <c r="HK168" s="43"/>
      <c r="HL168" s="43"/>
      <c r="HM168" s="43"/>
      <c r="HN168" s="43"/>
      <c r="HO168" s="43"/>
      <c r="HP168" s="43"/>
    </row>
    <row r="169" spans="1:224">
      <c r="A169" t="s">
        <v>82</v>
      </c>
      <c r="B169">
        <v>475</v>
      </c>
      <c r="C169">
        <v>641</v>
      </c>
      <c r="D169" s="40">
        <v>480</v>
      </c>
      <c r="E169" s="43">
        <v>605</v>
      </c>
      <c r="F169" t="s">
        <v>82</v>
      </c>
      <c r="G169" s="12">
        <f>B169*Sheet4!$B$28/Sheet4!$B$22</f>
        <v>591.78719008264466</v>
      </c>
      <c r="H169" s="12">
        <f>C169*Sheet4!$B$28/Sheet4!$B$22</f>
        <v>798.60123966942137</v>
      </c>
      <c r="I169" s="12">
        <f>D169*Sheet4!$B$28/Sheet4!$B$22</f>
        <v>598.01652892561981</v>
      </c>
      <c r="J169" s="12">
        <f>E169*Sheet4!$B$28/Sheet4!$B$22</f>
        <v>753.75</v>
      </c>
      <c r="K169" s="37"/>
      <c r="L169" s="37"/>
      <c r="O169" s="43"/>
      <c r="P169" s="43"/>
      <c r="Q169" s="43"/>
      <c r="R169" s="43"/>
      <c r="S169" s="43"/>
      <c r="T169" s="43"/>
      <c r="U169" s="43"/>
      <c r="V169" s="43"/>
      <c r="W169" s="43"/>
      <c r="X169" s="43"/>
      <c r="Y169" s="43"/>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c r="BF169" s="43"/>
      <c r="BG169" s="43"/>
      <c r="BH169" s="43"/>
      <c r="BI169" s="43"/>
      <c r="BJ169" s="43"/>
      <c r="BK169" s="43"/>
      <c r="BL169" s="43"/>
      <c r="BM169" s="43"/>
      <c r="BN169" s="43"/>
      <c r="BO169" s="43"/>
      <c r="BP169" s="43"/>
      <c r="BQ169" s="43"/>
      <c r="BR169" s="43"/>
      <c r="BS169" s="43"/>
      <c r="BT169" s="43"/>
      <c r="BU169" s="43"/>
      <c r="BV169" s="43"/>
      <c r="BW169" s="43"/>
      <c r="BX169" s="43"/>
      <c r="BY169" s="43"/>
      <c r="BZ169" s="43"/>
      <c r="CA169" s="43"/>
      <c r="CB169" s="43"/>
      <c r="CC169" s="43"/>
      <c r="CD169" s="43"/>
      <c r="CE169" s="43"/>
      <c r="CF169" s="43"/>
      <c r="CG169" s="43"/>
      <c r="CH169" s="43"/>
      <c r="CI169" s="43"/>
      <c r="CJ169" s="43"/>
      <c r="CK169" s="43"/>
      <c r="CL169" s="43"/>
      <c r="CM169" s="43"/>
      <c r="CN169" s="43"/>
      <c r="CO169" s="43"/>
      <c r="CP169" s="43"/>
      <c r="CQ169" s="43"/>
      <c r="CR169" s="43"/>
      <c r="CS169" s="43"/>
      <c r="CT169" s="43"/>
      <c r="CU169" s="43"/>
      <c r="CV169" s="43"/>
      <c r="CW169" s="43"/>
      <c r="CX169" s="43"/>
      <c r="CY169" s="43"/>
      <c r="CZ169" s="43"/>
      <c r="DA169" s="43"/>
      <c r="DB169" s="43"/>
      <c r="DC169" s="43"/>
      <c r="DD169" s="43"/>
      <c r="DE169" s="43"/>
      <c r="DF169" s="43"/>
      <c r="DG169" s="43"/>
      <c r="DH169" s="43"/>
      <c r="DI169" s="43"/>
      <c r="DJ169" s="43"/>
      <c r="DK169" s="43"/>
      <c r="DL169" s="43"/>
      <c r="DM169" s="43"/>
      <c r="DN169" s="43"/>
      <c r="DO169" s="43"/>
      <c r="DP169" s="43"/>
      <c r="DQ169" s="43"/>
      <c r="DR169" s="43"/>
      <c r="DS169" s="43"/>
      <c r="DT169" s="43"/>
      <c r="DU169" s="43"/>
      <c r="DV169" s="43"/>
      <c r="DW169" s="43"/>
      <c r="DX169" s="43"/>
      <c r="DY169" s="43"/>
      <c r="DZ169" s="43"/>
      <c r="EA169" s="43"/>
      <c r="EB169" s="43"/>
      <c r="EC169" s="43"/>
      <c r="ED169" s="43"/>
      <c r="EE169" s="43"/>
      <c r="EF169" s="43"/>
      <c r="EG169" s="43"/>
      <c r="EH169" s="43"/>
      <c r="EI169" s="43"/>
      <c r="EJ169" s="43"/>
      <c r="EK169" s="43"/>
      <c r="EL169" s="43"/>
      <c r="EM169" s="43"/>
      <c r="EN169" s="43"/>
      <c r="EO169" s="43"/>
      <c r="EP169" s="43"/>
      <c r="EQ169" s="43"/>
      <c r="ER169" s="43"/>
      <c r="ES169" s="43"/>
      <c r="ET169" s="43"/>
      <c r="EU169" s="43"/>
      <c r="EV169" s="43"/>
      <c r="EW169" s="43"/>
      <c r="EX169" s="43"/>
      <c r="EY169" s="43"/>
      <c r="EZ169" s="43"/>
      <c r="FA169" s="43"/>
      <c r="FB169" s="43"/>
      <c r="FC169" s="43"/>
      <c r="FD169" s="43"/>
      <c r="FE169" s="43"/>
      <c r="FF169" s="43"/>
      <c r="FG169" s="43"/>
      <c r="FH169" s="43"/>
      <c r="FI169" s="43"/>
      <c r="FJ169" s="43"/>
      <c r="FK169" s="43"/>
      <c r="FL169" s="43"/>
      <c r="FM169" s="43"/>
      <c r="FN169" s="43"/>
      <c r="FO169" s="43"/>
      <c r="FP169" s="43"/>
      <c r="FQ169" s="43"/>
      <c r="FR169" s="43"/>
      <c r="FS169" s="43"/>
      <c r="FT169" s="43"/>
      <c r="FU169" s="43"/>
      <c r="FV169" s="43"/>
      <c r="FW169" s="43"/>
      <c r="FX169" s="43"/>
      <c r="FY169" s="43"/>
      <c r="FZ169" s="43"/>
      <c r="GA169" s="43"/>
      <c r="GB169" s="43"/>
      <c r="GC169" s="43"/>
      <c r="GD169" s="43"/>
      <c r="GE169" s="43"/>
      <c r="GF169" s="43"/>
      <c r="GG169" s="43"/>
      <c r="GH169" s="43"/>
      <c r="GI169" s="43"/>
      <c r="GJ169" s="43"/>
      <c r="GK169" s="43"/>
      <c r="GL169" s="43"/>
      <c r="GM169" s="43"/>
      <c r="GN169" s="43"/>
      <c r="GO169" s="43"/>
      <c r="GP169" s="43"/>
      <c r="GQ169" s="43"/>
      <c r="GR169" s="43"/>
      <c r="GS169" s="43"/>
      <c r="GT169" s="43"/>
      <c r="GU169" s="43"/>
      <c r="GV169" s="43"/>
      <c r="GW169" s="43"/>
      <c r="GX169" s="43"/>
      <c r="GY169" s="43"/>
      <c r="GZ169" s="43"/>
      <c r="HA169" s="43"/>
      <c r="HB169" s="43"/>
      <c r="HC169" s="43"/>
      <c r="HD169" s="43"/>
      <c r="HE169" s="43"/>
      <c r="HF169" s="43"/>
      <c r="HG169" s="43"/>
      <c r="HH169" s="43"/>
      <c r="HI169" s="43"/>
      <c r="HJ169" s="43"/>
      <c r="HK169" s="43"/>
      <c r="HL169" s="43"/>
      <c r="HM169" s="43"/>
      <c r="HN169" s="43"/>
      <c r="HO169" s="43"/>
      <c r="HP169" s="43"/>
    </row>
    <row r="170" spans="1:224" hidden="1">
      <c r="A170" t="s">
        <v>104</v>
      </c>
      <c r="B170" t="s">
        <v>105</v>
      </c>
      <c r="C170" t="s">
        <v>105</v>
      </c>
      <c r="D170" s="38" t="s">
        <v>105</v>
      </c>
      <c r="E170" s="43" t="s">
        <v>105</v>
      </c>
      <c r="F170" t="s">
        <v>104</v>
      </c>
      <c r="K170" s="42"/>
      <c r="L170" s="42"/>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3"/>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c r="DT170" s="43"/>
      <c r="DU170" s="43"/>
      <c r="DV170" s="43"/>
      <c r="DW170" s="43"/>
      <c r="DX170" s="43"/>
      <c r="DY170" s="43"/>
      <c r="DZ170" s="43"/>
      <c r="EA170" s="43"/>
      <c r="EB170" s="43"/>
      <c r="EC170" s="43"/>
      <c r="ED170" s="43"/>
      <c r="EE170" s="43"/>
      <c r="EF170" s="43"/>
      <c r="EG170" s="43"/>
      <c r="EH170" s="43"/>
      <c r="EI170" s="43"/>
      <c r="EJ170" s="43"/>
      <c r="EK170" s="43"/>
      <c r="EL170" s="43"/>
      <c r="EM170" s="43"/>
      <c r="EN170" s="43"/>
      <c r="EO170" s="43"/>
      <c r="EP170" s="43"/>
      <c r="EQ170" s="43"/>
      <c r="ER170" s="43"/>
      <c r="ES170" s="43"/>
      <c r="ET170" s="43"/>
      <c r="EU170" s="43"/>
      <c r="EV170" s="43"/>
      <c r="EW170" s="43"/>
      <c r="EX170" s="43"/>
      <c r="EY170" s="43"/>
      <c r="EZ170" s="43"/>
      <c r="FA170" s="43"/>
      <c r="FB170" s="43"/>
      <c r="FC170" s="43"/>
      <c r="FD170" s="43"/>
      <c r="FE170" s="43"/>
      <c r="FF170" s="43"/>
      <c r="FG170" s="43"/>
      <c r="FH170" s="43"/>
      <c r="FI170" s="43"/>
      <c r="FJ170" s="43"/>
      <c r="FK170" s="43"/>
      <c r="FL170" s="43"/>
      <c r="FM170" s="43"/>
      <c r="FN170" s="43"/>
      <c r="FO170" s="43"/>
      <c r="FP170" s="43"/>
      <c r="FQ170" s="43"/>
      <c r="FR170" s="43"/>
      <c r="FS170" s="43"/>
      <c r="FT170" s="43"/>
      <c r="FU170" s="43"/>
      <c r="FV170" s="43"/>
      <c r="FW170" s="43"/>
      <c r="FX170" s="43"/>
      <c r="FY170" s="43"/>
      <c r="FZ170" s="43"/>
      <c r="GA170" s="43"/>
      <c r="GB170" s="43"/>
      <c r="GC170" s="43"/>
      <c r="GD170" s="43"/>
      <c r="GE170" s="43"/>
      <c r="GF170" s="43"/>
      <c r="GG170" s="43"/>
      <c r="GH170" s="43"/>
      <c r="GI170" s="43"/>
      <c r="GJ170" s="43"/>
      <c r="GK170" s="43"/>
      <c r="GL170" s="43"/>
      <c r="GM170" s="43"/>
      <c r="GN170" s="43"/>
      <c r="GO170" s="43"/>
      <c r="GP170" s="43"/>
      <c r="GQ170" s="43"/>
      <c r="GR170" s="43"/>
      <c r="GS170" s="43"/>
      <c r="GT170" s="43"/>
      <c r="GU170" s="43"/>
      <c r="GV170" s="43"/>
      <c r="GW170" s="43"/>
      <c r="GX170" s="43"/>
      <c r="GY170" s="43"/>
      <c r="GZ170" s="43"/>
      <c r="HA170" s="43"/>
      <c r="HB170" s="43"/>
      <c r="HC170" s="43"/>
      <c r="HD170" s="43"/>
      <c r="HE170" s="43"/>
      <c r="HF170" s="43"/>
      <c r="HG170" s="43"/>
      <c r="HH170" s="43"/>
      <c r="HI170" s="43"/>
      <c r="HJ170" s="43"/>
      <c r="HK170" s="43"/>
      <c r="HL170" s="43"/>
      <c r="HM170" s="43"/>
      <c r="HN170" s="43"/>
      <c r="HO170" s="43"/>
      <c r="HP170" s="43"/>
    </row>
    <row r="171" spans="1:224">
      <c r="A171" t="s">
        <v>83</v>
      </c>
      <c r="B171">
        <v>505</v>
      </c>
      <c r="C171">
        <v>635</v>
      </c>
      <c r="D171" s="40">
        <v>510</v>
      </c>
      <c r="E171" s="43">
        <v>683</v>
      </c>
      <c r="F171" t="s">
        <v>83</v>
      </c>
      <c r="G171" s="12">
        <f>B171*Sheet4!$B$28/Sheet4!$B$23</f>
        <v>603</v>
      </c>
      <c r="H171" s="12">
        <f>C171*Sheet4!$B$28/Sheet4!$B$23</f>
        <v>758.22772277227727</v>
      </c>
      <c r="I171" s="12">
        <f>D171*Sheet4!$B$28/Sheet4!$B$23</f>
        <v>608.97029702970292</v>
      </c>
      <c r="J171" s="12">
        <f>E171*Sheet4!$B$28/Sheet4!$B$23</f>
        <v>815.54257425742583</v>
      </c>
      <c r="K171" s="37"/>
      <c r="L171" s="37"/>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c r="BF171" s="43"/>
      <c r="BG171" s="43"/>
      <c r="BH171" s="43"/>
      <c r="BI171" s="43"/>
      <c r="BJ171" s="43"/>
      <c r="BK171" s="43"/>
      <c r="BL171" s="43"/>
      <c r="BM171" s="43"/>
      <c r="BN171" s="43"/>
      <c r="BO171" s="43"/>
      <c r="BP171" s="43"/>
      <c r="BQ171" s="43"/>
      <c r="BR171" s="43"/>
      <c r="BS171" s="43"/>
      <c r="BT171" s="43"/>
      <c r="BU171" s="43"/>
      <c r="BV171" s="43"/>
      <c r="BW171" s="43"/>
      <c r="BX171" s="43"/>
      <c r="BY171" s="43"/>
      <c r="BZ171" s="43"/>
      <c r="CA171" s="43"/>
      <c r="CB171" s="43"/>
      <c r="CC171" s="43"/>
      <c r="CD171" s="43"/>
      <c r="CE171" s="43"/>
      <c r="CF171" s="43"/>
      <c r="CG171" s="43"/>
      <c r="CH171" s="43"/>
      <c r="CI171" s="43"/>
      <c r="CJ171" s="43"/>
      <c r="CK171" s="43"/>
      <c r="CL171" s="43"/>
      <c r="CM171" s="43"/>
      <c r="CN171" s="43"/>
      <c r="CO171" s="43"/>
      <c r="CP171" s="43"/>
      <c r="CQ171" s="43"/>
      <c r="CR171" s="43"/>
      <c r="CS171" s="43"/>
      <c r="CT171" s="43"/>
      <c r="CU171" s="43"/>
      <c r="CV171" s="43"/>
      <c r="CW171" s="43"/>
      <c r="CX171" s="43"/>
      <c r="CY171" s="43"/>
      <c r="CZ171" s="43"/>
      <c r="DA171" s="43"/>
      <c r="DB171" s="43"/>
      <c r="DC171" s="43"/>
      <c r="DD171" s="43"/>
      <c r="DE171" s="43"/>
      <c r="DF171" s="43"/>
      <c r="DG171" s="43"/>
      <c r="DH171" s="43"/>
      <c r="DI171" s="43"/>
      <c r="DJ171" s="43"/>
      <c r="DK171" s="43"/>
      <c r="DL171" s="43"/>
      <c r="DM171" s="43"/>
      <c r="DN171" s="43"/>
      <c r="DO171" s="43"/>
      <c r="DP171" s="43"/>
      <c r="DQ171" s="43"/>
      <c r="DR171" s="43"/>
      <c r="DS171" s="43"/>
      <c r="DT171" s="43"/>
      <c r="DU171" s="43"/>
      <c r="DV171" s="43"/>
      <c r="DW171" s="43"/>
      <c r="DX171" s="43"/>
      <c r="DY171" s="43"/>
      <c r="DZ171" s="43"/>
      <c r="EA171" s="43"/>
      <c r="EB171" s="43"/>
      <c r="EC171" s="43"/>
      <c r="ED171" s="43"/>
      <c r="EE171" s="43"/>
      <c r="EF171" s="43"/>
      <c r="EG171" s="43"/>
      <c r="EH171" s="43"/>
      <c r="EI171" s="43"/>
      <c r="EJ171" s="43"/>
      <c r="EK171" s="43"/>
      <c r="EL171" s="43"/>
      <c r="EM171" s="43"/>
      <c r="EN171" s="43"/>
      <c r="EO171" s="43"/>
      <c r="EP171" s="43"/>
      <c r="EQ171" s="43"/>
      <c r="ER171" s="43"/>
      <c r="ES171" s="43"/>
      <c r="ET171" s="43"/>
      <c r="EU171" s="43"/>
      <c r="EV171" s="43"/>
      <c r="EW171" s="43"/>
      <c r="EX171" s="43"/>
      <c r="EY171" s="43"/>
      <c r="EZ171" s="43"/>
      <c r="FA171" s="43"/>
      <c r="FB171" s="43"/>
      <c r="FC171" s="43"/>
      <c r="FD171" s="43"/>
      <c r="FE171" s="43"/>
      <c r="FF171" s="43"/>
      <c r="FG171" s="43"/>
      <c r="FH171" s="43"/>
      <c r="FI171" s="43"/>
      <c r="FJ171" s="43"/>
      <c r="FK171" s="43"/>
      <c r="FL171" s="43"/>
      <c r="FM171" s="43"/>
      <c r="FN171" s="43"/>
      <c r="FO171" s="43"/>
      <c r="FP171" s="43"/>
      <c r="FQ171" s="43"/>
      <c r="FR171" s="43"/>
      <c r="FS171" s="43"/>
      <c r="FT171" s="43"/>
      <c r="FU171" s="43"/>
      <c r="FV171" s="43"/>
      <c r="FW171" s="43"/>
      <c r="FX171" s="43"/>
      <c r="FY171" s="43"/>
      <c r="FZ171" s="43"/>
      <c r="GA171" s="43"/>
      <c r="GB171" s="43"/>
      <c r="GC171" s="43"/>
      <c r="GD171" s="43"/>
      <c r="GE171" s="43"/>
      <c r="GF171" s="43"/>
      <c r="GG171" s="43"/>
      <c r="GH171" s="43"/>
      <c r="GI171" s="43"/>
      <c r="GJ171" s="43"/>
      <c r="GK171" s="43"/>
      <c r="GL171" s="43"/>
      <c r="GM171" s="43"/>
      <c r="GN171" s="43"/>
      <c r="GO171" s="43"/>
      <c r="GP171" s="43"/>
      <c r="GQ171" s="43"/>
      <c r="GR171" s="43"/>
      <c r="GS171" s="43"/>
      <c r="GT171" s="43"/>
      <c r="GU171" s="43"/>
      <c r="GV171" s="43"/>
      <c r="GW171" s="43"/>
      <c r="GX171" s="43"/>
      <c r="GY171" s="43"/>
      <c r="GZ171" s="43"/>
      <c r="HA171" s="43"/>
      <c r="HB171" s="43"/>
      <c r="HC171" s="43"/>
      <c r="HD171" s="43"/>
      <c r="HE171" s="43"/>
      <c r="HF171" s="43"/>
      <c r="HG171" s="43"/>
      <c r="HH171" s="43"/>
      <c r="HI171" s="43"/>
      <c r="HJ171" s="43"/>
      <c r="HK171" s="43"/>
      <c r="HL171" s="43"/>
      <c r="HM171" s="43"/>
      <c r="HN171" s="43"/>
      <c r="HO171" s="43"/>
      <c r="HP171" s="43"/>
    </row>
    <row r="172" spans="1:224" hidden="1">
      <c r="A172" t="s">
        <v>104</v>
      </c>
      <c r="B172" t="s">
        <v>105</v>
      </c>
      <c r="C172" t="s">
        <v>105</v>
      </c>
      <c r="D172" s="38" t="s">
        <v>105</v>
      </c>
      <c r="E172" s="43" t="s">
        <v>105</v>
      </c>
      <c r="F172" t="s">
        <v>104</v>
      </c>
      <c r="K172" s="42"/>
      <c r="L172" s="42"/>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c r="BF172" s="43"/>
      <c r="BG172" s="43"/>
      <c r="BH172" s="43"/>
      <c r="BI172" s="43"/>
      <c r="BJ172" s="43"/>
      <c r="BK172" s="43"/>
      <c r="BL172" s="43"/>
      <c r="BM172" s="43"/>
      <c r="BN172" s="43"/>
      <c r="BO172" s="43"/>
      <c r="BP172" s="43"/>
      <c r="BQ172" s="43"/>
      <c r="BR172" s="43"/>
      <c r="BS172" s="43"/>
      <c r="BT172" s="43"/>
      <c r="BU172" s="43"/>
      <c r="BV172" s="43"/>
      <c r="BW172" s="43"/>
      <c r="BX172" s="43"/>
      <c r="BY172" s="43"/>
      <c r="BZ172" s="43"/>
      <c r="CA172" s="43"/>
      <c r="CB172" s="43"/>
      <c r="CC172" s="43"/>
      <c r="CD172" s="43"/>
      <c r="CE172" s="43"/>
      <c r="CF172" s="43"/>
      <c r="CG172" s="43"/>
      <c r="CH172" s="43"/>
      <c r="CI172" s="43"/>
      <c r="CJ172" s="43"/>
      <c r="CK172" s="43"/>
      <c r="CL172" s="43"/>
      <c r="CM172" s="43"/>
      <c r="CN172" s="43"/>
      <c r="CO172" s="43"/>
      <c r="CP172" s="43"/>
      <c r="CQ172" s="43"/>
      <c r="CR172" s="43"/>
      <c r="CS172" s="43"/>
      <c r="CT172" s="43"/>
      <c r="CU172" s="43"/>
      <c r="CV172" s="43"/>
      <c r="CW172" s="43"/>
      <c r="CX172" s="43"/>
      <c r="CY172" s="43"/>
      <c r="CZ172" s="43"/>
      <c r="DA172" s="43"/>
      <c r="DB172" s="43"/>
      <c r="DC172" s="43"/>
      <c r="DD172" s="43"/>
      <c r="DE172" s="43"/>
      <c r="DF172" s="43"/>
      <c r="DG172" s="43"/>
      <c r="DH172" s="43"/>
      <c r="DI172" s="43"/>
      <c r="DJ172" s="43"/>
      <c r="DK172" s="43"/>
      <c r="DL172" s="43"/>
      <c r="DM172" s="43"/>
      <c r="DN172" s="43"/>
      <c r="DO172" s="43"/>
      <c r="DP172" s="43"/>
      <c r="DQ172" s="43"/>
      <c r="DR172" s="43"/>
      <c r="DS172" s="43"/>
      <c r="DT172" s="43"/>
      <c r="DU172" s="43"/>
      <c r="DV172" s="43"/>
      <c r="DW172" s="43"/>
      <c r="DX172" s="43"/>
      <c r="DY172" s="43"/>
      <c r="DZ172" s="43"/>
      <c r="EA172" s="43"/>
      <c r="EB172" s="43"/>
      <c r="EC172" s="43"/>
      <c r="ED172" s="43"/>
      <c r="EE172" s="43"/>
      <c r="EF172" s="43"/>
      <c r="EG172" s="43"/>
      <c r="EH172" s="43"/>
      <c r="EI172" s="43"/>
      <c r="EJ172" s="43"/>
      <c r="EK172" s="43"/>
      <c r="EL172" s="43"/>
      <c r="EM172" s="43"/>
      <c r="EN172" s="43"/>
      <c r="EO172" s="43"/>
      <c r="EP172" s="43"/>
      <c r="EQ172" s="43"/>
      <c r="ER172" s="43"/>
      <c r="ES172" s="43"/>
      <c r="ET172" s="43"/>
      <c r="EU172" s="43"/>
      <c r="EV172" s="43"/>
      <c r="EW172" s="43"/>
      <c r="EX172" s="43"/>
      <c r="EY172" s="43"/>
      <c r="EZ172" s="43"/>
      <c r="FA172" s="43"/>
      <c r="FB172" s="43"/>
      <c r="FC172" s="43"/>
      <c r="FD172" s="43"/>
      <c r="FE172" s="43"/>
      <c r="FF172" s="43"/>
      <c r="FG172" s="43"/>
      <c r="FH172" s="43"/>
      <c r="FI172" s="43"/>
      <c r="FJ172" s="43"/>
      <c r="FK172" s="43"/>
      <c r="FL172" s="43"/>
      <c r="FM172" s="43"/>
      <c r="FN172" s="43"/>
      <c r="FO172" s="43"/>
      <c r="FP172" s="43"/>
      <c r="FQ172" s="43"/>
      <c r="FR172" s="43"/>
      <c r="FS172" s="43"/>
      <c r="FT172" s="43"/>
      <c r="FU172" s="43"/>
      <c r="FV172" s="43"/>
      <c r="FW172" s="43"/>
      <c r="FX172" s="43"/>
      <c r="FY172" s="43"/>
      <c r="FZ172" s="43"/>
      <c r="GA172" s="43"/>
      <c r="GB172" s="43"/>
      <c r="GC172" s="43"/>
      <c r="GD172" s="43"/>
      <c r="GE172" s="43"/>
      <c r="GF172" s="43"/>
      <c r="GG172" s="43"/>
      <c r="GH172" s="43"/>
      <c r="GI172" s="43"/>
      <c r="GJ172" s="43"/>
      <c r="GK172" s="43"/>
      <c r="GL172" s="43"/>
      <c r="GM172" s="43"/>
      <c r="GN172" s="43"/>
      <c r="GO172" s="43"/>
      <c r="GP172" s="43"/>
      <c r="GQ172" s="43"/>
      <c r="GR172" s="43"/>
      <c r="GS172" s="43"/>
      <c r="GT172" s="43"/>
      <c r="GU172" s="43"/>
      <c r="GV172" s="43"/>
      <c r="GW172" s="43"/>
      <c r="GX172" s="43"/>
      <c r="GY172" s="43"/>
      <c r="GZ172" s="43"/>
      <c r="HA172" s="43"/>
      <c r="HB172" s="43"/>
      <c r="HC172" s="43"/>
      <c r="HD172" s="43"/>
      <c r="HE172" s="43"/>
      <c r="HF172" s="43"/>
      <c r="HG172" s="43"/>
      <c r="HH172" s="43"/>
      <c r="HI172" s="43"/>
      <c r="HJ172" s="43"/>
      <c r="HK172" s="43"/>
      <c r="HL172" s="43"/>
      <c r="HM172" s="43"/>
      <c r="HN172" s="43"/>
      <c r="HO172" s="43"/>
      <c r="HP172" s="43"/>
    </row>
    <row r="173" spans="1:224">
      <c r="A173" t="s">
        <v>84</v>
      </c>
      <c r="B173">
        <v>520</v>
      </c>
      <c r="C173">
        <v>633</v>
      </c>
      <c r="D173" s="40">
        <v>515</v>
      </c>
      <c r="E173" s="43">
        <v>735</v>
      </c>
      <c r="F173" t="s">
        <v>84</v>
      </c>
      <c r="G173" s="12">
        <f>B173*Sheet4!$B$28/Sheet4!$B$23</f>
        <v>620.91089108910887</v>
      </c>
      <c r="H173" s="12">
        <f>C173*Sheet4!$B$28/Sheet4!$B$23</f>
        <v>755.83960396039606</v>
      </c>
      <c r="I173" s="12">
        <f>D173*Sheet4!$B$28/Sheet4!$B$23</f>
        <v>614.94059405940595</v>
      </c>
      <c r="J173" s="12">
        <f>E173*Sheet4!$B$28/Sheet4!$B$23</f>
        <v>877.63366336633658</v>
      </c>
      <c r="K173" s="37"/>
      <c r="L173" s="37"/>
      <c r="O173" s="43"/>
      <c r="P173" s="43"/>
      <c r="Q173" s="43"/>
      <c r="R173" s="43"/>
      <c r="S173" s="43"/>
      <c r="T173" s="43"/>
      <c r="U173" s="43"/>
      <c r="V173" s="43"/>
      <c r="W173" s="43"/>
      <c r="X173" s="43"/>
      <c r="Y173" s="43"/>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c r="BF173" s="43"/>
      <c r="BG173" s="43"/>
      <c r="BH173" s="43"/>
      <c r="BI173" s="43"/>
      <c r="BJ173" s="43"/>
      <c r="BK173" s="43"/>
      <c r="BL173" s="43"/>
      <c r="BM173" s="43"/>
      <c r="BN173" s="43"/>
      <c r="BO173" s="43"/>
      <c r="BP173" s="43"/>
      <c r="BQ173" s="43"/>
      <c r="BR173" s="43"/>
      <c r="BS173" s="43"/>
      <c r="BT173" s="43"/>
      <c r="BU173" s="43"/>
      <c r="BV173" s="43"/>
      <c r="BW173" s="43"/>
      <c r="BX173" s="43"/>
      <c r="BY173" s="43"/>
      <c r="BZ173" s="43"/>
      <c r="CA173" s="43"/>
      <c r="CB173" s="43"/>
      <c r="CC173" s="43"/>
      <c r="CD173" s="43"/>
      <c r="CE173" s="43"/>
      <c r="CF173" s="43"/>
      <c r="CG173" s="43"/>
      <c r="CH173" s="43"/>
      <c r="CI173" s="43"/>
      <c r="CJ173" s="43"/>
      <c r="CK173" s="43"/>
      <c r="CL173" s="43"/>
      <c r="CM173" s="43"/>
      <c r="CN173" s="43"/>
      <c r="CO173" s="43"/>
      <c r="CP173" s="43"/>
      <c r="CQ173" s="43"/>
      <c r="CR173" s="43"/>
      <c r="CS173" s="43"/>
      <c r="CT173" s="43"/>
      <c r="CU173" s="43"/>
      <c r="CV173" s="43"/>
      <c r="CW173" s="43"/>
      <c r="CX173" s="43"/>
      <c r="CY173" s="43"/>
      <c r="CZ173" s="43"/>
      <c r="DA173" s="43"/>
      <c r="DB173" s="43"/>
      <c r="DC173" s="43"/>
      <c r="DD173" s="43"/>
      <c r="DE173" s="43"/>
      <c r="DF173" s="43"/>
      <c r="DG173" s="43"/>
      <c r="DH173" s="43"/>
      <c r="DI173" s="43"/>
      <c r="DJ173" s="43"/>
      <c r="DK173" s="43"/>
      <c r="DL173" s="43"/>
      <c r="DM173" s="43"/>
      <c r="DN173" s="43"/>
      <c r="DO173" s="43"/>
      <c r="DP173" s="43"/>
      <c r="DQ173" s="43"/>
      <c r="DR173" s="43"/>
      <c r="DS173" s="43"/>
      <c r="DT173" s="43"/>
      <c r="DU173" s="43"/>
      <c r="DV173" s="43"/>
      <c r="DW173" s="43"/>
      <c r="DX173" s="43"/>
      <c r="DY173" s="43"/>
      <c r="DZ173" s="43"/>
      <c r="EA173" s="43"/>
      <c r="EB173" s="43"/>
      <c r="EC173" s="43"/>
      <c r="ED173" s="43"/>
      <c r="EE173" s="43"/>
      <c r="EF173" s="43"/>
      <c r="EG173" s="43"/>
      <c r="EH173" s="43"/>
      <c r="EI173" s="43"/>
      <c r="EJ173" s="43"/>
      <c r="EK173" s="43"/>
      <c r="EL173" s="43"/>
      <c r="EM173" s="43"/>
      <c r="EN173" s="43"/>
      <c r="EO173" s="43"/>
      <c r="EP173" s="43"/>
      <c r="EQ173" s="43"/>
      <c r="ER173" s="43"/>
      <c r="ES173" s="43"/>
      <c r="ET173" s="43"/>
      <c r="EU173" s="43"/>
      <c r="EV173" s="43"/>
      <c r="EW173" s="43"/>
      <c r="EX173" s="43"/>
      <c r="EY173" s="43"/>
      <c r="EZ173" s="43"/>
      <c r="FA173" s="43"/>
      <c r="FB173" s="43"/>
      <c r="FC173" s="43"/>
      <c r="FD173" s="43"/>
      <c r="FE173" s="43"/>
      <c r="FF173" s="43"/>
      <c r="FG173" s="43"/>
      <c r="FH173" s="43"/>
      <c r="FI173" s="43"/>
      <c r="FJ173" s="43"/>
      <c r="FK173" s="43"/>
      <c r="FL173" s="43"/>
      <c r="FM173" s="43"/>
      <c r="FN173" s="43"/>
      <c r="FO173" s="43"/>
      <c r="FP173" s="43"/>
      <c r="FQ173" s="43"/>
      <c r="FR173" s="43"/>
      <c r="FS173" s="43"/>
      <c r="FT173" s="43"/>
      <c r="FU173" s="43"/>
      <c r="FV173" s="43"/>
      <c r="FW173" s="43"/>
      <c r="FX173" s="43"/>
      <c r="FY173" s="43"/>
      <c r="FZ173" s="43"/>
      <c r="GA173" s="43"/>
      <c r="GB173" s="43"/>
      <c r="GC173" s="43"/>
      <c r="GD173" s="43"/>
      <c r="GE173" s="43"/>
      <c r="GF173" s="43"/>
      <c r="GG173" s="43"/>
      <c r="GH173" s="43"/>
      <c r="GI173" s="43"/>
      <c r="GJ173" s="43"/>
      <c r="GK173" s="43"/>
      <c r="GL173" s="43"/>
      <c r="GM173" s="43"/>
      <c r="GN173" s="43"/>
      <c r="GO173" s="43"/>
      <c r="GP173" s="43"/>
      <c r="GQ173" s="43"/>
      <c r="GR173" s="43"/>
      <c r="GS173" s="43"/>
      <c r="GT173" s="43"/>
      <c r="GU173" s="43"/>
      <c r="GV173" s="43"/>
      <c r="GW173" s="43"/>
      <c r="GX173" s="43"/>
      <c r="GY173" s="43"/>
      <c r="GZ173" s="43"/>
      <c r="HA173" s="43"/>
      <c r="HB173" s="43"/>
      <c r="HC173" s="43"/>
      <c r="HD173" s="43"/>
      <c r="HE173" s="43"/>
      <c r="HF173" s="43"/>
      <c r="HG173" s="43"/>
      <c r="HH173" s="43"/>
      <c r="HI173" s="43"/>
      <c r="HJ173" s="43"/>
      <c r="HK173" s="43"/>
      <c r="HL173" s="43"/>
      <c r="HM173" s="43"/>
      <c r="HN173" s="43"/>
      <c r="HO173" s="43"/>
      <c r="HP173" s="43"/>
    </row>
    <row r="174" spans="1:224" hidden="1">
      <c r="A174" t="s">
        <v>104</v>
      </c>
      <c r="B174" t="s">
        <v>105</v>
      </c>
      <c r="C174" t="s">
        <v>105</v>
      </c>
      <c r="D174" s="38" t="s">
        <v>105</v>
      </c>
      <c r="E174" s="43" t="s">
        <v>105</v>
      </c>
      <c r="F174" t="s">
        <v>104</v>
      </c>
      <c r="K174" s="42"/>
      <c r="L174" s="42"/>
      <c r="O174" s="43"/>
      <c r="P174" s="43"/>
      <c r="Q174" s="43"/>
      <c r="R174" s="43"/>
      <c r="S174" s="43"/>
      <c r="T174" s="43"/>
      <c r="U174" s="43"/>
      <c r="V174" s="43"/>
      <c r="W174" s="43"/>
      <c r="X174" s="43"/>
      <c r="Y174" s="43"/>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c r="BF174" s="43"/>
      <c r="BG174" s="43"/>
      <c r="BH174" s="43"/>
      <c r="BI174" s="43"/>
      <c r="BJ174" s="43"/>
      <c r="BK174" s="43"/>
      <c r="BL174" s="43"/>
      <c r="BM174" s="43"/>
      <c r="BN174" s="43"/>
      <c r="BO174" s="43"/>
      <c r="BP174" s="43"/>
      <c r="BQ174" s="43"/>
      <c r="BR174" s="43"/>
      <c r="BS174" s="43"/>
      <c r="BT174" s="43"/>
      <c r="BU174" s="43"/>
      <c r="BV174" s="43"/>
      <c r="BW174" s="43"/>
      <c r="BX174" s="43"/>
      <c r="BY174" s="43"/>
      <c r="BZ174" s="43"/>
      <c r="CA174" s="43"/>
      <c r="CB174" s="43"/>
      <c r="CC174" s="43"/>
      <c r="CD174" s="43"/>
      <c r="CE174" s="43"/>
      <c r="CF174" s="43"/>
      <c r="CG174" s="43"/>
      <c r="CH174" s="43"/>
      <c r="CI174" s="43"/>
      <c r="CJ174" s="43"/>
      <c r="CK174" s="43"/>
      <c r="CL174" s="43"/>
      <c r="CM174" s="43"/>
      <c r="CN174" s="43"/>
      <c r="CO174" s="43"/>
      <c r="CP174" s="43"/>
      <c r="CQ174" s="43"/>
      <c r="CR174" s="43"/>
      <c r="CS174" s="43"/>
      <c r="CT174" s="43"/>
      <c r="CU174" s="43"/>
      <c r="CV174" s="43"/>
      <c r="CW174" s="43"/>
      <c r="CX174" s="43"/>
      <c r="CY174" s="43"/>
      <c r="CZ174" s="43"/>
      <c r="DA174" s="43"/>
      <c r="DB174" s="43"/>
      <c r="DC174" s="43"/>
      <c r="DD174" s="43"/>
      <c r="DE174" s="43"/>
      <c r="DF174" s="43"/>
      <c r="DG174" s="43"/>
      <c r="DH174" s="43"/>
      <c r="DI174" s="43"/>
      <c r="DJ174" s="43"/>
      <c r="DK174" s="43"/>
      <c r="DL174" s="43"/>
      <c r="DM174" s="43"/>
      <c r="DN174" s="43"/>
      <c r="DO174" s="43"/>
      <c r="DP174" s="43"/>
      <c r="DQ174" s="43"/>
      <c r="DR174" s="43"/>
      <c r="DS174" s="43"/>
      <c r="DT174" s="43"/>
      <c r="DU174" s="43"/>
      <c r="DV174" s="43"/>
      <c r="DW174" s="43"/>
      <c r="DX174" s="43"/>
      <c r="DY174" s="43"/>
      <c r="DZ174" s="43"/>
      <c r="EA174" s="43"/>
      <c r="EB174" s="43"/>
      <c r="EC174" s="43"/>
      <c r="ED174" s="43"/>
      <c r="EE174" s="43"/>
      <c r="EF174" s="43"/>
      <c r="EG174" s="43"/>
      <c r="EH174" s="43"/>
      <c r="EI174" s="43"/>
      <c r="EJ174" s="43"/>
      <c r="EK174" s="43"/>
      <c r="EL174" s="43"/>
      <c r="EM174" s="43"/>
      <c r="EN174" s="43"/>
      <c r="EO174" s="43"/>
      <c r="EP174" s="43"/>
      <c r="EQ174" s="43"/>
      <c r="ER174" s="43"/>
      <c r="ES174" s="43"/>
      <c r="ET174" s="43"/>
      <c r="EU174" s="43"/>
      <c r="EV174" s="43"/>
      <c r="EW174" s="43"/>
      <c r="EX174" s="43"/>
      <c r="EY174" s="43"/>
      <c r="EZ174" s="43"/>
      <c r="FA174" s="43"/>
      <c r="FB174" s="43"/>
      <c r="FC174" s="43"/>
      <c r="FD174" s="43"/>
      <c r="FE174" s="43"/>
      <c r="FF174" s="43"/>
      <c r="FG174" s="43"/>
      <c r="FH174" s="43"/>
      <c r="FI174" s="43"/>
      <c r="FJ174" s="43"/>
      <c r="FK174" s="43"/>
      <c r="FL174" s="43"/>
      <c r="FM174" s="43"/>
      <c r="FN174" s="43"/>
      <c r="FO174" s="43"/>
      <c r="FP174" s="43"/>
      <c r="FQ174" s="43"/>
      <c r="FR174" s="43"/>
      <c r="FS174" s="43"/>
      <c r="FT174" s="43"/>
      <c r="FU174" s="43"/>
      <c r="FV174" s="43"/>
      <c r="FW174" s="43"/>
      <c r="FX174" s="43"/>
      <c r="FY174" s="43"/>
      <c r="FZ174" s="43"/>
      <c r="GA174" s="43"/>
      <c r="GB174" s="43"/>
      <c r="GC174" s="43"/>
      <c r="GD174" s="43"/>
      <c r="GE174" s="43"/>
      <c r="GF174" s="43"/>
      <c r="GG174" s="43"/>
      <c r="GH174" s="43"/>
      <c r="GI174" s="43"/>
      <c r="GJ174" s="43"/>
      <c r="GK174" s="43"/>
      <c r="GL174" s="43"/>
      <c r="GM174" s="43"/>
      <c r="GN174" s="43"/>
      <c r="GO174" s="43"/>
      <c r="GP174" s="43"/>
      <c r="GQ174" s="43"/>
      <c r="GR174" s="43"/>
      <c r="GS174" s="43"/>
      <c r="GT174" s="43"/>
      <c r="GU174" s="43"/>
      <c r="GV174" s="43"/>
      <c r="GW174" s="43"/>
      <c r="GX174" s="43"/>
      <c r="GY174" s="43"/>
      <c r="GZ174" s="43"/>
      <c r="HA174" s="43"/>
      <c r="HB174" s="43"/>
      <c r="HC174" s="43"/>
      <c r="HD174" s="43"/>
      <c r="HE174" s="43"/>
      <c r="HF174" s="43"/>
      <c r="HG174" s="43"/>
      <c r="HH174" s="43"/>
      <c r="HI174" s="43"/>
      <c r="HJ174" s="43"/>
      <c r="HK174" s="43"/>
      <c r="HL174" s="43"/>
      <c r="HM174" s="43"/>
      <c r="HN174" s="43"/>
      <c r="HO174" s="43"/>
      <c r="HP174" s="43"/>
    </row>
    <row r="175" spans="1:224">
      <c r="A175" t="s">
        <v>85</v>
      </c>
      <c r="B175">
        <v>490</v>
      </c>
      <c r="C175">
        <v>665</v>
      </c>
      <c r="D175" s="40">
        <v>475</v>
      </c>
      <c r="E175" s="43">
        <v>693</v>
      </c>
      <c r="F175" t="s">
        <v>85</v>
      </c>
      <c r="G175" s="12">
        <f>B175*Sheet4!$B$28/Sheet4!$B$23</f>
        <v>585.08910891089113</v>
      </c>
      <c r="H175" s="12">
        <f>C175*Sheet4!$B$28/Sheet4!$B$23</f>
        <v>794.04950495049502</v>
      </c>
      <c r="I175" s="12">
        <f>D175*Sheet4!$B$28/Sheet4!$B$23</f>
        <v>567.17821782178214</v>
      </c>
      <c r="J175" s="12">
        <f>E175*Sheet4!$B$28/Sheet4!$B$23</f>
        <v>827.48316831683167</v>
      </c>
      <c r="K175" s="37"/>
      <c r="L175" s="37"/>
      <c r="O175" s="43"/>
      <c r="P175" s="43"/>
      <c r="Q175" s="43"/>
      <c r="R175" s="43"/>
      <c r="S175" s="43"/>
      <c r="T175" s="43"/>
      <c r="U175" s="43"/>
      <c r="V175" s="43"/>
      <c r="W175" s="43"/>
      <c r="X175" s="43"/>
      <c r="Y175" s="43"/>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c r="BF175" s="43"/>
      <c r="BG175" s="43"/>
      <c r="BH175" s="43"/>
      <c r="BI175" s="43"/>
      <c r="BJ175" s="43"/>
      <c r="BK175" s="43"/>
      <c r="BL175" s="43"/>
      <c r="BM175" s="43"/>
      <c r="BN175" s="43"/>
      <c r="BO175" s="43"/>
      <c r="BP175" s="43"/>
      <c r="BQ175" s="43"/>
      <c r="BR175" s="43"/>
      <c r="BS175" s="43"/>
      <c r="BT175" s="43"/>
      <c r="BU175" s="43"/>
      <c r="BV175" s="43"/>
      <c r="BW175" s="43"/>
      <c r="BX175" s="43"/>
      <c r="BY175" s="43"/>
      <c r="BZ175" s="43"/>
      <c r="CA175" s="43"/>
      <c r="CB175" s="43"/>
      <c r="CC175" s="43"/>
      <c r="CD175" s="43"/>
      <c r="CE175" s="43"/>
      <c r="CF175" s="43"/>
      <c r="CG175" s="43"/>
      <c r="CH175" s="43"/>
      <c r="CI175" s="43"/>
      <c r="CJ175" s="43"/>
      <c r="CK175" s="43"/>
      <c r="CL175" s="43"/>
      <c r="CM175" s="43"/>
      <c r="CN175" s="43"/>
      <c r="CO175" s="43"/>
      <c r="CP175" s="43"/>
      <c r="CQ175" s="43"/>
      <c r="CR175" s="43"/>
      <c r="CS175" s="43"/>
      <c r="CT175" s="43"/>
      <c r="CU175" s="43"/>
      <c r="CV175" s="43"/>
      <c r="CW175" s="43"/>
      <c r="CX175" s="43"/>
      <c r="CY175" s="43"/>
      <c r="CZ175" s="43"/>
      <c r="DA175" s="43"/>
      <c r="DB175" s="43"/>
      <c r="DC175" s="43"/>
      <c r="DD175" s="43"/>
      <c r="DE175" s="43"/>
      <c r="DF175" s="43"/>
      <c r="DG175" s="43"/>
      <c r="DH175" s="43"/>
      <c r="DI175" s="43"/>
      <c r="DJ175" s="43"/>
      <c r="DK175" s="43"/>
      <c r="DL175" s="43"/>
      <c r="DM175" s="43"/>
      <c r="DN175" s="43"/>
      <c r="DO175" s="43"/>
      <c r="DP175" s="43"/>
      <c r="DQ175" s="43"/>
      <c r="DR175" s="43"/>
      <c r="DS175" s="43"/>
      <c r="DT175" s="43"/>
      <c r="DU175" s="43"/>
      <c r="DV175" s="43"/>
      <c r="DW175" s="43"/>
      <c r="DX175" s="43"/>
      <c r="DY175" s="43"/>
      <c r="DZ175" s="43"/>
      <c r="EA175" s="43"/>
      <c r="EB175" s="43"/>
      <c r="EC175" s="43"/>
      <c r="ED175" s="43"/>
      <c r="EE175" s="43"/>
      <c r="EF175" s="43"/>
      <c r="EG175" s="43"/>
      <c r="EH175" s="43"/>
      <c r="EI175" s="43"/>
      <c r="EJ175" s="43"/>
      <c r="EK175" s="43"/>
      <c r="EL175" s="43"/>
      <c r="EM175" s="43"/>
      <c r="EN175" s="43"/>
      <c r="EO175" s="43"/>
      <c r="EP175" s="43"/>
      <c r="EQ175" s="43"/>
      <c r="ER175" s="43"/>
      <c r="ES175" s="43"/>
      <c r="ET175" s="43"/>
      <c r="EU175" s="43"/>
      <c r="EV175" s="43"/>
      <c r="EW175" s="43"/>
      <c r="EX175" s="43"/>
      <c r="EY175" s="43"/>
      <c r="EZ175" s="43"/>
      <c r="FA175" s="43"/>
      <c r="FB175" s="43"/>
      <c r="FC175" s="43"/>
      <c r="FD175" s="43"/>
      <c r="FE175" s="43"/>
      <c r="FF175" s="43"/>
      <c r="FG175" s="43"/>
      <c r="FH175" s="43"/>
      <c r="FI175" s="43"/>
      <c r="FJ175" s="43"/>
      <c r="FK175" s="43"/>
      <c r="FL175" s="43"/>
      <c r="FM175" s="43"/>
      <c r="FN175" s="43"/>
      <c r="FO175" s="43"/>
      <c r="FP175" s="43"/>
      <c r="FQ175" s="43"/>
      <c r="FR175" s="43"/>
      <c r="FS175" s="43"/>
      <c r="FT175" s="43"/>
      <c r="FU175" s="43"/>
      <c r="FV175" s="43"/>
      <c r="FW175" s="43"/>
      <c r="FX175" s="43"/>
      <c r="FY175" s="43"/>
      <c r="FZ175" s="43"/>
      <c r="GA175" s="43"/>
      <c r="GB175" s="43"/>
      <c r="GC175" s="43"/>
      <c r="GD175" s="43"/>
      <c r="GE175" s="43"/>
      <c r="GF175" s="43"/>
      <c r="GG175" s="43"/>
      <c r="GH175" s="43"/>
      <c r="GI175" s="43"/>
      <c r="GJ175" s="43"/>
      <c r="GK175" s="43"/>
      <c r="GL175" s="43"/>
      <c r="GM175" s="43"/>
      <c r="GN175" s="43"/>
      <c r="GO175" s="43"/>
      <c r="GP175" s="43"/>
      <c r="GQ175" s="43"/>
      <c r="GR175" s="43"/>
      <c r="GS175" s="43"/>
      <c r="GT175" s="43"/>
      <c r="GU175" s="43"/>
      <c r="GV175" s="43"/>
      <c r="GW175" s="43"/>
      <c r="GX175" s="43"/>
      <c r="GY175" s="43"/>
      <c r="GZ175" s="43"/>
      <c r="HA175" s="43"/>
      <c r="HB175" s="43"/>
      <c r="HC175" s="43"/>
      <c r="HD175" s="43"/>
      <c r="HE175" s="43"/>
      <c r="HF175" s="43"/>
      <c r="HG175" s="43"/>
      <c r="HH175" s="43"/>
      <c r="HI175" s="43"/>
      <c r="HJ175" s="43"/>
      <c r="HK175" s="43"/>
      <c r="HL175" s="43"/>
      <c r="HM175" s="43"/>
      <c r="HN175" s="43"/>
      <c r="HO175" s="43"/>
      <c r="HP175" s="43"/>
    </row>
    <row r="176" spans="1:224" hidden="1">
      <c r="A176" t="s">
        <v>104</v>
      </c>
      <c r="B176" t="s">
        <v>105</v>
      </c>
      <c r="C176" t="s">
        <v>105</v>
      </c>
      <c r="D176" s="38" t="s">
        <v>105</v>
      </c>
      <c r="E176" s="43" t="s">
        <v>105</v>
      </c>
      <c r="F176" t="s">
        <v>104</v>
      </c>
      <c r="K176" s="42"/>
      <c r="L176" s="42"/>
      <c r="O176" s="43"/>
      <c r="P176" s="43"/>
      <c r="Q176" s="43"/>
      <c r="R176" s="43"/>
      <c r="S176" s="43"/>
      <c r="T176" s="43"/>
      <c r="U176" s="43"/>
      <c r="V176" s="43"/>
      <c r="W176" s="43"/>
      <c r="X176" s="43"/>
      <c r="Y176" s="43"/>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c r="BF176" s="43"/>
      <c r="BG176" s="43"/>
      <c r="BH176" s="43"/>
      <c r="BI176" s="43"/>
      <c r="BJ176" s="43"/>
      <c r="BK176" s="43"/>
      <c r="BL176" s="43"/>
      <c r="BM176" s="43"/>
      <c r="BN176" s="43"/>
      <c r="BO176" s="43"/>
      <c r="BP176" s="43"/>
      <c r="BQ176" s="43"/>
      <c r="BR176" s="43"/>
      <c r="BS176" s="43"/>
      <c r="BT176" s="43"/>
      <c r="BU176" s="43"/>
      <c r="BV176" s="43"/>
      <c r="BW176" s="43"/>
      <c r="BX176" s="43"/>
      <c r="BY176" s="43"/>
      <c r="BZ176" s="43"/>
      <c r="CA176" s="43"/>
      <c r="CB176" s="43"/>
      <c r="CC176" s="43"/>
      <c r="CD176" s="43"/>
      <c r="CE176" s="43"/>
      <c r="CF176" s="43"/>
      <c r="CG176" s="43"/>
      <c r="CH176" s="43"/>
      <c r="CI176" s="43"/>
      <c r="CJ176" s="43"/>
      <c r="CK176" s="43"/>
      <c r="CL176" s="43"/>
      <c r="CM176" s="43"/>
      <c r="CN176" s="43"/>
      <c r="CO176" s="43"/>
      <c r="CP176" s="43"/>
      <c r="CQ176" s="43"/>
      <c r="CR176" s="43"/>
      <c r="CS176" s="43"/>
      <c r="CT176" s="43"/>
      <c r="CU176" s="43"/>
      <c r="CV176" s="43"/>
      <c r="CW176" s="43"/>
      <c r="CX176" s="43"/>
      <c r="CY176" s="43"/>
      <c r="CZ176" s="43"/>
      <c r="DA176" s="43"/>
      <c r="DB176" s="43"/>
      <c r="DC176" s="43"/>
      <c r="DD176" s="43"/>
      <c r="DE176" s="43"/>
      <c r="DF176" s="43"/>
      <c r="DG176" s="43"/>
      <c r="DH176" s="43"/>
      <c r="DI176" s="43"/>
      <c r="DJ176" s="43"/>
      <c r="DK176" s="43"/>
      <c r="DL176" s="43"/>
      <c r="DM176" s="43"/>
      <c r="DN176" s="43"/>
      <c r="DO176" s="43"/>
      <c r="DP176" s="43"/>
      <c r="DQ176" s="43"/>
      <c r="DR176" s="43"/>
      <c r="DS176" s="43"/>
      <c r="DT176" s="43"/>
      <c r="DU176" s="43"/>
      <c r="DV176" s="43"/>
      <c r="DW176" s="43"/>
      <c r="DX176" s="43"/>
      <c r="DY176" s="43"/>
      <c r="DZ176" s="43"/>
      <c r="EA176" s="43"/>
      <c r="EB176" s="43"/>
      <c r="EC176" s="43"/>
      <c r="ED176" s="43"/>
      <c r="EE176" s="43"/>
      <c r="EF176" s="43"/>
      <c r="EG176" s="43"/>
      <c r="EH176" s="43"/>
      <c r="EI176" s="43"/>
      <c r="EJ176" s="43"/>
      <c r="EK176" s="43"/>
      <c r="EL176" s="43"/>
      <c r="EM176" s="43"/>
      <c r="EN176" s="43"/>
      <c r="EO176" s="43"/>
      <c r="EP176" s="43"/>
      <c r="EQ176" s="43"/>
      <c r="ER176" s="43"/>
      <c r="ES176" s="43"/>
      <c r="ET176" s="43"/>
      <c r="EU176" s="43"/>
      <c r="EV176" s="43"/>
      <c r="EW176" s="43"/>
      <c r="EX176" s="43"/>
      <c r="EY176" s="43"/>
      <c r="EZ176" s="43"/>
      <c r="FA176" s="43"/>
      <c r="FB176" s="43"/>
      <c r="FC176" s="43"/>
      <c r="FD176" s="43"/>
      <c r="FE176" s="43"/>
      <c r="FF176" s="43"/>
      <c r="FG176" s="43"/>
      <c r="FH176" s="43"/>
      <c r="FI176" s="43"/>
      <c r="FJ176" s="43"/>
      <c r="FK176" s="43"/>
      <c r="FL176" s="43"/>
      <c r="FM176" s="43"/>
      <c r="FN176" s="43"/>
      <c r="FO176" s="43"/>
      <c r="FP176" s="43"/>
      <c r="FQ176" s="43"/>
      <c r="FR176" s="43"/>
      <c r="FS176" s="43"/>
      <c r="FT176" s="43"/>
      <c r="FU176" s="43"/>
      <c r="FV176" s="43"/>
      <c r="FW176" s="43"/>
      <c r="FX176" s="43"/>
      <c r="FY176" s="43"/>
      <c r="FZ176" s="43"/>
      <c r="GA176" s="43"/>
      <c r="GB176" s="43"/>
      <c r="GC176" s="43"/>
      <c r="GD176" s="43"/>
      <c r="GE176" s="43"/>
      <c r="GF176" s="43"/>
      <c r="GG176" s="43"/>
      <c r="GH176" s="43"/>
      <c r="GI176" s="43"/>
      <c r="GJ176" s="43"/>
      <c r="GK176" s="43"/>
      <c r="GL176" s="43"/>
      <c r="GM176" s="43"/>
      <c r="GN176" s="43"/>
      <c r="GO176" s="43"/>
      <c r="GP176" s="43"/>
      <c r="GQ176" s="43"/>
      <c r="GR176" s="43"/>
      <c r="GS176" s="43"/>
      <c r="GT176" s="43"/>
      <c r="GU176" s="43"/>
      <c r="GV176" s="43"/>
      <c r="GW176" s="43"/>
      <c r="GX176" s="43"/>
      <c r="GY176" s="43"/>
      <c r="GZ176" s="43"/>
      <c r="HA176" s="43"/>
      <c r="HB176" s="43"/>
      <c r="HC176" s="43"/>
      <c r="HD176" s="43"/>
      <c r="HE176" s="43"/>
      <c r="HF176" s="43"/>
      <c r="HG176" s="43"/>
      <c r="HH176" s="43"/>
      <c r="HI176" s="43"/>
      <c r="HJ176" s="43"/>
      <c r="HK176" s="43"/>
      <c r="HL176" s="43"/>
      <c r="HM176" s="43"/>
      <c r="HN176" s="43"/>
      <c r="HO176" s="43"/>
      <c r="HP176" s="43"/>
    </row>
    <row r="177" spans="1:224">
      <c r="A177" t="s">
        <v>86</v>
      </c>
      <c r="B177">
        <v>528</v>
      </c>
      <c r="C177">
        <v>670</v>
      </c>
      <c r="D177" s="40">
        <v>520</v>
      </c>
      <c r="E177" s="43">
        <v>700</v>
      </c>
      <c r="F177" t="s">
        <v>86</v>
      </c>
      <c r="G177" s="12">
        <f>B177*Sheet4!$B$28/Sheet4!$B$23</f>
        <v>630.46336633663361</v>
      </c>
      <c r="H177" s="12">
        <f>C177*Sheet4!$B$28/Sheet4!$B$23</f>
        <v>800.01980198019805</v>
      </c>
      <c r="I177" s="12">
        <f>D177*Sheet4!$B$28/Sheet4!$B$23</f>
        <v>620.91089108910887</v>
      </c>
      <c r="J177" s="12">
        <f>E177*Sheet4!$B$28/Sheet4!$B$23</f>
        <v>835.8415841584158</v>
      </c>
      <c r="K177" s="37"/>
      <c r="L177" s="37"/>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3"/>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c r="DT177" s="43"/>
      <c r="DU177" s="43"/>
      <c r="DV177" s="43"/>
      <c r="DW177" s="43"/>
      <c r="DX177" s="43"/>
      <c r="DY177" s="43"/>
      <c r="DZ177" s="43"/>
      <c r="EA177" s="43"/>
      <c r="EB177" s="43"/>
      <c r="EC177" s="43"/>
      <c r="ED177" s="43"/>
      <c r="EE177" s="43"/>
      <c r="EF177" s="43"/>
      <c r="EG177" s="43"/>
      <c r="EH177" s="43"/>
      <c r="EI177" s="43"/>
      <c r="EJ177" s="43"/>
      <c r="EK177" s="43"/>
      <c r="EL177" s="43"/>
      <c r="EM177" s="43"/>
      <c r="EN177" s="43"/>
      <c r="EO177" s="43"/>
      <c r="EP177" s="43"/>
      <c r="EQ177" s="43"/>
      <c r="ER177" s="43"/>
      <c r="ES177" s="43"/>
      <c r="ET177" s="43"/>
      <c r="EU177" s="43"/>
      <c r="EV177" s="43"/>
      <c r="EW177" s="43"/>
      <c r="EX177" s="43"/>
      <c r="EY177" s="43"/>
      <c r="EZ177" s="43"/>
      <c r="FA177" s="43"/>
      <c r="FB177" s="43"/>
      <c r="FC177" s="43"/>
      <c r="FD177" s="43"/>
      <c r="FE177" s="43"/>
      <c r="FF177" s="43"/>
      <c r="FG177" s="43"/>
      <c r="FH177" s="43"/>
      <c r="FI177" s="43"/>
      <c r="FJ177" s="43"/>
      <c r="FK177" s="43"/>
      <c r="FL177" s="43"/>
      <c r="FM177" s="43"/>
      <c r="FN177" s="43"/>
      <c r="FO177" s="43"/>
      <c r="FP177" s="43"/>
      <c r="FQ177" s="43"/>
      <c r="FR177" s="43"/>
      <c r="FS177" s="43"/>
      <c r="FT177" s="43"/>
      <c r="FU177" s="43"/>
      <c r="FV177" s="43"/>
      <c r="FW177" s="43"/>
      <c r="FX177" s="43"/>
      <c r="FY177" s="43"/>
      <c r="FZ177" s="43"/>
      <c r="GA177" s="43"/>
      <c r="GB177" s="43"/>
      <c r="GC177" s="43"/>
      <c r="GD177" s="43"/>
      <c r="GE177" s="43"/>
      <c r="GF177" s="43"/>
      <c r="GG177" s="43"/>
      <c r="GH177" s="43"/>
      <c r="GI177" s="43"/>
      <c r="GJ177" s="43"/>
      <c r="GK177" s="43"/>
      <c r="GL177" s="43"/>
      <c r="GM177" s="43"/>
      <c r="GN177" s="43"/>
      <c r="GO177" s="43"/>
      <c r="GP177" s="43"/>
      <c r="GQ177" s="43"/>
      <c r="GR177" s="43"/>
      <c r="GS177" s="43"/>
      <c r="GT177" s="43"/>
      <c r="GU177" s="43"/>
      <c r="GV177" s="43"/>
      <c r="GW177" s="43"/>
      <c r="GX177" s="43"/>
      <c r="GY177" s="43"/>
      <c r="GZ177" s="43"/>
      <c r="HA177" s="43"/>
      <c r="HB177" s="43"/>
      <c r="HC177" s="43"/>
      <c r="HD177" s="43"/>
      <c r="HE177" s="43"/>
      <c r="HF177" s="43"/>
      <c r="HG177" s="43"/>
      <c r="HH177" s="43"/>
      <c r="HI177" s="43"/>
      <c r="HJ177" s="43"/>
      <c r="HK177" s="43"/>
      <c r="HL177" s="43"/>
      <c r="HM177" s="43"/>
      <c r="HN177" s="43"/>
      <c r="HO177" s="43"/>
      <c r="HP177" s="43"/>
    </row>
    <row r="178" spans="1:224" hidden="1">
      <c r="A178" t="s">
        <v>104</v>
      </c>
      <c r="B178" t="s">
        <v>105</v>
      </c>
      <c r="C178" t="s">
        <v>105</v>
      </c>
      <c r="D178" s="38" t="s">
        <v>105</v>
      </c>
      <c r="E178" s="43" t="s">
        <v>105</v>
      </c>
      <c r="F178" t="s">
        <v>104</v>
      </c>
      <c r="K178" s="42"/>
      <c r="L178" s="42"/>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c r="BF178" s="43"/>
      <c r="BG178" s="43"/>
      <c r="BH178" s="43"/>
      <c r="BI178" s="43"/>
      <c r="BJ178" s="43"/>
      <c r="BK178" s="43"/>
      <c r="BL178" s="43"/>
      <c r="BM178" s="43"/>
      <c r="BN178" s="43"/>
      <c r="BO178" s="43"/>
      <c r="BP178" s="43"/>
      <c r="BQ178" s="43"/>
      <c r="BR178" s="43"/>
      <c r="BS178" s="43"/>
      <c r="BT178" s="43"/>
      <c r="BU178" s="43"/>
      <c r="BV178" s="43"/>
      <c r="BW178" s="43"/>
      <c r="BX178" s="43"/>
      <c r="BY178" s="43"/>
      <c r="BZ178" s="43"/>
      <c r="CA178" s="43"/>
      <c r="CB178" s="43"/>
      <c r="CC178" s="43"/>
      <c r="CD178" s="43"/>
      <c r="CE178" s="43"/>
      <c r="CF178" s="43"/>
      <c r="CG178" s="43"/>
      <c r="CH178" s="43"/>
      <c r="CI178" s="43"/>
      <c r="CJ178" s="43"/>
      <c r="CK178" s="43"/>
      <c r="CL178" s="43"/>
      <c r="CM178" s="43"/>
      <c r="CN178" s="43"/>
      <c r="CO178" s="43"/>
      <c r="CP178" s="43"/>
      <c r="CQ178" s="43"/>
      <c r="CR178" s="43"/>
      <c r="CS178" s="43"/>
      <c r="CT178" s="43"/>
      <c r="CU178" s="43"/>
      <c r="CV178" s="43"/>
      <c r="CW178" s="43"/>
      <c r="CX178" s="43"/>
      <c r="CY178" s="43"/>
      <c r="CZ178" s="43"/>
      <c r="DA178" s="43"/>
      <c r="DB178" s="43"/>
      <c r="DC178" s="43"/>
      <c r="DD178" s="43"/>
      <c r="DE178" s="43"/>
      <c r="DF178" s="43"/>
      <c r="DG178" s="43"/>
      <c r="DH178" s="43"/>
      <c r="DI178" s="43"/>
      <c r="DJ178" s="43"/>
      <c r="DK178" s="43"/>
      <c r="DL178" s="43"/>
      <c r="DM178" s="43"/>
      <c r="DN178" s="43"/>
      <c r="DO178" s="43"/>
      <c r="DP178" s="43"/>
      <c r="DQ178" s="43"/>
      <c r="DR178" s="43"/>
      <c r="DS178" s="43"/>
      <c r="DT178" s="43"/>
      <c r="DU178" s="43"/>
      <c r="DV178" s="43"/>
      <c r="DW178" s="43"/>
      <c r="DX178" s="43"/>
      <c r="DY178" s="43"/>
      <c r="DZ178" s="43"/>
      <c r="EA178" s="43"/>
      <c r="EB178" s="43"/>
      <c r="EC178" s="43"/>
      <c r="ED178" s="43"/>
      <c r="EE178" s="43"/>
      <c r="EF178" s="43"/>
      <c r="EG178" s="43"/>
      <c r="EH178" s="43"/>
      <c r="EI178" s="43"/>
      <c r="EJ178" s="43"/>
      <c r="EK178" s="43"/>
      <c r="EL178" s="43"/>
      <c r="EM178" s="43"/>
      <c r="EN178" s="43"/>
      <c r="EO178" s="43"/>
      <c r="EP178" s="43"/>
      <c r="EQ178" s="43"/>
      <c r="ER178" s="43"/>
      <c r="ES178" s="43"/>
      <c r="ET178" s="43"/>
      <c r="EU178" s="43"/>
      <c r="EV178" s="43"/>
      <c r="EW178" s="43"/>
      <c r="EX178" s="43"/>
      <c r="EY178" s="43"/>
      <c r="EZ178" s="43"/>
      <c r="FA178" s="43"/>
      <c r="FB178" s="43"/>
      <c r="FC178" s="43"/>
      <c r="FD178" s="43"/>
      <c r="FE178" s="43"/>
      <c r="FF178" s="43"/>
      <c r="FG178" s="43"/>
      <c r="FH178" s="43"/>
      <c r="FI178" s="43"/>
      <c r="FJ178" s="43"/>
      <c r="FK178" s="43"/>
      <c r="FL178" s="43"/>
      <c r="FM178" s="43"/>
      <c r="FN178" s="43"/>
      <c r="FO178" s="43"/>
      <c r="FP178" s="43"/>
      <c r="FQ178" s="43"/>
      <c r="FR178" s="43"/>
      <c r="FS178" s="43"/>
      <c r="FT178" s="43"/>
      <c r="FU178" s="43"/>
      <c r="FV178" s="43"/>
      <c r="FW178" s="43"/>
      <c r="FX178" s="43"/>
      <c r="FY178" s="43"/>
      <c r="FZ178" s="43"/>
      <c r="GA178" s="43"/>
      <c r="GB178" s="43"/>
      <c r="GC178" s="43"/>
      <c r="GD178" s="43"/>
      <c r="GE178" s="43"/>
      <c r="GF178" s="43"/>
      <c r="GG178" s="43"/>
      <c r="GH178" s="43"/>
      <c r="GI178" s="43"/>
      <c r="GJ178" s="43"/>
      <c r="GK178" s="43"/>
      <c r="GL178" s="43"/>
      <c r="GM178" s="43"/>
      <c r="GN178" s="43"/>
      <c r="GO178" s="43"/>
      <c r="GP178" s="43"/>
      <c r="GQ178" s="43"/>
      <c r="GR178" s="43"/>
      <c r="GS178" s="43"/>
      <c r="GT178" s="43"/>
      <c r="GU178" s="43"/>
      <c r="GV178" s="43"/>
      <c r="GW178" s="43"/>
      <c r="GX178" s="43"/>
      <c r="GY178" s="43"/>
      <c r="GZ178" s="43"/>
      <c r="HA178" s="43"/>
      <c r="HB178" s="43"/>
      <c r="HC178" s="43"/>
      <c r="HD178" s="43"/>
      <c r="HE178" s="43"/>
      <c r="HF178" s="43"/>
      <c r="HG178" s="43"/>
      <c r="HH178" s="43"/>
      <c r="HI178" s="43"/>
      <c r="HJ178" s="43"/>
      <c r="HK178" s="43"/>
      <c r="HL178" s="43"/>
      <c r="HM178" s="43"/>
      <c r="HN178" s="43"/>
      <c r="HO178" s="43"/>
      <c r="HP178" s="43"/>
    </row>
    <row r="179" spans="1:224">
      <c r="A179" t="s">
        <v>87</v>
      </c>
      <c r="B179">
        <v>520</v>
      </c>
      <c r="C179">
        <v>644</v>
      </c>
      <c r="D179" s="40">
        <v>515</v>
      </c>
      <c r="E179" s="43">
        <v>705</v>
      </c>
      <c r="F179" t="s">
        <v>87</v>
      </c>
      <c r="G179" s="12">
        <f>B179*Sheet4!$B$28/Sheet4!$B$24</f>
        <v>588.29268292682934</v>
      </c>
      <c r="H179" s="12">
        <f>C179*Sheet4!$B$28/Sheet4!$B$24</f>
        <v>728.577861163227</v>
      </c>
      <c r="I179" s="12">
        <f>D179*Sheet4!$B$28/Sheet4!$B$24</f>
        <v>582.63602251407133</v>
      </c>
      <c r="J179" s="12">
        <f>E179*Sheet4!$B$28/Sheet4!$B$24</f>
        <v>797.5891181988743</v>
      </c>
      <c r="K179" s="37"/>
      <c r="L179" s="37"/>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3"/>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c r="DT179" s="43"/>
      <c r="DU179" s="43"/>
      <c r="DV179" s="43"/>
      <c r="DW179" s="43"/>
      <c r="DX179" s="43"/>
      <c r="DY179" s="43"/>
      <c r="DZ179" s="43"/>
      <c r="EA179" s="43"/>
      <c r="EB179" s="43"/>
      <c r="EC179" s="43"/>
      <c r="ED179" s="43"/>
      <c r="EE179" s="43"/>
      <c r="EF179" s="43"/>
      <c r="EG179" s="43"/>
      <c r="EH179" s="43"/>
      <c r="EI179" s="43"/>
      <c r="EJ179" s="43"/>
      <c r="EK179" s="43"/>
      <c r="EL179" s="43"/>
      <c r="EM179" s="43"/>
      <c r="EN179" s="43"/>
      <c r="EO179" s="43"/>
      <c r="EP179" s="43"/>
      <c r="EQ179" s="43"/>
      <c r="ER179" s="43"/>
      <c r="ES179" s="43"/>
      <c r="ET179" s="43"/>
      <c r="EU179" s="43"/>
      <c r="EV179" s="43"/>
      <c r="EW179" s="43"/>
      <c r="EX179" s="43"/>
      <c r="EY179" s="43"/>
      <c r="EZ179" s="43"/>
      <c r="FA179" s="43"/>
      <c r="FB179" s="43"/>
      <c r="FC179" s="43"/>
      <c r="FD179" s="43"/>
      <c r="FE179" s="43"/>
      <c r="FF179" s="43"/>
      <c r="FG179" s="43"/>
      <c r="FH179" s="43"/>
      <c r="FI179" s="43"/>
      <c r="FJ179" s="43"/>
      <c r="FK179" s="43"/>
      <c r="FL179" s="43"/>
      <c r="FM179" s="43"/>
      <c r="FN179" s="43"/>
      <c r="FO179" s="43"/>
      <c r="FP179" s="43"/>
      <c r="FQ179" s="43"/>
      <c r="FR179" s="43"/>
      <c r="FS179" s="43"/>
      <c r="FT179" s="43"/>
      <c r="FU179" s="43"/>
      <c r="FV179" s="43"/>
      <c r="FW179" s="43"/>
      <c r="FX179" s="43"/>
      <c r="FY179" s="43"/>
      <c r="FZ179" s="43"/>
      <c r="GA179" s="43"/>
      <c r="GB179" s="43"/>
      <c r="GC179" s="43"/>
      <c r="GD179" s="43"/>
      <c r="GE179" s="43"/>
      <c r="GF179" s="43"/>
      <c r="GG179" s="43"/>
      <c r="GH179" s="43"/>
      <c r="GI179" s="43"/>
      <c r="GJ179" s="43"/>
      <c r="GK179" s="43"/>
      <c r="GL179" s="43"/>
      <c r="GM179" s="43"/>
      <c r="GN179" s="43"/>
      <c r="GO179" s="43"/>
      <c r="GP179" s="43"/>
      <c r="GQ179" s="43"/>
      <c r="GR179" s="43"/>
      <c r="GS179" s="43"/>
      <c r="GT179" s="43"/>
      <c r="GU179" s="43"/>
      <c r="GV179" s="43"/>
      <c r="GW179" s="43"/>
      <c r="GX179" s="43"/>
      <c r="GY179" s="43"/>
      <c r="GZ179" s="43"/>
      <c r="HA179" s="43"/>
      <c r="HB179" s="43"/>
      <c r="HC179" s="43"/>
      <c r="HD179" s="43"/>
      <c r="HE179" s="43"/>
      <c r="HF179" s="43"/>
      <c r="HG179" s="43"/>
      <c r="HH179" s="43"/>
      <c r="HI179" s="43"/>
      <c r="HJ179" s="43"/>
      <c r="HK179" s="43"/>
      <c r="HL179" s="43"/>
      <c r="HM179" s="43"/>
      <c r="HN179" s="43"/>
      <c r="HO179" s="43"/>
      <c r="HP179" s="43"/>
    </row>
    <row r="180" spans="1:224" hidden="1">
      <c r="A180" t="s">
        <v>104</v>
      </c>
      <c r="B180" t="s">
        <v>105</v>
      </c>
      <c r="C180" t="s">
        <v>105</v>
      </c>
      <c r="D180" s="38" t="s">
        <v>105</v>
      </c>
      <c r="E180" s="43" t="s">
        <v>105</v>
      </c>
      <c r="F180" t="s">
        <v>104</v>
      </c>
      <c r="K180" s="42"/>
      <c r="L180" s="42"/>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c r="BF180" s="43"/>
      <c r="BG180" s="43"/>
      <c r="BH180" s="43"/>
      <c r="BI180" s="43"/>
      <c r="BJ180" s="43"/>
      <c r="BK180" s="43"/>
      <c r="BL180" s="43"/>
      <c r="BM180" s="43"/>
      <c r="BN180" s="43"/>
      <c r="BO180" s="43"/>
      <c r="BP180" s="43"/>
      <c r="BQ180" s="43"/>
      <c r="BR180" s="43"/>
      <c r="BS180" s="43"/>
      <c r="BT180" s="43"/>
      <c r="BU180" s="43"/>
      <c r="BV180" s="43"/>
      <c r="BW180" s="43"/>
      <c r="BX180" s="43"/>
      <c r="BY180" s="43"/>
      <c r="BZ180" s="43"/>
      <c r="CA180" s="43"/>
      <c r="CB180" s="43"/>
      <c r="CC180" s="43"/>
      <c r="CD180" s="43"/>
      <c r="CE180" s="43"/>
      <c r="CF180" s="43"/>
      <c r="CG180" s="43"/>
      <c r="CH180" s="43"/>
      <c r="CI180" s="43"/>
      <c r="CJ180" s="43"/>
      <c r="CK180" s="43"/>
      <c r="CL180" s="43"/>
      <c r="CM180" s="43"/>
      <c r="CN180" s="43"/>
      <c r="CO180" s="43"/>
      <c r="CP180" s="43"/>
      <c r="CQ180" s="43"/>
      <c r="CR180" s="43"/>
      <c r="CS180" s="43"/>
      <c r="CT180" s="43"/>
      <c r="CU180" s="43"/>
      <c r="CV180" s="43"/>
      <c r="CW180" s="43"/>
      <c r="CX180" s="43"/>
      <c r="CY180" s="43"/>
      <c r="CZ180" s="43"/>
      <c r="DA180" s="43"/>
      <c r="DB180" s="43"/>
      <c r="DC180" s="43"/>
      <c r="DD180" s="43"/>
      <c r="DE180" s="43"/>
      <c r="DF180" s="43"/>
      <c r="DG180" s="43"/>
      <c r="DH180" s="43"/>
      <c r="DI180" s="43"/>
      <c r="DJ180" s="43"/>
      <c r="DK180" s="43"/>
      <c r="DL180" s="43"/>
      <c r="DM180" s="43"/>
      <c r="DN180" s="43"/>
      <c r="DO180" s="43"/>
      <c r="DP180" s="43"/>
      <c r="DQ180" s="43"/>
      <c r="DR180" s="43"/>
      <c r="DS180" s="43"/>
      <c r="DT180" s="43"/>
      <c r="DU180" s="43"/>
      <c r="DV180" s="43"/>
      <c r="DW180" s="43"/>
      <c r="DX180" s="43"/>
      <c r="DY180" s="43"/>
      <c r="DZ180" s="43"/>
      <c r="EA180" s="43"/>
      <c r="EB180" s="43"/>
      <c r="EC180" s="43"/>
      <c r="ED180" s="43"/>
      <c r="EE180" s="43"/>
      <c r="EF180" s="43"/>
      <c r="EG180" s="43"/>
      <c r="EH180" s="43"/>
      <c r="EI180" s="43"/>
      <c r="EJ180" s="43"/>
      <c r="EK180" s="43"/>
      <c r="EL180" s="43"/>
      <c r="EM180" s="43"/>
      <c r="EN180" s="43"/>
      <c r="EO180" s="43"/>
      <c r="EP180" s="43"/>
      <c r="EQ180" s="43"/>
      <c r="ER180" s="43"/>
      <c r="ES180" s="43"/>
      <c r="ET180" s="43"/>
      <c r="EU180" s="43"/>
      <c r="EV180" s="43"/>
      <c r="EW180" s="43"/>
      <c r="EX180" s="43"/>
      <c r="EY180" s="43"/>
      <c r="EZ180" s="43"/>
      <c r="FA180" s="43"/>
      <c r="FB180" s="43"/>
      <c r="FC180" s="43"/>
      <c r="FD180" s="43"/>
      <c r="FE180" s="43"/>
      <c r="FF180" s="43"/>
      <c r="FG180" s="43"/>
      <c r="FH180" s="43"/>
      <c r="FI180" s="43"/>
      <c r="FJ180" s="43"/>
      <c r="FK180" s="43"/>
      <c r="FL180" s="43"/>
      <c r="FM180" s="43"/>
      <c r="FN180" s="43"/>
      <c r="FO180" s="43"/>
      <c r="FP180" s="43"/>
      <c r="FQ180" s="43"/>
      <c r="FR180" s="43"/>
      <c r="FS180" s="43"/>
      <c r="FT180" s="43"/>
      <c r="FU180" s="43"/>
      <c r="FV180" s="43"/>
      <c r="FW180" s="43"/>
      <c r="FX180" s="43"/>
      <c r="FY180" s="43"/>
      <c r="FZ180" s="43"/>
      <c r="GA180" s="43"/>
      <c r="GB180" s="43"/>
      <c r="GC180" s="43"/>
      <c r="GD180" s="43"/>
      <c r="GE180" s="43"/>
      <c r="GF180" s="43"/>
      <c r="GG180" s="43"/>
      <c r="GH180" s="43"/>
      <c r="GI180" s="43"/>
      <c r="GJ180" s="43"/>
      <c r="GK180" s="43"/>
      <c r="GL180" s="43"/>
      <c r="GM180" s="43"/>
      <c r="GN180" s="43"/>
      <c r="GO180" s="43"/>
      <c r="GP180" s="43"/>
      <c r="GQ180" s="43"/>
      <c r="GR180" s="43"/>
      <c r="GS180" s="43"/>
      <c r="GT180" s="43"/>
      <c r="GU180" s="43"/>
      <c r="GV180" s="43"/>
      <c r="GW180" s="43"/>
      <c r="GX180" s="43"/>
      <c r="GY180" s="43"/>
      <c r="GZ180" s="43"/>
      <c r="HA180" s="43"/>
      <c r="HB180" s="43"/>
      <c r="HC180" s="43"/>
      <c r="HD180" s="43"/>
      <c r="HE180" s="43"/>
      <c r="HF180" s="43"/>
      <c r="HG180" s="43"/>
      <c r="HH180" s="43"/>
      <c r="HI180" s="43"/>
      <c r="HJ180" s="43"/>
      <c r="HK180" s="43"/>
      <c r="HL180" s="43"/>
      <c r="HM180" s="43"/>
      <c r="HN180" s="43"/>
      <c r="HO180" s="43"/>
      <c r="HP180" s="43"/>
    </row>
    <row r="181" spans="1:224">
      <c r="A181" t="s">
        <v>88</v>
      </c>
      <c r="B181">
        <v>545</v>
      </c>
      <c r="C181">
        <v>666</v>
      </c>
      <c r="D181" s="40">
        <v>536</v>
      </c>
      <c r="E181" s="43">
        <v>773</v>
      </c>
      <c r="F181" t="s">
        <v>88</v>
      </c>
      <c r="G181" s="12">
        <f>B181*Sheet4!$B$28/Sheet4!$B$24</f>
        <v>616.57598499061919</v>
      </c>
      <c r="H181" s="12">
        <f>C181*Sheet4!$B$28/Sheet4!$B$24</f>
        <v>753.4671669793621</v>
      </c>
      <c r="I181" s="12">
        <f>D181*Sheet4!$B$28/Sheet4!$B$24</f>
        <v>606.39399624765485</v>
      </c>
      <c r="J181" s="12">
        <f>E181*Sheet4!$B$28/Sheet4!$B$24</f>
        <v>874.51969981238267</v>
      </c>
      <c r="K181" s="37"/>
      <c r="L181" s="37"/>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3"/>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c r="DT181" s="43"/>
      <c r="DU181" s="43"/>
      <c r="DV181" s="43"/>
      <c r="DW181" s="43"/>
      <c r="DX181" s="43"/>
      <c r="DY181" s="43"/>
      <c r="DZ181" s="43"/>
      <c r="EA181" s="43"/>
      <c r="EB181" s="43"/>
      <c r="EC181" s="43"/>
      <c r="ED181" s="43"/>
      <c r="EE181" s="43"/>
      <c r="EF181" s="43"/>
      <c r="EG181" s="43"/>
      <c r="EH181" s="43"/>
      <c r="EI181" s="43"/>
      <c r="EJ181" s="43"/>
      <c r="EK181" s="43"/>
      <c r="EL181" s="43"/>
      <c r="EM181" s="43"/>
      <c r="EN181" s="43"/>
      <c r="EO181" s="43"/>
      <c r="EP181" s="43"/>
      <c r="EQ181" s="43"/>
      <c r="ER181" s="43"/>
      <c r="ES181" s="43"/>
      <c r="ET181" s="43"/>
      <c r="EU181" s="43"/>
      <c r="EV181" s="43"/>
      <c r="EW181" s="43"/>
      <c r="EX181" s="43"/>
      <c r="EY181" s="43"/>
      <c r="EZ181" s="43"/>
      <c r="FA181" s="43"/>
      <c r="FB181" s="43"/>
      <c r="FC181" s="43"/>
      <c r="FD181" s="43"/>
      <c r="FE181" s="43"/>
      <c r="FF181" s="43"/>
      <c r="FG181" s="43"/>
      <c r="FH181" s="43"/>
      <c r="FI181" s="43"/>
      <c r="FJ181" s="43"/>
      <c r="FK181" s="43"/>
      <c r="FL181" s="43"/>
      <c r="FM181" s="43"/>
      <c r="FN181" s="43"/>
      <c r="FO181" s="43"/>
      <c r="FP181" s="43"/>
      <c r="FQ181" s="43"/>
      <c r="FR181" s="43"/>
      <c r="FS181" s="43"/>
      <c r="FT181" s="43"/>
      <c r="FU181" s="43"/>
      <c r="FV181" s="43"/>
      <c r="FW181" s="43"/>
      <c r="FX181" s="43"/>
      <c r="FY181" s="43"/>
      <c r="FZ181" s="43"/>
      <c r="GA181" s="43"/>
      <c r="GB181" s="43"/>
      <c r="GC181" s="43"/>
      <c r="GD181" s="43"/>
      <c r="GE181" s="43"/>
      <c r="GF181" s="43"/>
      <c r="GG181" s="43"/>
      <c r="GH181" s="43"/>
      <c r="GI181" s="43"/>
      <c r="GJ181" s="43"/>
      <c r="GK181" s="43"/>
      <c r="GL181" s="43"/>
      <c r="GM181" s="43"/>
      <c r="GN181" s="43"/>
      <c r="GO181" s="43"/>
      <c r="GP181" s="43"/>
      <c r="GQ181" s="43"/>
      <c r="GR181" s="43"/>
      <c r="GS181" s="43"/>
      <c r="GT181" s="43"/>
      <c r="GU181" s="43"/>
      <c r="GV181" s="43"/>
      <c r="GW181" s="43"/>
      <c r="GX181" s="43"/>
      <c r="GY181" s="43"/>
      <c r="GZ181" s="43"/>
      <c r="HA181" s="43"/>
      <c r="HB181" s="43"/>
      <c r="HC181" s="43"/>
      <c r="HD181" s="43"/>
      <c r="HE181" s="43"/>
      <c r="HF181" s="43"/>
      <c r="HG181" s="43"/>
      <c r="HH181" s="43"/>
      <c r="HI181" s="43"/>
      <c r="HJ181" s="43"/>
      <c r="HK181" s="43"/>
      <c r="HL181" s="43"/>
      <c r="HM181" s="43"/>
      <c r="HN181" s="43"/>
      <c r="HO181" s="43"/>
      <c r="HP181" s="43"/>
    </row>
    <row r="182" spans="1:224" hidden="1">
      <c r="A182" t="s">
        <v>104</v>
      </c>
      <c r="B182" t="s">
        <v>105</v>
      </c>
      <c r="C182" t="s">
        <v>105</v>
      </c>
      <c r="D182" s="38" t="s">
        <v>105</v>
      </c>
      <c r="E182" s="43" t="s">
        <v>105</v>
      </c>
      <c r="F182" t="s">
        <v>104</v>
      </c>
      <c r="K182" s="42"/>
      <c r="L182" s="42"/>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c r="BF182" s="43"/>
      <c r="BG182" s="43"/>
      <c r="BH182" s="43"/>
      <c r="BI182" s="43"/>
      <c r="BJ182" s="43"/>
      <c r="BK182" s="43"/>
      <c r="BL182" s="43"/>
      <c r="BM182" s="43"/>
      <c r="BN182" s="43"/>
      <c r="BO182" s="43"/>
      <c r="BP182" s="43"/>
      <c r="BQ182" s="43"/>
      <c r="BR182" s="43"/>
      <c r="BS182" s="43"/>
      <c r="BT182" s="43"/>
      <c r="BU182" s="43"/>
      <c r="BV182" s="43"/>
      <c r="BW182" s="43"/>
      <c r="BX182" s="43"/>
      <c r="BY182" s="43"/>
      <c r="BZ182" s="43"/>
      <c r="CA182" s="43"/>
      <c r="CB182" s="43"/>
      <c r="CC182" s="43"/>
      <c r="CD182" s="43"/>
      <c r="CE182" s="43"/>
      <c r="CF182" s="43"/>
      <c r="CG182" s="43"/>
      <c r="CH182" s="43"/>
      <c r="CI182" s="43"/>
      <c r="CJ182" s="43"/>
      <c r="CK182" s="43"/>
      <c r="CL182" s="43"/>
      <c r="CM182" s="43"/>
      <c r="CN182" s="43"/>
      <c r="CO182" s="43"/>
      <c r="CP182" s="43"/>
      <c r="CQ182" s="43"/>
      <c r="CR182" s="43"/>
      <c r="CS182" s="43"/>
      <c r="CT182" s="43"/>
      <c r="CU182" s="43"/>
      <c r="CV182" s="43"/>
      <c r="CW182" s="43"/>
      <c r="CX182" s="43"/>
      <c r="CY182" s="43"/>
      <c r="CZ182" s="43"/>
      <c r="DA182" s="43"/>
      <c r="DB182" s="43"/>
      <c r="DC182" s="43"/>
      <c r="DD182" s="43"/>
      <c r="DE182" s="43"/>
      <c r="DF182" s="43"/>
      <c r="DG182" s="43"/>
      <c r="DH182" s="43"/>
      <c r="DI182" s="43"/>
      <c r="DJ182" s="43"/>
      <c r="DK182" s="43"/>
      <c r="DL182" s="43"/>
      <c r="DM182" s="43"/>
      <c r="DN182" s="43"/>
      <c r="DO182" s="43"/>
      <c r="DP182" s="43"/>
      <c r="DQ182" s="43"/>
      <c r="DR182" s="43"/>
      <c r="DS182" s="43"/>
      <c r="DT182" s="43"/>
      <c r="DU182" s="43"/>
      <c r="DV182" s="43"/>
      <c r="DW182" s="43"/>
      <c r="DX182" s="43"/>
      <c r="DY182" s="43"/>
      <c r="DZ182" s="43"/>
      <c r="EA182" s="43"/>
      <c r="EB182" s="43"/>
      <c r="EC182" s="43"/>
      <c r="ED182" s="43"/>
      <c r="EE182" s="43"/>
      <c r="EF182" s="43"/>
      <c r="EG182" s="43"/>
      <c r="EH182" s="43"/>
      <c r="EI182" s="43"/>
      <c r="EJ182" s="43"/>
      <c r="EK182" s="43"/>
      <c r="EL182" s="43"/>
      <c r="EM182" s="43"/>
      <c r="EN182" s="43"/>
      <c r="EO182" s="43"/>
      <c r="EP182" s="43"/>
      <c r="EQ182" s="43"/>
      <c r="ER182" s="43"/>
      <c r="ES182" s="43"/>
      <c r="ET182" s="43"/>
      <c r="EU182" s="43"/>
      <c r="EV182" s="43"/>
      <c r="EW182" s="43"/>
      <c r="EX182" s="43"/>
      <c r="EY182" s="43"/>
      <c r="EZ182" s="43"/>
      <c r="FA182" s="43"/>
      <c r="FB182" s="43"/>
      <c r="FC182" s="43"/>
      <c r="FD182" s="43"/>
      <c r="FE182" s="43"/>
      <c r="FF182" s="43"/>
      <c r="FG182" s="43"/>
      <c r="FH182" s="43"/>
      <c r="FI182" s="43"/>
      <c r="FJ182" s="43"/>
      <c r="FK182" s="43"/>
      <c r="FL182" s="43"/>
      <c r="FM182" s="43"/>
      <c r="FN182" s="43"/>
      <c r="FO182" s="43"/>
      <c r="FP182" s="43"/>
      <c r="FQ182" s="43"/>
      <c r="FR182" s="43"/>
      <c r="FS182" s="43"/>
      <c r="FT182" s="43"/>
      <c r="FU182" s="43"/>
      <c r="FV182" s="43"/>
      <c r="FW182" s="43"/>
      <c r="FX182" s="43"/>
      <c r="FY182" s="43"/>
      <c r="FZ182" s="43"/>
      <c r="GA182" s="43"/>
      <c r="GB182" s="43"/>
      <c r="GC182" s="43"/>
      <c r="GD182" s="43"/>
      <c r="GE182" s="43"/>
      <c r="GF182" s="43"/>
      <c r="GG182" s="43"/>
      <c r="GH182" s="43"/>
      <c r="GI182" s="43"/>
      <c r="GJ182" s="43"/>
      <c r="GK182" s="43"/>
      <c r="GL182" s="43"/>
      <c r="GM182" s="43"/>
      <c r="GN182" s="43"/>
      <c r="GO182" s="43"/>
      <c r="GP182" s="43"/>
      <c r="GQ182" s="43"/>
      <c r="GR182" s="43"/>
      <c r="GS182" s="43"/>
      <c r="GT182" s="43"/>
      <c r="GU182" s="43"/>
      <c r="GV182" s="43"/>
      <c r="GW182" s="43"/>
      <c r="GX182" s="43"/>
      <c r="GY182" s="43"/>
      <c r="GZ182" s="43"/>
      <c r="HA182" s="43"/>
      <c r="HB182" s="43"/>
      <c r="HC182" s="43"/>
      <c r="HD182" s="43"/>
      <c r="HE182" s="43"/>
      <c r="HF182" s="43"/>
      <c r="HG182" s="43"/>
      <c r="HH182" s="43"/>
      <c r="HI182" s="43"/>
      <c r="HJ182" s="43"/>
      <c r="HK182" s="43"/>
      <c r="HL182" s="43"/>
      <c r="HM182" s="43"/>
      <c r="HN182" s="43"/>
      <c r="HO182" s="43"/>
      <c r="HP182" s="43"/>
    </row>
    <row r="183" spans="1:224">
      <c r="A183" t="s">
        <v>89</v>
      </c>
      <c r="B183">
        <v>563</v>
      </c>
      <c r="C183">
        <v>690</v>
      </c>
      <c r="D183" s="40">
        <v>555</v>
      </c>
      <c r="E183" s="43">
        <v>808</v>
      </c>
      <c r="F183" t="s">
        <v>89</v>
      </c>
      <c r="G183" s="12">
        <f>B183*Sheet4!$B$28/Sheet4!$B$24</f>
        <v>636.93996247654786</v>
      </c>
      <c r="H183" s="12">
        <f>C183*Sheet4!$B$28/Sheet4!$B$24</f>
        <v>780.61913696060037</v>
      </c>
      <c r="I183" s="12">
        <f>D183*Sheet4!$B$28/Sheet4!$B$24</f>
        <v>627.88930581613511</v>
      </c>
      <c r="J183" s="12">
        <f>E183*Sheet4!$B$28/Sheet4!$B$24</f>
        <v>914.11632270168855</v>
      </c>
      <c r="K183" s="37"/>
      <c r="L183" s="37"/>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3"/>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c r="DT183" s="43"/>
      <c r="DU183" s="43"/>
      <c r="DV183" s="43"/>
      <c r="DW183" s="43"/>
      <c r="DX183" s="43"/>
      <c r="DY183" s="43"/>
      <c r="DZ183" s="43"/>
      <c r="EA183" s="43"/>
      <c r="EB183" s="43"/>
      <c r="EC183" s="43"/>
      <c r="ED183" s="43"/>
      <c r="EE183" s="43"/>
      <c r="EF183" s="43"/>
      <c r="EG183" s="43"/>
      <c r="EH183" s="43"/>
      <c r="EI183" s="43"/>
      <c r="EJ183" s="43"/>
      <c r="EK183" s="43"/>
      <c r="EL183" s="43"/>
      <c r="EM183" s="43"/>
      <c r="EN183" s="43"/>
      <c r="EO183" s="43"/>
      <c r="EP183" s="43"/>
      <c r="EQ183" s="43"/>
      <c r="ER183" s="43"/>
      <c r="ES183" s="43"/>
      <c r="ET183" s="43"/>
      <c r="EU183" s="43"/>
      <c r="EV183" s="43"/>
      <c r="EW183" s="43"/>
      <c r="EX183" s="43"/>
      <c r="EY183" s="43"/>
      <c r="EZ183" s="43"/>
      <c r="FA183" s="43"/>
      <c r="FB183" s="43"/>
      <c r="FC183" s="43"/>
      <c r="FD183" s="43"/>
      <c r="FE183" s="43"/>
      <c r="FF183" s="43"/>
      <c r="FG183" s="43"/>
      <c r="FH183" s="43"/>
      <c r="FI183" s="43"/>
      <c r="FJ183" s="43"/>
      <c r="FK183" s="43"/>
      <c r="FL183" s="43"/>
      <c r="FM183" s="43"/>
      <c r="FN183" s="43"/>
      <c r="FO183" s="43"/>
      <c r="FP183" s="43"/>
      <c r="FQ183" s="43"/>
      <c r="FR183" s="43"/>
      <c r="FS183" s="43"/>
      <c r="FT183" s="43"/>
      <c r="FU183" s="43"/>
      <c r="FV183" s="43"/>
      <c r="FW183" s="43"/>
      <c r="FX183" s="43"/>
      <c r="FY183" s="43"/>
      <c r="FZ183" s="43"/>
      <c r="GA183" s="43"/>
      <c r="GB183" s="43"/>
      <c r="GC183" s="43"/>
      <c r="GD183" s="43"/>
      <c r="GE183" s="43"/>
      <c r="GF183" s="43"/>
      <c r="GG183" s="43"/>
      <c r="GH183" s="43"/>
      <c r="GI183" s="43"/>
      <c r="GJ183" s="43"/>
      <c r="GK183" s="43"/>
      <c r="GL183" s="43"/>
      <c r="GM183" s="43"/>
      <c r="GN183" s="43"/>
      <c r="GO183" s="43"/>
      <c r="GP183" s="43"/>
      <c r="GQ183" s="43"/>
      <c r="GR183" s="43"/>
      <c r="GS183" s="43"/>
      <c r="GT183" s="43"/>
      <c r="GU183" s="43"/>
      <c r="GV183" s="43"/>
      <c r="GW183" s="43"/>
      <c r="GX183" s="43"/>
      <c r="GY183" s="43"/>
      <c r="GZ183" s="43"/>
      <c r="HA183" s="43"/>
      <c r="HB183" s="43"/>
      <c r="HC183" s="43"/>
      <c r="HD183" s="43"/>
      <c r="HE183" s="43"/>
      <c r="HF183" s="43"/>
      <c r="HG183" s="43"/>
      <c r="HH183" s="43"/>
      <c r="HI183" s="43"/>
      <c r="HJ183" s="43"/>
      <c r="HK183" s="43"/>
      <c r="HL183" s="43"/>
      <c r="HM183" s="43"/>
      <c r="HN183" s="43"/>
      <c r="HO183" s="43"/>
      <c r="HP183" s="43"/>
    </row>
    <row r="184" spans="1:224" hidden="1">
      <c r="A184" t="s">
        <v>104</v>
      </c>
      <c r="B184" t="s">
        <v>105</v>
      </c>
      <c r="C184" t="s">
        <v>105</v>
      </c>
      <c r="D184" s="38" t="s">
        <v>105</v>
      </c>
      <c r="E184" s="43" t="s">
        <v>105</v>
      </c>
      <c r="F184" t="s">
        <v>104</v>
      </c>
      <c r="K184" s="42"/>
      <c r="L184" s="42"/>
      <c r="O184" s="43"/>
      <c r="P184" s="43"/>
      <c r="Q184" s="43"/>
      <c r="R184" s="43"/>
      <c r="S184" s="43"/>
      <c r="T184" s="43"/>
      <c r="U184" s="43"/>
      <c r="V184" s="43"/>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c r="BF184" s="43"/>
      <c r="BG184" s="43"/>
      <c r="BH184" s="43"/>
      <c r="BI184" s="43"/>
      <c r="BJ184" s="43"/>
      <c r="BK184" s="43"/>
      <c r="BL184" s="43"/>
      <c r="BM184" s="43"/>
      <c r="BN184" s="43"/>
      <c r="BO184" s="43"/>
      <c r="BP184" s="43"/>
      <c r="BQ184" s="43"/>
      <c r="BR184" s="43"/>
      <c r="BS184" s="43"/>
      <c r="BT184" s="43"/>
      <c r="BU184" s="43"/>
      <c r="BV184" s="43"/>
      <c r="BW184" s="43"/>
      <c r="BX184" s="43"/>
      <c r="BY184" s="43"/>
      <c r="BZ184" s="43"/>
      <c r="CA184" s="43"/>
      <c r="CB184" s="43"/>
      <c r="CC184" s="43"/>
      <c r="CD184" s="43"/>
      <c r="CE184" s="43"/>
      <c r="CF184" s="43"/>
      <c r="CG184" s="43"/>
      <c r="CH184" s="43"/>
      <c r="CI184" s="43"/>
      <c r="CJ184" s="43"/>
      <c r="CK184" s="43"/>
      <c r="CL184" s="43"/>
      <c r="CM184" s="43"/>
      <c r="CN184" s="43"/>
      <c r="CO184" s="43"/>
      <c r="CP184" s="43"/>
      <c r="CQ184" s="43"/>
      <c r="CR184" s="43"/>
      <c r="CS184" s="43"/>
      <c r="CT184" s="43"/>
      <c r="CU184" s="43"/>
      <c r="CV184" s="43"/>
      <c r="CW184" s="43"/>
      <c r="CX184" s="43"/>
      <c r="CY184" s="43"/>
      <c r="CZ184" s="43"/>
      <c r="DA184" s="43"/>
      <c r="DB184" s="43"/>
      <c r="DC184" s="43"/>
      <c r="DD184" s="43"/>
      <c r="DE184" s="43"/>
      <c r="DF184" s="43"/>
      <c r="DG184" s="43"/>
      <c r="DH184" s="43"/>
      <c r="DI184" s="43"/>
      <c r="DJ184" s="43"/>
      <c r="DK184" s="43"/>
      <c r="DL184" s="43"/>
      <c r="DM184" s="43"/>
      <c r="DN184" s="43"/>
      <c r="DO184" s="43"/>
      <c r="DP184" s="43"/>
      <c r="DQ184" s="43"/>
      <c r="DR184" s="43"/>
      <c r="DS184" s="43"/>
      <c r="DT184" s="43"/>
      <c r="DU184" s="43"/>
      <c r="DV184" s="43"/>
      <c r="DW184" s="43"/>
      <c r="DX184" s="43"/>
      <c r="DY184" s="43"/>
      <c r="DZ184" s="43"/>
      <c r="EA184" s="43"/>
      <c r="EB184" s="43"/>
      <c r="EC184" s="43"/>
      <c r="ED184" s="43"/>
      <c r="EE184" s="43"/>
      <c r="EF184" s="43"/>
      <c r="EG184" s="43"/>
      <c r="EH184" s="43"/>
      <c r="EI184" s="43"/>
      <c r="EJ184" s="43"/>
      <c r="EK184" s="43"/>
      <c r="EL184" s="43"/>
      <c r="EM184" s="43"/>
      <c r="EN184" s="43"/>
      <c r="EO184" s="43"/>
      <c r="EP184" s="43"/>
      <c r="EQ184" s="43"/>
      <c r="ER184" s="43"/>
      <c r="ES184" s="43"/>
      <c r="ET184" s="43"/>
      <c r="EU184" s="43"/>
      <c r="EV184" s="43"/>
      <c r="EW184" s="43"/>
      <c r="EX184" s="43"/>
      <c r="EY184" s="43"/>
      <c r="EZ184" s="43"/>
      <c r="FA184" s="43"/>
      <c r="FB184" s="43"/>
      <c r="FC184" s="43"/>
      <c r="FD184" s="43"/>
      <c r="FE184" s="43"/>
      <c r="FF184" s="43"/>
      <c r="FG184" s="43"/>
      <c r="FH184" s="43"/>
      <c r="FI184" s="43"/>
      <c r="FJ184" s="43"/>
      <c r="FK184" s="43"/>
      <c r="FL184" s="43"/>
      <c r="FM184" s="43"/>
      <c r="FN184" s="43"/>
      <c r="FO184" s="43"/>
      <c r="FP184" s="43"/>
      <c r="FQ184" s="43"/>
      <c r="FR184" s="43"/>
      <c r="FS184" s="43"/>
      <c r="FT184" s="43"/>
      <c r="FU184" s="43"/>
      <c r="FV184" s="43"/>
      <c r="FW184" s="43"/>
      <c r="FX184" s="43"/>
      <c r="FY184" s="43"/>
      <c r="FZ184" s="43"/>
      <c r="GA184" s="43"/>
      <c r="GB184" s="43"/>
      <c r="GC184" s="43"/>
      <c r="GD184" s="43"/>
      <c r="GE184" s="43"/>
      <c r="GF184" s="43"/>
      <c r="GG184" s="43"/>
      <c r="GH184" s="43"/>
      <c r="GI184" s="43"/>
      <c r="GJ184" s="43"/>
      <c r="GK184" s="43"/>
      <c r="GL184" s="43"/>
      <c r="GM184" s="43"/>
      <c r="GN184" s="43"/>
      <c r="GO184" s="43"/>
      <c r="GP184" s="43"/>
      <c r="GQ184" s="43"/>
      <c r="GR184" s="43"/>
      <c r="GS184" s="43"/>
      <c r="GT184" s="43"/>
      <c r="GU184" s="43"/>
      <c r="GV184" s="43"/>
      <c r="GW184" s="43"/>
      <c r="GX184" s="43"/>
      <c r="GY184" s="43"/>
      <c r="GZ184" s="43"/>
      <c r="HA184" s="43"/>
      <c r="HB184" s="43"/>
      <c r="HC184" s="43"/>
      <c r="HD184" s="43"/>
      <c r="HE184" s="43"/>
      <c r="HF184" s="43"/>
      <c r="HG184" s="43"/>
      <c r="HH184" s="43"/>
      <c r="HI184" s="43"/>
      <c r="HJ184" s="43"/>
      <c r="HK184" s="43"/>
      <c r="HL184" s="43"/>
      <c r="HM184" s="43"/>
      <c r="HN184" s="43"/>
      <c r="HO184" s="43"/>
      <c r="HP184" s="43"/>
    </row>
    <row r="185" spans="1:224">
      <c r="A185" t="s">
        <v>90</v>
      </c>
      <c r="B185">
        <v>585</v>
      </c>
      <c r="C185">
        <v>694</v>
      </c>
      <c r="D185" s="40">
        <v>585</v>
      </c>
      <c r="E185" s="43">
        <v>853</v>
      </c>
      <c r="F185" t="s">
        <v>90</v>
      </c>
      <c r="G185" s="12">
        <f>B185*Sheet4!$B$28/Sheet4!$B$24</f>
        <v>661.82926829268297</v>
      </c>
      <c r="H185" s="12">
        <f>C185*Sheet4!$B$28/Sheet4!$B$24</f>
        <v>785.14446529080669</v>
      </c>
      <c r="I185" s="12">
        <f>D185*Sheet4!$B$28/Sheet4!$B$24</f>
        <v>661.82926829268297</v>
      </c>
      <c r="J185" s="12">
        <f>E185*Sheet4!$B$28/Sheet4!$B$24</f>
        <v>965.02626641651023</v>
      </c>
      <c r="K185" s="37"/>
      <c r="L185" s="37"/>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c r="BO185" s="43"/>
      <c r="BP185" s="43"/>
      <c r="BQ185" s="43"/>
      <c r="BR185" s="43"/>
      <c r="BS185" s="43"/>
      <c r="BT185" s="43"/>
      <c r="BU185" s="43"/>
      <c r="BV185" s="43"/>
      <c r="BW185" s="43"/>
      <c r="BX185" s="43"/>
      <c r="BY185" s="43"/>
      <c r="BZ185" s="43"/>
      <c r="CA185" s="43"/>
      <c r="CB185" s="43"/>
      <c r="CC185" s="43"/>
      <c r="CD185" s="43"/>
      <c r="CE185" s="43"/>
      <c r="CF185" s="43"/>
      <c r="CG185" s="43"/>
      <c r="CH185" s="43"/>
      <c r="CI185" s="43"/>
      <c r="CJ185" s="43"/>
      <c r="CK185" s="43"/>
      <c r="CL185" s="43"/>
      <c r="CM185" s="43"/>
      <c r="CN185" s="43"/>
      <c r="CO185" s="43"/>
      <c r="CP185" s="43"/>
      <c r="CQ185" s="43"/>
      <c r="CR185" s="43"/>
      <c r="CS185" s="43"/>
      <c r="CT185" s="43"/>
      <c r="CU185" s="43"/>
      <c r="CV185" s="43"/>
      <c r="CW185" s="43"/>
      <c r="CX185" s="43"/>
      <c r="CY185" s="43"/>
      <c r="CZ185" s="43"/>
      <c r="DA185" s="43"/>
      <c r="DB185" s="43"/>
      <c r="DC185" s="43"/>
      <c r="DD185" s="43"/>
      <c r="DE185" s="43"/>
      <c r="DF185" s="43"/>
      <c r="DG185" s="43"/>
      <c r="DH185" s="43"/>
      <c r="DI185" s="43"/>
      <c r="DJ185" s="43"/>
      <c r="DK185" s="43"/>
      <c r="DL185" s="43"/>
      <c r="DM185" s="43"/>
      <c r="DN185" s="43"/>
      <c r="DO185" s="43"/>
      <c r="DP185" s="43"/>
      <c r="DQ185" s="43"/>
      <c r="DR185" s="43"/>
      <c r="DS185" s="43"/>
      <c r="DT185" s="43"/>
      <c r="DU185" s="43"/>
      <c r="DV185" s="43"/>
      <c r="DW185" s="43"/>
      <c r="DX185" s="43"/>
      <c r="DY185" s="43"/>
      <c r="DZ185" s="43"/>
      <c r="EA185" s="43"/>
      <c r="EB185" s="43"/>
      <c r="EC185" s="43"/>
      <c r="ED185" s="43"/>
      <c r="EE185" s="43"/>
      <c r="EF185" s="43"/>
      <c r="EG185" s="43"/>
      <c r="EH185" s="43"/>
      <c r="EI185" s="43"/>
      <c r="EJ185" s="43"/>
      <c r="EK185" s="43"/>
      <c r="EL185" s="43"/>
      <c r="EM185" s="43"/>
      <c r="EN185" s="43"/>
      <c r="EO185" s="43"/>
      <c r="EP185" s="43"/>
      <c r="EQ185" s="43"/>
      <c r="ER185" s="43"/>
      <c r="ES185" s="43"/>
      <c r="ET185" s="43"/>
      <c r="EU185" s="43"/>
      <c r="EV185" s="43"/>
      <c r="EW185" s="43"/>
      <c r="EX185" s="43"/>
      <c r="EY185" s="43"/>
      <c r="EZ185" s="43"/>
      <c r="FA185" s="43"/>
      <c r="FB185" s="43"/>
      <c r="FC185" s="43"/>
      <c r="FD185" s="43"/>
      <c r="FE185" s="43"/>
      <c r="FF185" s="43"/>
      <c r="FG185" s="43"/>
      <c r="FH185" s="43"/>
      <c r="FI185" s="43"/>
      <c r="FJ185" s="43"/>
      <c r="FK185" s="43"/>
      <c r="FL185" s="43"/>
      <c r="FM185" s="43"/>
      <c r="FN185" s="43"/>
      <c r="FO185" s="43"/>
      <c r="FP185" s="43"/>
      <c r="FQ185" s="43"/>
      <c r="FR185" s="43"/>
      <c r="FS185" s="43"/>
      <c r="FT185" s="43"/>
      <c r="FU185" s="43"/>
      <c r="FV185" s="43"/>
      <c r="FW185" s="43"/>
      <c r="FX185" s="43"/>
      <c r="FY185" s="43"/>
      <c r="FZ185" s="43"/>
      <c r="GA185" s="43"/>
      <c r="GB185" s="43"/>
      <c r="GC185" s="43"/>
      <c r="GD185" s="43"/>
      <c r="GE185" s="43"/>
      <c r="GF185" s="43"/>
      <c r="GG185" s="43"/>
      <c r="GH185" s="43"/>
      <c r="GI185" s="43"/>
      <c r="GJ185" s="43"/>
      <c r="GK185" s="43"/>
      <c r="GL185" s="43"/>
      <c r="GM185" s="43"/>
      <c r="GN185" s="43"/>
      <c r="GO185" s="43"/>
      <c r="GP185" s="43"/>
      <c r="GQ185" s="43"/>
      <c r="GR185" s="43"/>
      <c r="GS185" s="43"/>
      <c r="GT185" s="43"/>
      <c r="GU185" s="43"/>
      <c r="GV185" s="43"/>
      <c r="GW185" s="43"/>
      <c r="GX185" s="43"/>
      <c r="GY185" s="43"/>
      <c r="GZ185" s="43"/>
      <c r="HA185" s="43"/>
      <c r="HB185" s="43"/>
      <c r="HC185" s="43"/>
      <c r="HD185" s="43"/>
      <c r="HE185" s="43"/>
      <c r="HF185" s="43"/>
      <c r="HG185" s="43"/>
      <c r="HH185" s="43"/>
      <c r="HI185" s="43"/>
      <c r="HJ185" s="43"/>
      <c r="HK185" s="43"/>
      <c r="HL185" s="43"/>
      <c r="HM185" s="43"/>
      <c r="HN185" s="43"/>
      <c r="HO185" s="43"/>
      <c r="HP185" s="43"/>
    </row>
    <row r="186" spans="1:224" hidden="1">
      <c r="A186" t="s">
        <v>104</v>
      </c>
      <c r="B186" t="s">
        <v>105</v>
      </c>
      <c r="C186" t="s">
        <v>105</v>
      </c>
      <c r="D186" s="38" t="s">
        <v>105</v>
      </c>
      <c r="E186" s="43" t="s">
        <v>105</v>
      </c>
      <c r="F186" t="s">
        <v>104</v>
      </c>
      <c r="K186" s="42"/>
      <c r="L186" s="42"/>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c r="BO186" s="43"/>
      <c r="BP186" s="43"/>
      <c r="BQ186" s="43"/>
      <c r="BR186" s="43"/>
      <c r="BS186" s="43"/>
      <c r="BT186" s="43"/>
      <c r="BU186" s="43"/>
      <c r="BV186" s="43"/>
      <c r="BW186" s="43"/>
      <c r="BX186" s="43"/>
      <c r="BY186" s="43"/>
      <c r="BZ186" s="43"/>
      <c r="CA186" s="43"/>
      <c r="CB186" s="43"/>
      <c r="CC186" s="43"/>
      <c r="CD186" s="43"/>
      <c r="CE186" s="43"/>
      <c r="CF186" s="43"/>
      <c r="CG186" s="43"/>
      <c r="CH186" s="43"/>
      <c r="CI186" s="43"/>
      <c r="CJ186" s="43"/>
      <c r="CK186" s="43"/>
      <c r="CL186" s="43"/>
      <c r="CM186" s="43"/>
      <c r="CN186" s="43"/>
      <c r="CO186" s="43"/>
      <c r="CP186" s="43"/>
      <c r="CQ186" s="43"/>
      <c r="CR186" s="43"/>
      <c r="CS186" s="43"/>
      <c r="CT186" s="43"/>
      <c r="CU186" s="43"/>
      <c r="CV186" s="43"/>
      <c r="CW186" s="43"/>
      <c r="CX186" s="43"/>
      <c r="CY186" s="43"/>
      <c r="CZ186" s="43"/>
      <c r="DA186" s="43"/>
      <c r="DB186" s="43"/>
      <c r="DC186" s="43"/>
      <c r="DD186" s="43"/>
      <c r="DE186" s="43"/>
      <c r="DF186" s="43"/>
      <c r="DG186" s="43"/>
      <c r="DH186" s="43"/>
      <c r="DI186" s="43"/>
      <c r="DJ186" s="43"/>
      <c r="DK186" s="43"/>
      <c r="DL186" s="43"/>
      <c r="DM186" s="43"/>
      <c r="DN186" s="43"/>
      <c r="DO186" s="43"/>
      <c r="DP186" s="43"/>
      <c r="DQ186" s="43"/>
      <c r="DR186" s="43"/>
      <c r="DS186" s="43"/>
      <c r="DT186" s="43"/>
      <c r="DU186" s="43"/>
      <c r="DV186" s="43"/>
      <c r="DW186" s="43"/>
      <c r="DX186" s="43"/>
      <c r="DY186" s="43"/>
      <c r="DZ186" s="43"/>
      <c r="EA186" s="43"/>
      <c r="EB186" s="43"/>
      <c r="EC186" s="43"/>
      <c r="ED186" s="43"/>
      <c r="EE186" s="43"/>
      <c r="EF186" s="43"/>
      <c r="EG186" s="43"/>
      <c r="EH186" s="43"/>
      <c r="EI186" s="43"/>
      <c r="EJ186" s="43"/>
      <c r="EK186" s="43"/>
      <c r="EL186" s="43"/>
      <c r="EM186" s="43"/>
      <c r="EN186" s="43"/>
      <c r="EO186" s="43"/>
      <c r="EP186" s="43"/>
      <c r="EQ186" s="43"/>
      <c r="ER186" s="43"/>
      <c r="ES186" s="43"/>
      <c r="ET186" s="43"/>
      <c r="EU186" s="43"/>
      <c r="EV186" s="43"/>
      <c r="EW186" s="43"/>
      <c r="EX186" s="43"/>
      <c r="EY186" s="43"/>
      <c r="EZ186" s="43"/>
      <c r="FA186" s="43"/>
      <c r="FB186" s="43"/>
      <c r="FC186" s="43"/>
      <c r="FD186" s="43"/>
      <c r="FE186" s="43"/>
      <c r="FF186" s="43"/>
      <c r="FG186" s="43"/>
      <c r="FH186" s="43"/>
      <c r="FI186" s="43"/>
      <c r="FJ186" s="43"/>
      <c r="FK186" s="43"/>
      <c r="FL186" s="43"/>
      <c r="FM186" s="43"/>
      <c r="FN186" s="43"/>
      <c r="FO186" s="43"/>
      <c r="FP186" s="43"/>
      <c r="FQ186" s="43"/>
      <c r="FR186" s="43"/>
      <c r="FS186" s="43"/>
      <c r="FT186" s="43"/>
      <c r="FU186" s="43"/>
      <c r="FV186" s="43"/>
      <c r="FW186" s="43"/>
      <c r="FX186" s="43"/>
      <c r="FY186" s="43"/>
      <c r="FZ186" s="43"/>
      <c r="GA186" s="43"/>
      <c r="GB186" s="43"/>
      <c r="GC186" s="43"/>
      <c r="GD186" s="43"/>
      <c r="GE186" s="43"/>
      <c r="GF186" s="43"/>
      <c r="GG186" s="43"/>
      <c r="GH186" s="43"/>
      <c r="GI186" s="43"/>
      <c r="GJ186" s="43"/>
      <c r="GK186" s="43"/>
      <c r="GL186" s="43"/>
      <c r="GM186" s="43"/>
      <c r="GN186" s="43"/>
      <c r="GO186" s="43"/>
      <c r="GP186" s="43"/>
      <c r="GQ186" s="43"/>
      <c r="GR186" s="43"/>
      <c r="GS186" s="43"/>
      <c r="GT186" s="43"/>
      <c r="GU186" s="43"/>
      <c r="GV186" s="43"/>
      <c r="GW186" s="43"/>
      <c r="GX186" s="43"/>
      <c r="GY186" s="43"/>
      <c r="GZ186" s="43"/>
      <c r="HA186" s="43"/>
      <c r="HB186" s="43"/>
      <c r="HC186" s="43"/>
      <c r="HD186" s="43"/>
      <c r="HE186" s="43"/>
      <c r="HF186" s="43"/>
      <c r="HG186" s="43"/>
      <c r="HH186" s="43"/>
      <c r="HI186" s="43"/>
      <c r="HJ186" s="43"/>
      <c r="HK186" s="43"/>
      <c r="HL186" s="43"/>
      <c r="HM186" s="43"/>
      <c r="HN186" s="43"/>
      <c r="HO186" s="43"/>
      <c r="HP186" s="43"/>
    </row>
    <row r="187" spans="1:224">
      <c r="A187" t="s">
        <v>91</v>
      </c>
      <c r="B187">
        <v>637</v>
      </c>
      <c r="C187">
        <v>707</v>
      </c>
      <c r="D187" s="40">
        <v>650</v>
      </c>
      <c r="E187" s="43">
        <v>860</v>
      </c>
      <c r="F187" t="s">
        <v>91</v>
      </c>
      <c r="G187" s="12">
        <f>B187*Sheet4!$B$28/Sheet4!$B$25</f>
        <v>693.34115523465698</v>
      </c>
      <c r="H187" s="12">
        <f>C187*Sheet4!$B$28/Sheet4!$B$25</f>
        <v>769.53249097472928</v>
      </c>
      <c r="I187" s="12">
        <f>D187*Sheet4!$B$28/Sheet4!$B$25</f>
        <v>707.49097472924188</v>
      </c>
      <c r="J187" s="12">
        <f>E187*Sheet4!$B$28/Sheet4!$B$25</f>
        <v>936.06498194945846</v>
      </c>
      <c r="K187" s="37"/>
      <c r="L187" s="37"/>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c r="BO187" s="43"/>
      <c r="BP187" s="43"/>
      <c r="BQ187" s="43"/>
      <c r="BR187" s="43"/>
      <c r="BS187" s="43"/>
      <c r="BT187" s="43"/>
      <c r="BU187" s="43"/>
      <c r="BV187" s="43"/>
      <c r="BW187" s="43"/>
      <c r="BX187" s="43"/>
      <c r="BY187" s="43"/>
      <c r="BZ187" s="43"/>
      <c r="CA187" s="43"/>
      <c r="CB187" s="43"/>
      <c r="CC187" s="43"/>
      <c r="CD187" s="43"/>
      <c r="CE187" s="43"/>
      <c r="CF187" s="43"/>
      <c r="CG187" s="43"/>
      <c r="CH187" s="43"/>
      <c r="CI187" s="43"/>
      <c r="CJ187" s="43"/>
      <c r="CK187" s="43"/>
      <c r="CL187" s="43"/>
      <c r="CM187" s="43"/>
      <c r="CN187" s="43"/>
      <c r="CO187" s="43"/>
      <c r="CP187" s="43"/>
      <c r="CQ187" s="43"/>
      <c r="CR187" s="43"/>
      <c r="CS187" s="43"/>
      <c r="CT187" s="43"/>
      <c r="CU187" s="43"/>
      <c r="CV187" s="43"/>
      <c r="CW187" s="43"/>
      <c r="CX187" s="43"/>
      <c r="CY187" s="43"/>
      <c r="CZ187" s="43"/>
      <c r="DA187" s="43"/>
      <c r="DB187" s="43"/>
      <c r="DC187" s="43"/>
      <c r="DD187" s="43"/>
      <c r="DE187" s="43"/>
      <c r="DF187" s="43"/>
      <c r="DG187" s="43"/>
      <c r="DH187" s="43"/>
      <c r="DI187" s="43"/>
      <c r="DJ187" s="43"/>
      <c r="DK187" s="4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3"/>
      <c r="EI187" s="43"/>
      <c r="EJ187" s="43"/>
      <c r="EK187" s="43"/>
      <c r="EL187" s="43"/>
      <c r="EM187" s="43"/>
      <c r="EN187" s="43"/>
      <c r="EO187" s="43"/>
      <c r="EP187" s="43"/>
      <c r="EQ187" s="43"/>
      <c r="ER187" s="43"/>
      <c r="ES187" s="43"/>
      <c r="ET187" s="43"/>
      <c r="EU187" s="43"/>
      <c r="EV187" s="43"/>
      <c r="EW187" s="43"/>
      <c r="EX187" s="43"/>
      <c r="EY187" s="43"/>
      <c r="EZ187" s="43"/>
      <c r="FA187" s="43"/>
      <c r="FB187" s="43"/>
      <c r="FC187" s="43"/>
      <c r="FD187" s="43"/>
      <c r="FE187" s="43"/>
      <c r="FF187" s="43"/>
      <c r="FG187" s="43"/>
      <c r="FH187" s="43"/>
      <c r="FI187" s="43"/>
      <c r="FJ187" s="43"/>
      <c r="FK187" s="43"/>
      <c r="FL187" s="43"/>
      <c r="FM187" s="43"/>
      <c r="FN187" s="43"/>
      <c r="FO187" s="43"/>
      <c r="FP187" s="43"/>
      <c r="FQ187" s="43"/>
      <c r="FR187" s="43"/>
      <c r="FS187" s="43"/>
      <c r="FT187" s="43"/>
      <c r="FU187" s="43"/>
      <c r="FV187" s="43"/>
      <c r="FW187" s="43"/>
      <c r="FX187" s="43"/>
      <c r="FY187" s="43"/>
      <c r="FZ187" s="43"/>
      <c r="GA187" s="43"/>
      <c r="GB187" s="43"/>
      <c r="GC187" s="43"/>
      <c r="GD187" s="43"/>
      <c r="GE187" s="43"/>
      <c r="GF187" s="43"/>
      <c r="GG187" s="43"/>
      <c r="GH187" s="43"/>
      <c r="GI187" s="43"/>
      <c r="GJ187" s="43"/>
      <c r="GK187" s="43"/>
      <c r="GL187" s="43"/>
      <c r="GM187" s="43"/>
      <c r="GN187" s="43"/>
      <c r="GO187" s="43"/>
      <c r="GP187" s="43"/>
      <c r="GQ187" s="43"/>
      <c r="GR187" s="43"/>
      <c r="GS187" s="43"/>
      <c r="GT187" s="43"/>
      <c r="GU187" s="43"/>
      <c r="GV187" s="43"/>
      <c r="GW187" s="43"/>
      <c r="GX187" s="43"/>
      <c r="GY187" s="43"/>
      <c r="GZ187" s="43"/>
      <c r="HA187" s="43"/>
      <c r="HB187" s="43"/>
      <c r="HC187" s="43"/>
      <c r="HD187" s="43"/>
      <c r="HE187" s="43"/>
      <c r="HF187" s="43"/>
      <c r="HG187" s="43"/>
      <c r="HH187" s="43"/>
      <c r="HI187" s="43"/>
      <c r="HJ187" s="43"/>
      <c r="HK187" s="43"/>
      <c r="HL187" s="43"/>
      <c r="HM187" s="43"/>
      <c r="HN187" s="43"/>
      <c r="HO187" s="43"/>
      <c r="HP187" s="43"/>
    </row>
    <row r="188" spans="1:224" hidden="1">
      <c r="A188" t="s">
        <v>104</v>
      </c>
      <c r="B188" t="s">
        <v>105</v>
      </c>
      <c r="C188" t="s">
        <v>105</v>
      </c>
      <c r="D188" s="38" t="s">
        <v>105</v>
      </c>
      <c r="E188" s="43" t="s">
        <v>105</v>
      </c>
      <c r="F188" t="s">
        <v>104</v>
      </c>
      <c r="K188" s="42"/>
      <c r="L188" s="42"/>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3"/>
      <c r="BG188" s="43"/>
      <c r="BH188" s="43"/>
      <c r="BI188" s="43"/>
      <c r="BJ188" s="43"/>
      <c r="BK188" s="43"/>
      <c r="BL188" s="43"/>
      <c r="BM188" s="43"/>
      <c r="BN188" s="43"/>
      <c r="BO188" s="43"/>
      <c r="BP188" s="43"/>
      <c r="BQ188" s="43"/>
      <c r="BR188" s="43"/>
      <c r="BS188" s="43"/>
      <c r="BT188" s="43"/>
      <c r="BU188" s="43"/>
      <c r="BV188" s="43"/>
      <c r="BW188" s="43"/>
      <c r="BX188" s="43"/>
      <c r="BY188" s="43"/>
      <c r="BZ188" s="43"/>
      <c r="CA188" s="43"/>
      <c r="CB188" s="43"/>
      <c r="CC188" s="43"/>
      <c r="CD188" s="43"/>
      <c r="CE188" s="43"/>
      <c r="CF188" s="43"/>
      <c r="CG188" s="43"/>
      <c r="CH188" s="43"/>
      <c r="CI188" s="43"/>
      <c r="CJ188" s="43"/>
      <c r="CK188" s="43"/>
      <c r="CL188" s="43"/>
      <c r="CM188" s="43"/>
      <c r="CN188" s="43"/>
      <c r="CO188" s="43"/>
      <c r="CP188" s="43"/>
      <c r="CQ188" s="43"/>
      <c r="CR188" s="43"/>
      <c r="CS188" s="43"/>
      <c r="CT188" s="43"/>
      <c r="CU188" s="43"/>
      <c r="CV188" s="43"/>
      <c r="CW188" s="43"/>
      <c r="CX188" s="43"/>
      <c r="CY188" s="43"/>
      <c r="CZ188" s="43"/>
      <c r="DA188" s="43"/>
      <c r="DB188" s="43"/>
      <c r="DC188" s="43"/>
      <c r="DD188" s="43"/>
      <c r="DE188" s="43"/>
      <c r="DF188" s="43"/>
      <c r="DG188" s="43"/>
      <c r="DH188" s="43"/>
      <c r="DI188" s="43"/>
      <c r="DJ188" s="43"/>
      <c r="DK188" s="43"/>
      <c r="DL188" s="43"/>
      <c r="DM188" s="43"/>
      <c r="DN188" s="43"/>
      <c r="DO188" s="43"/>
      <c r="DP188" s="43"/>
      <c r="DQ188" s="43"/>
      <c r="DR188" s="43"/>
      <c r="DS188" s="43"/>
      <c r="DT188" s="43"/>
      <c r="DU188" s="43"/>
      <c r="DV188" s="43"/>
      <c r="DW188" s="43"/>
      <c r="DX188" s="43"/>
      <c r="DY188" s="43"/>
      <c r="DZ188" s="43"/>
      <c r="EA188" s="43"/>
      <c r="EB188" s="43"/>
      <c r="EC188" s="43"/>
      <c r="ED188" s="43"/>
      <c r="EE188" s="43"/>
      <c r="EF188" s="43"/>
      <c r="EG188" s="43"/>
      <c r="EH188" s="43"/>
      <c r="EI188" s="43"/>
      <c r="EJ188" s="43"/>
      <c r="EK188" s="43"/>
      <c r="EL188" s="43"/>
      <c r="EM188" s="43"/>
      <c r="EN188" s="43"/>
      <c r="EO188" s="43"/>
      <c r="EP188" s="43"/>
      <c r="EQ188" s="43"/>
      <c r="ER188" s="43"/>
      <c r="ES188" s="43"/>
      <c r="ET188" s="43"/>
      <c r="EU188" s="43"/>
      <c r="EV188" s="43"/>
      <c r="EW188" s="43"/>
      <c r="EX188" s="43"/>
      <c r="EY188" s="43"/>
      <c r="EZ188" s="43"/>
      <c r="FA188" s="43"/>
      <c r="FB188" s="43"/>
      <c r="FC188" s="43"/>
      <c r="FD188" s="43"/>
      <c r="FE188" s="43"/>
      <c r="FF188" s="43"/>
      <c r="FG188" s="43"/>
      <c r="FH188" s="43"/>
      <c r="FI188" s="43"/>
      <c r="FJ188" s="43"/>
      <c r="FK188" s="43"/>
      <c r="FL188" s="43"/>
      <c r="FM188" s="43"/>
      <c r="FN188" s="43"/>
      <c r="FO188" s="43"/>
      <c r="FP188" s="43"/>
      <c r="FQ188" s="43"/>
      <c r="FR188" s="43"/>
      <c r="FS188" s="43"/>
      <c r="FT188" s="43"/>
      <c r="FU188" s="43"/>
      <c r="FV188" s="43"/>
      <c r="FW188" s="43"/>
      <c r="FX188" s="43"/>
      <c r="FY188" s="43"/>
      <c r="FZ188" s="43"/>
      <c r="GA188" s="43"/>
      <c r="GB188" s="43"/>
      <c r="GC188" s="43"/>
      <c r="GD188" s="43"/>
      <c r="GE188" s="43"/>
      <c r="GF188" s="43"/>
      <c r="GG188" s="43"/>
      <c r="GH188" s="43"/>
      <c r="GI188" s="43"/>
      <c r="GJ188" s="43"/>
      <c r="GK188" s="43"/>
      <c r="GL188" s="43"/>
      <c r="GM188" s="43"/>
      <c r="GN188" s="43"/>
      <c r="GO188" s="43"/>
      <c r="GP188" s="43"/>
      <c r="GQ188" s="43"/>
      <c r="GR188" s="43"/>
      <c r="GS188" s="43"/>
      <c r="GT188" s="43"/>
      <c r="GU188" s="43"/>
      <c r="GV188" s="43"/>
      <c r="GW188" s="43"/>
      <c r="GX188" s="43"/>
      <c r="GY188" s="43"/>
      <c r="GZ188" s="43"/>
      <c r="HA188" s="43"/>
      <c r="HB188" s="43"/>
      <c r="HC188" s="43"/>
      <c r="HD188" s="43"/>
      <c r="HE188" s="43"/>
      <c r="HF188" s="43"/>
      <c r="HG188" s="43"/>
      <c r="HH188" s="43"/>
      <c r="HI188" s="43"/>
      <c r="HJ188" s="43"/>
      <c r="HK188" s="43"/>
      <c r="HL188" s="43"/>
      <c r="HM188" s="43"/>
      <c r="HN188" s="43"/>
      <c r="HO188" s="43"/>
      <c r="HP188" s="43"/>
    </row>
    <row r="189" spans="1:224">
      <c r="A189" t="s">
        <v>92</v>
      </c>
      <c r="B189">
        <v>625</v>
      </c>
      <c r="C189">
        <v>732</v>
      </c>
      <c r="D189" s="40">
        <v>635</v>
      </c>
      <c r="E189" s="43">
        <v>895</v>
      </c>
      <c r="F189" t="s">
        <v>92</v>
      </c>
      <c r="G189" s="12">
        <f>B189*Sheet4!$B$28/Sheet4!$B$25</f>
        <v>680.27978339350182</v>
      </c>
      <c r="H189" s="12">
        <f>C189*Sheet4!$B$28/Sheet4!$B$25</f>
        <v>796.74368231046935</v>
      </c>
      <c r="I189" s="12">
        <f>D189*Sheet4!$B$28/Sheet4!$B$25</f>
        <v>691.16425992779784</v>
      </c>
      <c r="J189" s="12">
        <f>E189*Sheet4!$B$28/Sheet4!$B$25</f>
        <v>974.16064981949467</v>
      </c>
      <c r="K189" s="37"/>
      <c r="L189" s="37"/>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c r="BO189" s="43"/>
      <c r="BP189" s="43"/>
      <c r="BQ189" s="43"/>
      <c r="BR189" s="43"/>
      <c r="BS189" s="43"/>
      <c r="BT189" s="43"/>
      <c r="BU189" s="43"/>
      <c r="BV189" s="43"/>
      <c r="BW189" s="43"/>
      <c r="BX189" s="43"/>
      <c r="BY189" s="43"/>
      <c r="BZ189" s="43"/>
      <c r="CA189" s="43"/>
      <c r="CB189" s="43"/>
      <c r="CC189" s="43"/>
      <c r="CD189" s="43"/>
      <c r="CE189" s="43"/>
      <c r="CF189" s="43"/>
      <c r="CG189" s="43"/>
      <c r="CH189" s="43"/>
      <c r="CI189" s="43"/>
      <c r="CJ189" s="43"/>
      <c r="CK189" s="43"/>
      <c r="CL189" s="43"/>
      <c r="CM189" s="43"/>
      <c r="CN189" s="43"/>
      <c r="CO189" s="43"/>
      <c r="CP189" s="43"/>
      <c r="CQ189" s="43"/>
      <c r="CR189" s="43"/>
      <c r="CS189" s="43"/>
      <c r="CT189" s="43"/>
      <c r="CU189" s="43"/>
      <c r="CV189" s="43"/>
      <c r="CW189" s="43"/>
      <c r="CX189" s="43"/>
      <c r="CY189" s="43"/>
      <c r="CZ189" s="43"/>
      <c r="DA189" s="43"/>
      <c r="DB189" s="43"/>
      <c r="DC189" s="43"/>
      <c r="DD189" s="43"/>
      <c r="DE189" s="43"/>
      <c r="DF189" s="43"/>
      <c r="DG189" s="43"/>
      <c r="DH189" s="43"/>
      <c r="DI189" s="43"/>
      <c r="DJ189" s="43"/>
      <c r="DK189" s="43"/>
      <c r="DL189" s="43"/>
      <c r="DM189" s="43"/>
      <c r="DN189" s="43"/>
      <c r="DO189" s="43"/>
      <c r="DP189" s="43"/>
      <c r="DQ189" s="43"/>
      <c r="DR189" s="43"/>
      <c r="DS189" s="43"/>
      <c r="DT189" s="43"/>
      <c r="DU189" s="43"/>
      <c r="DV189" s="43"/>
      <c r="DW189" s="43"/>
      <c r="DX189" s="43"/>
      <c r="DY189" s="43"/>
      <c r="DZ189" s="43"/>
      <c r="EA189" s="43"/>
      <c r="EB189" s="43"/>
      <c r="EC189" s="43"/>
      <c r="ED189" s="43"/>
      <c r="EE189" s="43"/>
      <c r="EF189" s="43"/>
      <c r="EG189" s="43"/>
      <c r="EH189" s="43"/>
      <c r="EI189" s="43"/>
      <c r="EJ189" s="43"/>
      <c r="EK189" s="43"/>
      <c r="EL189" s="43"/>
      <c r="EM189" s="43"/>
      <c r="EN189" s="43"/>
      <c r="EO189" s="43"/>
      <c r="EP189" s="43"/>
      <c r="EQ189" s="43"/>
      <c r="ER189" s="43"/>
      <c r="ES189" s="43"/>
      <c r="ET189" s="43"/>
      <c r="EU189" s="43"/>
      <c r="EV189" s="43"/>
      <c r="EW189" s="43"/>
      <c r="EX189" s="43"/>
      <c r="EY189" s="43"/>
      <c r="EZ189" s="43"/>
      <c r="FA189" s="43"/>
      <c r="FB189" s="43"/>
      <c r="FC189" s="43"/>
      <c r="FD189" s="43"/>
      <c r="FE189" s="43"/>
      <c r="FF189" s="43"/>
      <c r="FG189" s="43"/>
      <c r="FH189" s="43"/>
      <c r="FI189" s="43"/>
      <c r="FJ189" s="43"/>
      <c r="FK189" s="43"/>
      <c r="FL189" s="43"/>
      <c r="FM189" s="43"/>
      <c r="FN189" s="43"/>
      <c r="FO189" s="43"/>
      <c r="FP189" s="43"/>
      <c r="FQ189" s="43"/>
      <c r="FR189" s="43"/>
      <c r="FS189" s="43"/>
      <c r="FT189" s="43"/>
      <c r="FU189" s="43"/>
      <c r="FV189" s="43"/>
      <c r="FW189" s="43"/>
      <c r="FX189" s="43"/>
      <c r="FY189" s="43"/>
      <c r="FZ189" s="43"/>
      <c r="GA189" s="43"/>
      <c r="GB189" s="43"/>
      <c r="GC189" s="43"/>
      <c r="GD189" s="43"/>
      <c r="GE189" s="43"/>
      <c r="GF189" s="43"/>
      <c r="GG189" s="43"/>
      <c r="GH189" s="43"/>
      <c r="GI189" s="43"/>
      <c r="GJ189" s="43"/>
      <c r="GK189" s="43"/>
      <c r="GL189" s="43"/>
      <c r="GM189" s="43"/>
      <c r="GN189" s="43"/>
      <c r="GO189" s="43"/>
      <c r="GP189" s="43"/>
      <c r="GQ189" s="43"/>
      <c r="GR189" s="43"/>
      <c r="GS189" s="43"/>
      <c r="GT189" s="43"/>
      <c r="GU189" s="43"/>
      <c r="GV189" s="43"/>
      <c r="GW189" s="43"/>
      <c r="GX189" s="43"/>
      <c r="GY189" s="43"/>
      <c r="GZ189" s="43"/>
      <c r="HA189" s="43"/>
      <c r="HB189" s="43"/>
      <c r="HC189" s="43"/>
      <c r="HD189" s="43"/>
      <c r="HE189" s="43"/>
      <c r="HF189" s="43"/>
      <c r="HG189" s="43"/>
      <c r="HH189" s="43"/>
      <c r="HI189" s="43"/>
      <c r="HJ189" s="43"/>
      <c r="HK189" s="43"/>
      <c r="HL189" s="43"/>
      <c r="HM189" s="43"/>
      <c r="HN189" s="43"/>
      <c r="HO189" s="43"/>
      <c r="HP189" s="43"/>
    </row>
    <row r="190" spans="1:224" hidden="1">
      <c r="A190" t="s">
        <v>104</v>
      </c>
      <c r="B190" t="s">
        <v>105</v>
      </c>
      <c r="C190" t="s">
        <v>105</v>
      </c>
      <c r="D190" s="38" t="s">
        <v>105</v>
      </c>
      <c r="E190" s="43" t="s">
        <v>105</v>
      </c>
      <c r="F190" t="s">
        <v>104</v>
      </c>
      <c r="K190" s="42"/>
      <c r="L190" s="42"/>
      <c r="O190" s="43"/>
      <c r="P190" s="43"/>
      <c r="Q190" s="43"/>
      <c r="R190" s="43"/>
      <c r="S190" s="43"/>
      <c r="T190" s="43"/>
      <c r="U190" s="43"/>
      <c r="V190" s="43"/>
      <c r="W190" s="43"/>
      <c r="X190" s="43"/>
      <c r="Y190" s="43"/>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c r="BF190" s="43"/>
      <c r="BG190" s="43"/>
      <c r="BH190" s="43"/>
      <c r="BI190" s="43"/>
      <c r="BJ190" s="43"/>
      <c r="BK190" s="43"/>
      <c r="BL190" s="43"/>
      <c r="BM190" s="43"/>
      <c r="BN190" s="43"/>
      <c r="BO190" s="43"/>
      <c r="BP190" s="43"/>
      <c r="BQ190" s="43"/>
      <c r="BR190" s="43"/>
      <c r="BS190" s="43"/>
      <c r="BT190" s="43"/>
      <c r="BU190" s="43"/>
      <c r="BV190" s="43"/>
      <c r="BW190" s="43"/>
      <c r="BX190" s="43"/>
      <c r="BY190" s="43"/>
      <c r="BZ190" s="43"/>
      <c r="CA190" s="43"/>
      <c r="CB190" s="43"/>
      <c r="CC190" s="43"/>
      <c r="CD190" s="43"/>
      <c r="CE190" s="43"/>
      <c r="CF190" s="43"/>
      <c r="CG190" s="43"/>
      <c r="CH190" s="43"/>
      <c r="CI190" s="43"/>
      <c r="CJ190" s="43"/>
      <c r="CK190" s="43"/>
      <c r="CL190" s="43"/>
      <c r="CM190" s="43"/>
      <c r="CN190" s="43"/>
      <c r="CO190" s="43"/>
      <c r="CP190" s="43"/>
      <c r="CQ190" s="43"/>
      <c r="CR190" s="43"/>
      <c r="CS190" s="43"/>
      <c r="CT190" s="43"/>
      <c r="CU190" s="43"/>
      <c r="CV190" s="43"/>
      <c r="CW190" s="43"/>
      <c r="CX190" s="43"/>
      <c r="CY190" s="43"/>
      <c r="CZ190" s="43"/>
      <c r="DA190" s="43"/>
      <c r="DB190" s="43"/>
      <c r="DC190" s="43"/>
      <c r="DD190" s="43"/>
      <c r="DE190" s="43"/>
      <c r="DF190" s="43"/>
      <c r="DG190" s="43"/>
      <c r="DH190" s="43"/>
      <c r="DI190" s="43"/>
      <c r="DJ190" s="43"/>
      <c r="DK190" s="43"/>
      <c r="DL190" s="43"/>
      <c r="DM190" s="43"/>
      <c r="DN190" s="43"/>
      <c r="DO190" s="43"/>
      <c r="DP190" s="43"/>
      <c r="DQ190" s="43"/>
      <c r="DR190" s="43"/>
      <c r="DS190" s="43"/>
      <c r="DT190" s="43"/>
      <c r="DU190" s="43"/>
      <c r="DV190" s="43"/>
      <c r="DW190" s="43"/>
      <c r="DX190" s="43"/>
      <c r="DY190" s="43"/>
      <c r="DZ190" s="43"/>
      <c r="EA190" s="43"/>
      <c r="EB190" s="43"/>
      <c r="EC190" s="43"/>
      <c r="ED190" s="43"/>
      <c r="EE190" s="43"/>
      <c r="EF190" s="43"/>
      <c r="EG190" s="43"/>
      <c r="EH190" s="43"/>
      <c r="EI190" s="43"/>
      <c r="EJ190" s="43"/>
      <c r="EK190" s="43"/>
      <c r="EL190" s="43"/>
      <c r="EM190" s="43"/>
      <c r="EN190" s="43"/>
      <c r="EO190" s="43"/>
      <c r="EP190" s="43"/>
      <c r="EQ190" s="43"/>
      <c r="ER190" s="43"/>
      <c r="ES190" s="43"/>
      <c r="ET190" s="43"/>
      <c r="EU190" s="43"/>
      <c r="EV190" s="43"/>
      <c r="EW190" s="43"/>
      <c r="EX190" s="43"/>
      <c r="EY190" s="43"/>
      <c r="EZ190" s="43"/>
      <c r="FA190" s="43"/>
      <c r="FB190" s="43"/>
      <c r="FC190" s="43"/>
      <c r="FD190" s="43"/>
      <c r="FE190" s="43"/>
      <c r="FF190" s="43"/>
      <c r="FG190" s="43"/>
      <c r="FH190" s="43"/>
      <c r="FI190" s="43"/>
      <c r="FJ190" s="43"/>
      <c r="FK190" s="43"/>
      <c r="FL190" s="43"/>
      <c r="FM190" s="43"/>
      <c r="FN190" s="43"/>
      <c r="FO190" s="43"/>
      <c r="FP190" s="43"/>
      <c r="FQ190" s="43"/>
      <c r="FR190" s="43"/>
      <c r="FS190" s="43"/>
      <c r="FT190" s="43"/>
      <c r="FU190" s="43"/>
      <c r="FV190" s="43"/>
      <c r="FW190" s="43"/>
      <c r="FX190" s="43"/>
      <c r="FY190" s="43"/>
      <c r="FZ190" s="43"/>
      <c r="GA190" s="43"/>
      <c r="GB190" s="43"/>
      <c r="GC190" s="43"/>
      <c r="GD190" s="43"/>
      <c r="GE190" s="43"/>
      <c r="GF190" s="43"/>
      <c r="GG190" s="43"/>
      <c r="GH190" s="43"/>
      <c r="GI190" s="43"/>
      <c r="GJ190" s="43"/>
      <c r="GK190" s="43"/>
      <c r="GL190" s="43"/>
      <c r="GM190" s="43"/>
      <c r="GN190" s="43"/>
      <c r="GO190" s="43"/>
      <c r="GP190" s="43"/>
      <c r="GQ190" s="43"/>
      <c r="GR190" s="43"/>
      <c r="GS190" s="43"/>
      <c r="GT190" s="43"/>
      <c r="GU190" s="43"/>
      <c r="GV190" s="43"/>
      <c r="GW190" s="43"/>
      <c r="GX190" s="43"/>
      <c r="GY190" s="43"/>
      <c r="GZ190" s="43"/>
      <c r="HA190" s="43"/>
      <c r="HB190" s="43"/>
      <c r="HC190" s="43"/>
      <c r="HD190" s="43"/>
      <c r="HE190" s="43"/>
      <c r="HF190" s="43"/>
      <c r="HG190" s="43"/>
      <c r="HH190" s="43"/>
      <c r="HI190" s="43"/>
      <c r="HJ190" s="43"/>
      <c r="HK190" s="43"/>
      <c r="HL190" s="43"/>
      <c r="HM190" s="43"/>
      <c r="HN190" s="43"/>
      <c r="HO190" s="43"/>
      <c r="HP190" s="43"/>
    </row>
    <row r="191" spans="1:224">
      <c r="A191" t="s">
        <v>93</v>
      </c>
      <c r="B191">
        <v>648</v>
      </c>
      <c r="C191">
        <v>740</v>
      </c>
      <c r="D191" s="40">
        <v>660</v>
      </c>
      <c r="E191" s="43">
        <v>850</v>
      </c>
      <c r="F191" t="s">
        <v>93</v>
      </c>
      <c r="G191" s="12">
        <f>B191*Sheet4!$B$28/Sheet4!$B$25</f>
        <v>705.31407942238275</v>
      </c>
      <c r="H191" s="12">
        <f>C191*Sheet4!$B$28/Sheet4!$B$25</f>
        <v>805.45126353790613</v>
      </c>
      <c r="I191" s="12">
        <f>D191*Sheet4!$B$28/Sheet4!$B$25</f>
        <v>718.37545126353791</v>
      </c>
      <c r="J191" s="12">
        <f>E191*Sheet4!$B$28/Sheet4!$B$25</f>
        <v>925.18050541516243</v>
      </c>
      <c r="K191" s="37"/>
      <c r="L191" s="37"/>
      <c r="O191" s="43"/>
      <c r="P191" s="43"/>
      <c r="Q191" s="43"/>
      <c r="R191" s="43"/>
      <c r="S191" s="43"/>
      <c r="T191" s="43"/>
      <c r="U191" s="43"/>
      <c r="V191" s="43"/>
      <c r="W191" s="43"/>
      <c r="X191" s="43"/>
      <c r="Y191" s="43"/>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c r="BF191" s="43"/>
      <c r="BG191" s="43"/>
      <c r="BH191" s="43"/>
      <c r="BI191" s="43"/>
      <c r="BJ191" s="43"/>
      <c r="BK191" s="43"/>
      <c r="BL191" s="43"/>
      <c r="BM191" s="43"/>
      <c r="BN191" s="43"/>
      <c r="BO191" s="43"/>
      <c r="BP191" s="43"/>
      <c r="BQ191" s="43"/>
      <c r="BR191" s="43"/>
      <c r="BS191" s="43"/>
      <c r="BT191" s="43"/>
      <c r="BU191" s="43"/>
      <c r="BV191" s="43"/>
      <c r="BW191" s="43"/>
      <c r="BX191" s="43"/>
      <c r="BY191" s="43"/>
      <c r="BZ191" s="43"/>
      <c r="CA191" s="43"/>
      <c r="CB191" s="43"/>
      <c r="CC191" s="43"/>
      <c r="CD191" s="43"/>
      <c r="CE191" s="43"/>
      <c r="CF191" s="43"/>
      <c r="CG191" s="43"/>
      <c r="CH191" s="43"/>
      <c r="CI191" s="43"/>
      <c r="CJ191" s="43"/>
      <c r="CK191" s="43"/>
      <c r="CL191" s="43"/>
      <c r="CM191" s="43"/>
      <c r="CN191" s="43"/>
      <c r="CO191" s="43"/>
      <c r="CP191" s="43"/>
      <c r="CQ191" s="43"/>
      <c r="CR191" s="43"/>
      <c r="CS191" s="43"/>
      <c r="CT191" s="43"/>
      <c r="CU191" s="43"/>
      <c r="CV191" s="43"/>
      <c r="CW191" s="43"/>
      <c r="CX191" s="43"/>
      <c r="CY191" s="43"/>
      <c r="CZ191" s="43"/>
      <c r="DA191" s="43"/>
      <c r="DB191" s="43"/>
      <c r="DC191" s="43"/>
      <c r="DD191" s="43"/>
      <c r="DE191" s="43"/>
      <c r="DF191" s="43"/>
      <c r="DG191" s="43"/>
      <c r="DH191" s="43"/>
      <c r="DI191" s="43"/>
      <c r="DJ191" s="43"/>
      <c r="DK191" s="43"/>
      <c r="DL191" s="43"/>
      <c r="DM191" s="43"/>
      <c r="DN191" s="43"/>
      <c r="DO191" s="43"/>
      <c r="DP191" s="43"/>
      <c r="DQ191" s="43"/>
      <c r="DR191" s="43"/>
      <c r="DS191" s="43"/>
      <c r="DT191" s="43"/>
      <c r="DU191" s="43"/>
      <c r="DV191" s="43"/>
      <c r="DW191" s="43"/>
      <c r="DX191" s="43"/>
      <c r="DY191" s="43"/>
      <c r="DZ191" s="43"/>
      <c r="EA191" s="43"/>
      <c r="EB191" s="43"/>
      <c r="EC191" s="43"/>
      <c r="ED191" s="43"/>
      <c r="EE191" s="43"/>
      <c r="EF191" s="43"/>
      <c r="EG191" s="43"/>
      <c r="EH191" s="43"/>
      <c r="EI191" s="43"/>
      <c r="EJ191" s="43"/>
      <c r="EK191" s="43"/>
      <c r="EL191" s="43"/>
      <c r="EM191" s="43"/>
      <c r="EN191" s="43"/>
      <c r="EO191" s="43"/>
      <c r="EP191" s="43"/>
      <c r="EQ191" s="43"/>
      <c r="ER191" s="43"/>
      <c r="ES191" s="43"/>
      <c r="ET191" s="43"/>
      <c r="EU191" s="43"/>
      <c r="EV191" s="43"/>
      <c r="EW191" s="43"/>
      <c r="EX191" s="43"/>
      <c r="EY191" s="43"/>
      <c r="EZ191" s="43"/>
      <c r="FA191" s="43"/>
      <c r="FB191" s="43"/>
      <c r="FC191" s="43"/>
      <c r="FD191" s="43"/>
      <c r="FE191" s="43"/>
      <c r="FF191" s="43"/>
      <c r="FG191" s="43"/>
      <c r="FH191" s="43"/>
      <c r="FI191" s="43"/>
      <c r="FJ191" s="43"/>
      <c r="FK191" s="43"/>
      <c r="FL191" s="43"/>
      <c r="FM191" s="43"/>
      <c r="FN191" s="43"/>
      <c r="FO191" s="43"/>
      <c r="FP191" s="43"/>
      <c r="FQ191" s="43"/>
      <c r="FR191" s="43"/>
      <c r="FS191" s="43"/>
      <c r="FT191" s="43"/>
      <c r="FU191" s="43"/>
      <c r="FV191" s="43"/>
      <c r="FW191" s="43"/>
      <c r="FX191" s="43"/>
      <c r="FY191" s="43"/>
      <c r="FZ191" s="43"/>
      <c r="GA191" s="43"/>
      <c r="GB191" s="43"/>
      <c r="GC191" s="43"/>
      <c r="GD191" s="43"/>
      <c r="GE191" s="43"/>
      <c r="GF191" s="43"/>
      <c r="GG191" s="43"/>
      <c r="GH191" s="43"/>
      <c r="GI191" s="43"/>
      <c r="GJ191" s="43"/>
      <c r="GK191" s="43"/>
      <c r="GL191" s="43"/>
      <c r="GM191" s="43"/>
      <c r="GN191" s="43"/>
      <c r="GO191" s="43"/>
      <c r="GP191" s="43"/>
      <c r="GQ191" s="43"/>
      <c r="GR191" s="43"/>
      <c r="GS191" s="43"/>
      <c r="GT191" s="43"/>
      <c r="GU191" s="43"/>
      <c r="GV191" s="43"/>
      <c r="GW191" s="43"/>
      <c r="GX191" s="43"/>
      <c r="GY191" s="43"/>
      <c r="GZ191" s="43"/>
      <c r="HA191" s="43"/>
      <c r="HB191" s="43"/>
      <c r="HC191" s="43"/>
      <c r="HD191" s="43"/>
      <c r="HE191" s="43"/>
      <c r="HF191" s="43"/>
      <c r="HG191" s="43"/>
      <c r="HH191" s="43"/>
      <c r="HI191" s="43"/>
      <c r="HJ191" s="43"/>
      <c r="HK191" s="43"/>
      <c r="HL191" s="43"/>
      <c r="HM191" s="43"/>
      <c r="HN191" s="43"/>
      <c r="HO191" s="43"/>
      <c r="HP191" s="43"/>
    </row>
    <row r="192" spans="1:224" hidden="1">
      <c r="A192" t="s">
        <v>104</v>
      </c>
      <c r="B192" t="s">
        <v>105</v>
      </c>
      <c r="C192" t="s">
        <v>105</v>
      </c>
      <c r="D192" s="38" t="s">
        <v>105</v>
      </c>
      <c r="E192" s="43" t="s">
        <v>105</v>
      </c>
      <c r="F192" t="s">
        <v>104</v>
      </c>
      <c r="K192" s="42"/>
      <c r="L192" s="42"/>
      <c r="O192" s="43"/>
      <c r="P192" s="43"/>
      <c r="Q192" s="43"/>
      <c r="R192" s="43"/>
      <c r="S192" s="43"/>
      <c r="T192" s="43"/>
      <c r="U192" s="43"/>
      <c r="V192" s="43"/>
      <c r="W192" s="43"/>
      <c r="X192" s="43"/>
      <c r="Y192" s="43"/>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c r="BF192" s="43"/>
      <c r="BG192" s="43"/>
      <c r="BH192" s="43"/>
      <c r="BI192" s="43"/>
      <c r="BJ192" s="43"/>
      <c r="BK192" s="43"/>
      <c r="BL192" s="43"/>
      <c r="BM192" s="43"/>
      <c r="BN192" s="43"/>
      <c r="BO192" s="43"/>
      <c r="BP192" s="43"/>
      <c r="BQ192" s="43"/>
      <c r="BR192" s="43"/>
      <c r="BS192" s="43"/>
      <c r="BT192" s="43"/>
      <c r="BU192" s="43"/>
      <c r="BV192" s="43"/>
      <c r="BW192" s="43"/>
      <c r="BX192" s="43"/>
      <c r="BY192" s="43"/>
      <c r="BZ192" s="43"/>
      <c r="CA192" s="43"/>
      <c r="CB192" s="43"/>
      <c r="CC192" s="43"/>
      <c r="CD192" s="43"/>
      <c r="CE192" s="43"/>
      <c r="CF192" s="43"/>
      <c r="CG192" s="43"/>
      <c r="CH192" s="43"/>
      <c r="CI192" s="43"/>
      <c r="CJ192" s="43"/>
      <c r="CK192" s="43"/>
      <c r="CL192" s="43"/>
      <c r="CM192" s="43"/>
      <c r="CN192" s="43"/>
      <c r="CO192" s="43"/>
      <c r="CP192" s="43"/>
      <c r="CQ192" s="43"/>
      <c r="CR192" s="43"/>
      <c r="CS192" s="43"/>
      <c r="CT192" s="43"/>
      <c r="CU192" s="43"/>
      <c r="CV192" s="43"/>
      <c r="CW192" s="43"/>
      <c r="CX192" s="43"/>
      <c r="CY192" s="43"/>
      <c r="CZ192" s="43"/>
      <c r="DA192" s="43"/>
      <c r="DB192" s="43"/>
      <c r="DC192" s="43"/>
      <c r="DD192" s="43"/>
      <c r="DE192" s="43"/>
      <c r="DF192" s="43"/>
      <c r="DG192" s="43"/>
      <c r="DH192" s="43"/>
      <c r="DI192" s="43"/>
      <c r="DJ192" s="43"/>
      <c r="DK192" s="43"/>
      <c r="DL192" s="43"/>
      <c r="DM192" s="43"/>
      <c r="DN192" s="43"/>
      <c r="DO192" s="43"/>
      <c r="DP192" s="43"/>
      <c r="DQ192" s="43"/>
      <c r="DR192" s="43"/>
      <c r="DS192" s="43"/>
      <c r="DT192" s="43"/>
      <c r="DU192" s="43"/>
      <c r="DV192" s="43"/>
      <c r="DW192" s="43"/>
      <c r="DX192" s="43"/>
      <c r="DY192" s="43"/>
      <c r="DZ192" s="43"/>
      <c r="EA192" s="43"/>
      <c r="EB192" s="43"/>
      <c r="EC192" s="43"/>
      <c r="ED192" s="43"/>
      <c r="EE192" s="43"/>
      <c r="EF192" s="43"/>
      <c r="EG192" s="43"/>
      <c r="EH192" s="43"/>
      <c r="EI192" s="43"/>
      <c r="EJ192" s="43"/>
      <c r="EK192" s="43"/>
      <c r="EL192" s="43"/>
      <c r="EM192" s="43"/>
      <c r="EN192" s="43"/>
      <c r="EO192" s="43"/>
      <c r="EP192" s="43"/>
      <c r="EQ192" s="43"/>
      <c r="ER192" s="43"/>
      <c r="ES192" s="43"/>
      <c r="ET192" s="43"/>
      <c r="EU192" s="43"/>
      <c r="EV192" s="43"/>
      <c r="EW192" s="43"/>
      <c r="EX192" s="43"/>
      <c r="EY192" s="43"/>
      <c r="EZ192" s="43"/>
      <c r="FA192" s="43"/>
      <c r="FB192" s="43"/>
      <c r="FC192" s="43"/>
      <c r="FD192" s="43"/>
      <c r="FE192" s="43"/>
      <c r="FF192" s="43"/>
      <c r="FG192" s="43"/>
      <c r="FH192" s="43"/>
      <c r="FI192" s="43"/>
      <c r="FJ192" s="43"/>
      <c r="FK192" s="43"/>
      <c r="FL192" s="43"/>
      <c r="FM192" s="43"/>
      <c r="FN192" s="43"/>
      <c r="FO192" s="43"/>
      <c r="FP192" s="43"/>
      <c r="FQ192" s="43"/>
      <c r="FR192" s="43"/>
      <c r="FS192" s="43"/>
      <c r="FT192" s="43"/>
      <c r="FU192" s="43"/>
      <c r="FV192" s="43"/>
      <c r="FW192" s="43"/>
      <c r="FX192" s="43"/>
      <c r="FY192" s="43"/>
      <c r="FZ192" s="43"/>
      <c r="GA192" s="43"/>
      <c r="GB192" s="43"/>
      <c r="GC192" s="43"/>
      <c r="GD192" s="43"/>
      <c r="GE192" s="43"/>
      <c r="GF192" s="43"/>
      <c r="GG192" s="43"/>
      <c r="GH192" s="43"/>
      <c r="GI192" s="43"/>
      <c r="GJ192" s="43"/>
      <c r="GK192" s="43"/>
      <c r="GL192" s="43"/>
      <c r="GM192" s="43"/>
      <c r="GN192" s="43"/>
      <c r="GO192" s="43"/>
      <c r="GP192" s="43"/>
      <c r="GQ192" s="43"/>
      <c r="GR192" s="43"/>
      <c r="GS192" s="43"/>
      <c r="GT192" s="43"/>
      <c r="GU192" s="43"/>
      <c r="GV192" s="43"/>
      <c r="GW192" s="43"/>
      <c r="GX192" s="43"/>
      <c r="GY192" s="43"/>
      <c r="GZ192" s="43"/>
      <c r="HA192" s="43"/>
      <c r="HB192" s="43"/>
      <c r="HC192" s="43"/>
      <c r="HD192" s="43"/>
      <c r="HE192" s="43"/>
      <c r="HF192" s="43"/>
      <c r="HG192" s="43"/>
      <c r="HH192" s="43"/>
      <c r="HI192" s="43"/>
      <c r="HJ192" s="43"/>
      <c r="HK192" s="43"/>
      <c r="HL192" s="43"/>
      <c r="HM192" s="43"/>
      <c r="HN192" s="43"/>
      <c r="HO192" s="43"/>
      <c r="HP192" s="43"/>
    </row>
    <row r="193" spans="1:224">
      <c r="A193" t="s">
        <v>94</v>
      </c>
      <c r="B193">
        <v>645</v>
      </c>
      <c r="C193">
        <v>760</v>
      </c>
      <c r="D193" s="40">
        <v>650</v>
      </c>
      <c r="E193" s="43">
        <v>885</v>
      </c>
      <c r="F193" t="s">
        <v>94</v>
      </c>
      <c r="G193" s="12">
        <f>B193*Sheet4!$B$28/Sheet4!$B$25</f>
        <v>702.04873646209387</v>
      </c>
      <c r="H193" s="12">
        <f>C193*Sheet4!$B$28/Sheet4!$B$25</f>
        <v>827.22021660649818</v>
      </c>
      <c r="I193" s="12">
        <f>D193*Sheet4!$B$28/Sheet4!$B$25</f>
        <v>707.49097472924188</v>
      </c>
      <c r="J193" s="12">
        <f>E193*Sheet4!$B$28/Sheet4!$B$25</f>
        <v>963.27617328519852</v>
      </c>
      <c r="K193" s="37"/>
      <c r="L193" s="37"/>
      <c r="O193" s="43"/>
      <c r="P193" s="43"/>
      <c r="Q193" s="43"/>
      <c r="R193" s="43"/>
      <c r="S193" s="43"/>
      <c r="T193" s="43"/>
      <c r="U193" s="43"/>
      <c r="V193" s="43"/>
      <c r="W193" s="43"/>
      <c r="X193" s="43"/>
      <c r="Y193" s="43"/>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c r="BF193" s="43"/>
      <c r="BG193" s="43"/>
      <c r="BH193" s="43"/>
      <c r="BI193" s="43"/>
      <c r="BJ193" s="43"/>
      <c r="BK193" s="43"/>
      <c r="BL193" s="43"/>
      <c r="BM193" s="43"/>
      <c r="BN193" s="43"/>
      <c r="BO193" s="43"/>
      <c r="BP193" s="43"/>
      <c r="BQ193" s="43"/>
      <c r="BR193" s="43"/>
      <c r="BS193" s="43"/>
      <c r="BT193" s="43"/>
      <c r="BU193" s="43"/>
      <c r="BV193" s="43"/>
      <c r="BW193" s="43"/>
      <c r="BX193" s="43"/>
      <c r="BY193" s="43"/>
      <c r="BZ193" s="43"/>
      <c r="CA193" s="43"/>
      <c r="CB193" s="43"/>
      <c r="CC193" s="43"/>
      <c r="CD193" s="43"/>
      <c r="CE193" s="43"/>
      <c r="CF193" s="43"/>
      <c r="CG193" s="43"/>
      <c r="CH193" s="43"/>
      <c r="CI193" s="43"/>
      <c r="CJ193" s="43"/>
      <c r="CK193" s="43"/>
      <c r="CL193" s="43"/>
      <c r="CM193" s="43"/>
      <c r="CN193" s="43"/>
      <c r="CO193" s="43"/>
      <c r="CP193" s="43"/>
      <c r="CQ193" s="43"/>
      <c r="CR193" s="43"/>
      <c r="CS193" s="43"/>
      <c r="CT193" s="43"/>
      <c r="CU193" s="43"/>
      <c r="CV193" s="43"/>
      <c r="CW193" s="43"/>
      <c r="CX193" s="43"/>
      <c r="CY193" s="43"/>
      <c r="CZ193" s="43"/>
      <c r="DA193" s="43"/>
      <c r="DB193" s="43"/>
      <c r="DC193" s="43"/>
      <c r="DD193" s="43"/>
      <c r="DE193" s="43"/>
      <c r="DF193" s="43"/>
      <c r="DG193" s="43"/>
      <c r="DH193" s="43"/>
      <c r="DI193" s="43"/>
      <c r="DJ193" s="43"/>
      <c r="DK193" s="43"/>
      <c r="DL193" s="43"/>
      <c r="DM193" s="43"/>
      <c r="DN193" s="43"/>
      <c r="DO193" s="43"/>
      <c r="DP193" s="43"/>
      <c r="DQ193" s="43"/>
      <c r="DR193" s="43"/>
      <c r="DS193" s="43"/>
      <c r="DT193" s="43"/>
      <c r="DU193" s="43"/>
      <c r="DV193" s="43"/>
      <c r="DW193" s="43"/>
      <c r="DX193" s="43"/>
      <c r="DY193" s="43"/>
      <c r="DZ193" s="43"/>
      <c r="EA193" s="43"/>
      <c r="EB193" s="43"/>
      <c r="EC193" s="43"/>
      <c r="ED193" s="43"/>
      <c r="EE193" s="43"/>
      <c r="EF193" s="43"/>
      <c r="EG193" s="43"/>
      <c r="EH193" s="43"/>
      <c r="EI193" s="43"/>
      <c r="EJ193" s="43"/>
      <c r="EK193" s="43"/>
      <c r="EL193" s="43"/>
      <c r="EM193" s="43"/>
      <c r="EN193" s="43"/>
      <c r="EO193" s="43"/>
      <c r="EP193" s="43"/>
      <c r="EQ193" s="43"/>
      <c r="ER193" s="43"/>
      <c r="ES193" s="43"/>
      <c r="ET193" s="43"/>
      <c r="EU193" s="43"/>
      <c r="EV193" s="43"/>
      <c r="EW193" s="43"/>
      <c r="EX193" s="43"/>
      <c r="EY193" s="43"/>
      <c r="EZ193" s="43"/>
      <c r="FA193" s="43"/>
      <c r="FB193" s="43"/>
      <c r="FC193" s="43"/>
      <c r="FD193" s="43"/>
      <c r="FE193" s="43"/>
      <c r="FF193" s="43"/>
      <c r="FG193" s="43"/>
      <c r="FH193" s="43"/>
      <c r="FI193" s="43"/>
      <c r="FJ193" s="43"/>
      <c r="FK193" s="43"/>
      <c r="FL193" s="43"/>
      <c r="FM193" s="43"/>
      <c r="FN193" s="43"/>
      <c r="FO193" s="43"/>
      <c r="FP193" s="43"/>
      <c r="FQ193" s="43"/>
      <c r="FR193" s="43"/>
      <c r="FS193" s="43"/>
      <c r="FT193" s="43"/>
      <c r="FU193" s="43"/>
      <c r="FV193" s="43"/>
      <c r="FW193" s="43"/>
      <c r="FX193" s="43"/>
      <c r="FY193" s="43"/>
      <c r="FZ193" s="43"/>
      <c r="GA193" s="43"/>
      <c r="GB193" s="43"/>
      <c r="GC193" s="43"/>
      <c r="GD193" s="43"/>
      <c r="GE193" s="43"/>
      <c r="GF193" s="43"/>
      <c r="GG193" s="43"/>
      <c r="GH193" s="43"/>
      <c r="GI193" s="43"/>
      <c r="GJ193" s="43"/>
      <c r="GK193" s="43"/>
      <c r="GL193" s="43"/>
      <c r="GM193" s="43"/>
      <c r="GN193" s="43"/>
      <c r="GO193" s="43"/>
      <c r="GP193" s="43"/>
      <c r="GQ193" s="43"/>
      <c r="GR193" s="43"/>
      <c r="GS193" s="43"/>
      <c r="GT193" s="43"/>
      <c r="GU193" s="43"/>
      <c r="GV193" s="43"/>
      <c r="GW193" s="43"/>
      <c r="GX193" s="43"/>
      <c r="GY193" s="43"/>
      <c r="GZ193" s="43"/>
      <c r="HA193" s="43"/>
      <c r="HB193" s="43"/>
      <c r="HC193" s="43"/>
      <c r="HD193" s="43"/>
      <c r="HE193" s="43"/>
      <c r="HF193" s="43"/>
      <c r="HG193" s="43"/>
      <c r="HH193" s="43"/>
      <c r="HI193" s="43"/>
      <c r="HJ193" s="43"/>
      <c r="HK193" s="43"/>
      <c r="HL193" s="43"/>
      <c r="HM193" s="43"/>
      <c r="HN193" s="43"/>
      <c r="HO193" s="43"/>
      <c r="HP193" s="43"/>
    </row>
    <row r="194" spans="1:224" hidden="1">
      <c r="B194" t="s">
        <v>105</v>
      </c>
      <c r="C194" t="s">
        <v>105</v>
      </c>
      <c r="D194" s="38" t="s">
        <v>105</v>
      </c>
      <c r="E194" s="43" t="s">
        <v>105</v>
      </c>
      <c r="K194" s="42"/>
      <c r="L194" s="42"/>
      <c r="O194" s="43"/>
      <c r="P194" s="43"/>
      <c r="Q194" s="43"/>
      <c r="R194" s="43"/>
      <c r="S194" s="43"/>
      <c r="T194" s="43"/>
      <c r="U194" s="43"/>
      <c r="V194" s="43"/>
      <c r="W194" s="43"/>
      <c r="X194" s="43"/>
      <c r="Y194" s="43"/>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c r="BF194" s="43"/>
      <c r="BG194" s="43"/>
      <c r="BH194" s="43"/>
      <c r="BI194" s="43"/>
      <c r="BJ194" s="43"/>
      <c r="BK194" s="43"/>
      <c r="BL194" s="43"/>
      <c r="BM194" s="43"/>
      <c r="BN194" s="43"/>
      <c r="BO194" s="43"/>
      <c r="BP194" s="43"/>
      <c r="BQ194" s="43"/>
      <c r="BR194" s="43"/>
      <c r="BS194" s="43"/>
      <c r="BT194" s="43"/>
      <c r="BU194" s="43"/>
      <c r="BV194" s="43"/>
      <c r="BW194" s="43"/>
      <c r="BX194" s="43"/>
      <c r="BY194" s="43"/>
      <c r="BZ194" s="43"/>
      <c r="CA194" s="43"/>
      <c r="CB194" s="43"/>
      <c r="CC194" s="43"/>
      <c r="CD194" s="43"/>
      <c r="CE194" s="43"/>
      <c r="CF194" s="43"/>
      <c r="CG194" s="43"/>
      <c r="CH194" s="43"/>
      <c r="CI194" s="43"/>
      <c r="CJ194" s="43"/>
      <c r="CK194" s="43"/>
      <c r="CL194" s="43"/>
      <c r="CM194" s="43"/>
      <c r="CN194" s="43"/>
      <c r="CO194" s="43"/>
      <c r="CP194" s="43"/>
      <c r="CQ194" s="43"/>
      <c r="CR194" s="43"/>
      <c r="CS194" s="43"/>
      <c r="CT194" s="43"/>
      <c r="CU194" s="43"/>
      <c r="CV194" s="43"/>
      <c r="CW194" s="43"/>
      <c r="CX194" s="43"/>
      <c r="CY194" s="43"/>
      <c r="CZ194" s="43"/>
      <c r="DA194" s="43"/>
      <c r="DB194" s="43"/>
      <c r="DC194" s="43"/>
      <c r="DD194" s="43"/>
      <c r="DE194" s="43"/>
      <c r="DF194" s="43"/>
      <c r="DG194" s="43"/>
      <c r="DH194" s="43"/>
      <c r="DI194" s="43"/>
      <c r="DJ194" s="43"/>
      <c r="DK194" s="43"/>
      <c r="DL194" s="43"/>
      <c r="DM194" s="43"/>
      <c r="DN194" s="43"/>
      <c r="DO194" s="43"/>
      <c r="DP194" s="43"/>
      <c r="DQ194" s="43"/>
      <c r="DR194" s="43"/>
      <c r="DS194" s="43"/>
      <c r="DT194" s="43"/>
      <c r="DU194" s="43"/>
      <c r="DV194" s="43"/>
      <c r="DW194" s="43"/>
      <c r="DX194" s="43"/>
      <c r="DY194" s="43"/>
      <c r="DZ194" s="43"/>
      <c r="EA194" s="43"/>
      <c r="EB194" s="43"/>
      <c r="EC194" s="43"/>
      <c r="ED194" s="43"/>
      <c r="EE194" s="43"/>
      <c r="EF194" s="43"/>
      <c r="EG194" s="43"/>
      <c r="EH194" s="43"/>
      <c r="EI194" s="43"/>
      <c r="EJ194" s="43"/>
      <c r="EK194" s="43"/>
      <c r="EL194" s="43"/>
      <c r="EM194" s="43"/>
      <c r="EN194" s="43"/>
      <c r="EO194" s="43"/>
      <c r="EP194" s="43"/>
      <c r="EQ194" s="43"/>
      <c r="ER194" s="43"/>
      <c r="ES194" s="43"/>
      <c r="ET194" s="43"/>
      <c r="EU194" s="43"/>
      <c r="EV194" s="43"/>
      <c r="EW194" s="43"/>
      <c r="EX194" s="43"/>
      <c r="EY194" s="43"/>
      <c r="EZ194" s="43"/>
      <c r="FA194" s="43"/>
      <c r="FB194" s="43"/>
      <c r="FC194" s="43"/>
      <c r="FD194" s="43"/>
      <c r="FE194" s="43"/>
      <c r="FF194" s="43"/>
      <c r="FG194" s="43"/>
      <c r="FH194" s="43"/>
      <c r="FI194" s="43"/>
      <c r="FJ194" s="43"/>
      <c r="FK194" s="43"/>
      <c r="FL194" s="43"/>
      <c r="FM194" s="43"/>
      <c r="FN194" s="43"/>
      <c r="FO194" s="43"/>
      <c r="FP194" s="43"/>
      <c r="FQ194" s="43"/>
      <c r="FR194" s="43"/>
      <c r="FS194" s="43"/>
      <c r="FT194" s="43"/>
      <c r="FU194" s="43"/>
      <c r="FV194" s="43"/>
      <c r="FW194" s="43"/>
      <c r="FX194" s="43"/>
      <c r="FY194" s="43"/>
      <c r="FZ194" s="43"/>
      <c r="GA194" s="43"/>
      <c r="GB194" s="43"/>
      <c r="GC194" s="43"/>
      <c r="GD194" s="43"/>
      <c r="GE194" s="43"/>
      <c r="GF194" s="43"/>
      <c r="GG194" s="43"/>
      <c r="GH194" s="43"/>
      <c r="GI194" s="43"/>
      <c r="GJ194" s="43"/>
      <c r="GK194" s="43"/>
      <c r="GL194" s="43"/>
      <c r="GM194" s="43"/>
      <c r="GN194" s="43"/>
      <c r="GO194" s="43"/>
      <c r="GP194" s="43"/>
      <c r="GQ194" s="43"/>
      <c r="GR194" s="43"/>
      <c r="GS194" s="43"/>
      <c r="GT194" s="43"/>
      <c r="GU194" s="43"/>
      <c r="GV194" s="43"/>
      <c r="GW194" s="43"/>
      <c r="GX194" s="43"/>
      <c r="GY194" s="43"/>
      <c r="GZ194" s="43"/>
      <c r="HA194" s="43"/>
      <c r="HB194" s="43"/>
      <c r="HC194" s="43"/>
      <c r="HD194" s="43"/>
      <c r="HE194" s="43"/>
      <c r="HF194" s="43"/>
      <c r="HG194" s="43"/>
      <c r="HH194" s="43"/>
      <c r="HI194" s="43"/>
      <c r="HJ194" s="43"/>
      <c r="HK194" s="43"/>
      <c r="HL194" s="43"/>
      <c r="HM194" s="43"/>
      <c r="HN194" s="43"/>
      <c r="HO194" s="43"/>
      <c r="HP194" s="43"/>
    </row>
    <row r="195" spans="1:224">
      <c r="A195" t="s">
        <v>95</v>
      </c>
      <c r="B195">
        <v>660</v>
      </c>
      <c r="C195">
        <v>760</v>
      </c>
      <c r="D195" s="40">
        <v>681</v>
      </c>
      <c r="E195" s="43">
        <v>885</v>
      </c>
      <c r="F195" t="s">
        <v>95</v>
      </c>
      <c r="G195" s="12">
        <f>B195*Sheet4!$B$28/Sheet4!$B$26</f>
        <v>692.74151436031332</v>
      </c>
      <c r="H195" s="12">
        <f>C195*Sheet4!$B$28/Sheet4!$B$26</f>
        <v>797.70234986945161</v>
      </c>
      <c r="I195" s="12">
        <f>D195*Sheet4!$B$28/Sheet4!$B$26</f>
        <v>714.78328981723223</v>
      </c>
      <c r="J195" s="12">
        <f>E195*Sheet4!$B$28/Sheet4!$B$26</f>
        <v>928.90339425587467</v>
      </c>
      <c r="K195" s="37"/>
      <c r="L195" s="37"/>
      <c r="O195" s="43"/>
      <c r="P195" s="43"/>
      <c r="Q195" s="43"/>
      <c r="R195" s="43"/>
      <c r="S195" s="43"/>
      <c r="T195" s="43"/>
      <c r="U195" s="43"/>
      <c r="V195" s="43"/>
      <c r="W195" s="43"/>
      <c r="X195" s="43"/>
      <c r="Y195" s="43"/>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c r="BF195" s="43"/>
      <c r="BG195" s="43"/>
      <c r="BH195" s="43"/>
      <c r="BI195" s="43"/>
      <c r="BJ195" s="43"/>
      <c r="BK195" s="43"/>
      <c r="BL195" s="43"/>
      <c r="BM195" s="43"/>
      <c r="BN195" s="43"/>
      <c r="BO195" s="43"/>
      <c r="BP195" s="43"/>
      <c r="BQ195" s="43"/>
      <c r="BR195" s="43"/>
      <c r="BS195" s="43"/>
      <c r="BT195" s="43"/>
      <c r="BU195" s="43"/>
      <c r="BV195" s="43"/>
      <c r="BW195" s="43"/>
      <c r="BX195" s="43"/>
      <c r="BY195" s="43"/>
      <c r="BZ195" s="43"/>
      <c r="CA195" s="43"/>
      <c r="CB195" s="43"/>
      <c r="CC195" s="43"/>
      <c r="CD195" s="43"/>
      <c r="CE195" s="43"/>
      <c r="CF195" s="43"/>
      <c r="CG195" s="43"/>
      <c r="CH195" s="43"/>
      <c r="CI195" s="43"/>
      <c r="CJ195" s="43"/>
      <c r="CK195" s="43"/>
      <c r="CL195" s="43"/>
      <c r="CM195" s="43"/>
      <c r="CN195" s="43"/>
      <c r="CO195" s="43"/>
      <c r="CP195" s="43"/>
      <c r="CQ195" s="43"/>
      <c r="CR195" s="43"/>
      <c r="CS195" s="43"/>
      <c r="CT195" s="43"/>
      <c r="CU195" s="43"/>
      <c r="CV195" s="43"/>
      <c r="CW195" s="43"/>
      <c r="CX195" s="43"/>
      <c r="CY195" s="43"/>
      <c r="CZ195" s="43"/>
      <c r="DA195" s="43"/>
      <c r="DB195" s="43"/>
      <c r="DC195" s="43"/>
      <c r="DD195" s="43"/>
      <c r="DE195" s="43"/>
      <c r="DF195" s="43"/>
      <c r="DG195" s="43"/>
      <c r="DH195" s="43"/>
      <c r="DI195" s="43"/>
      <c r="DJ195" s="43"/>
      <c r="DK195" s="43"/>
      <c r="DL195" s="43"/>
      <c r="DM195" s="43"/>
      <c r="DN195" s="43"/>
      <c r="DO195" s="43"/>
      <c r="DP195" s="43"/>
      <c r="DQ195" s="43"/>
      <c r="DR195" s="43"/>
      <c r="DS195" s="43"/>
      <c r="DT195" s="43"/>
      <c r="DU195" s="43"/>
      <c r="DV195" s="43"/>
      <c r="DW195" s="43"/>
      <c r="DX195" s="43"/>
      <c r="DY195" s="43"/>
      <c r="DZ195" s="43"/>
      <c r="EA195" s="43"/>
      <c r="EB195" s="43"/>
      <c r="EC195" s="43"/>
      <c r="ED195" s="43"/>
      <c r="EE195" s="43"/>
      <c r="EF195" s="43"/>
      <c r="EG195" s="43"/>
      <c r="EH195" s="43"/>
      <c r="EI195" s="43"/>
      <c r="EJ195" s="43"/>
      <c r="EK195" s="43"/>
      <c r="EL195" s="43"/>
      <c r="EM195" s="43"/>
      <c r="EN195" s="43"/>
      <c r="EO195" s="43"/>
      <c r="EP195" s="43"/>
      <c r="EQ195" s="43"/>
      <c r="ER195" s="43"/>
      <c r="ES195" s="43"/>
      <c r="ET195" s="43"/>
      <c r="EU195" s="43"/>
      <c r="EV195" s="43"/>
      <c r="EW195" s="43"/>
      <c r="EX195" s="43"/>
      <c r="EY195" s="43"/>
      <c r="EZ195" s="43"/>
      <c r="FA195" s="43"/>
      <c r="FB195" s="43"/>
      <c r="FC195" s="43"/>
      <c r="FD195" s="43"/>
      <c r="FE195" s="43"/>
      <c r="FF195" s="43"/>
      <c r="FG195" s="43"/>
      <c r="FH195" s="43"/>
      <c r="FI195" s="43"/>
      <c r="FJ195" s="43"/>
      <c r="FK195" s="43"/>
      <c r="FL195" s="43"/>
      <c r="FM195" s="43"/>
      <c r="FN195" s="43"/>
      <c r="FO195" s="43"/>
      <c r="FP195" s="43"/>
      <c r="FQ195" s="43"/>
      <c r="FR195" s="43"/>
      <c r="FS195" s="43"/>
      <c r="FT195" s="43"/>
      <c r="FU195" s="43"/>
      <c r="FV195" s="43"/>
      <c r="FW195" s="43"/>
      <c r="FX195" s="43"/>
      <c r="FY195" s="43"/>
      <c r="FZ195" s="43"/>
      <c r="GA195" s="43"/>
      <c r="GB195" s="43"/>
      <c r="GC195" s="43"/>
      <c r="GD195" s="43"/>
      <c r="GE195" s="43"/>
      <c r="GF195" s="43"/>
      <c r="GG195" s="43"/>
      <c r="GH195" s="43"/>
      <c r="GI195" s="43"/>
      <c r="GJ195" s="43"/>
      <c r="GK195" s="43"/>
      <c r="GL195" s="43"/>
      <c r="GM195" s="43"/>
      <c r="GN195" s="43"/>
      <c r="GO195" s="43"/>
      <c r="GP195" s="43"/>
      <c r="GQ195" s="43"/>
      <c r="GR195" s="43"/>
      <c r="GS195" s="43"/>
      <c r="GT195" s="43"/>
      <c r="GU195" s="43"/>
      <c r="GV195" s="43"/>
      <c r="GW195" s="43"/>
      <c r="GX195" s="43"/>
      <c r="GY195" s="43"/>
      <c r="GZ195" s="43"/>
      <c r="HA195" s="43"/>
      <c r="HB195" s="43"/>
      <c r="HC195" s="43"/>
      <c r="HD195" s="43"/>
      <c r="HE195" s="43"/>
      <c r="HF195" s="43"/>
      <c r="HG195" s="43"/>
      <c r="HH195" s="43"/>
      <c r="HI195" s="43"/>
      <c r="HJ195" s="43"/>
      <c r="HK195" s="43"/>
      <c r="HL195" s="43"/>
      <c r="HM195" s="43"/>
      <c r="HN195" s="43"/>
      <c r="HO195" s="43"/>
      <c r="HP195" s="43"/>
    </row>
    <row r="196" spans="1:224" hidden="1">
      <c r="B196" t="s">
        <v>105</v>
      </c>
      <c r="C196" t="s">
        <v>105</v>
      </c>
      <c r="D196" s="38" t="s">
        <v>105</v>
      </c>
      <c r="E196" s="43" t="s">
        <v>105</v>
      </c>
      <c r="K196" s="42"/>
      <c r="L196" s="42"/>
      <c r="O196" s="43"/>
      <c r="P196" s="43"/>
      <c r="Q196" s="43"/>
      <c r="R196" s="43"/>
      <c r="S196" s="43"/>
      <c r="T196" s="43"/>
      <c r="U196" s="43"/>
      <c r="V196" s="43"/>
      <c r="W196" s="43"/>
      <c r="X196" s="43"/>
      <c r="Y196" s="43"/>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c r="BF196" s="43"/>
      <c r="BG196" s="43"/>
      <c r="BH196" s="43"/>
      <c r="BI196" s="43"/>
      <c r="BJ196" s="43"/>
      <c r="BK196" s="43"/>
      <c r="BL196" s="43"/>
      <c r="BM196" s="43"/>
      <c r="BN196" s="43"/>
      <c r="BO196" s="43"/>
      <c r="BP196" s="43"/>
      <c r="BQ196" s="43"/>
      <c r="BR196" s="43"/>
      <c r="BS196" s="43"/>
      <c r="BT196" s="43"/>
      <c r="BU196" s="43"/>
      <c r="BV196" s="43"/>
      <c r="BW196" s="43"/>
      <c r="BX196" s="43"/>
      <c r="BY196" s="43"/>
      <c r="BZ196" s="43"/>
      <c r="CA196" s="43"/>
      <c r="CB196" s="43"/>
      <c r="CC196" s="43"/>
      <c r="CD196" s="43"/>
      <c r="CE196" s="43"/>
      <c r="CF196" s="43"/>
      <c r="CG196" s="43"/>
      <c r="CH196" s="43"/>
      <c r="CI196" s="43"/>
      <c r="CJ196" s="43"/>
      <c r="CK196" s="43"/>
      <c r="CL196" s="43"/>
      <c r="CM196" s="43"/>
      <c r="CN196" s="43"/>
      <c r="CO196" s="43"/>
      <c r="CP196" s="43"/>
      <c r="CQ196" s="43"/>
      <c r="CR196" s="43"/>
      <c r="CS196" s="43"/>
      <c r="CT196" s="43"/>
      <c r="CU196" s="43"/>
      <c r="CV196" s="43"/>
      <c r="CW196" s="43"/>
      <c r="CX196" s="43"/>
      <c r="CY196" s="43"/>
      <c r="CZ196" s="43"/>
      <c r="DA196" s="43"/>
      <c r="DB196" s="43"/>
      <c r="DC196" s="43"/>
      <c r="DD196" s="43"/>
      <c r="DE196" s="43"/>
      <c r="DF196" s="43"/>
      <c r="DG196" s="43"/>
      <c r="DH196" s="43"/>
      <c r="DI196" s="43"/>
      <c r="DJ196" s="43"/>
      <c r="DK196" s="43"/>
      <c r="DL196" s="43"/>
      <c r="DM196" s="43"/>
      <c r="DN196" s="43"/>
      <c r="DO196" s="43"/>
      <c r="DP196" s="43"/>
      <c r="DQ196" s="43"/>
      <c r="DR196" s="43"/>
      <c r="DS196" s="43"/>
      <c r="DT196" s="43"/>
      <c r="DU196" s="43"/>
      <c r="DV196" s="43"/>
      <c r="DW196" s="43"/>
      <c r="DX196" s="43"/>
      <c r="DY196" s="43"/>
      <c r="DZ196" s="43"/>
      <c r="EA196" s="43"/>
      <c r="EB196" s="43"/>
      <c r="EC196" s="43"/>
      <c r="ED196" s="43"/>
      <c r="EE196" s="43"/>
      <c r="EF196" s="43"/>
      <c r="EG196" s="43"/>
      <c r="EH196" s="43"/>
      <c r="EI196" s="43"/>
      <c r="EJ196" s="43"/>
      <c r="EK196" s="43"/>
      <c r="EL196" s="43"/>
      <c r="EM196" s="43"/>
      <c r="EN196" s="43"/>
      <c r="EO196" s="43"/>
      <c r="EP196" s="43"/>
      <c r="EQ196" s="43"/>
      <c r="ER196" s="43"/>
      <c r="ES196" s="43"/>
      <c r="ET196" s="43"/>
      <c r="EU196" s="43"/>
      <c r="EV196" s="43"/>
      <c r="EW196" s="43"/>
      <c r="EX196" s="43"/>
      <c r="EY196" s="43"/>
      <c r="EZ196" s="43"/>
      <c r="FA196" s="43"/>
      <c r="FB196" s="43"/>
      <c r="FC196" s="43"/>
      <c r="FD196" s="43"/>
      <c r="FE196" s="43"/>
      <c r="FF196" s="43"/>
      <c r="FG196" s="43"/>
      <c r="FH196" s="43"/>
      <c r="FI196" s="43"/>
      <c r="FJ196" s="43"/>
      <c r="FK196" s="43"/>
      <c r="FL196" s="43"/>
      <c r="FM196" s="43"/>
      <c r="FN196" s="43"/>
      <c r="FO196" s="43"/>
      <c r="FP196" s="43"/>
      <c r="FQ196" s="43"/>
      <c r="FR196" s="43"/>
      <c r="FS196" s="43"/>
      <c r="FT196" s="43"/>
      <c r="FU196" s="43"/>
      <c r="FV196" s="43"/>
      <c r="FW196" s="43"/>
      <c r="FX196" s="43"/>
      <c r="FY196" s="43"/>
      <c r="FZ196" s="43"/>
      <c r="GA196" s="43"/>
      <c r="GB196" s="43"/>
      <c r="GC196" s="43"/>
      <c r="GD196" s="43"/>
      <c r="GE196" s="43"/>
      <c r="GF196" s="43"/>
      <c r="GG196" s="43"/>
      <c r="GH196" s="43"/>
      <c r="GI196" s="43"/>
      <c r="GJ196" s="43"/>
      <c r="GK196" s="43"/>
      <c r="GL196" s="43"/>
      <c r="GM196" s="43"/>
      <c r="GN196" s="43"/>
      <c r="GO196" s="43"/>
      <c r="GP196" s="43"/>
      <c r="GQ196" s="43"/>
      <c r="GR196" s="43"/>
      <c r="GS196" s="43"/>
      <c r="GT196" s="43"/>
      <c r="GU196" s="43"/>
      <c r="GV196" s="43"/>
      <c r="GW196" s="43"/>
      <c r="GX196" s="43"/>
      <c r="GY196" s="43"/>
      <c r="GZ196" s="43"/>
      <c r="HA196" s="43"/>
      <c r="HB196" s="43"/>
      <c r="HC196" s="43"/>
      <c r="HD196" s="43"/>
      <c r="HE196" s="43"/>
      <c r="HF196" s="43"/>
      <c r="HG196" s="43"/>
      <c r="HH196" s="43"/>
      <c r="HI196" s="43"/>
      <c r="HJ196" s="43"/>
      <c r="HK196" s="43"/>
      <c r="HL196" s="43"/>
      <c r="HM196" s="43"/>
      <c r="HN196" s="43"/>
      <c r="HO196" s="43"/>
      <c r="HP196" s="43"/>
    </row>
    <row r="197" spans="1:224">
      <c r="A197" t="s">
        <v>96</v>
      </c>
      <c r="B197">
        <v>685</v>
      </c>
      <c r="C197">
        <v>795</v>
      </c>
      <c r="D197" s="40">
        <v>690</v>
      </c>
      <c r="E197" s="43">
        <v>1005</v>
      </c>
      <c r="F197" t="s">
        <v>96</v>
      </c>
      <c r="G197" s="12">
        <f>B197*Sheet4!$B$28/Sheet4!$B$26</f>
        <v>718.98172323759786</v>
      </c>
      <c r="H197" s="12">
        <f>C197*Sheet4!$B$28/Sheet4!$B$26</f>
        <v>834.43864229765006</v>
      </c>
      <c r="I197" s="12">
        <f>D197*Sheet4!$B$28/Sheet4!$B$26</f>
        <v>724.22976501305482</v>
      </c>
      <c r="J197" s="12">
        <f>E197*Sheet4!$B$28/Sheet4!$B$26</f>
        <v>1054.8563968668407</v>
      </c>
      <c r="K197" s="37"/>
      <c r="L197" s="37"/>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c r="BF197" s="43"/>
      <c r="BG197" s="43"/>
      <c r="BH197" s="43"/>
      <c r="BI197" s="43"/>
      <c r="BJ197" s="43"/>
      <c r="BK197" s="43"/>
      <c r="BL197" s="43"/>
      <c r="BM197" s="43"/>
      <c r="BN197" s="43"/>
      <c r="BO197" s="43"/>
      <c r="BP197" s="43"/>
      <c r="BQ197" s="43"/>
      <c r="BR197" s="43"/>
      <c r="BS197" s="43"/>
      <c r="BT197" s="43"/>
      <c r="BU197" s="43"/>
      <c r="BV197" s="43"/>
      <c r="BW197" s="43"/>
      <c r="BX197" s="43"/>
      <c r="BY197" s="43"/>
      <c r="BZ197" s="43"/>
      <c r="CA197" s="43"/>
      <c r="CB197" s="43"/>
      <c r="CC197" s="43"/>
      <c r="CD197" s="43"/>
      <c r="CE197" s="43"/>
      <c r="CF197" s="43"/>
      <c r="CG197" s="43"/>
      <c r="CH197" s="43"/>
      <c r="CI197" s="43"/>
      <c r="CJ197" s="43"/>
      <c r="CK197" s="43"/>
      <c r="CL197" s="43"/>
      <c r="CM197" s="43"/>
      <c r="CN197" s="43"/>
      <c r="CO197" s="43"/>
      <c r="CP197" s="43"/>
      <c r="CQ197" s="43"/>
      <c r="CR197" s="43"/>
      <c r="CS197" s="43"/>
      <c r="CT197" s="43"/>
      <c r="CU197" s="43"/>
      <c r="CV197" s="43"/>
      <c r="CW197" s="43"/>
      <c r="CX197" s="43"/>
      <c r="CY197" s="43"/>
      <c r="CZ197" s="43"/>
      <c r="DA197" s="43"/>
      <c r="DB197" s="43"/>
      <c r="DC197" s="43"/>
      <c r="DD197" s="43"/>
      <c r="DE197" s="43"/>
      <c r="DF197" s="43"/>
      <c r="DG197" s="43"/>
      <c r="DH197" s="43"/>
      <c r="DI197" s="43"/>
      <c r="DJ197" s="43"/>
      <c r="DK197" s="43"/>
      <c r="DL197" s="43"/>
      <c r="DM197" s="43"/>
      <c r="DN197" s="43"/>
      <c r="DO197" s="43"/>
      <c r="DP197" s="43"/>
      <c r="DQ197" s="43"/>
      <c r="DR197" s="43"/>
      <c r="DS197" s="43"/>
      <c r="DT197" s="43"/>
      <c r="DU197" s="43"/>
      <c r="DV197" s="43"/>
      <c r="DW197" s="43"/>
      <c r="DX197" s="43"/>
      <c r="DY197" s="43"/>
      <c r="DZ197" s="43"/>
      <c r="EA197" s="43"/>
      <c r="EB197" s="43"/>
      <c r="EC197" s="43"/>
      <c r="ED197" s="43"/>
      <c r="EE197" s="43"/>
      <c r="EF197" s="43"/>
      <c r="EG197" s="43"/>
      <c r="EH197" s="43"/>
      <c r="EI197" s="43"/>
      <c r="EJ197" s="43"/>
      <c r="EK197" s="43"/>
      <c r="EL197" s="43"/>
      <c r="EM197" s="43"/>
      <c r="EN197" s="43"/>
      <c r="EO197" s="43"/>
      <c r="EP197" s="43"/>
      <c r="EQ197" s="43"/>
      <c r="ER197" s="43"/>
      <c r="ES197" s="43"/>
      <c r="ET197" s="43"/>
      <c r="EU197" s="43"/>
      <c r="EV197" s="43"/>
      <c r="EW197" s="43"/>
      <c r="EX197" s="43"/>
      <c r="EY197" s="43"/>
      <c r="EZ197" s="43"/>
      <c r="FA197" s="43"/>
      <c r="FB197" s="43"/>
      <c r="FC197" s="43"/>
      <c r="FD197" s="43"/>
      <c r="FE197" s="43"/>
      <c r="FF197" s="43"/>
      <c r="FG197" s="43"/>
      <c r="FH197" s="43"/>
      <c r="FI197" s="43"/>
      <c r="FJ197" s="43"/>
      <c r="FK197" s="43"/>
      <c r="FL197" s="43"/>
      <c r="FM197" s="43"/>
      <c r="FN197" s="43"/>
      <c r="FO197" s="43"/>
      <c r="FP197" s="43"/>
      <c r="FQ197" s="43"/>
      <c r="FR197" s="43"/>
      <c r="FS197" s="43"/>
      <c r="FT197" s="43"/>
      <c r="FU197" s="43"/>
      <c r="FV197" s="43"/>
      <c r="FW197" s="43"/>
      <c r="FX197" s="43"/>
      <c r="FY197" s="43"/>
      <c r="FZ197" s="43"/>
      <c r="GA197" s="43"/>
      <c r="GB197" s="43"/>
      <c r="GC197" s="43"/>
      <c r="GD197" s="43"/>
      <c r="GE197" s="43"/>
      <c r="GF197" s="43"/>
      <c r="GG197" s="43"/>
      <c r="GH197" s="43"/>
      <c r="GI197" s="43"/>
      <c r="GJ197" s="43"/>
      <c r="GK197" s="43"/>
      <c r="GL197" s="43"/>
      <c r="GM197" s="43"/>
      <c r="GN197" s="43"/>
      <c r="GO197" s="43"/>
      <c r="GP197" s="43"/>
      <c r="GQ197" s="43"/>
      <c r="GR197" s="43"/>
      <c r="GS197" s="43"/>
      <c r="GT197" s="43"/>
      <c r="GU197" s="43"/>
      <c r="GV197" s="43"/>
      <c r="GW197" s="43"/>
      <c r="GX197" s="43"/>
      <c r="GY197" s="43"/>
      <c r="GZ197" s="43"/>
      <c r="HA197" s="43"/>
      <c r="HB197" s="43"/>
      <c r="HC197" s="43"/>
      <c r="HD197" s="43"/>
      <c r="HE197" s="43"/>
      <c r="HF197" s="43"/>
      <c r="HG197" s="43"/>
      <c r="HH197" s="43"/>
      <c r="HI197" s="43"/>
      <c r="HJ197" s="43"/>
      <c r="HK197" s="43"/>
      <c r="HL197" s="43"/>
      <c r="HM197" s="43"/>
      <c r="HN197" s="43"/>
      <c r="HO197" s="43"/>
      <c r="HP197" s="43"/>
    </row>
    <row r="198" spans="1:224" hidden="1">
      <c r="B198" t="s">
        <v>105</v>
      </c>
      <c r="C198" t="s">
        <v>105</v>
      </c>
      <c r="D198" s="38" t="s">
        <v>105</v>
      </c>
      <c r="E198" s="43" t="s">
        <v>105</v>
      </c>
      <c r="K198" s="42"/>
      <c r="L198" s="42"/>
      <c r="O198" s="43"/>
      <c r="P198" s="43"/>
      <c r="Q198" s="43"/>
      <c r="R198" s="43"/>
      <c r="S198" s="43"/>
      <c r="T198" s="43"/>
      <c r="U198" s="43"/>
      <c r="V198" s="43"/>
      <c r="W198" s="43"/>
      <c r="X198" s="43"/>
      <c r="Y198" s="43"/>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c r="BF198" s="43"/>
      <c r="BG198" s="43"/>
      <c r="BH198" s="43"/>
      <c r="BI198" s="43"/>
      <c r="BJ198" s="43"/>
      <c r="BK198" s="43"/>
      <c r="BL198" s="43"/>
      <c r="BM198" s="43"/>
      <c r="BN198" s="43"/>
      <c r="BO198" s="43"/>
      <c r="BP198" s="43"/>
      <c r="BQ198" s="43"/>
      <c r="BR198" s="43"/>
      <c r="BS198" s="43"/>
      <c r="BT198" s="43"/>
      <c r="BU198" s="43"/>
      <c r="BV198" s="43"/>
      <c r="BW198" s="43"/>
      <c r="BX198" s="43"/>
      <c r="BY198" s="43"/>
      <c r="BZ198" s="43"/>
      <c r="CA198" s="43"/>
      <c r="CB198" s="43"/>
      <c r="CC198" s="43"/>
      <c r="CD198" s="43"/>
      <c r="CE198" s="43"/>
      <c r="CF198" s="43"/>
      <c r="CG198" s="43"/>
      <c r="CH198" s="43"/>
      <c r="CI198" s="43"/>
      <c r="CJ198" s="43"/>
      <c r="CK198" s="43"/>
      <c r="CL198" s="43"/>
      <c r="CM198" s="43"/>
      <c r="CN198" s="43"/>
      <c r="CO198" s="43"/>
      <c r="CP198" s="43"/>
      <c r="CQ198" s="43"/>
      <c r="CR198" s="43"/>
      <c r="CS198" s="43"/>
      <c r="CT198" s="43"/>
      <c r="CU198" s="43"/>
      <c r="CV198" s="43"/>
      <c r="CW198" s="43"/>
      <c r="CX198" s="43"/>
      <c r="CY198" s="43"/>
      <c r="CZ198" s="43"/>
      <c r="DA198" s="43"/>
      <c r="DB198" s="43"/>
      <c r="DC198" s="43"/>
      <c r="DD198" s="43"/>
      <c r="DE198" s="43"/>
      <c r="DF198" s="43"/>
      <c r="DG198" s="43"/>
      <c r="DH198" s="43"/>
      <c r="DI198" s="43"/>
      <c r="DJ198" s="43"/>
      <c r="DK198" s="43"/>
      <c r="DL198" s="43"/>
      <c r="DM198" s="43"/>
      <c r="DN198" s="43"/>
      <c r="DO198" s="43"/>
      <c r="DP198" s="43"/>
      <c r="DQ198" s="43"/>
      <c r="DR198" s="43"/>
      <c r="DS198" s="43"/>
      <c r="DT198" s="43"/>
      <c r="DU198" s="43"/>
      <c r="DV198" s="43"/>
      <c r="DW198" s="43"/>
      <c r="DX198" s="43"/>
      <c r="DY198" s="43"/>
      <c r="DZ198" s="43"/>
      <c r="EA198" s="43"/>
      <c r="EB198" s="43"/>
      <c r="EC198" s="43"/>
      <c r="ED198" s="43"/>
      <c r="EE198" s="43"/>
      <c r="EF198" s="43"/>
      <c r="EG198" s="43"/>
      <c r="EH198" s="43"/>
      <c r="EI198" s="43"/>
      <c r="EJ198" s="43"/>
      <c r="EK198" s="43"/>
      <c r="EL198" s="43"/>
      <c r="EM198" s="43"/>
      <c r="EN198" s="43"/>
      <c r="EO198" s="43"/>
      <c r="EP198" s="43"/>
      <c r="EQ198" s="43"/>
      <c r="ER198" s="43"/>
      <c r="ES198" s="43"/>
      <c r="ET198" s="43"/>
      <c r="EU198" s="43"/>
      <c r="EV198" s="43"/>
      <c r="EW198" s="43"/>
      <c r="EX198" s="43"/>
      <c r="EY198" s="43"/>
      <c r="EZ198" s="43"/>
      <c r="FA198" s="43"/>
      <c r="FB198" s="43"/>
      <c r="FC198" s="43"/>
      <c r="FD198" s="43"/>
      <c r="FE198" s="43"/>
      <c r="FF198" s="43"/>
      <c r="FG198" s="43"/>
      <c r="FH198" s="43"/>
      <c r="FI198" s="43"/>
      <c r="FJ198" s="43"/>
      <c r="FK198" s="43"/>
      <c r="FL198" s="43"/>
      <c r="FM198" s="43"/>
      <c r="FN198" s="43"/>
      <c r="FO198" s="43"/>
      <c r="FP198" s="43"/>
      <c r="FQ198" s="43"/>
      <c r="FR198" s="43"/>
      <c r="FS198" s="43"/>
      <c r="FT198" s="43"/>
      <c r="FU198" s="43"/>
      <c r="FV198" s="43"/>
      <c r="FW198" s="43"/>
      <c r="FX198" s="43"/>
      <c r="FY198" s="43"/>
      <c r="FZ198" s="43"/>
      <c r="GA198" s="43"/>
      <c r="GB198" s="43"/>
      <c r="GC198" s="43"/>
      <c r="GD198" s="43"/>
      <c r="GE198" s="43"/>
      <c r="GF198" s="43"/>
      <c r="GG198" s="43"/>
      <c r="GH198" s="43"/>
      <c r="GI198" s="43"/>
      <c r="GJ198" s="43"/>
      <c r="GK198" s="43"/>
      <c r="GL198" s="43"/>
      <c r="GM198" s="43"/>
      <c r="GN198" s="43"/>
      <c r="GO198" s="43"/>
      <c r="GP198" s="43"/>
      <c r="GQ198" s="43"/>
      <c r="GR198" s="43"/>
      <c r="GS198" s="43"/>
      <c r="GT198" s="43"/>
      <c r="GU198" s="43"/>
      <c r="GV198" s="43"/>
      <c r="GW198" s="43"/>
      <c r="GX198" s="43"/>
      <c r="GY198" s="43"/>
      <c r="GZ198" s="43"/>
      <c r="HA198" s="43"/>
      <c r="HB198" s="43"/>
      <c r="HC198" s="43"/>
      <c r="HD198" s="43"/>
      <c r="HE198" s="43"/>
      <c r="HF198" s="43"/>
      <c r="HG198" s="43"/>
      <c r="HH198" s="43"/>
      <c r="HI198" s="43"/>
      <c r="HJ198" s="43"/>
      <c r="HK198" s="43"/>
      <c r="HL198" s="43"/>
      <c r="HM198" s="43"/>
      <c r="HN198" s="43"/>
      <c r="HO198" s="43"/>
      <c r="HP198" s="43"/>
    </row>
    <row r="199" spans="1:224">
      <c r="A199" t="s">
        <v>97</v>
      </c>
      <c r="B199">
        <v>690</v>
      </c>
      <c r="C199">
        <v>840</v>
      </c>
      <c r="D199" s="40">
        <v>685</v>
      </c>
      <c r="E199" s="43">
        <v>1120</v>
      </c>
      <c r="F199" t="s">
        <v>97</v>
      </c>
      <c r="G199" s="12">
        <f>B199*Sheet4!$B$28/Sheet4!$B$26</f>
        <v>724.22976501305482</v>
      </c>
      <c r="H199" s="12">
        <f>C199*Sheet4!$B$28/Sheet4!$B$26</f>
        <v>881.67101827676231</v>
      </c>
      <c r="I199" s="12">
        <f>D199*Sheet4!$B$28/Sheet4!$B$26</f>
        <v>718.98172323759786</v>
      </c>
      <c r="J199" s="12">
        <f>E199*Sheet4!$B$28/Sheet4!$B$26</f>
        <v>1175.5613577023498</v>
      </c>
      <c r="K199" s="37"/>
      <c r="L199" s="37"/>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3"/>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c r="DT199" s="43"/>
      <c r="DU199" s="43"/>
      <c r="DV199" s="43"/>
      <c r="DW199" s="43"/>
      <c r="DX199" s="43"/>
      <c r="DY199" s="43"/>
      <c r="DZ199" s="43"/>
      <c r="EA199" s="43"/>
      <c r="EB199" s="43"/>
      <c r="EC199" s="43"/>
      <c r="ED199" s="43"/>
      <c r="EE199" s="43"/>
      <c r="EF199" s="43"/>
      <c r="EG199" s="43"/>
      <c r="EH199" s="43"/>
      <c r="EI199" s="43"/>
      <c r="EJ199" s="43"/>
      <c r="EK199" s="43"/>
      <c r="EL199" s="43"/>
      <c r="EM199" s="43"/>
      <c r="EN199" s="43"/>
      <c r="EO199" s="43"/>
      <c r="EP199" s="43"/>
      <c r="EQ199" s="43"/>
      <c r="ER199" s="43"/>
      <c r="ES199" s="43"/>
      <c r="ET199" s="43"/>
      <c r="EU199" s="43"/>
      <c r="EV199" s="43"/>
      <c r="EW199" s="43"/>
      <c r="EX199" s="43"/>
      <c r="EY199" s="43"/>
      <c r="EZ199" s="43"/>
      <c r="FA199" s="43"/>
      <c r="FB199" s="43"/>
      <c r="FC199" s="43"/>
      <c r="FD199" s="43"/>
      <c r="FE199" s="43"/>
      <c r="FF199" s="43"/>
      <c r="FG199" s="43"/>
      <c r="FH199" s="43"/>
      <c r="FI199" s="43"/>
      <c r="FJ199" s="43"/>
      <c r="FK199" s="43"/>
      <c r="FL199" s="43"/>
      <c r="FM199" s="43"/>
      <c r="FN199" s="43"/>
      <c r="FO199" s="43"/>
      <c r="FP199" s="43"/>
      <c r="FQ199" s="43"/>
      <c r="FR199" s="43"/>
      <c r="FS199" s="43"/>
      <c r="FT199" s="43"/>
      <c r="FU199" s="43"/>
      <c r="FV199" s="43"/>
      <c r="FW199" s="43"/>
      <c r="FX199" s="43"/>
      <c r="FY199" s="43"/>
      <c r="FZ199" s="43"/>
      <c r="GA199" s="43"/>
      <c r="GB199" s="43"/>
      <c r="GC199" s="43"/>
      <c r="GD199" s="43"/>
      <c r="GE199" s="43"/>
      <c r="GF199" s="43"/>
      <c r="GG199" s="43"/>
      <c r="GH199" s="43"/>
      <c r="GI199" s="43"/>
      <c r="GJ199" s="43"/>
      <c r="GK199" s="43"/>
      <c r="GL199" s="43"/>
      <c r="GM199" s="43"/>
      <c r="GN199" s="43"/>
      <c r="GO199" s="43"/>
      <c r="GP199" s="43"/>
      <c r="GQ199" s="43"/>
      <c r="GR199" s="43"/>
      <c r="GS199" s="43"/>
      <c r="GT199" s="43"/>
      <c r="GU199" s="43"/>
      <c r="GV199" s="43"/>
      <c r="GW199" s="43"/>
      <c r="GX199" s="43"/>
      <c r="GY199" s="43"/>
      <c r="GZ199" s="43"/>
      <c r="HA199" s="43"/>
      <c r="HB199" s="43"/>
      <c r="HC199" s="43"/>
      <c r="HD199" s="43"/>
      <c r="HE199" s="43"/>
      <c r="HF199" s="43"/>
      <c r="HG199" s="43"/>
      <c r="HH199" s="43"/>
      <c r="HI199" s="43"/>
      <c r="HJ199" s="43"/>
      <c r="HK199" s="43"/>
      <c r="HL199" s="43"/>
      <c r="HM199" s="43"/>
      <c r="HN199" s="43"/>
      <c r="HO199" s="43"/>
      <c r="HP199" s="43"/>
    </row>
    <row r="200" spans="1:224" hidden="1">
      <c r="B200" t="s">
        <v>105</v>
      </c>
      <c r="C200" t="s">
        <v>105</v>
      </c>
      <c r="D200" s="38" t="s">
        <v>105</v>
      </c>
      <c r="E200" s="43" t="s">
        <v>105</v>
      </c>
      <c r="K200" s="42"/>
      <c r="L200" s="42"/>
      <c r="O200" s="43"/>
      <c r="P200" s="43"/>
      <c r="Q200" s="43"/>
      <c r="R200" s="43"/>
      <c r="S200" s="43"/>
      <c r="T200" s="43"/>
      <c r="U200" s="43"/>
      <c r="V200" s="43"/>
      <c r="W200" s="43"/>
      <c r="X200" s="43"/>
      <c r="Y200" s="43"/>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c r="BF200" s="43"/>
      <c r="BG200" s="43"/>
      <c r="BH200" s="43"/>
      <c r="BI200" s="43"/>
      <c r="BJ200" s="43"/>
      <c r="BK200" s="43"/>
      <c r="BL200" s="43"/>
      <c r="BM200" s="43"/>
      <c r="BN200" s="43"/>
      <c r="BO200" s="43"/>
      <c r="BP200" s="43"/>
      <c r="BQ200" s="43"/>
      <c r="BR200" s="43"/>
      <c r="BS200" s="43"/>
      <c r="BT200" s="43"/>
      <c r="BU200" s="43"/>
      <c r="BV200" s="43"/>
      <c r="BW200" s="43"/>
      <c r="BX200" s="43"/>
      <c r="BY200" s="43"/>
      <c r="BZ200" s="43"/>
      <c r="CA200" s="43"/>
      <c r="CB200" s="43"/>
      <c r="CC200" s="43"/>
      <c r="CD200" s="43"/>
      <c r="CE200" s="43"/>
      <c r="CF200" s="43"/>
      <c r="CG200" s="43"/>
      <c r="CH200" s="43"/>
      <c r="CI200" s="43"/>
      <c r="CJ200" s="43"/>
      <c r="CK200" s="43"/>
      <c r="CL200" s="43"/>
      <c r="CM200" s="43"/>
      <c r="CN200" s="43"/>
      <c r="CO200" s="43"/>
      <c r="CP200" s="43"/>
      <c r="CQ200" s="43"/>
      <c r="CR200" s="43"/>
      <c r="CS200" s="43"/>
      <c r="CT200" s="43"/>
      <c r="CU200" s="43"/>
      <c r="CV200" s="43"/>
      <c r="CW200" s="43"/>
      <c r="CX200" s="43"/>
      <c r="CY200" s="43"/>
      <c r="CZ200" s="43"/>
      <c r="DA200" s="43"/>
      <c r="DB200" s="43"/>
      <c r="DC200" s="43"/>
      <c r="DD200" s="43"/>
      <c r="DE200" s="43"/>
      <c r="DF200" s="43"/>
      <c r="DG200" s="43"/>
      <c r="DH200" s="43"/>
      <c r="DI200" s="43"/>
      <c r="DJ200" s="43"/>
      <c r="DK200" s="43"/>
      <c r="DL200" s="43"/>
      <c r="DM200" s="43"/>
      <c r="DN200" s="43"/>
      <c r="DO200" s="43"/>
      <c r="DP200" s="43"/>
      <c r="DQ200" s="43"/>
      <c r="DR200" s="43"/>
      <c r="DS200" s="43"/>
      <c r="DT200" s="43"/>
      <c r="DU200" s="43"/>
      <c r="DV200" s="43"/>
      <c r="DW200" s="43"/>
      <c r="DX200" s="43"/>
      <c r="DY200" s="43"/>
      <c r="DZ200" s="43"/>
      <c r="EA200" s="43"/>
      <c r="EB200" s="43"/>
      <c r="EC200" s="43"/>
      <c r="ED200" s="43"/>
      <c r="EE200" s="43"/>
      <c r="EF200" s="43"/>
      <c r="EG200" s="43"/>
      <c r="EH200" s="43"/>
      <c r="EI200" s="43"/>
      <c r="EJ200" s="43"/>
      <c r="EK200" s="43"/>
      <c r="EL200" s="43"/>
      <c r="EM200" s="43"/>
      <c r="EN200" s="43"/>
      <c r="EO200" s="43"/>
      <c r="EP200" s="43"/>
      <c r="EQ200" s="43"/>
      <c r="ER200" s="43"/>
      <c r="ES200" s="43"/>
      <c r="ET200" s="43"/>
      <c r="EU200" s="43"/>
      <c r="EV200" s="43"/>
      <c r="EW200" s="43"/>
      <c r="EX200" s="43"/>
      <c r="EY200" s="43"/>
      <c r="EZ200" s="43"/>
      <c r="FA200" s="43"/>
      <c r="FB200" s="43"/>
      <c r="FC200" s="43"/>
      <c r="FD200" s="43"/>
      <c r="FE200" s="43"/>
      <c r="FF200" s="43"/>
      <c r="FG200" s="43"/>
      <c r="FH200" s="43"/>
      <c r="FI200" s="43"/>
      <c r="FJ200" s="43"/>
      <c r="FK200" s="43"/>
      <c r="FL200" s="43"/>
      <c r="FM200" s="43"/>
      <c r="FN200" s="43"/>
      <c r="FO200" s="43"/>
      <c r="FP200" s="43"/>
      <c r="FQ200" s="43"/>
      <c r="FR200" s="43"/>
      <c r="FS200" s="43"/>
      <c r="FT200" s="43"/>
      <c r="FU200" s="43"/>
      <c r="FV200" s="43"/>
      <c r="FW200" s="43"/>
      <c r="FX200" s="43"/>
      <c r="FY200" s="43"/>
      <c r="FZ200" s="43"/>
      <c r="GA200" s="43"/>
      <c r="GB200" s="43"/>
      <c r="GC200" s="43"/>
      <c r="GD200" s="43"/>
      <c r="GE200" s="43"/>
      <c r="GF200" s="43"/>
      <c r="GG200" s="43"/>
      <c r="GH200" s="43"/>
      <c r="GI200" s="43"/>
      <c r="GJ200" s="43"/>
      <c r="GK200" s="43"/>
      <c r="GL200" s="43"/>
      <c r="GM200" s="43"/>
      <c r="GN200" s="43"/>
      <c r="GO200" s="43"/>
      <c r="GP200" s="43"/>
      <c r="GQ200" s="43"/>
      <c r="GR200" s="43"/>
      <c r="GS200" s="43"/>
      <c r="GT200" s="43"/>
      <c r="GU200" s="43"/>
      <c r="GV200" s="43"/>
      <c r="GW200" s="43"/>
      <c r="GX200" s="43"/>
      <c r="GY200" s="43"/>
      <c r="GZ200" s="43"/>
      <c r="HA200" s="43"/>
      <c r="HB200" s="43"/>
      <c r="HC200" s="43"/>
      <c r="HD200" s="43"/>
      <c r="HE200" s="43"/>
      <c r="HF200" s="43"/>
      <c r="HG200" s="43"/>
      <c r="HH200" s="43"/>
      <c r="HI200" s="43"/>
      <c r="HJ200" s="43"/>
      <c r="HK200" s="43"/>
      <c r="HL200" s="43"/>
      <c r="HM200" s="43"/>
      <c r="HN200" s="43"/>
      <c r="HO200" s="43"/>
      <c r="HP200" s="43"/>
    </row>
    <row r="201" spans="1:224">
      <c r="A201" t="s">
        <v>98</v>
      </c>
      <c r="B201">
        <v>690</v>
      </c>
      <c r="C201">
        <v>900</v>
      </c>
      <c r="D201" s="40">
        <v>675</v>
      </c>
      <c r="E201" s="43">
        <v>1034</v>
      </c>
      <c r="F201" t="s">
        <v>98</v>
      </c>
      <c r="G201" s="12">
        <f>B201*Sheet4!$B$28/Sheet4!$B$26</f>
        <v>724.22976501305482</v>
      </c>
      <c r="H201" s="12">
        <f>C201*Sheet4!$B$28/Sheet4!$B$26</f>
        <v>944.64751958224542</v>
      </c>
      <c r="I201" s="12">
        <f>D201*Sheet4!$B$28/Sheet4!$B$26</f>
        <v>708.48563968668407</v>
      </c>
      <c r="J201" s="12">
        <f>E201*Sheet4!$B$28/Sheet4!$B$26</f>
        <v>1085.2950391644908</v>
      </c>
      <c r="K201" s="37"/>
      <c r="L201" s="37"/>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3"/>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c r="DT201" s="43"/>
      <c r="DU201" s="43"/>
      <c r="DV201" s="43"/>
      <c r="DW201" s="43"/>
      <c r="DX201" s="43"/>
      <c r="DY201" s="43"/>
      <c r="DZ201" s="43"/>
      <c r="EA201" s="43"/>
      <c r="EB201" s="43"/>
      <c r="EC201" s="43"/>
      <c r="ED201" s="43"/>
      <c r="EE201" s="43"/>
      <c r="EF201" s="43"/>
      <c r="EG201" s="43"/>
      <c r="EH201" s="43"/>
      <c r="EI201" s="43"/>
      <c r="EJ201" s="43"/>
      <c r="EK201" s="43"/>
      <c r="EL201" s="43"/>
      <c r="EM201" s="43"/>
      <c r="EN201" s="43"/>
      <c r="EO201" s="43"/>
      <c r="EP201" s="43"/>
      <c r="EQ201" s="43"/>
      <c r="ER201" s="43"/>
      <c r="ES201" s="43"/>
      <c r="ET201" s="43"/>
      <c r="EU201" s="43"/>
      <c r="EV201" s="43"/>
      <c r="EW201" s="43"/>
      <c r="EX201" s="43"/>
      <c r="EY201" s="43"/>
      <c r="EZ201" s="43"/>
      <c r="FA201" s="43"/>
      <c r="FB201" s="43"/>
      <c r="FC201" s="43"/>
      <c r="FD201" s="43"/>
      <c r="FE201" s="43"/>
      <c r="FF201" s="43"/>
      <c r="FG201" s="43"/>
      <c r="FH201" s="43"/>
      <c r="FI201" s="43"/>
      <c r="FJ201" s="43"/>
      <c r="FK201" s="43"/>
      <c r="FL201" s="43"/>
      <c r="FM201" s="43"/>
      <c r="FN201" s="43"/>
      <c r="FO201" s="43"/>
      <c r="FP201" s="43"/>
      <c r="FQ201" s="43"/>
      <c r="FR201" s="43"/>
      <c r="FS201" s="43"/>
      <c r="FT201" s="43"/>
      <c r="FU201" s="43"/>
      <c r="FV201" s="43"/>
      <c r="FW201" s="43"/>
      <c r="FX201" s="43"/>
      <c r="FY201" s="43"/>
      <c r="FZ201" s="43"/>
      <c r="GA201" s="43"/>
      <c r="GB201" s="43"/>
      <c r="GC201" s="43"/>
      <c r="GD201" s="43"/>
      <c r="GE201" s="43"/>
      <c r="GF201" s="43"/>
      <c r="GG201" s="43"/>
      <c r="GH201" s="43"/>
      <c r="GI201" s="43"/>
      <c r="GJ201" s="43"/>
      <c r="GK201" s="43"/>
      <c r="GL201" s="43"/>
      <c r="GM201" s="43"/>
      <c r="GN201" s="43"/>
      <c r="GO201" s="43"/>
      <c r="GP201" s="43"/>
      <c r="GQ201" s="43"/>
      <c r="GR201" s="43"/>
      <c r="GS201" s="43"/>
      <c r="GT201" s="43"/>
      <c r="GU201" s="43"/>
      <c r="GV201" s="43"/>
      <c r="GW201" s="43"/>
      <c r="GX201" s="43"/>
      <c r="GY201" s="43"/>
      <c r="GZ201" s="43"/>
      <c r="HA201" s="43"/>
      <c r="HB201" s="43"/>
      <c r="HC201" s="43"/>
      <c r="HD201" s="43"/>
      <c r="HE201" s="43"/>
      <c r="HF201" s="43"/>
      <c r="HG201" s="43"/>
      <c r="HH201" s="43"/>
      <c r="HI201" s="43"/>
      <c r="HJ201" s="43"/>
      <c r="HK201" s="43"/>
      <c r="HL201" s="43"/>
      <c r="HM201" s="43"/>
      <c r="HN201" s="43"/>
      <c r="HO201" s="43"/>
      <c r="HP201" s="43"/>
    </row>
    <row r="202" spans="1:224" hidden="1">
      <c r="B202" t="s">
        <v>105</v>
      </c>
      <c r="C202" t="s">
        <v>105</v>
      </c>
      <c r="D202" s="38" t="s">
        <v>105</v>
      </c>
      <c r="E202" s="43" t="s">
        <v>105</v>
      </c>
      <c r="K202" s="42"/>
      <c r="L202" s="42"/>
      <c r="O202" s="43"/>
      <c r="P202" s="43"/>
      <c r="Q202" s="43"/>
      <c r="R202" s="43"/>
      <c r="S202" s="43"/>
      <c r="T202" s="43"/>
      <c r="U202" s="43"/>
      <c r="V202" s="43"/>
      <c r="W202" s="43"/>
      <c r="X202" s="43"/>
      <c r="Y202" s="43"/>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c r="BF202" s="43"/>
      <c r="BG202" s="43"/>
      <c r="BH202" s="43"/>
      <c r="BI202" s="43"/>
      <c r="BJ202" s="43"/>
      <c r="BK202" s="43"/>
      <c r="BL202" s="43"/>
      <c r="BM202" s="43"/>
      <c r="BN202" s="43"/>
      <c r="BO202" s="43"/>
      <c r="BP202" s="43"/>
      <c r="BQ202" s="43"/>
      <c r="BR202" s="43"/>
      <c r="BS202" s="43"/>
      <c r="BT202" s="43"/>
      <c r="BU202" s="43"/>
      <c r="BV202" s="43"/>
      <c r="BW202" s="43"/>
      <c r="BX202" s="43"/>
      <c r="BY202" s="43"/>
      <c r="BZ202" s="43"/>
      <c r="CA202" s="43"/>
      <c r="CB202" s="43"/>
      <c r="CC202" s="43"/>
      <c r="CD202" s="43"/>
      <c r="CE202" s="43"/>
      <c r="CF202" s="43"/>
      <c r="CG202" s="43"/>
      <c r="CH202" s="43"/>
      <c r="CI202" s="43"/>
      <c r="CJ202" s="43"/>
      <c r="CK202" s="43"/>
      <c r="CL202" s="43"/>
      <c r="CM202" s="43"/>
      <c r="CN202" s="43"/>
      <c r="CO202" s="43"/>
      <c r="CP202" s="43"/>
      <c r="CQ202" s="43"/>
      <c r="CR202" s="43"/>
      <c r="CS202" s="43"/>
      <c r="CT202" s="43"/>
      <c r="CU202" s="43"/>
      <c r="CV202" s="43"/>
      <c r="CW202" s="43"/>
      <c r="CX202" s="43"/>
      <c r="CY202" s="43"/>
      <c r="CZ202" s="43"/>
      <c r="DA202" s="43"/>
      <c r="DB202" s="43"/>
      <c r="DC202" s="43"/>
      <c r="DD202" s="43"/>
      <c r="DE202" s="43"/>
      <c r="DF202" s="43"/>
      <c r="DG202" s="43"/>
      <c r="DH202" s="43"/>
      <c r="DI202" s="43"/>
      <c r="DJ202" s="43"/>
      <c r="DK202" s="43"/>
      <c r="DL202" s="43"/>
      <c r="DM202" s="43"/>
      <c r="DN202" s="43"/>
      <c r="DO202" s="43"/>
      <c r="DP202" s="43"/>
      <c r="DQ202" s="43"/>
      <c r="DR202" s="43"/>
      <c r="DS202" s="43"/>
      <c r="DT202" s="43"/>
      <c r="DU202" s="43"/>
      <c r="DV202" s="43"/>
      <c r="DW202" s="43"/>
      <c r="DX202" s="43"/>
      <c r="DY202" s="43"/>
      <c r="DZ202" s="43"/>
      <c r="EA202" s="43"/>
      <c r="EB202" s="43"/>
      <c r="EC202" s="43"/>
      <c r="ED202" s="43"/>
      <c r="EE202" s="43"/>
      <c r="EF202" s="43"/>
      <c r="EG202" s="43"/>
      <c r="EH202" s="43"/>
      <c r="EI202" s="43"/>
      <c r="EJ202" s="43"/>
      <c r="EK202" s="43"/>
      <c r="EL202" s="43"/>
      <c r="EM202" s="43"/>
      <c r="EN202" s="43"/>
      <c r="EO202" s="43"/>
      <c r="EP202" s="43"/>
      <c r="EQ202" s="43"/>
      <c r="ER202" s="43"/>
      <c r="ES202" s="43"/>
      <c r="ET202" s="43"/>
      <c r="EU202" s="43"/>
      <c r="EV202" s="43"/>
      <c r="EW202" s="43"/>
      <c r="EX202" s="43"/>
      <c r="EY202" s="43"/>
      <c r="EZ202" s="43"/>
      <c r="FA202" s="43"/>
      <c r="FB202" s="43"/>
      <c r="FC202" s="43"/>
      <c r="FD202" s="43"/>
      <c r="FE202" s="43"/>
      <c r="FF202" s="43"/>
      <c r="FG202" s="43"/>
      <c r="FH202" s="43"/>
      <c r="FI202" s="43"/>
      <c r="FJ202" s="43"/>
      <c r="FK202" s="43"/>
      <c r="FL202" s="43"/>
      <c r="FM202" s="43"/>
      <c r="FN202" s="43"/>
      <c r="FO202" s="43"/>
      <c r="FP202" s="43"/>
      <c r="FQ202" s="43"/>
      <c r="FR202" s="43"/>
      <c r="FS202" s="43"/>
      <c r="FT202" s="43"/>
      <c r="FU202" s="43"/>
      <c r="FV202" s="43"/>
      <c r="FW202" s="43"/>
      <c r="FX202" s="43"/>
      <c r="FY202" s="43"/>
      <c r="FZ202" s="43"/>
      <c r="GA202" s="43"/>
      <c r="GB202" s="43"/>
      <c r="GC202" s="43"/>
      <c r="GD202" s="43"/>
      <c r="GE202" s="43"/>
      <c r="GF202" s="43"/>
      <c r="GG202" s="43"/>
      <c r="GH202" s="43"/>
      <c r="GI202" s="43"/>
      <c r="GJ202" s="43"/>
      <c r="GK202" s="43"/>
      <c r="GL202" s="43"/>
      <c r="GM202" s="43"/>
      <c r="GN202" s="43"/>
      <c r="GO202" s="43"/>
      <c r="GP202" s="43"/>
      <c r="GQ202" s="43"/>
      <c r="GR202" s="43"/>
      <c r="GS202" s="43"/>
      <c r="GT202" s="43"/>
      <c r="GU202" s="43"/>
      <c r="GV202" s="43"/>
      <c r="GW202" s="43"/>
      <c r="GX202" s="43"/>
      <c r="GY202" s="43"/>
      <c r="GZ202" s="43"/>
      <c r="HA202" s="43"/>
      <c r="HB202" s="43"/>
      <c r="HC202" s="43"/>
      <c r="HD202" s="43"/>
      <c r="HE202" s="43"/>
      <c r="HF202" s="43"/>
      <c r="HG202" s="43"/>
      <c r="HH202" s="43"/>
      <c r="HI202" s="43"/>
      <c r="HJ202" s="43"/>
      <c r="HK202" s="43"/>
      <c r="HL202" s="43"/>
      <c r="HM202" s="43"/>
      <c r="HN202" s="43"/>
      <c r="HO202" s="43"/>
      <c r="HP202" s="43"/>
    </row>
    <row r="203" spans="1:224">
      <c r="A203" t="s">
        <v>99</v>
      </c>
      <c r="B203">
        <v>680</v>
      </c>
      <c r="C203">
        <v>858</v>
      </c>
      <c r="D203" s="40">
        <v>660</v>
      </c>
      <c r="E203" s="43">
        <v>1200</v>
      </c>
      <c r="F203" t="s">
        <v>99</v>
      </c>
      <c r="G203" s="12">
        <f>B203*Sheet4!$B$28/Sheet4!$B$27</f>
        <v>702.72493573264785</v>
      </c>
      <c r="H203" s="12">
        <f>C203*Sheet4!$B$28/Sheet4!$B$27</f>
        <v>886.67352185089965</v>
      </c>
      <c r="I203" s="12">
        <f>D203*Sheet4!$B$28/Sheet4!$B$27</f>
        <v>682.05655526992291</v>
      </c>
      <c r="J203" s="12">
        <f>E203*Sheet4!$B$28/Sheet4!$B$27</f>
        <v>1240.1028277634962</v>
      </c>
      <c r="K203" s="37"/>
      <c r="L203" s="37"/>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3"/>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c r="DO203" s="43"/>
      <c r="DP203" s="43"/>
      <c r="DQ203" s="43"/>
      <c r="DR203" s="43"/>
      <c r="DS203" s="43"/>
      <c r="DT203" s="43"/>
      <c r="DU203" s="43"/>
      <c r="DV203" s="43"/>
      <c r="DW203" s="43"/>
      <c r="DX203" s="43"/>
      <c r="DY203" s="43"/>
      <c r="DZ203" s="43"/>
      <c r="EA203" s="43"/>
      <c r="EB203" s="43"/>
      <c r="EC203" s="43"/>
      <c r="ED203" s="43"/>
      <c r="EE203" s="43"/>
      <c r="EF203" s="43"/>
      <c r="EG203" s="43"/>
      <c r="EH203" s="43"/>
      <c r="EI203" s="43"/>
      <c r="EJ203" s="43"/>
      <c r="EK203" s="43"/>
      <c r="EL203" s="43"/>
      <c r="EM203" s="43"/>
      <c r="EN203" s="43"/>
      <c r="EO203" s="43"/>
      <c r="EP203" s="43"/>
      <c r="EQ203" s="43"/>
      <c r="ER203" s="43"/>
      <c r="ES203" s="43"/>
      <c r="ET203" s="43"/>
      <c r="EU203" s="43"/>
      <c r="EV203" s="43"/>
      <c r="EW203" s="43"/>
      <c r="EX203" s="43"/>
      <c r="EY203" s="43"/>
      <c r="EZ203" s="43"/>
      <c r="FA203" s="43"/>
      <c r="FB203" s="43"/>
      <c r="FC203" s="43"/>
      <c r="FD203" s="43"/>
      <c r="FE203" s="43"/>
      <c r="FF203" s="43"/>
      <c r="FG203" s="43"/>
      <c r="FH203" s="43"/>
      <c r="FI203" s="43"/>
      <c r="FJ203" s="43"/>
      <c r="FK203" s="43"/>
      <c r="FL203" s="43"/>
      <c r="FM203" s="43"/>
      <c r="FN203" s="43"/>
      <c r="FO203" s="43"/>
      <c r="FP203" s="43"/>
      <c r="FQ203" s="43"/>
      <c r="FR203" s="43"/>
      <c r="FS203" s="43"/>
      <c r="FT203" s="43"/>
      <c r="FU203" s="43"/>
      <c r="FV203" s="43"/>
      <c r="FW203" s="43"/>
      <c r="FX203" s="43"/>
      <c r="FY203" s="43"/>
      <c r="FZ203" s="43"/>
      <c r="GA203" s="43"/>
      <c r="GB203" s="43"/>
      <c r="GC203" s="43"/>
      <c r="GD203" s="43"/>
      <c r="GE203" s="43"/>
      <c r="GF203" s="43"/>
      <c r="GG203" s="43"/>
      <c r="GH203" s="43"/>
      <c r="GI203" s="43"/>
      <c r="GJ203" s="43"/>
      <c r="GK203" s="43"/>
      <c r="GL203" s="43"/>
      <c r="GM203" s="43"/>
      <c r="GN203" s="43"/>
      <c r="GO203" s="43"/>
      <c r="GP203" s="43"/>
      <c r="GQ203" s="43"/>
      <c r="GR203" s="43"/>
      <c r="GS203" s="43"/>
      <c r="GT203" s="43"/>
      <c r="GU203" s="43"/>
      <c r="GV203" s="43"/>
      <c r="GW203" s="43"/>
      <c r="GX203" s="43"/>
      <c r="GY203" s="43"/>
      <c r="GZ203" s="43"/>
      <c r="HA203" s="43"/>
      <c r="HB203" s="43"/>
      <c r="HC203" s="43"/>
      <c r="HD203" s="43"/>
      <c r="HE203" s="43"/>
      <c r="HF203" s="43"/>
      <c r="HG203" s="43"/>
      <c r="HH203" s="43"/>
      <c r="HI203" s="43"/>
      <c r="HJ203" s="43"/>
      <c r="HK203" s="43"/>
      <c r="HL203" s="43"/>
      <c r="HM203" s="43"/>
      <c r="HN203" s="43"/>
      <c r="HO203" s="43"/>
      <c r="HP203" s="43"/>
    </row>
    <row r="204" spans="1:224" hidden="1">
      <c r="B204" t="s">
        <v>105</v>
      </c>
      <c r="C204" t="s">
        <v>105</v>
      </c>
      <c r="D204" s="38" t="s">
        <v>105</v>
      </c>
      <c r="E204" s="43" t="s">
        <v>105</v>
      </c>
      <c r="K204" s="42"/>
      <c r="L204" s="42"/>
      <c r="O204" s="43"/>
      <c r="P204" s="43"/>
      <c r="Q204" s="43"/>
      <c r="R204" s="43"/>
      <c r="S204" s="43"/>
      <c r="T204" s="43"/>
      <c r="U204" s="43"/>
      <c r="V204" s="43"/>
      <c r="W204" s="43"/>
      <c r="X204" s="43"/>
      <c r="Y204" s="43"/>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c r="BF204" s="43"/>
      <c r="BG204" s="43"/>
      <c r="BH204" s="43"/>
      <c r="BI204" s="43"/>
      <c r="BJ204" s="43"/>
      <c r="BK204" s="43"/>
      <c r="BL204" s="43"/>
      <c r="BM204" s="43"/>
      <c r="BN204" s="43"/>
      <c r="BO204" s="43"/>
      <c r="BP204" s="43"/>
      <c r="BQ204" s="43"/>
      <c r="BR204" s="43"/>
      <c r="BS204" s="43"/>
      <c r="BT204" s="43"/>
      <c r="BU204" s="43"/>
      <c r="BV204" s="43"/>
      <c r="BW204" s="43"/>
      <c r="BX204" s="43"/>
      <c r="BY204" s="43"/>
      <c r="BZ204" s="43"/>
      <c r="CA204" s="43"/>
      <c r="CB204" s="43"/>
      <c r="CC204" s="43"/>
      <c r="CD204" s="43"/>
      <c r="CE204" s="43"/>
      <c r="CF204" s="43"/>
      <c r="CG204" s="43"/>
      <c r="CH204" s="43"/>
      <c r="CI204" s="43"/>
      <c r="CJ204" s="43"/>
      <c r="CK204" s="43"/>
      <c r="CL204" s="43"/>
      <c r="CM204" s="43"/>
      <c r="CN204" s="43"/>
      <c r="CO204" s="43"/>
      <c r="CP204" s="43"/>
      <c r="CQ204" s="43"/>
      <c r="CR204" s="43"/>
      <c r="CS204" s="43"/>
      <c r="CT204" s="43"/>
      <c r="CU204" s="43"/>
      <c r="CV204" s="43"/>
      <c r="CW204" s="43"/>
      <c r="CX204" s="43"/>
      <c r="CY204" s="43"/>
      <c r="CZ204" s="43"/>
      <c r="DA204" s="43"/>
      <c r="DB204" s="43"/>
      <c r="DC204" s="43"/>
      <c r="DD204" s="43"/>
      <c r="DE204" s="43"/>
      <c r="DF204" s="43"/>
      <c r="DG204" s="43"/>
      <c r="DH204" s="43"/>
      <c r="DI204" s="43"/>
      <c r="DJ204" s="43"/>
      <c r="DK204" s="43"/>
      <c r="DL204" s="43"/>
      <c r="DM204" s="43"/>
      <c r="DN204" s="43"/>
      <c r="DO204" s="43"/>
      <c r="DP204" s="43"/>
      <c r="DQ204" s="43"/>
      <c r="DR204" s="43"/>
      <c r="DS204" s="43"/>
      <c r="DT204" s="43"/>
      <c r="DU204" s="43"/>
      <c r="DV204" s="43"/>
      <c r="DW204" s="43"/>
      <c r="DX204" s="43"/>
      <c r="DY204" s="43"/>
      <c r="DZ204" s="43"/>
      <c r="EA204" s="43"/>
      <c r="EB204" s="43"/>
      <c r="EC204" s="43"/>
      <c r="ED204" s="43"/>
      <c r="EE204" s="43"/>
      <c r="EF204" s="43"/>
      <c r="EG204" s="43"/>
      <c r="EH204" s="43"/>
      <c r="EI204" s="43"/>
      <c r="EJ204" s="43"/>
      <c r="EK204" s="43"/>
      <c r="EL204" s="43"/>
      <c r="EM204" s="43"/>
      <c r="EN204" s="43"/>
      <c r="EO204" s="43"/>
      <c r="EP204" s="43"/>
      <c r="EQ204" s="43"/>
      <c r="ER204" s="43"/>
      <c r="ES204" s="43"/>
      <c r="ET204" s="43"/>
      <c r="EU204" s="43"/>
      <c r="EV204" s="43"/>
      <c r="EW204" s="43"/>
      <c r="EX204" s="43"/>
      <c r="EY204" s="43"/>
      <c r="EZ204" s="43"/>
      <c r="FA204" s="43"/>
      <c r="FB204" s="43"/>
      <c r="FC204" s="43"/>
      <c r="FD204" s="43"/>
      <c r="FE204" s="43"/>
      <c r="FF204" s="43"/>
      <c r="FG204" s="43"/>
      <c r="FH204" s="43"/>
      <c r="FI204" s="43"/>
      <c r="FJ204" s="43"/>
      <c r="FK204" s="43"/>
      <c r="FL204" s="43"/>
      <c r="FM204" s="43"/>
      <c r="FN204" s="43"/>
      <c r="FO204" s="43"/>
      <c r="FP204" s="43"/>
      <c r="FQ204" s="43"/>
      <c r="FR204" s="43"/>
      <c r="FS204" s="43"/>
      <c r="FT204" s="43"/>
      <c r="FU204" s="43"/>
      <c r="FV204" s="43"/>
      <c r="FW204" s="43"/>
      <c r="FX204" s="43"/>
      <c r="FY204" s="43"/>
      <c r="FZ204" s="43"/>
      <c r="GA204" s="43"/>
      <c r="GB204" s="43"/>
      <c r="GC204" s="43"/>
      <c r="GD204" s="43"/>
      <c r="GE204" s="43"/>
      <c r="GF204" s="43"/>
      <c r="GG204" s="43"/>
      <c r="GH204" s="43"/>
      <c r="GI204" s="43"/>
      <c r="GJ204" s="43"/>
      <c r="GK204" s="43"/>
      <c r="GL204" s="43"/>
      <c r="GM204" s="43"/>
      <c r="GN204" s="43"/>
      <c r="GO204" s="43"/>
      <c r="GP204" s="43"/>
      <c r="GQ204" s="43"/>
      <c r="GR204" s="43"/>
      <c r="GS204" s="43"/>
      <c r="GT204" s="43"/>
      <c r="GU204" s="43"/>
      <c r="GV204" s="43"/>
      <c r="GW204" s="43"/>
      <c r="GX204" s="43"/>
      <c r="GY204" s="43"/>
      <c r="GZ204" s="43"/>
      <c r="HA204" s="43"/>
      <c r="HB204" s="43"/>
      <c r="HC204" s="43"/>
      <c r="HD204" s="43"/>
      <c r="HE204" s="43"/>
      <c r="HF204" s="43"/>
      <c r="HG204" s="43"/>
      <c r="HH204" s="43"/>
      <c r="HI204" s="43"/>
      <c r="HJ204" s="43"/>
      <c r="HK204" s="43"/>
      <c r="HL204" s="43"/>
      <c r="HM204" s="43"/>
      <c r="HN204" s="43"/>
      <c r="HO204" s="43"/>
      <c r="HP204" s="43"/>
    </row>
    <row r="205" spans="1:224">
      <c r="A205" s="1">
        <v>42522</v>
      </c>
      <c r="B205">
        <v>705</v>
      </c>
      <c r="C205">
        <v>870</v>
      </c>
      <c r="D205" s="40">
        <v>700</v>
      </c>
      <c r="E205" s="43">
        <v>1225</v>
      </c>
      <c r="F205" s="1">
        <v>42522</v>
      </c>
      <c r="G205" s="12">
        <f>B205*Sheet4!$B$28/Sheet4!$B$27</f>
        <v>728.56041131105394</v>
      </c>
      <c r="H205" s="12">
        <f>C205*Sheet4!$B$28/Sheet4!$B$27</f>
        <v>899.07455012853472</v>
      </c>
      <c r="I205" s="12">
        <f>D205*Sheet4!$B$28/Sheet4!$B$27</f>
        <v>723.39331619537268</v>
      </c>
      <c r="J205" s="12">
        <f>E205*Sheet4!$B$28/Sheet4!$B$27</f>
        <v>1265.9383033419024</v>
      </c>
      <c r="K205" s="37"/>
      <c r="L205" s="37"/>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3"/>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c r="DO205" s="43"/>
      <c r="DP205" s="43"/>
      <c r="DQ205" s="43"/>
      <c r="DR205" s="43"/>
      <c r="DS205" s="43"/>
      <c r="DT205" s="43"/>
      <c r="DU205" s="43"/>
      <c r="DV205" s="43"/>
      <c r="DW205" s="43"/>
      <c r="DX205" s="43"/>
      <c r="DY205" s="43"/>
      <c r="DZ205" s="43"/>
      <c r="EA205" s="43"/>
      <c r="EB205" s="43"/>
      <c r="EC205" s="43"/>
      <c r="ED205" s="43"/>
      <c r="EE205" s="43"/>
      <c r="EF205" s="43"/>
      <c r="EG205" s="43"/>
      <c r="EH205" s="43"/>
      <c r="EI205" s="43"/>
      <c r="EJ205" s="43"/>
      <c r="EK205" s="43"/>
      <c r="EL205" s="43"/>
      <c r="EM205" s="43"/>
      <c r="EN205" s="43"/>
      <c r="EO205" s="43"/>
      <c r="EP205" s="43"/>
      <c r="EQ205" s="43"/>
      <c r="ER205" s="43"/>
      <c r="ES205" s="43"/>
      <c r="ET205" s="43"/>
      <c r="EU205" s="43"/>
      <c r="EV205" s="43"/>
      <c r="EW205" s="43"/>
      <c r="EX205" s="43"/>
      <c r="EY205" s="43"/>
      <c r="EZ205" s="43"/>
      <c r="FA205" s="43"/>
      <c r="FB205" s="43"/>
      <c r="FC205" s="43"/>
      <c r="FD205" s="43"/>
      <c r="FE205" s="43"/>
      <c r="FF205" s="43"/>
      <c r="FG205" s="43"/>
      <c r="FH205" s="43"/>
      <c r="FI205" s="43"/>
      <c r="FJ205" s="43"/>
      <c r="FK205" s="43"/>
      <c r="FL205" s="43"/>
      <c r="FM205" s="43"/>
      <c r="FN205" s="43"/>
      <c r="FO205" s="43"/>
      <c r="FP205" s="43"/>
      <c r="FQ205" s="43"/>
      <c r="FR205" s="43"/>
      <c r="FS205" s="43"/>
      <c r="FT205" s="43"/>
      <c r="FU205" s="43"/>
      <c r="FV205" s="43"/>
      <c r="FW205" s="43"/>
      <c r="FX205" s="43"/>
      <c r="FY205" s="43"/>
      <c r="FZ205" s="43"/>
      <c r="GA205" s="43"/>
      <c r="GB205" s="43"/>
      <c r="GC205" s="43"/>
      <c r="GD205" s="43"/>
      <c r="GE205" s="43"/>
      <c r="GF205" s="43"/>
      <c r="GG205" s="43"/>
      <c r="GH205" s="43"/>
      <c r="GI205" s="43"/>
      <c r="GJ205" s="43"/>
      <c r="GK205" s="43"/>
      <c r="GL205" s="43"/>
      <c r="GM205" s="43"/>
      <c r="GN205" s="43"/>
      <c r="GO205" s="43"/>
      <c r="GP205" s="43"/>
      <c r="GQ205" s="43"/>
      <c r="GR205" s="43"/>
      <c r="GS205" s="43"/>
      <c r="GT205" s="43"/>
      <c r="GU205" s="43"/>
      <c r="GV205" s="43"/>
      <c r="GW205" s="43"/>
      <c r="GX205" s="43"/>
      <c r="GY205" s="43"/>
      <c r="GZ205" s="43"/>
      <c r="HA205" s="43"/>
      <c r="HB205" s="43"/>
      <c r="HC205" s="43"/>
      <c r="HD205" s="43"/>
      <c r="HE205" s="43"/>
      <c r="HF205" s="43"/>
      <c r="HG205" s="43"/>
      <c r="HH205" s="43"/>
      <c r="HI205" s="43"/>
      <c r="HJ205" s="43"/>
      <c r="HK205" s="43"/>
      <c r="HL205" s="43"/>
      <c r="HM205" s="43"/>
      <c r="HN205" s="43"/>
      <c r="HO205" s="43"/>
      <c r="HP205" s="43"/>
    </row>
    <row r="206" spans="1:224" hidden="1">
      <c r="A206" s="1"/>
      <c r="B206" t="s">
        <v>105</v>
      </c>
      <c r="C206" t="s">
        <v>105</v>
      </c>
      <c r="D206" s="38" t="s">
        <v>105</v>
      </c>
      <c r="E206" s="43" t="s">
        <v>105</v>
      </c>
      <c r="F206" s="1"/>
      <c r="K206" s="42"/>
      <c r="L206" s="42"/>
      <c r="O206" s="43"/>
      <c r="P206" s="43"/>
      <c r="Q206" s="43"/>
      <c r="R206" s="43"/>
      <c r="S206" s="43"/>
      <c r="T206" s="43"/>
      <c r="U206" s="43"/>
      <c r="V206" s="43"/>
      <c r="W206" s="43"/>
      <c r="X206" s="43"/>
      <c r="Y206" s="43"/>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c r="BF206" s="43"/>
      <c r="BG206" s="43"/>
      <c r="BH206" s="43"/>
      <c r="BI206" s="43"/>
      <c r="BJ206" s="43"/>
      <c r="BK206" s="43"/>
      <c r="BL206" s="43"/>
      <c r="BM206" s="43"/>
      <c r="BN206" s="43"/>
      <c r="BO206" s="43"/>
      <c r="BP206" s="43"/>
      <c r="BQ206" s="43"/>
      <c r="BR206" s="43"/>
      <c r="BS206" s="43"/>
      <c r="BT206" s="43"/>
      <c r="BU206" s="43"/>
      <c r="BV206" s="43"/>
      <c r="BW206" s="43"/>
      <c r="BX206" s="43"/>
      <c r="BY206" s="43"/>
      <c r="BZ206" s="43"/>
      <c r="CA206" s="43"/>
      <c r="CB206" s="43"/>
      <c r="CC206" s="43"/>
      <c r="CD206" s="43"/>
      <c r="CE206" s="43"/>
      <c r="CF206" s="43"/>
      <c r="CG206" s="43"/>
      <c r="CH206" s="43"/>
      <c r="CI206" s="43"/>
      <c r="CJ206" s="43"/>
      <c r="CK206" s="43"/>
      <c r="CL206" s="43"/>
      <c r="CM206" s="43"/>
      <c r="CN206" s="43"/>
      <c r="CO206" s="43"/>
      <c r="CP206" s="43"/>
      <c r="CQ206" s="43"/>
      <c r="CR206" s="43"/>
      <c r="CS206" s="43"/>
      <c r="CT206" s="43"/>
      <c r="CU206" s="43"/>
      <c r="CV206" s="43"/>
      <c r="CW206" s="43"/>
      <c r="CX206" s="43"/>
      <c r="CY206" s="43"/>
      <c r="CZ206" s="43"/>
      <c r="DA206" s="43"/>
      <c r="DB206" s="43"/>
      <c r="DC206" s="43"/>
      <c r="DD206" s="43"/>
      <c r="DE206" s="43"/>
      <c r="DF206" s="43"/>
      <c r="DG206" s="43"/>
      <c r="DH206" s="43"/>
      <c r="DI206" s="43"/>
      <c r="DJ206" s="43"/>
      <c r="DK206" s="43"/>
      <c r="DL206" s="43"/>
      <c r="DM206" s="43"/>
      <c r="DN206" s="43"/>
      <c r="DO206" s="43"/>
      <c r="DP206" s="43"/>
      <c r="DQ206" s="43"/>
      <c r="DR206" s="43"/>
      <c r="DS206" s="43"/>
      <c r="DT206" s="43"/>
      <c r="DU206" s="43"/>
      <c r="DV206" s="43"/>
      <c r="DW206" s="43"/>
      <c r="DX206" s="43"/>
      <c r="DY206" s="43"/>
      <c r="DZ206" s="43"/>
      <c r="EA206" s="43"/>
      <c r="EB206" s="43"/>
      <c r="EC206" s="43"/>
      <c r="ED206" s="43"/>
      <c r="EE206" s="43"/>
      <c r="EF206" s="43"/>
      <c r="EG206" s="43"/>
      <c r="EH206" s="43"/>
      <c r="EI206" s="43"/>
      <c r="EJ206" s="43"/>
      <c r="EK206" s="43"/>
      <c r="EL206" s="43"/>
      <c r="EM206" s="43"/>
      <c r="EN206" s="43"/>
      <c r="EO206" s="43"/>
      <c r="EP206" s="43"/>
      <c r="EQ206" s="43"/>
      <c r="ER206" s="43"/>
      <c r="ES206" s="43"/>
      <c r="ET206" s="43"/>
      <c r="EU206" s="43"/>
      <c r="EV206" s="43"/>
      <c r="EW206" s="43"/>
      <c r="EX206" s="43"/>
      <c r="EY206" s="43"/>
      <c r="EZ206" s="43"/>
      <c r="FA206" s="43"/>
      <c r="FB206" s="43"/>
      <c r="FC206" s="43"/>
      <c r="FD206" s="43"/>
      <c r="FE206" s="43"/>
      <c r="FF206" s="43"/>
      <c r="FG206" s="43"/>
      <c r="FH206" s="43"/>
      <c r="FI206" s="43"/>
      <c r="FJ206" s="43"/>
      <c r="FK206" s="43"/>
      <c r="FL206" s="43"/>
      <c r="FM206" s="43"/>
      <c r="FN206" s="43"/>
      <c r="FO206" s="43"/>
      <c r="FP206" s="43"/>
      <c r="FQ206" s="43"/>
      <c r="FR206" s="43"/>
      <c r="FS206" s="43"/>
      <c r="FT206" s="43"/>
      <c r="FU206" s="43"/>
      <c r="FV206" s="43"/>
      <c r="FW206" s="43"/>
      <c r="FX206" s="43"/>
      <c r="FY206" s="43"/>
      <c r="FZ206" s="43"/>
      <c r="GA206" s="43"/>
      <c r="GB206" s="43"/>
      <c r="GC206" s="43"/>
      <c r="GD206" s="43"/>
      <c r="GE206" s="43"/>
      <c r="GF206" s="43"/>
      <c r="GG206" s="43"/>
      <c r="GH206" s="43"/>
      <c r="GI206" s="43"/>
      <c r="GJ206" s="43"/>
      <c r="GK206" s="43"/>
      <c r="GL206" s="43"/>
      <c r="GM206" s="43"/>
      <c r="GN206" s="43"/>
      <c r="GO206" s="43"/>
      <c r="GP206" s="43"/>
      <c r="GQ206" s="43"/>
      <c r="GR206" s="43"/>
      <c r="GS206" s="43"/>
      <c r="GT206" s="43"/>
      <c r="GU206" s="43"/>
      <c r="GV206" s="43"/>
      <c r="GW206" s="43"/>
      <c r="GX206" s="43"/>
      <c r="GY206" s="43"/>
      <c r="GZ206" s="43"/>
      <c r="HA206" s="43"/>
      <c r="HB206" s="43"/>
      <c r="HC206" s="43"/>
      <c r="HD206" s="43"/>
      <c r="HE206" s="43"/>
      <c r="HF206" s="43"/>
      <c r="HG206" s="43"/>
      <c r="HH206" s="43"/>
      <c r="HI206" s="43"/>
      <c r="HJ206" s="43"/>
      <c r="HK206" s="43"/>
      <c r="HL206" s="43"/>
      <c r="HM206" s="43"/>
      <c r="HN206" s="43"/>
      <c r="HO206" s="43"/>
      <c r="HP206" s="43"/>
    </row>
    <row r="207" spans="1:224">
      <c r="A207" s="1">
        <v>42614</v>
      </c>
      <c r="B207">
        <v>710</v>
      </c>
      <c r="C207">
        <v>865</v>
      </c>
      <c r="D207" s="40">
        <v>700</v>
      </c>
      <c r="E207" s="43">
        <v>1200</v>
      </c>
      <c r="F207" s="1">
        <v>42614</v>
      </c>
      <c r="G207" s="12">
        <f>B207*Sheet4!$B$28/Sheet4!$B$27</f>
        <v>733.7275064267352</v>
      </c>
      <c r="H207" s="12">
        <f>C207*Sheet4!$B$28/Sheet4!$B$27</f>
        <v>893.90745501285346</v>
      </c>
      <c r="I207" s="12">
        <f>D207*Sheet4!$B$28/Sheet4!$B$27</f>
        <v>723.39331619537268</v>
      </c>
      <c r="J207" s="12">
        <f>E207*Sheet4!$B$28/Sheet4!$B$27</f>
        <v>1240.1028277634962</v>
      </c>
      <c r="K207" s="37"/>
      <c r="L207" s="37"/>
      <c r="O207" s="43"/>
      <c r="P207" s="43"/>
      <c r="Q207" s="43"/>
      <c r="R207" s="43"/>
      <c r="S207" s="43"/>
      <c r="T207" s="43"/>
      <c r="U207" s="43"/>
      <c r="V207" s="43"/>
      <c r="W207" s="43"/>
      <c r="X207" s="43"/>
      <c r="Y207" s="43"/>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c r="BF207" s="43"/>
      <c r="BG207" s="43"/>
      <c r="BH207" s="43"/>
      <c r="BI207" s="43"/>
      <c r="BJ207" s="43"/>
      <c r="BK207" s="43"/>
      <c r="BL207" s="43"/>
      <c r="BM207" s="43"/>
      <c r="BN207" s="43"/>
      <c r="BO207" s="43"/>
      <c r="BP207" s="43"/>
      <c r="BQ207" s="43"/>
      <c r="BR207" s="43"/>
      <c r="BS207" s="43"/>
      <c r="BT207" s="43"/>
      <c r="BU207" s="43"/>
      <c r="BV207" s="43"/>
      <c r="BW207" s="43"/>
      <c r="BX207" s="43"/>
      <c r="BY207" s="43"/>
      <c r="BZ207" s="43"/>
      <c r="CA207" s="43"/>
      <c r="CB207" s="43"/>
      <c r="CC207" s="43"/>
      <c r="CD207" s="43"/>
      <c r="CE207" s="43"/>
      <c r="CF207" s="43"/>
      <c r="CG207" s="43"/>
      <c r="CH207" s="43"/>
      <c r="CI207" s="43"/>
      <c r="CJ207" s="43"/>
      <c r="CK207" s="43"/>
      <c r="CL207" s="43"/>
      <c r="CM207" s="43"/>
      <c r="CN207" s="43"/>
      <c r="CO207" s="43"/>
      <c r="CP207" s="43"/>
      <c r="CQ207" s="43"/>
      <c r="CR207" s="43"/>
      <c r="CS207" s="43"/>
      <c r="CT207" s="43"/>
      <c r="CU207" s="43"/>
      <c r="CV207" s="43"/>
      <c r="CW207" s="43"/>
      <c r="CX207" s="43"/>
      <c r="CY207" s="43"/>
      <c r="CZ207" s="43"/>
      <c r="DA207" s="43"/>
      <c r="DB207" s="43"/>
      <c r="DC207" s="43"/>
      <c r="DD207" s="43"/>
      <c r="DE207" s="43"/>
      <c r="DF207" s="43"/>
      <c r="DG207" s="43"/>
      <c r="DH207" s="43"/>
      <c r="DI207" s="43"/>
      <c r="DJ207" s="43"/>
      <c r="DK207" s="43"/>
      <c r="DL207" s="43"/>
      <c r="DM207" s="43"/>
      <c r="DN207" s="43"/>
      <c r="DO207" s="43"/>
      <c r="DP207" s="43"/>
      <c r="DQ207" s="43"/>
      <c r="DR207" s="43"/>
      <c r="DS207" s="43"/>
      <c r="DT207" s="43"/>
      <c r="DU207" s="43"/>
      <c r="DV207" s="43"/>
      <c r="DW207" s="43"/>
      <c r="DX207" s="43"/>
      <c r="DY207" s="43"/>
      <c r="DZ207" s="43"/>
      <c r="EA207" s="43"/>
      <c r="EB207" s="43"/>
      <c r="EC207" s="43"/>
      <c r="ED207" s="43"/>
      <c r="EE207" s="43"/>
      <c r="EF207" s="43"/>
      <c r="EG207" s="43"/>
      <c r="EH207" s="43"/>
      <c r="EI207" s="43"/>
      <c r="EJ207" s="43"/>
      <c r="EK207" s="43"/>
      <c r="EL207" s="43"/>
      <c r="EM207" s="43"/>
      <c r="EN207" s="43"/>
      <c r="EO207" s="43"/>
      <c r="EP207" s="43"/>
      <c r="EQ207" s="43"/>
      <c r="ER207" s="43"/>
      <c r="ES207" s="43"/>
      <c r="ET207" s="43"/>
      <c r="EU207" s="43"/>
      <c r="EV207" s="43"/>
      <c r="EW207" s="43"/>
      <c r="EX207" s="43"/>
      <c r="EY207" s="43"/>
      <c r="EZ207" s="43"/>
      <c r="FA207" s="43"/>
      <c r="FB207" s="43"/>
      <c r="FC207" s="43"/>
      <c r="FD207" s="43"/>
      <c r="FE207" s="43"/>
      <c r="FF207" s="43"/>
      <c r="FG207" s="43"/>
      <c r="FH207" s="43"/>
      <c r="FI207" s="43"/>
      <c r="FJ207" s="43"/>
      <c r="FK207" s="43"/>
      <c r="FL207" s="43"/>
      <c r="FM207" s="43"/>
      <c r="FN207" s="43"/>
      <c r="FO207" s="43"/>
      <c r="FP207" s="43"/>
      <c r="FQ207" s="43"/>
      <c r="FR207" s="43"/>
      <c r="FS207" s="43"/>
      <c r="FT207" s="43"/>
      <c r="FU207" s="43"/>
      <c r="FV207" s="43"/>
      <c r="FW207" s="43"/>
      <c r="FX207" s="43"/>
      <c r="FY207" s="43"/>
      <c r="FZ207" s="43"/>
      <c r="GA207" s="43"/>
      <c r="GB207" s="43"/>
      <c r="GC207" s="43"/>
      <c r="GD207" s="43"/>
      <c r="GE207" s="43"/>
      <c r="GF207" s="43"/>
      <c r="GG207" s="43"/>
      <c r="GH207" s="43"/>
      <c r="GI207" s="43"/>
      <c r="GJ207" s="43"/>
      <c r="GK207" s="43"/>
      <c r="GL207" s="43"/>
      <c r="GM207" s="43"/>
      <c r="GN207" s="43"/>
      <c r="GO207" s="43"/>
      <c r="GP207" s="43"/>
      <c r="GQ207" s="43"/>
      <c r="GR207" s="43"/>
      <c r="GS207" s="43"/>
      <c r="GT207" s="43"/>
      <c r="GU207" s="43"/>
      <c r="GV207" s="43"/>
      <c r="GW207" s="43"/>
      <c r="GX207" s="43"/>
      <c r="GY207" s="43"/>
      <c r="GZ207" s="43"/>
      <c r="HA207" s="43"/>
      <c r="HB207" s="43"/>
      <c r="HC207" s="43"/>
      <c r="HD207" s="43"/>
      <c r="HE207" s="43"/>
      <c r="HF207" s="43"/>
      <c r="HG207" s="43"/>
      <c r="HH207" s="43"/>
      <c r="HI207" s="43"/>
      <c r="HJ207" s="43"/>
      <c r="HK207" s="43"/>
      <c r="HL207" s="43"/>
      <c r="HM207" s="43"/>
      <c r="HN207" s="43"/>
      <c r="HO207" s="43"/>
      <c r="HP207" s="43"/>
    </row>
    <row r="208" spans="1:224" hidden="1">
      <c r="A208" s="1"/>
      <c r="B208" t="s">
        <v>105</v>
      </c>
      <c r="C208" t="s">
        <v>105</v>
      </c>
      <c r="D208" s="38" t="s">
        <v>105</v>
      </c>
      <c r="E208" s="43" t="s">
        <v>105</v>
      </c>
      <c r="F208" s="1"/>
      <c r="K208" s="42"/>
      <c r="L208" s="42"/>
      <c r="O208" s="43"/>
      <c r="P208" s="43"/>
      <c r="Q208" s="43"/>
      <c r="R208" s="43"/>
      <c r="S208" s="43"/>
      <c r="T208" s="43"/>
      <c r="U208" s="43"/>
      <c r="V208" s="43"/>
      <c r="W208" s="43"/>
      <c r="X208" s="43"/>
      <c r="Y208" s="43"/>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c r="BF208" s="43"/>
      <c r="BG208" s="43"/>
      <c r="BH208" s="43"/>
      <c r="BI208" s="43"/>
      <c r="BJ208" s="43"/>
      <c r="BK208" s="43"/>
      <c r="BL208" s="43"/>
      <c r="BM208" s="43"/>
      <c r="BN208" s="43"/>
      <c r="BO208" s="43"/>
      <c r="BP208" s="43"/>
      <c r="BQ208" s="43"/>
      <c r="BR208" s="43"/>
      <c r="BS208" s="43"/>
      <c r="BT208" s="43"/>
      <c r="BU208" s="43"/>
      <c r="BV208" s="43"/>
      <c r="BW208" s="43"/>
      <c r="BX208" s="43"/>
      <c r="BY208" s="43"/>
      <c r="BZ208" s="43"/>
      <c r="CA208" s="43"/>
      <c r="CB208" s="43"/>
      <c r="CC208" s="43"/>
      <c r="CD208" s="43"/>
      <c r="CE208" s="43"/>
      <c r="CF208" s="43"/>
      <c r="CG208" s="43"/>
      <c r="CH208" s="43"/>
      <c r="CI208" s="43"/>
      <c r="CJ208" s="43"/>
      <c r="CK208" s="43"/>
      <c r="CL208" s="43"/>
      <c r="CM208" s="43"/>
      <c r="CN208" s="43"/>
      <c r="CO208" s="43"/>
      <c r="CP208" s="43"/>
      <c r="CQ208" s="43"/>
      <c r="CR208" s="43"/>
      <c r="CS208" s="43"/>
      <c r="CT208" s="43"/>
      <c r="CU208" s="43"/>
      <c r="CV208" s="43"/>
      <c r="CW208" s="43"/>
      <c r="CX208" s="43"/>
      <c r="CY208" s="43"/>
      <c r="CZ208" s="43"/>
      <c r="DA208" s="43"/>
      <c r="DB208" s="43"/>
      <c r="DC208" s="43"/>
      <c r="DD208" s="43"/>
      <c r="DE208" s="43"/>
      <c r="DF208" s="43"/>
      <c r="DG208" s="43"/>
      <c r="DH208" s="43"/>
      <c r="DI208" s="43"/>
      <c r="DJ208" s="43"/>
      <c r="DK208" s="43"/>
      <c r="DL208" s="43"/>
      <c r="DM208" s="43"/>
      <c r="DN208" s="43"/>
      <c r="DO208" s="43"/>
      <c r="DP208" s="43"/>
      <c r="DQ208" s="43"/>
      <c r="DR208" s="43"/>
      <c r="DS208" s="43"/>
      <c r="DT208" s="43"/>
      <c r="DU208" s="43"/>
      <c r="DV208" s="43"/>
      <c r="DW208" s="43"/>
      <c r="DX208" s="43"/>
      <c r="DY208" s="43"/>
      <c r="DZ208" s="43"/>
      <c r="EA208" s="43"/>
      <c r="EB208" s="43"/>
      <c r="EC208" s="43"/>
      <c r="ED208" s="43"/>
      <c r="EE208" s="43"/>
      <c r="EF208" s="43"/>
      <c r="EG208" s="43"/>
      <c r="EH208" s="43"/>
      <c r="EI208" s="43"/>
      <c r="EJ208" s="43"/>
      <c r="EK208" s="43"/>
      <c r="EL208" s="43"/>
      <c r="EM208" s="43"/>
      <c r="EN208" s="43"/>
      <c r="EO208" s="43"/>
      <c r="EP208" s="43"/>
      <c r="EQ208" s="43"/>
      <c r="ER208" s="43"/>
      <c r="ES208" s="43"/>
      <c r="ET208" s="43"/>
      <c r="EU208" s="43"/>
      <c r="EV208" s="43"/>
      <c r="EW208" s="43"/>
      <c r="EX208" s="43"/>
      <c r="EY208" s="43"/>
      <c r="EZ208" s="43"/>
      <c r="FA208" s="43"/>
      <c r="FB208" s="43"/>
      <c r="FC208" s="43"/>
      <c r="FD208" s="43"/>
      <c r="FE208" s="43"/>
      <c r="FF208" s="43"/>
      <c r="FG208" s="43"/>
      <c r="FH208" s="43"/>
      <c r="FI208" s="43"/>
      <c r="FJ208" s="43"/>
      <c r="FK208" s="43"/>
      <c r="FL208" s="43"/>
      <c r="FM208" s="43"/>
      <c r="FN208" s="43"/>
      <c r="FO208" s="43"/>
      <c r="FP208" s="43"/>
      <c r="FQ208" s="43"/>
      <c r="FR208" s="43"/>
      <c r="FS208" s="43"/>
      <c r="FT208" s="43"/>
      <c r="FU208" s="43"/>
      <c r="FV208" s="43"/>
      <c r="FW208" s="43"/>
      <c r="FX208" s="43"/>
      <c r="FY208" s="43"/>
      <c r="FZ208" s="43"/>
      <c r="GA208" s="43"/>
      <c r="GB208" s="43"/>
      <c r="GC208" s="43"/>
      <c r="GD208" s="43"/>
      <c r="GE208" s="43"/>
      <c r="GF208" s="43"/>
      <c r="GG208" s="43"/>
      <c r="GH208" s="43"/>
      <c r="GI208" s="43"/>
      <c r="GJ208" s="43"/>
      <c r="GK208" s="43"/>
      <c r="GL208" s="43"/>
      <c r="GM208" s="43"/>
      <c r="GN208" s="43"/>
      <c r="GO208" s="43"/>
      <c r="GP208" s="43"/>
      <c r="GQ208" s="43"/>
      <c r="GR208" s="43"/>
      <c r="GS208" s="43"/>
      <c r="GT208" s="43"/>
      <c r="GU208" s="43"/>
      <c r="GV208" s="43"/>
      <c r="GW208" s="43"/>
      <c r="GX208" s="43"/>
      <c r="GY208" s="43"/>
      <c r="GZ208" s="43"/>
      <c r="HA208" s="43"/>
      <c r="HB208" s="43"/>
      <c r="HC208" s="43"/>
      <c r="HD208" s="43"/>
      <c r="HE208" s="43"/>
      <c r="HF208" s="43"/>
      <c r="HG208" s="43"/>
      <c r="HH208" s="43"/>
      <c r="HI208" s="43"/>
      <c r="HJ208" s="43"/>
      <c r="HK208" s="43"/>
      <c r="HL208" s="43"/>
      <c r="HM208" s="43"/>
      <c r="HN208" s="43"/>
      <c r="HO208" s="43"/>
      <c r="HP208" s="43"/>
    </row>
    <row r="209" spans="1:224">
      <c r="A209" s="1">
        <v>42705</v>
      </c>
      <c r="B209">
        <v>730</v>
      </c>
      <c r="C209">
        <v>903</v>
      </c>
      <c r="D209" s="40">
        <v>700</v>
      </c>
      <c r="E209" s="43">
        <v>1180</v>
      </c>
      <c r="F209" s="1">
        <v>42705</v>
      </c>
      <c r="G209" s="12">
        <f>B209*Sheet4!$B$28/Sheet4!$B$27</f>
        <v>754.39588688946014</v>
      </c>
      <c r="H209" s="12">
        <f>C209*Sheet4!$B$28/Sheet4!$B$27</f>
        <v>933.17737789203068</v>
      </c>
      <c r="I209" s="12">
        <f>D209*Sheet4!$B$28/Sheet4!$B$27</f>
        <v>723.39331619537268</v>
      </c>
      <c r="J209" s="12">
        <f>E209*Sheet4!$B$28/Sheet4!$B$27</f>
        <v>1219.4344473007711</v>
      </c>
      <c r="K209" s="37"/>
      <c r="L209" s="37"/>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3"/>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c r="DT209" s="43"/>
      <c r="DU209" s="43"/>
      <c r="DV209" s="43"/>
      <c r="DW209" s="43"/>
      <c r="DX209" s="43"/>
      <c r="DY209" s="43"/>
      <c r="DZ209" s="43"/>
      <c r="EA209" s="43"/>
      <c r="EB209" s="43"/>
      <c r="EC209" s="43"/>
      <c r="ED209" s="43"/>
      <c r="EE209" s="43"/>
      <c r="EF209" s="43"/>
      <c r="EG209" s="43"/>
      <c r="EH209" s="43"/>
      <c r="EI209" s="43"/>
      <c r="EJ209" s="43"/>
      <c r="EK209" s="43"/>
      <c r="EL209" s="43"/>
      <c r="EM209" s="43"/>
      <c r="EN209" s="43"/>
      <c r="EO209" s="43"/>
      <c r="EP209" s="43"/>
      <c r="EQ209" s="43"/>
      <c r="ER209" s="43"/>
      <c r="ES209" s="43"/>
      <c r="ET209" s="43"/>
      <c r="EU209" s="43"/>
      <c r="EV209" s="43"/>
      <c r="EW209" s="43"/>
      <c r="EX209" s="43"/>
      <c r="EY209" s="43"/>
      <c r="EZ209" s="43"/>
      <c r="FA209" s="43"/>
      <c r="FB209" s="43"/>
      <c r="FC209" s="43"/>
      <c r="FD209" s="43"/>
      <c r="FE209" s="43"/>
      <c r="FF209" s="43"/>
      <c r="FG209" s="43"/>
      <c r="FH209" s="43"/>
      <c r="FI209" s="43"/>
      <c r="FJ209" s="43"/>
      <c r="FK209" s="43"/>
      <c r="FL209" s="43"/>
      <c r="FM209" s="43"/>
      <c r="FN209" s="43"/>
      <c r="FO209" s="43"/>
      <c r="FP209" s="43"/>
      <c r="FQ209" s="43"/>
      <c r="FR209" s="43"/>
      <c r="FS209" s="43"/>
      <c r="FT209" s="43"/>
      <c r="FU209" s="43"/>
      <c r="FV209" s="43"/>
      <c r="FW209" s="43"/>
      <c r="FX209" s="43"/>
      <c r="FY209" s="43"/>
      <c r="FZ209" s="43"/>
      <c r="GA209" s="43"/>
      <c r="GB209" s="43"/>
      <c r="GC209" s="43"/>
      <c r="GD209" s="43"/>
      <c r="GE209" s="43"/>
      <c r="GF209" s="43"/>
      <c r="GG209" s="43"/>
      <c r="GH209" s="43"/>
      <c r="GI209" s="43"/>
      <c r="GJ209" s="43"/>
      <c r="GK209" s="43"/>
      <c r="GL209" s="43"/>
      <c r="GM209" s="43"/>
      <c r="GN209" s="43"/>
      <c r="GO209" s="43"/>
      <c r="GP209" s="43"/>
      <c r="GQ209" s="43"/>
      <c r="GR209" s="43"/>
      <c r="GS209" s="43"/>
      <c r="GT209" s="43"/>
      <c r="GU209" s="43"/>
      <c r="GV209" s="43"/>
      <c r="GW209" s="43"/>
      <c r="GX209" s="43"/>
      <c r="GY209" s="43"/>
      <c r="GZ209" s="43"/>
      <c r="HA209" s="43"/>
      <c r="HB209" s="43"/>
      <c r="HC209" s="43"/>
      <c r="HD209" s="43"/>
      <c r="HE209" s="43"/>
      <c r="HF209" s="43"/>
      <c r="HG209" s="43"/>
      <c r="HH209" s="43"/>
      <c r="HI209" s="43"/>
      <c r="HJ209" s="43"/>
      <c r="HK209" s="43"/>
      <c r="HL209" s="43"/>
      <c r="HM209" s="43"/>
      <c r="HN209" s="43"/>
      <c r="HO209" s="43"/>
      <c r="HP209" s="43"/>
    </row>
    <row r="210" spans="1:224" hidden="1">
      <c r="A210" s="1"/>
      <c r="B210" t="s">
        <v>105</v>
      </c>
      <c r="C210" t="s">
        <v>105</v>
      </c>
      <c r="D210" s="38" t="s">
        <v>105</v>
      </c>
      <c r="E210" s="43" t="s">
        <v>105</v>
      </c>
      <c r="F210" s="1"/>
      <c r="K210" s="42"/>
      <c r="L210" s="42"/>
      <c r="O210" s="43"/>
      <c r="P210" s="43"/>
      <c r="Q210" s="43"/>
      <c r="R210" s="43"/>
      <c r="S210" s="43"/>
      <c r="T210" s="43"/>
      <c r="U210" s="43"/>
      <c r="V210" s="43"/>
      <c r="W210" s="43"/>
      <c r="X210" s="43"/>
      <c r="Y210" s="43"/>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c r="BF210" s="43"/>
      <c r="BG210" s="43"/>
      <c r="BH210" s="43"/>
      <c r="BI210" s="43"/>
      <c r="BJ210" s="43"/>
      <c r="BK210" s="43"/>
      <c r="BL210" s="43"/>
      <c r="BM210" s="43"/>
      <c r="BN210" s="43"/>
      <c r="BO210" s="43"/>
      <c r="BP210" s="43"/>
      <c r="BQ210" s="43"/>
      <c r="BR210" s="43"/>
      <c r="BS210" s="43"/>
      <c r="BT210" s="43"/>
      <c r="BU210" s="43"/>
      <c r="BV210" s="43"/>
      <c r="BW210" s="43"/>
      <c r="BX210" s="43"/>
      <c r="BY210" s="43"/>
      <c r="BZ210" s="43"/>
      <c r="CA210" s="43"/>
      <c r="CB210" s="43"/>
      <c r="CC210" s="43"/>
      <c r="CD210" s="43"/>
      <c r="CE210" s="43"/>
      <c r="CF210" s="43"/>
      <c r="CG210" s="43"/>
      <c r="CH210" s="43"/>
      <c r="CI210" s="43"/>
      <c r="CJ210" s="43"/>
      <c r="CK210" s="43"/>
      <c r="CL210" s="43"/>
      <c r="CM210" s="43"/>
      <c r="CN210" s="43"/>
      <c r="CO210" s="43"/>
      <c r="CP210" s="43"/>
      <c r="CQ210" s="43"/>
      <c r="CR210" s="43"/>
      <c r="CS210" s="43"/>
      <c r="CT210" s="43"/>
      <c r="CU210" s="43"/>
      <c r="CV210" s="43"/>
      <c r="CW210" s="43"/>
      <c r="CX210" s="43"/>
      <c r="CY210" s="43"/>
      <c r="CZ210" s="43"/>
      <c r="DA210" s="43"/>
      <c r="DB210" s="43"/>
      <c r="DC210" s="43"/>
      <c r="DD210" s="43"/>
      <c r="DE210" s="43"/>
      <c r="DF210" s="43"/>
      <c r="DG210" s="43"/>
      <c r="DH210" s="43"/>
      <c r="DI210" s="43"/>
      <c r="DJ210" s="43"/>
      <c r="DK210" s="43"/>
      <c r="DL210" s="43"/>
      <c r="DM210" s="43"/>
      <c r="DN210" s="43"/>
      <c r="DO210" s="43"/>
      <c r="DP210" s="43"/>
      <c r="DQ210" s="43"/>
      <c r="DR210" s="43"/>
      <c r="DS210" s="43"/>
      <c r="DT210" s="43"/>
      <c r="DU210" s="43"/>
      <c r="DV210" s="43"/>
      <c r="DW210" s="43"/>
      <c r="DX210" s="43"/>
      <c r="DY210" s="43"/>
      <c r="DZ210" s="43"/>
      <c r="EA210" s="43"/>
      <c r="EB210" s="43"/>
      <c r="EC210" s="43"/>
      <c r="ED210" s="43"/>
      <c r="EE210" s="43"/>
      <c r="EF210" s="43"/>
      <c r="EG210" s="43"/>
      <c r="EH210" s="43"/>
      <c r="EI210" s="43"/>
      <c r="EJ210" s="43"/>
      <c r="EK210" s="43"/>
      <c r="EL210" s="43"/>
      <c r="EM210" s="43"/>
      <c r="EN210" s="43"/>
      <c r="EO210" s="43"/>
      <c r="EP210" s="43"/>
      <c r="EQ210" s="43"/>
      <c r="ER210" s="43"/>
      <c r="ES210" s="43"/>
      <c r="ET210" s="43"/>
      <c r="EU210" s="43"/>
      <c r="EV210" s="43"/>
      <c r="EW210" s="43"/>
      <c r="EX210" s="43"/>
      <c r="EY210" s="43"/>
      <c r="EZ210" s="43"/>
      <c r="FA210" s="43"/>
      <c r="FB210" s="43"/>
      <c r="FC210" s="43"/>
      <c r="FD210" s="43"/>
      <c r="FE210" s="43"/>
      <c r="FF210" s="43"/>
      <c r="FG210" s="43"/>
      <c r="FH210" s="43"/>
      <c r="FI210" s="43"/>
      <c r="FJ210" s="43"/>
      <c r="FK210" s="43"/>
      <c r="FL210" s="43"/>
      <c r="FM210" s="43"/>
      <c r="FN210" s="43"/>
      <c r="FO210" s="43"/>
      <c r="FP210" s="43"/>
      <c r="FQ210" s="43"/>
      <c r="FR210" s="43"/>
      <c r="FS210" s="43"/>
      <c r="FT210" s="43"/>
      <c r="FU210" s="43"/>
      <c r="FV210" s="43"/>
      <c r="FW210" s="43"/>
      <c r="FX210" s="43"/>
      <c r="FY210" s="43"/>
      <c r="FZ210" s="43"/>
      <c r="GA210" s="43"/>
      <c r="GB210" s="43"/>
      <c r="GC210" s="43"/>
      <c r="GD210" s="43"/>
      <c r="GE210" s="43"/>
      <c r="GF210" s="43"/>
      <c r="GG210" s="43"/>
      <c r="GH210" s="43"/>
      <c r="GI210" s="43"/>
      <c r="GJ210" s="43"/>
      <c r="GK210" s="43"/>
      <c r="GL210" s="43"/>
      <c r="GM210" s="43"/>
      <c r="GN210" s="43"/>
      <c r="GO210" s="43"/>
      <c r="GP210" s="43"/>
      <c r="GQ210" s="43"/>
      <c r="GR210" s="43"/>
      <c r="GS210" s="43"/>
      <c r="GT210" s="43"/>
      <c r="GU210" s="43"/>
      <c r="GV210" s="43"/>
      <c r="GW210" s="43"/>
      <c r="GX210" s="43"/>
      <c r="GY210" s="43"/>
      <c r="GZ210" s="43"/>
      <c r="HA210" s="43"/>
      <c r="HB210" s="43"/>
      <c r="HC210" s="43"/>
      <c r="HD210" s="43"/>
      <c r="HE210" s="43"/>
      <c r="HF210" s="43"/>
      <c r="HG210" s="43"/>
      <c r="HH210" s="43"/>
      <c r="HI210" s="43"/>
      <c r="HJ210" s="43"/>
      <c r="HK210" s="43"/>
      <c r="HL210" s="43"/>
      <c r="HM210" s="43"/>
      <c r="HN210" s="43"/>
      <c r="HO210" s="43"/>
      <c r="HP210" s="43"/>
    </row>
    <row r="211" spans="1:224">
      <c r="A211" s="1">
        <v>42795</v>
      </c>
      <c r="B211">
        <v>720</v>
      </c>
      <c r="C211">
        <v>930</v>
      </c>
      <c r="D211" s="40">
        <v>700</v>
      </c>
      <c r="E211" s="43">
        <v>1364</v>
      </c>
      <c r="F211" s="1">
        <v>42795</v>
      </c>
      <c r="G211" s="12">
        <f>$B$211*Sheet4!$B$28/Sheet4!$B$28</f>
        <v>720</v>
      </c>
      <c r="H211" s="12">
        <f>$C$211*Sheet4!$B$28/Sheet4!$B$28</f>
        <v>930</v>
      </c>
      <c r="I211" s="12">
        <f>$D$211*Sheet4!$B$28/Sheet4!$B$28</f>
        <v>700</v>
      </c>
      <c r="J211" s="12">
        <f>$E$211*Sheet4!$B$28/Sheet4!$B$28</f>
        <v>1364</v>
      </c>
      <c r="K211" s="37"/>
      <c r="L211" s="37"/>
      <c r="O211" s="43"/>
      <c r="P211" s="43"/>
      <c r="Q211" s="43"/>
      <c r="R211" s="43"/>
      <c r="S211" s="43"/>
      <c r="T211" s="43"/>
      <c r="U211" s="43"/>
      <c r="V211" s="43"/>
      <c r="W211" s="43"/>
      <c r="X211" s="43"/>
      <c r="Y211" s="43"/>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c r="BF211" s="43"/>
      <c r="BG211" s="43"/>
      <c r="BH211" s="43"/>
      <c r="BI211" s="43"/>
      <c r="BJ211" s="43"/>
      <c r="BK211" s="43"/>
      <c r="BL211" s="43"/>
      <c r="BM211" s="43"/>
      <c r="BN211" s="43"/>
      <c r="BO211" s="43"/>
      <c r="BP211" s="43"/>
      <c r="BQ211" s="43"/>
      <c r="BR211" s="43"/>
      <c r="BS211" s="43"/>
      <c r="BT211" s="43"/>
      <c r="BU211" s="43"/>
      <c r="BV211" s="43"/>
      <c r="BW211" s="43"/>
      <c r="BX211" s="43"/>
      <c r="BY211" s="43"/>
      <c r="BZ211" s="43"/>
      <c r="CA211" s="43"/>
      <c r="CB211" s="43"/>
      <c r="CC211" s="43"/>
      <c r="CD211" s="43"/>
      <c r="CE211" s="43"/>
      <c r="CF211" s="43"/>
      <c r="CG211" s="43"/>
      <c r="CH211" s="43"/>
      <c r="CI211" s="43"/>
      <c r="CJ211" s="43"/>
      <c r="CK211" s="43"/>
      <c r="CL211" s="43"/>
      <c r="CM211" s="43"/>
      <c r="CN211" s="43"/>
      <c r="CO211" s="43"/>
      <c r="CP211" s="43"/>
      <c r="CQ211" s="43"/>
      <c r="CR211" s="43"/>
      <c r="CS211" s="43"/>
      <c r="CT211" s="43"/>
      <c r="CU211" s="43"/>
      <c r="CV211" s="43"/>
      <c r="CW211" s="43"/>
      <c r="CX211" s="43"/>
      <c r="CY211" s="43"/>
      <c r="CZ211" s="43"/>
      <c r="DA211" s="43"/>
      <c r="DB211" s="43"/>
      <c r="DC211" s="43"/>
      <c r="DD211" s="43"/>
      <c r="DE211" s="43"/>
      <c r="DF211" s="43"/>
      <c r="DG211" s="43"/>
      <c r="DH211" s="43"/>
      <c r="DI211" s="43"/>
      <c r="DJ211" s="43"/>
      <c r="DK211" s="43"/>
      <c r="DL211" s="43"/>
      <c r="DM211" s="43"/>
      <c r="DN211" s="43"/>
      <c r="DO211" s="43"/>
      <c r="DP211" s="43"/>
      <c r="DQ211" s="43"/>
      <c r="DR211" s="43"/>
      <c r="DS211" s="43"/>
      <c r="DT211" s="43"/>
      <c r="DU211" s="43"/>
      <c r="DV211" s="43"/>
      <c r="DW211" s="43"/>
      <c r="DX211" s="43"/>
      <c r="DY211" s="43"/>
      <c r="DZ211" s="43"/>
      <c r="EA211" s="43"/>
      <c r="EB211" s="43"/>
      <c r="EC211" s="43"/>
      <c r="ED211" s="43"/>
      <c r="EE211" s="43"/>
      <c r="EF211" s="43"/>
      <c r="EG211" s="43"/>
      <c r="EH211" s="43"/>
      <c r="EI211" s="43"/>
      <c r="EJ211" s="43"/>
      <c r="EK211" s="43"/>
      <c r="EL211" s="43"/>
      <c r="EM211" s="43"/>
      <c r="EN211" s="43"/>
      <c r="EO211" s="43"/>
      <c r="EP211" s="43"/>
      <c r="EQ211" s="43"/>
      <c r="ER211" s="43"/>
      <c r="ES211" s="43"/>
      <c r="ET211" s="43"/>
      <c r="EU211" s="43"/>
      <c r="EV211" s="43"/>
      <c r="EW211" s="43"/>
      <c r="EX211" s="43"/>
      <c r="EY211" s="43"/>
      <c r="EZ211" s="43"/>
      <c r="FA211" s="43"/>
      <c r="FB211" s="43"/>
      <c r="FC211" s="43"/>
      <c r="FD211" s="43"/>
      <c r="FE211" s="43"/>
      <c r="FF211" s="43"/>
      <c r="FG211" s="43"/>
      <c r="FH211" s="43"/>
      <c r="FI211" s="43"/>
      <c r="FJ211" s="43"/>
      <c r="FK211" s="43"/>
      <c r="FL211" s="43"/>
      <c r="FM211" s="43"/>
      <c r="FN211" s="43"/>
      <c r="FO211" s="43"/>
      <c r="FP211" s="43"/>
      <c r="FQ211" s="43"/>
      <c r="FR211" s="43"/>
      <c r="FS211" s="43"/>
      <c r="FT211" s="43"/>
      <c r="FU211" s="43"/>
      <c r="FV211" s="43"/>
      <c r="FW211" s="43"/>
      <c r="FX211" s="43"/>
      <c r="FY211" s="43"/>
      <c r="FZ211" s="43"/>
      <c r="GA211" s="43"/>
      <c r="GB211" s="43"/>
      <c r="GC211" s="43"/>
      <c r="GD211" s="43"/>
      <c r="GE211" s="43"/>
      <c r="GF211" s="43"/>
      <c r="GG211" s="43"/>
      <c r="GH211" s="43"/>
      <c r="GI211" s="43"/>
      <c r="GJ211" s="43"/>
      <c r="GK211" s="43"/>
      <c r="GL211" s="43"/>
      <c r="GM211" s="43"/>
      <c r="GN211" s="43"/>
      <c r="GO211" s="43"/>
      <c r="GP211" s="43"/>
      <c r="GQ211" s="43"/>
      <c r="GR211" s="43"/>
      <c r="GS211" s="43"/>
      <c r="GT211" s="43"/>
      <c r="GU211" s="43"/>
      <c r="GV211" s="43"/>
      <c r="GW211" s="43"/>
      <c r="GX211" s="43"/>
      <c r="GY211" s="43"/>
      <c r="GZ211" s="43"/>
      <c r="HA211" s="43"/>
      <c r="HB211" s="43"/>
      <c r="HC211" s="43"/>
      <c r="HD211" s="43"/>
      <c r="HE211" s="43"/>
      <c r="HF211" s="43"/>
      <c r="HG211" s="43"/>
      <c r="HH211" s="43"/>
      <c r="HI211" s="43"/>
      <c r="HJ211" s="43"/>
      <c r="HK211" s="43"/>
      <c r="HL211" s="43"/>
      <c r="HM211" s="43"/>
      <c r="HN211" s="43"/>
      <c r="HO211" s="43"/>
      <c r="HP211" s="43"/>
    </row>
    <row r="212" spans="1:224" hidden="1">
      <c r="D212" s="38" t="s">
        <v>105</v>
      </c>
      <c r="E212" s="43" t="s">
        <v>105</v>
      </c>
      <c r="K212" s="42"/>
      <c r="L212" s="42"/>
      <c r="O212" s="43"/>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c r="BF212" s="43"/>
      <c r="BG212" s="43"/>
      <c r="BH212" s="43"/>
      <c r="BI212" s="43"/>
      <c r="BJ212" s="43"/>
      <c r="BK212" s="43"/>
      <c r="BL212" s="43"/>
      <c r="BM212" s="43"/>
      <c r="BN212" s="43"/>
      <c r="BO212" s="43"/>
      <c r="BP212" s="43"/>
      <c r="BQ212" s="43"/>
      <c r="BR212" s="43"/>
      <c r="BS212" s="43"/>
      <c r="BT212" s="43"/>
      <c r="BU212" s="43"/>
      <c r="BV212" s="43"/>
      <c r="BW212" s="43"/>
      <c r="BX212" s="43"/>
      <c r="BY212" s="43"/>
      <c r="BZ212" s="43"/>
      <c r="CA212" s="43"/>
      <c r="CB212" s="43"/>
      <c r="CC212" s="43"/>
      <c r="CD212" s="43"/>
      <c r="CE212" s="43"/>
      <c r="CF212" s="43"/>
      <c r="CG212" s="43"/>
      <c r="CH212" s="43"/>
      <c r="CI212" s="43"/>
      <c r="CJ212" s="43"/>
      <c r="CK212" s="43"/>
      <c r="CL212" s="43"/>
      <c r="CM212" s="43"/>
      <c r="CN212" s="43"/>
      <c r="CO212" s="43"/>
      <c r="CP212" s="43"/>
      <c r="CQ212" s="43"/>
      <c r="CR212" s="43"/>
      <c r="CS212" s="43"/>
      <c r="CT212" s="43"/>
      <c r="CU212" s="43"/>
      <c r="CV212" s="43"/>
      <c r="CW212" s="43"/>
      <c r="CX212" s="43"/>
      <c r="CY212" s="43"/>
      <c r="CZ212" s="43"/>
      <c r="DA212" s="43"/>
      <c r="DB212" s="43"/>
      <c r="DC212" s="43"/>
      <c r="DD212" s="43"/>
      <c r="DE212" s="43"/>
      <c r="DF212" s="43"/>
      <c r="DG212" s="43"/>
      <c r="DH212" s="43"/>
      <c r="DI212" s="43"/>
      <c r="DJ212" s="43"/>
      <c r="DK212" s="43"/>
      <c r="DL212" s="43"/>
      <c r="DM212" s="43"/>
      <c r="DN212" s="43"/>
      <c r="DO212" s="43"/>
      <c r="DP212" s="43"/>
      <c r="DQ212" s="43"/>
      <c r="DR212" s="43"/>
      <c r="DS212" s="43"/>
      <c r="DT212" s="43"/>
      <c r="DU212" s="43"/>
      <c r="DV212" s="43"/>
      <c r="DW212" s="43"/>
      <c r="DX212" s="43"/>
      <c r="DY212" s="43"/>
      <c r="DZ212" s="43"/>
      <c r="EA212" s="43"/>
      <c r="EB212" s="43"/>
      <c r="EC212" s="43"/>
      <c r="ED212" s="43"/>
      <c r="EE212" s="43"/>
      <c r="EF212" s="43"/>
      <c r="EG212" s="43"/>
      <c r="EH212" s="43"/>
      <c r="EI212" s="43"/>
      <c r="EJ212" s="43"/>
      <c r="EK212" s="43"/>
      <c r="EL212" s="43"/>
      <c r="EM212" s="43"/>
      <c r="EN212" s="43"/>
      <c r="EO212" s="43"/>
      <c r="EP212" s="43"/>
      <c r="EQ212" s="43"/>
      <c r="ER212" s="43"/>
      <c r="ES212" s="43"/>
      <c r="ET212" s="43"/>
      <c r="EU212" s="43"/>
      <c r="EV212" s="43"/>
      <c r="EW212" s="43"/>
      <c r="EX212" s="43"/>
      <c r="EY212" s="43"/>
      <c r="EZ212" s="43"/>
      <c r="FA212" s="43"/>
      <c r="FB212" s="43"/>
      <c r="FC212" s="43"/>
      <c r="FD212" s="43"/>
      <c r="FE212" s="43"/>
      <c r="FF212" s="43"/>
      <c r="FG212" s="43"/>
      <c r="FH212" s="43"/>
      <c r="FI212" s="43"/>
      <c r="FJ212" s="43"/>
      <c r="FK212" s="43"/>
      <c r="FL212" s="43"/>
      <c r="FM212" s="43"/>
      <c r="FN212" s="43"/>
      <c r="FO212" s="43"/>
      <c r="FP212" s="43"/>
      <c r="FQ212" s="43"/>
      <c r="FR212" s="43"/>
      <c r="FS212" s="43"/>
      <c r="FT212" s="43"/>
      <c r="FU212" s="43"/>
      <c r="FV212" s="43"/>
      <c r="FW212" s="43"/>
      <c r="FX212" s="43"/>
      <c r="FY212" s="43"/>
      <c r="FZ212" s="43"/>
      <c r="GA212" s="43"/>
      <c r="GB212" s="43"/>
      <c r="GC212" s="43"/>
      <c r="GD212" s="43"/>
      <c r="GE212" s="43"/>
      <c r="GF212" s="43"/>
      <c r="GG212" s="43"/>
      <c r="GH212" s="43"/>
      <c r="GI212" s="43"/>
      <c r="GJ212" s="43"/>
      <c r="GK212" s="43"/>
      <c r="GL212" s="43"/>
      <c r="GM212" s="43"/>
      <c r="GN212" s="43"/>
      <c r="GO212" s="43"/>
      <c r="GP212" s="43"/>
      <c r="GQ212" s="43"/>
      <c r="GR212" s="43"/>
      <c r="GS212" s="43"/>
      <c r="GT212" s="43"/>
      <c r="GU212" s="43"/>
      <c r="GV212" s="43"/>
      <c r="GW212" s="43"/>
      <c r="GX212" s="43"/>
      <c r="GY212" s="43"/>
      <c r="GZ212" s="43"/>
      <c r="HA212" s="43"/>
      <c r="HB212" s="43"/>
      <c r="HC212" s="43"/>
      <c r="HD212" s="43"/>
      <c r="HE212" s="43"/>
      <c r="HF212" s="43"/>
      <c r="HG212" s="43"/>
      <c r="HH212" s="43"/>
      <c r="HI212" s="43"/>
      <c r="HJ212" s="43"/>
      <c r="HK212" s="43"/>
      <c r="HL212" s="43"/>
      <c r="HM212" s="43"/>
      <c r="HN212" s="43"/>
      <c r="HO212" s="43"/>
      <c r="HP212" s="43"/>
    </row>
    <row r="213" spans="1:224">
      <c r="K213" s="37"/>
      <c r="L213" s="37"/>
      <c r="O213" s="43"/>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c r="BF213" s="43"/>
      <c r="BG213" s="43"/>
      <c r="BH213" s="43"/>
      <c r="BI213" s="43"/>
      <c r="BJ213" s="43"/>
      <c r="BK213" s="43"/>
      <c r="BL213" s="43"/>
      <c r="BM213" s="43"/>
      <c r="BN213" s="43"/>
      <c r="BO213" s="43"/>
      <c r="BP213" s="43"/>
      <c r="BQ213" s="43"/>
      <c r="BR213" s="43"/>
      <c r="BS213" s="43"/>
      <c r="BT213" s="43"/>
      <c r="BU213" s="43"/>
      <c r="BV213" s="43"/>
      <c r="BW213" s="43"/>
      <c r="BX213" s="43"/>
      <c r="BY213" s="43"/>
      <c r="BZ213" s="43"/>
      <c r="CA213" s="43"/>
      <c r="CB213" s="43"/>
      <c r="CC213" s="43"/>
      <c r="CD213" s="43"/>
      <c r="CE213" s="43"/>
      <c r="CF213" s="43"/>
      <c r="CG213" s="43"/>
      <c r="CH213" s="43"/>
      <c r="CI213" s="43"/>
      <c r="CJ213" s="43"/>
      <c r="CK213" s="43"/>
      <c r="CL213" s="43"/>
      <c r="CM213" s="43"/>
      <c r="CN213" s="43"/>
      <c r="CO213" s="43"/>
      <c r="CP213" s="43"/>
      <c r="CQ213" s="43"/>
      <c r="CR213" s="43"/>
      <c r="CS213" s="43"/>
      <c r="CT213" s="43"/>
      <c r="CU213" s="43"/>
      <c r="CV213" s="43"/>
      <c r="CW213" s="43"/>
      <c r="CX213" s="43"/>
      <c r="CY213" s="43"/>
      <c r="CZ213" s="43"/>
      <c r="DA213" s="43"/>
      <c r="DB213" s="43"/>
      <c r="DC213" s="43"/>
      <c r="DD213" s="43"/>
      <c r="DE213" s="43"/>
      <c r="DF213" s="43"/>
      <c r="DG213" s="43"/>
      <c r="DH213" s="43"/>
      <c r="DI213" s="43"/>
      <c r="DJ213" s="43"/>
      <c r="DK213" s="43"/>
      <c r="DL213" s="43"/>
      <c r="DM213" s="43"/>
      <c r="DN213" s="43"/>
      <c r="DO213" s="43"/>
      <c r="DP213" s="43"/>
      <c r="DQ213" s="43"/>
      <c r="DR213" s="43"/>
      <c r="DS213" s="43"/>
      <c r="DT213" s="43"/>
      <c r="DU213" s="43"/>
      <c r="DV213" s="43"/>
      <c r="DW213" s="43"/>
      <c r="DX213" s="43"/>
      <c r="DY213" s="43"/>
      <c r="DZ213" s="43"/>
      <c r="EA213" s="43"/>
      <c r="EB213" s="43"/>
      <c r="EC213" s="43"/>
      <c r="ED213" s="43"/>
      <c r="EE213" s="43"/>
      <c r="EF213" s="43"/>
      <c r="EG213" s="43"/>
      <c r="EH213" s="43"/>
      <c r="EI213" s="43"/>
      <c r="EJ213" s="43"/>
      <c r="EK213" s="43"/>
      <c r="EL213" s="43"/>
      <c r="EM213" s="43"/>
      <c r="EN213" s="43"/>
      <c r="EO213" s="43"/>
      <c r="EP213" s="43"/>
      <c r="EQ213" s="43"/>
      <c r="ER213" s="43"/>
      <c r="ES213" s="43"/>
      <c r="ET213" s="43"/>
      <c r="EU213" s="43"/>
      <c r="EV213" s="43"/>
      <c r="EW213" s="43"/>
      <c r="EX213" s="43"/>
      <c r="EY213" s="43"/>
      <c r="EZ213" s="43"/>
      <c r="FA213" s="43"/>
      <c r="FB213" s="43"/>
      <c r="FC213" s="43"/>
      <c r="FD213" s="43"/>
      <c r="FE213" s="43"/>
      <c r="FF213" s="43"/>
      <c r="FG213" s="43"/>
      <c r="FH213" s="43"/>
      <c r="FI213" s="43"/>
      <c r="FJ213" s="43"/>
      <c r="FK213" s="43"/>
      <c r="FL213" s="43"/>
      <c r="FM213" s="43"/>
      <c r="FN213" s="43"/>
      <c r="FO213" s="43"/>
      <c r="FP213" s="43"/>
      <c r="FQ213" s="43"/>
      <c r="FR213" s="43"/>
      <c r="FS213" s="43"/>
      <c r="FT213" s="43"/>
      <c r="FU213" s="43"/>
      <c r="FV213" s="43"/>
      <c r="FW213" s="43"/>
      <c r="FX213" s="43"/>
      <c r="FY213" s="43"/>
      <c r="FZ213" s="43"/>
      <c r="GA213" s="43"/>
      <c r="GB213" s="43"/>
      <c r="GC213" s="43"/>
      <c r="GD213" s="43"/>
      <c r="GE213" s="43"/>
      <c r="GF213" s="43"/>
      <c r="GG213" s="43"/>
      <c r="GH213" s="43"/>
      <c r="GI213" s="43"/>
      <c r="GJ213" s="43"/>
      <c r="GK213" s="43"/>
      <c r="GL213" s="43"/>
      <c r="GM213" s="43"/>
      <c r="GN213" s="43"/>
      <c r="GO213" s="43"/>
      <c r="GP213" s="43"/>
      <c r="GQ213" s="43"/>
      <c r="GR213" s="43"/>
      <c r="GS213" s="43"/>
      <c r="GT213" s="43"/>
      <c r="GU213" s="43"/>
      <c r="GV213" s="43"/>
      <c r="GW213" s="43"/>
      <c r="GX213" s="43"/>
      <c r="GY213" s="43"/>
      <c r="GZ213" s="43"/>
      <c r="HA213" s="43"/>
      <c r="HB213" s="43"/>
      <c r="HC213" s="43"/>
      <c r="HD213" s="43"/>
      <c r="HE213" s="43"/>
      <c r="HF213" s="43"/>
      <c r="HG213" s="43"/>
      <c r="HH213" s="43"/>
      <c r="HI213" s="43"/>
      <c r="HJ213" s="43"/>
      <c r="HK213" s="43"/>
      <c r="HL213" s="43"/>
      <c r="HM213" s="43"/>
      <c r="HN213" s="43"/>
      <c r="HO213" s="43"/>
      <c r="HP213" s="43"/>
    </row>
    <row r="214" spans="1:224">
      <c r="K214" s="37"/>
      <c r="L214" s="37"/>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c r="BF214" s="43"/>
      <c r="BG214" s="43"/>
      <c r="BH214" s="43"/>
      <c r="BI214" s="43"/>
      <c r="BJ214" s="43"/>
      <c r="BK214" s="43"/>
      <c r="BL214" s="43"/>
      <c r="BM214" s="43"/>
      <c r="BN214" s="43"/>
      <c r="BO214" s="43"/>
      <c r="BP214" s="43"/>
      <c r="BQ214" s="43"/>
      <c r="BR214" s="43"/>
      <c r="BS214" s="43"/>
      <c r="BT214" s="43"/>
      <c r="BU214" s="43"/>
      <c r="BV214" s="43"/>
      <c r="BW214" s="43"/>
      <c r="BX214" s="43"/>
      <c r="BY214" s="43"/>
      <c r="BZ214" s="43"/>
      <c r="CA214" s="43"/>
      <c r="CB214" s="43"/>
      <c r="CC214" s="43"/>
      <c r="CD214" s="43"/>
      <c r="CE214" s="43"/>
      <c r="CF214" s="43"/>
      <c r="CG214" s="43"/>
      <c r="CH214" s="43"/>
      <c r="CI214" s="43"/>
      <c r="CJ214" s="43"/>
      <c r="CK214" s="43"/>
      <c r="CL214" s="43"/>
      <c r="CM214" s="43"/>
      <c r="CN214" s="43"/>
      <c r="CO214" s="43"/>
      <c r="CP214" s="43"/>
      <c r="CQ214" s="43"/>
      <c r="CR214" s="43"/>
      <c r="CS214" s="43"/>
      <c r="CT214" s="43"/>
      <c r="CU214" s="43"/>
      <c r="CV214" s="43"/>
      <c r="CW214" s="43"/>
      <c r="CX214" s="43"/>
      <c r="CY214" s="43"/>
      <c r="CZ214" s="43"/>
      <c r="DA214" s="43"/>
      <c r="DB214" s="43"/>
      <c r="DC214" s="43"/>
      <c r="DD214" s="43"/>
      <c r="DE214" s="43"/>
      <c r="DF214" s="43"/>
      <c r="DG214" s="43"/>
      <c r="DH214" s="43"/>
      <c r="DI214" s="43"/>
      <c r="DJ214" s="43"/>
      <c r="DK214" s="43"/>
      <c r="DL214" s="43"/>
      <c r="DM214" s="43"/>
      <c r="DN214" s="43"/>
      <c r="DO214" s="43"/>
      <c r="DP214" s="43"/>
      <c r="DQ214" s="43"/>
      <c r="DR214" s="43"/>
      <c r="DS214" s="43"/>
      <c r="DT214" s="43"/>
      <c r="DU214" s="43"/>
      <c r="DV214" s="43"/>
      <c r="DW214" s="43"/>
      <c r="DX214" s="43"/>
      <c r="DY214" s="43"/>
      <c r="DZ214" s="43"/>
      <c r="EA214" s="43"/>
      <c r="EB214" s="43"/>
      <c r="EC214" s="43"/>
      <c r="ED214" s="43"/>
      <c r="EE214" s="43"/>
      <c r="EF214" s="43"/>
      <c r="EG214" s="43"/>
      <c r="EH214" s="43"/>
      <c r="EI214" s="43"/>
      <c r="EJ214" s="43"/>
      <c r="EK214" s="43"/>
      <c r="EL214" s="43"/>
      <c r="EM214" s="43"/>
      <c r="EN214" s="43"/>
      <c r="EO214" s="43"/>
      <c r="EP214" s="43"/>
      <c r="EQ214" s="43"/>
      <c r="ER214" s="43"/>
      <c r="ES214" s="43"/>
      <c r="ET214" s="43"/>
      <c r="EU214" s="43"/>
      <c r="EV214" s="43"/>
      <c r="EW214" s="43"/>
      <c r="EX214" s="43"/>
      <c r="EY214" s="43"/>
      <c r="EZ214" s="43"/>
      <c r="FA214" s="43"/>
      <c r="FB214" s="43"/>
      <c r="FC214" s="43"/>
      <c r="FD214" s="43"/>
      <c r="FE214" s="43"/>
      <c r="FF214" s="43"/>
      <c r="FG214" s="43"/>
      <c r="FH214" s="43"/>
      <c r="FI214" s="43"/>
      <c r="FJ214" s="43"/>
      <c r="FK214" s="43"/>
      <c r="FL214" s="43"/>
      <c r="FM214" s="43"/>
      <c r="FN214" s="43"/>
      <c r="FO214" s="43"/>
      <c r="FP214" s="43"/>
      <c r="FQ214" s="43"/>
      <c r="FR214" s="43"/>
      <c r="FS214" s="43"/>
      <c r="FT214" s="43"/>
      <c r="FU214" s="43"/>
      <c r="FV214" s="43"/>
      <c r="FW214" s="43"/>
      <c r="FX214" s="43"/>
      <c r="FY214" s="43"/>
      <c r="FZ214" s="43"/>
      <c r="GA214" s="43"/>
      <c r="GB214" s="43"/>
      <c r="GC214" s="43"/>
      <c r="GD214" s="43"/>
      <c r="GE214" s="43"/>
      <c r="GF214" s="43"/>
      <c r="GG214" s="43"/>
      <c r="GH214" s="43"/>
      <c r="GI214" s="43"/>
      <c r="GJ214" s="43"/>
      <c r="GK214" s="43"/>
      <c r="GL214" s="43"/>
      <c r="GM214" s="43"/>
      <c r="GN214" s="43"/>
      <c r="GO214" s="43"/>
      <c r="GP214" s="43"/>
      <c r="GQ214" s="43"/>
      <c r="GR214" s="43"/>
      <c r="GS214" s="43"/>
      <c r="GT214" s="43"/>
      <c r="GU214" s="43"/>
      <c r="GV214" s="43"/>
      <c r="GW214" s="43"/>
      <c r="GX214" s="43"/>
      <c r="GY214" s="43"/>
      <c r="GZ214" s="43"/>
      <c r="HA214" s="43"/>
      <c r="HB214" s="43"/>
      <c r="HC214" s="43"/>
      <c r="HD214" s="43"/>
      <c r="HE214" s="43"/>
      <c r="HF214" s="43"/>
      <c r="HG214" s="43"/>
      <c r="HH214" s="43"/>
      <c r="HI214" s="43"/>
      <c r="HJ214" s="43"/>
      <c r="HK214" s="43"/>
      <c r="HL214" s="43"/>
      <c r="HM214" s="43"/>
      <c r="HN214" s="43"/>
      <c r="HO214" s="43"/>
      <c r="HP214" s="43"/>
    </row>
    <row r="215" spans="1:224">
      <c r="K215" s="37"/>
      <c r="L215" s="37"/>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3"/>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c r="DT215" s="43"/>
      <c r="DU215" s="43"/>
      <c r="DV215" s="43"/>
      <c r="DW215" s="43"/>
      <c r="DX215" s="43"/>
      <c r="DY215" s="43"/>
      <c r="DZ215" s="43"/>
      <c r="EA215" s="43"/>
      <c r="EB215" s="43"/>
      <c r="EC215" s="43"/>
      <c r="ED215" s="43"/>
      <c r="EE215" s="43"/>
      <c r="EF215" s="43"/>
      <c r="EG215" s="43"/>
      <c r="EH215" s="43"/>
      <c r="EI215" s="43"/>
      <c r="EJ215" s="43"/>
      <c r="EK215" s="43"/>
      <c r="EL215" s="43"/>
      <c r="EM215" s="43"/>
      <c r="EN215" s="43"/>
      <c r="EO215" s="43"/>
      <c r="EP215" s="43"/>
      <c r="EQ215" s="43"/>
      <c r="ER215" s="43"/>
      <c r="ES215" s="43"/>
      <c r="ET215" s="43"/>
      <c r="EU215" s="43"/>
      <c r="EV215" s="43"/>
      <c r="EW215" s="43"/>
      <c r="EX215" s="43"/>
      <c r="EY215" s="43"/>
      <c r="EZ215" s="43"/>
      <c r="FA215" s="43"/>
      <c r="FB215" s="43"/>
      <c r="FC215" s="43"/>
      <c r="FD215" s="43"/>
      <c r="FE215" s="43"/>
      <c r="FF215" s="43"/>
      <c r="FG215" s="43"/>
      <c r="FH215" s="43"/>
      <c r="FI215" s="43"/>
      <c r="FJ215" s="43"/>
      <c r="FK215" s="43"/>
      <c r="FL215" s="43"/>
      <c r="FM215" s="43"/>
      <c r="FN215" s="43"/>
      <c r="FO215" s="43"/>
      <c r="FP215" s="43"/>
      <c r="FQ215" s="43"/>
      <c r="FR215" s="43"/>
      <c r="FS215" s="43"/>
      <c r="FT215" s="43"/>
      <c r="FU215" s="43"/>
      <c r="FV215" s="43"/>
      <c r="FW215" s="43"/>
      <c r="FX215" s="43"/>
      <c r="FY215" s="43"/>
      <c r="FZ215" s="43"/>
      <c r="GA215" s="43"/>
      <c r="GB215" s="43"/>
      <c r="GC215" s="43"/>
      <c r="GD215" s="43"/>
      <c r="GE215" s="43"/>
      <c r="GF215" s="43"/>
      <c r="GG215" s="43"/>
      <c r="GH215" s="43"/>
      <c r="GI215" s="43"/>
      <c r="GJ215" s="43"/>
      <c r="GK215" s="43"/>
      <c r="GL215" s="43"/>
      <c r="GM215" s="43"/>
      <c r="GN215" s="43"/>
      <c r="GO215" s="43"/>
      <c r="GP215" s="43"/>
      <c r="GQ215" s="43"/>
      <c r="GR215" s="43"/>
      <c r="GS215" s="43"/>
      <c r="GT215" s="43"/>
      <c r="GU215" s="43"/>
      <c r="GV215" s="43"/>
      <c r="GW215" s="43"/>
      <c r="GX215" s="43"/>
      <c r="GY215" s="43"/>
      <c r="GZ215" s="43"/>
      <c r="HA215" s="43"/>
      <c r="HB215" s="43"/>
      <c r="HC215" s="43"/>
      <c r="HD215" s="43"/>
      <c r="HE215" s="43"/>
      <c r="HF215" s="43"/>
      <c r="HG215" s="43"/>
      <c r="HH215" s="43"/>
      <c r="HI215" s="43"/>
      <c r="HJ215" s="43"/>
      <c r="HK215" s="43"/>
      <c r="HL215" s="43"/>
      <c r="HM215" s="43"/>
      <c r="HN215" s="43"/>
      <c r="HO215" s="43"/>
      <c r="HP215" s="43"/>
    </row>
    <row r="216" spans="1:224">
      <c r="K216" s="37"/>
      <c r="L216" s="37"/>
      <c r="O216" s="43"/>
      <c r="P216" s="43"/>
      <c r="Q216" s="43"/>
      <c r="R216" s="43"/>
      <c r="S216" s="43"/>
      <c r="T216" s="43"/>
      <c r="U216" s="43"/>
      <c r="V216" s="43"/>
      <c r="W216" s="43"/>
      <c r="X216" s="43"/>
      <c r="Y216" s="43"/>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c r="BF216" s="43"/>
      <c r="BG216" s="43"/>
      <c r="BH216" s="43"/>
      <c r="BI216" s="43"/>
      <c r="BJ216" s="43"/>
      <c r="BK216" s="43"/>
      <c r="BL216" s="43"/>
      <c r="BM216" s="43"/>
      <c r="BN216" s="43"/>
      <c r="BO216" s="43"/>
      <c r="BP216" s="43"/>
      <c r="BQ216" s="43"/>
      <c r="BR216" s="43"/>
      <c r="BS216" s="43"/>
      <c r="BT216" s="43"/>
      <c r="BU216" s="43"/>
      <c r="BV216" s="43"/>
      <c r="BW216" s="43"/>
      <c r="BX216" s="43"/>
      <c r="BY216" s="43"/>
      <c r="BZ216" s="43"/>
      <c r="CA216" s="43"/>
      <c r="CB216" s="43"/>
      <c r="CC216" s="43"/>
      <c r="CD216" s="43"/>
      <c r="CE216" s="43"/>
      <c r="CF216" s="43"/>
      <c r="CG216" s="43"/>
      <c r="CH216" s="43"/>
      <c r="CI216" s="43"/>
      <c r="CJ216" s="43"/>
      <c r="CK216" s="43"/>
      <c r="CL216" s="43"/>
      <c r="CM216" s="43"/>
      <c r="CN216" s="43"/>
      <c r="CO216" s="43"/>
      <c r="CP216" s="43"/>
      <c r="CQ216" s="43"/>
      <c r="CR216" s="43"/>
      <c r="CS216" s="43"/>
      <c r="CT216" s="43"/>
      <c r="CU216" s="43"/>
      <c r="CV216" s="43"/>
      <c r="CW216" s="43"/>
      <c r="CX216" s="43"/>
      <c r="CY216" s="43"/>
      <c r="CZ216" s="43"/>
      <c r="DA216" s="43"/>
      <c r="DB216" s="43"/>
      <c r="DC216" s="43"/>
      <c r="DD216" s="43"/>
      <c r="DE216" s="43"/>
      <c r="DF216" s="43"/>
      <c r="DG216" s="43"/>
      <c r="DH216" s="43"/>
      <c r="DI216" s="43"/>
      <c r="DJ216" s="43"/>
      <c r="DK216" s="43"/>
      <c r="DL216" s="43"/>
      <c r="DM216" s="43"/>
      <c r="DN216" s="43"/>
      <c r="DO216" s="43"/>
      <c r="DP216" s="43"/>
      <c r="DQ216" s="43"/>
      <c r="DR216" s="43"/>
      <c r="DS216" s="43"/>
      <c r="DT216" s="43"/>
      <c r="DU216" s="43"/>
      <c r="DV216" s="43"/>
      <c r="DW216" s="43"/>
      <c r="DX216" s="43"/>
      <c r="DY216" s="43"/>
      <c r="DZ216" s="43"/>
      <c r="EA216" s="43"/>
      <c r="EB216" s="43"/>
      <c r="EC216" s="43"/>
      <c r="ED216" s="43"/>
      <c r="EE216" s="43"/>
      <c r="EF216" s="43"/>
      <c r="EG216" s="43"/>
      <c r="EH216" s="43"/>
      <c r="EI216" s="43"/>
      <c r="EJ216" s="43"/>
      <c r="EK216" s="43"/>
      <c r="EL216" s="43"/>
      <c r="EM216" s="43"/>
      <c r="EN216" s="43"/>
      <c r="EO216" s="43"/>
      <c r="EP216" s="43"/>
      <c r="EQ216" s="43"/>
      <c r="ER216" s="43"/>
      <c r="ES216" s="43"/>
      <c r="ET216" s="43"/>
      <c r="EU216" s="43"/>
      <c r="EV216" s="43"/>
      <c r="EW216" s="43"/>
      <c r="EX216" s="43"/>
      <c r="EY216" s="43"/>
      <c r="EZ216" s="43"/>
      <c r="FA216" s="43"/>
      <c r="FB216" s="43"/>
      <c r="FC216" s="43"/>
      <c r="FD216" s="43"/>
      <c r="FE216" s="43"/>
      <c r="FF216" s="43"/>
      <c r="FG216" s="43"/>
      <c r="FH216" s="43"/>
      <c r="FI216" s="43"/>
      <c r="FJ216" s="43"/>
      <c r="FK216" s="43"/>
      <c r="FL216" s="43"/>
      <c r="FM216" s="43"/>
      <c r="FN216" s="43"/>
      <c r="FO216" s="43"/>
      <c r="FP216" s="43"/>
      <c r="FQ216" s="43"/>
      <c r="FR216" s="43"/>
      <c r="FS216" s="43"/>
      <c r="FT216" s="43"/>
      <c r="FU216" s="43"/>
      <c r="FV216" s="43"/>
      <c r="FW216" s="43"/>
      <c r="FX216" s="43"/>
      <c r="FY216" s="43"/>
      <c r="FZ216" s="43"/>
      <c r="GA216" s="43"/>
      <c r="GB216" s="43"/>
      <c r="GC216" s="43"/>
      <c r="GD216" s="43"/>
      <c r="GE216" s="43"/>
      <c r="GF216" s="43"/>
      <c r="GG216" s="43"/>
      <c r="GH216" s="43"/>
      <c r="GI216" s="43"/>
      <c r="GJ216" s="43"/>
      <c r="GK216" s="43"/>
      <c r="GL216" s="43"/>
      <c r="GM216" s="43"/>
      <c r="GN216" s="43"/>
      <c r="GO216" s="43"/>
      <c r="GP216" s="43"/>
      <c r="GQ216" s="43"/>
      <c r="GR216" s="43"/>
      <c r="GS216" s="43"/>
      <c r="GT216" s="43"/>
      <c r="GU216" s="43"/>
      <c r="GV216" s="43"/>
      <c r="GW216" s="43"/>
      <c r="GX216" s="43"/>
      <c r="GY216" s="43"/>
      <c r="GZ216" s="43"/>
      <c r="HA216" s="43"/>
      <c r="HB216" s="43"/>
      <c r="HC216" s="43"/>
      <c r="HD216" s="43"/>
      <c r="HE216" s="43"/>
      <c r="HF216" s="43"/>
      <c r="HG216" s="43"/>
      <c r="HH216" s="43"/>
      <c r="HI216" s="43"/>
      <c r="HJ216" s="43"/>
      <c r="HK216" s="43"/>
      <c r="HL216" s="43"/>
      <c r="HM216" s="43"/>
      <c r="HN216" s="43"/>
      <c r="HO216" s="43"/>
      <c r="HP216" s="43"/>
    </row>
    <row r="217" spans="1:224">
      <c r="K217" s="37"/>
      <c r="L217" s="37"/>
      <c r="O217" s="43"/>
      <c r="P217" s="43"/>
      <c r="Q217" s="43"/>
      <c r="R217" s="43"/>
      <c r="S217" s="43"/>
      <c r="T217" s="43"/>
      <c r="U217" s="43"/>
      <c r="V217" s="43"/>
      <c r="W217" s="43"/>
      <c r="X217" s="43"/>
      <c r="Y217" s="43"/>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c r="BF217" s="43"/>
      <c r="BG217" s="43"/>
      <c r="BH217" s="43"/>
      <c r="BI217" s="43"/>
      <c r="BJ217" s="43"/>
      <c r="BK217" s="43"/>
      <c r="BL217" s="43"/>
      <c r="BM217" s="43"/>
      <c r="BN217" s="43"/>
      <c r="BO217" s="43"/>
      <c r="BP217" s="43"/>
      <c r="BQ217" s="43"/>
      <c r="BR217" s="43"/>
      <c r="BS217" s="43"/>
      <c r="BT217" s="43"/>
      <c r="BU217" s="43"/>
      <c r="BV217" s="43"/>
      <c r="BW217" s="43"/>
      <c r="BX217" s="43"/>
      <c r="BY217" s="43"/>
      <c r="BZ217" s="43"/>
      <c r="CA217" s="43"/>
      <c r="CB217" s="43"/>
      <c r="CC217" s="43"/>
      <c r="CD217" s="43"/>
      <c r="CE217" s="43"/>
      <c r="CF217" s="43"/>
      <c r="CG217" s="43"/>
      <c r="CH217" s="43"/>
      <c r="CI217" s="43"/>
      <c r="CJ217" s="43"/>
      <c r="CK217" s="43"/>
      <c r="CL217" s="43"/>
      <c r="CM217" s="43"/>
      <c r="CN217" s="43"/>
      <c r="CO217" s="43"/>
      <c r="CP217" s="43"/>
      <c r="CQ217" s="43"/>
      <c r="CR217" s="43"/>
      <c r="CS217" s="43"/>
      <c r="CT217" s="43"/>
      <c r="CU217" s="43"/>
      <c r="CV217" s="43"/>
      <c r="CW217" s="43"/>
      <c r="CX217" s="43"/>
      <c r="CY217" s="43"/>
      <c r="CZ217" s="43"/>
      <c r="DA217" s="43"/>
      <c r="DB217" s="43"/>
      <c r="DC217" s="43"/>
      <c r="DD217" s="43"/>
      <c r="DE217" s="43"/>
      <c r="DF217" s="43"/>
      <c r="DG217" s="43"/>
      <c r="DH217" s="43"/>
      <c r="DI217" s="43"/>
      <c r="DJ217" s="43"/>
      <c r="DK217" s="43"/>
      <c r="DL217" s="43"/>
      <c r="DM217" s="43"/>
      <c r="DN217" s="43"/>
      <c r="DO217" s="43"/>
      <c r="DP217" s="43"/>
      <c r="DQ217" s="43"/>
      <c r="DR217" s="43"/>
      <c r="DS217" s="43"/>
      <c r="DT217" s="43"/>
      <c r="DU217" s="43"/>
      <c r="DV217" s="43"/>
      <c r="DW217" s="43"/>
      <c r="DX217" s="43"/>
      <c r="DY217" s="43"/>
      <c r="DZ217" s="43"/>
      <c r="EA217" s="43"/>
      <c r="EB217" s="43"/>
      <c r="EC217" s="43"/>
      <c r="ED217" s="43"/>
      <c r="EE217" s="43"/>
      <c r="EF217" s="43"/>
      <c r="EG217" s="43"/>
      <c r="EH217" s="43"/>
      <c r="EI217" s="43"/>
      <c r="EJ217" s="43"/>
      <c r="EK217" s="43"/>
      <c r="EL217" s="43"/>
      <c r="EM217" s="43"/>
      <c r="EN217" s="43"/>
      <c r="EO217" s="43"/>
      <c r="EP217" s="43"/>
      <c r="EQ217" s="43"/>
      <c r="ER217" s="43"/>
      <c r="ES217" s="43"/>
      <c r="ET217" s="43"/>
      <c r="EU217" s="43"/>
      <c r="EV217" s="43"/>
      <c r="EW217" s="43"/>
      <c r="EX217" s="43"/>
      <c r="EY217" s="43"/>
      <c r="EZ217" s="43"/>
      <c r="FA217" s="43"/>
      <c r="FB217" s="43"/>
      <c r="FC217" s="43"/>
      <c r="FD217" s="43"/>
      <c r="FE217" s="43"/>
      <c r="FF217" s="43"/>
      <c r="FG217" s="43"/>
      <c r="FH217" s="43"/>
      <c r="FI217" s="43"/>
      <c r="FJ217" s="43"/>
      <c r="FK217" s="43"/>
      <c r="FL217" s="43"/>
      <c r="FM217" s="43"/>
      <c r="FN217" s="43"/>
      <c r="FO217" s="43"/>
      <c r="FP217" s="43"/>
      <c r="FQ217" s="43"/>
      <c r="FR217" s="43"/>
      <c r="FS217" s="43"/>
      <c r="FT217" s="43"/>
      <c r="FU217" s="43"/>
      <c r="FV217" s="43"/>
      <c r="FW217" s="43"/>
      <c r="FX217" s="43"/>
      <c r="FY217" s="43"/>
      <c r="FZ217" s="43"/>
      <c r="GA217" s="43"/>
      <c r="GB217" s="43"/>
      <c r="GC217" s="43"/>
      <c r="GD217" s="43"/>
      <c r="GE217" s="43"/>
      <c r="GF217" s="43"/>
      <c r="GG217" s="43"/>
      <c r="GH217" s="43"/>
      <c r="GI217" s="43"/>
      <c r="GJ217" s="43"/>
      <c r="GK217" s="43"/>
      <c r="GL217" s="43"/>
      <c r="GM217" s="43"/>
      <c r="GN217" s="43"/>
      <c r="GO217" s="43"/>
      <c r="GP217" s="43"/>
      <c r="GQ217" s="43"/>
      <c r="GR217" s="43"/>
      <c r="GS217" s="43"/>
      <c r="GT217" s="43"/>
      <c r="GU217" s="43"/>
      <c r="GV217" s="43"/>
      <c r="GW217" s="43"/>
      <c r="GX217" s="43"/>
      <c r="GY217" s="43"/>
      <c r="GZ217" s="43"/>
      <c r="HA217" s="43"/>
      <c r="HB217" s="43"/>
      <c r="HC217" s="43"/>
      <c r="HD217" s="43"/>
      <c r="HE217" s="43"/>
      <c r="HF217" s="43"/>
      <c r="HG217" s="43"/>
      <c r="HH217" s="43"/>
      <c r="HI217" s="43"/>
      <c r="HJ217" s="43"/>
      <c r="HK217" s="43"/>
      <c r="HL217" s="43"/>
      <c r="HM217" s="43"/>
      <c r="HN217" s="43"/>
      <c r="HO217" s="43"/>
      <c r="HP217" s="43"/>
    </row>
    <row r="218" spans="1:224">
      <c r="K218" s="37"/>
      <c r="L218" s="37"/>
      <c r="O218" s="43"/>
      <c r="P218" s="43"/>
      <c r="Q218" s="43"/>
      <c r="R218" s="43"/>
      <c r="S218" s="43"/>
      <c r="T218" s="43"/>
      <c r="U218" s="43"/>
      <c r="V218" s="43"/>
      <c r="W218" s="43"/>
      <c r="X218" s="43"/>
      <c r="Y218" s="43"/>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c r="BF218" s="43"/>
      <c r="BG218" s="43"/>
      <c r="BH218" s="43"/>
      <c r="BI218" s="43"/>
      <c r="BJ218" s="43"/>
      <c r="BK218" s="43"/>
      <c r="BL218" s="43"/>
      <c r="BM218" s="43"/>
      <c r="BN218" s="43"/>
      <c r="BO218" s="43"/>
      <c r="BP218" s="43"/>
      <c r="BQ218" s="43"/>
      <c r="BR218" s="43"/>
      <c r="BS218" s="43"/>
      <c r="BT218" s="43"/>
      <c r="BU218" s="43"/>
      <c r="BV218" s="43"/>
      <c r="BW218" s="43"/>
      <c r="BX218" s="43"/>
      <c r="BY218" s="43"/>
      <c r="BZ218" s="43"/>
      <c r="CA218" s="43"/>
      <c r="CB218" s="43"/>
      <c r="CC218" s="43"/>
      <c r="CD218" s="43"/>
      <c r="CE218" s="43"/>
      <c r="CF218" s="43"/>
      <c r="CG218" s="43"/>
      <c r="CH218" s="43"/>
      <c r="CI218" s="43"/>
      <c r="CJ218" s="43"/>
      <c r="CK218" s="43"/>
      <c r="CL218" s="43"/>
      <c r="CM218" s="43"/>
      <c r="CN218" s="43"/>
      <c r="CO218" s="43"/>
      <c r="CP218" s="43"/>
      <c r="CQ218" s="43"/>
      <c r="CR218" s="43"/>
      <c r="CS218" s="43"/>
      <c r="CT218" s="43"/>
      <c r="CU218" s="43"/>
      <c r="CV218" s="43"/>
      <c r="CW218" s="43"/>
      <c r="CX218" s="43"/>
      <c r="CY218" s="43"/>
      <c r="CZ218" s="43"/>
      <c r="DA218" s="43"/>
      <c r="DB218" s="43"/>
      <c r="DC218" s="43"/>
      <c r="DD218" s="43"/>
      <c r="DE218" s="43"/>
      <c r="DF218" s="43"/>
      <c r="DG218" s="43"/>
      <c r="DH218" s="43"/>
      <c r="DI218" s="43"/>
      <c r="DJ218" s="43"/>
      <c r="DK218" s="43"/>
      <c r="DL218" s="43"/>
      <c r="DM218" s="43"/>
      <c r="DN218" s="43"/>
      <c r="DO218" s="43"/>
      <c r="DP218" s="43"/>
      <c r="DQ218" s="43"/>
      <c r="DR218" s="43"/>
      <c r="DS218" s="43"/>
      <c r="DT218" s="43"/>
      <c r="DU218" s="43"/>
      <c r="DV218" s="43"/>
      <c r="DW218" s="43"/>
      <c r="DX218" s="43"/>
      <c r="DY218" s="43"/>
      <c r="DZ218" s="43"/>
      <c r="EA218" s="43"/>
      <c r="EB218" s="43"/>
      <c r="EC218" s="43"/>
      <c r="ED218" s="43"/>
      <c r="EE218" s="43"/>
      <c r="EF218" s="43"/>
      <c r="EG218" s="43"/>
      <c r="EH218" s="43"/>
      <c r="EI218" s="43"/>
      <c r="EJ218" s="43"/>
      <c r="EK218" s="43"/>
      <c r="EL218" s="43"/>
      <c r="EM218" s="43"/>
      <c r="EN218" s="43"/>
      <c r="EO218" s="43"/>
      <c r="EP218" s="43"/>
      <c r="EQ218" s="43"/>
      <c r="ER218" s="43"/>
      <c r="ES218" s="43"/>
      <c r="ET218" s="43"/>
      <c r="EU218" s="43"/>
      <c r="EV218" s="43"/>
      <c r="EW218" s="43"/>
      <c r="EX218" s="43"/>
      <c r="EY218" s="43"/>
      <c r="EZ218" s="43"/>
      <c r="FA218" s="43"/>
      <c r="FB218" s="43"/>
      <c r="FC218" s="43"/>
      <c r="FD218" s="43"/>
      <c r="FE218" s="43"/>
      <c r="FF218" s="43"/>
      <c r="FG218" s="43"/>
      <c r="FH218" s="43"/>
      <c r="FI218" s="43"/>
      <c r="FJ218" s="43"/>
      <c r="FK218" s="43"/>
      <c r="FL218" s="43"/>
      <c r="FM218" s="43"/>
      <c r="FN218" s="43"/>
      <c r="FO218" s="43"/>
      <c r="FP218" s="43"/>
      <c r="FQ218" s="43"/>
      <c r="FR218" s="43"/>
      <c r="FS218" s="43"/>
      <c r="FT218" s="43"/>
      <c r="FU218" s="43"/>
      <c r="FV218" s="43"/>
      <c r="FW218" s="43"/>
      <c r="FX218" s="43"/>
      <c r="FY218" s="43"/>
      <c r="FZ218" s="43"/>
      <c r="GA218" s="43"/>
      <c r="GB218" s="43"/>
      <c r="GC218" s="43"/>
      <c r="GD218" s="43"/>
      <c r="GE218" s="43"/>
      <c r="GF218" s="43"/>
      <c r="GG218" s="43"/>
      <c r="GH218" s="43"/>
      <c r="GI218" s="43"/>
      <c r="GJ218" s="43"/>
      <c r="GK218" s="43"/>
      <c r="GL218" s="43"/>
      <c r="GM218" s="43"/>
      <c r="GN218" s="43"/>
      <c r="GO218" s="43"/>
      <c r="GP218" s="43"/>
      <c r="GQ218" s="43"/>
      <c r="GR218" s="43"/>
      <c r="GS218" s="43"/>
      <c r="GT218" s="43"/>
      <c r="GU218" s="43"/>
      <c r="GV218" s="43"/>
      <c r="GW218" s="43"/>
      <c r="GX218" s="43"/>
      <c r="GY218" s="43"/>
      <c r="GZ218" s="43"/>
      <c r="HA218" s="43"/>
      <c r="HB218" s="43"/>
      <c r="HC218" s="43"/>
      <c r="HD218" s="43"/>
      <c r="HE218" s="43"/>
      <c r="HF218" s="43"/>
      <c r="HG218" s="43"/>
      <c r="HH218" s="43"/>
      <c r="HI218" s="43"/>
      <c r="HJ218" s="43"/>
      <c r="HK218" s="43"/>
      <c r="HL218" s="43"/>
      <c r="HM218" s="43"/>
      <c r="HN218" s="43"/>
      <c r="HO218" s="43"/>
      <c r="HP218" s="43"/>
    </row>
    <row r="219" spans="1:224">
      <c r="K219" s="37"/>
      <c r="L219" s="37"/>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3"/>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c r="DT219" s="43"/>
      <c r="DU219" s="43"/>
      <c r="DV219" s="43"/>
      <c r="DW219" s="43"/>
      <c r="DX219" s="43"/>
      <c r="DY219" s="43"/>
      <c r="DZ219" s="43"/>
      <c r="EA219" s="43"/>
      <c r="EB219" s="43"/>
      <c r="EC219" s="43"/>
      <c r="ED219" s="43"/>
      <c r="EE219" s="43"/>
      <c r="EF219" s="43"/>
      <c r="EG219" s="43"/>
      <c r="EH219" s="43"/>
      <c r="EI219" s="43"/>
      <c r="EJ219" s="43"/>
      <c r="EK219" s="43"/>
      <c r="EL219" s="43"/>
      <c r="EM219" s="43"/>
      <c r="EN219" s="43"/>
      <c r="EO219" s="43"/>
      <c r="EP219" s="43"/>
      <c r="EQ219" s="43"/>
      <c r="ER219" s="43"/>
      <c r="ES219" s="43"/>
      <c r="ET219" s="43"/>
      <c r="EU219" s="43"/>
      <c r="EV219" s="43"/>
      <c r="EW219" s="43"/>
      <c r="EX219" s="43"/>
      <c r="EY219" s="43"/>
      <c r="EZ219" s="43"/>
      <c r="FA219" s="43"/>
      <c r="FB219" s="43"/>
      <c r="FC219" s="43"/>
      <c r="FD219" s="43"/>
      <c r="FE219" s="43"/>
      <c r="FF219" s="43"/>
      <c r="FG219" s="43"/>
      <c r="FH219" s="43"/>
      <c r="FI219" s="43"/>
      <c r="FJ219" s="43"/>
      <c r="FK219" s="43"/>
      <c r="FL219" s="43"/>
      <c r="FM219" s="43"/>
      <c r="FN219" s="43"/>
      <c r="FO219" s="43"/>
      <c r="FP219" s="43"/>
      <c r="FQ219" s="43"/>
      <c r="FR219" s="43"/>
      <c r="FS219" s="43"/>
      <c r="FT219" s="43"/>
      <c r="FU219" s="43"/>
      <c r="FV219" s="43"/>
      <c r="FW219" s="43"/>
      <c r="FX219" s="43"/>
      <c r="FY219" s="43"/>
      <c r="FZ219" s="43"/>
      <c r="GA219" s="43"/>
      <c r="GB219" s="43"/>
      <c r="GC219" s="43"/>
      <c r="GD219" s="43"/>
      <c r="GE219" s="43"/>
      <c r="GF219" s="43"/>
      <c r="GG219" s="43"/>
      <c r="GH219" s="43"/>
      <c r="GI219" s="43"/>
      <c r="GJ219" s="43"/>
      <c r="GK219" s="43"/>
      <c r="GL219" s="43"/>
      <c r="GM219" s="43"/>
      <c r="GN219" s="43"/>
      <c r="GO219" s="43"/>
      <c r="GP219" s="43"/>
      <c r="GQ219" s="43"/>
      <c r="GR219" s="43"/>
      <c r="GS219" s="43"/>
      <c r="GT219" s="43"/>
      <c r="GU219" s="43"/>
      <c r="GV219" s="43"/>
      <c r="GW219" s="43"/>
      <c r="GX219" s="43"/>
      <c r="GY219" s="43"/>
      <c r="GZ219" s="43"/>
      <c r="HA219" s="43"/>
      <c r="HB219" s="43"/>
      <c r="HC219" s="43"/>
      <c r="HD219" s="43"/>
      <c r="HE219" s="43"/>
      <c r="HF219" s="43"/>
      <c r="HG219" s="43"/>
      <c r="HH219" s="43"/>
      <c r="HI219" s="43"/>
      <c r="HJ219" s="43"/>
      <c r="HK219" s="43"/>
      <c r="HL219" s="43"/>
      <c r="HM219" s="43"/>
      <c r="HN219" s="43"/>
      <c r="HO219" s="43"/>
      <c r="HP219" s="43"/>
    </row>
    <row r="220" spans="1:224">
      <c r="K220" s="37"/>
      <c r="L220" s="37"/>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c r="CT220" s="43"/>
      <c r="CU220" s="43"/>
      <c r="CV220" s="43"/>
      <c r="CW220" s="43"/>
      <c r="CX220" s="43"/>
      <c r="CY220" s="43"/>
      <c r="CZ220" s="43"/>
      <c r="DA220" s="43"/>
      <c r="DB220" s="43"/>
      <c r="DC220" s="43"/>
      <c r="DD220" s="43"/>
      <c r="DE220" s="43"/>
      <c r="DF220" s="43"/>
      <c r="DG220" s="43"/>
      <c r="DH220" s="43"/>
      <c r="DI220" s="43"/>
      <c r="DJ220" s="43"/>
      <c r="DK220" s="43"/>
      <c r="DL220" s="43"/>
      <c r="DM220" s="43"/>
      <c r="DN220" s="43"/>
      <c r="DO220" s="43"/>
      <c r="DP220" s="43"/>
      <c r="DQ220" s="43"/>
      <c r="DR220" s="43"/>
      <c r="DS220" s="43"/>
      <c r="DT220" s="43"/>
      <c r="DU220" s="43"/>
      <c r="DV220" s="43"/>
      <c r="DW220" s="43"/>
      <c r="DX220" s="43"/>
      <c r="DY220" s="43"/>
      <c r="DZ220" s="43"/>
      <c r="EA220" s="43"/>
      <c r="EB220" s="43"/>
      <c r="EC220" s="43"/>
      <c r="ED220" s="43"/>
      <c r="EE220" s="43"/>
      <c r="EF220" s="43"/>
      <c r="EG220" s="43"/>
      <c r="EH220" s="43"/>
      <c r="EI220" s="43"/>
      <c r="EJ220" s="43"/>
      <c r="EK220" s="43"/>
      <c r="EL220" s="43"/>
      <c r="EM220" s="43"/>
      <c r="EN220" s="43"/>
      <c r="EO220" s="43"/>
      <c r="EP220" s="43"/>
      <c r="EQ220" s="43"/>
      <c r="ER220" s="43"/>
      <c r="ES220" s="43"/>
      <c r="ET220" s="43"/>
      <c r="EU220" s="43"/>
      <c r="EV220" s="43"/>
      <c r="EW220" s="43"/>
      <c r="EX220" s="43"/>
      <c r="EY220" s="43"/>
      <c r="EZ220" s="43"/>
      <c r="FA220" s="43"/>
      <c r="FB220" s="43"/>
      <c r="FC220" s="43"/>
      <c r="FD220" s="43"/>
      <c r="FE220" s="43"/>
      <c r="FF220" s="43"/>
      <c r="FG220" s="43"/>
      <c r="FH220" s="43"/>
      <c r="FI220" s="43"/>
      <c r="FJ220" s="43"/>
      <c r="FK220" s="43"/>
      <c r="FL220" s="43"/>
      <c r="FM220" s="43"/>
      <c r="FN220" s="43"/>
      <c r="FO220" s="43"/>
      <c r="FP220" s="43"/>
      <c r="FQ220" s="43"/>
      <c r="FR220" s="43"/>
      <c r="FS220" s="43"/>
      <c r="FT220" s="43"/>
      <c r="FU220" s="43"/>
      <c r="FV220" s="43"/>
      <c r="FW220" s="43"/>
      <c r="FX220" s="43"/>
      <c r="FY220" s="43"/>
      <c r="FZ220" s="43"/>
      <c r="GA220" s="43"/>
      <c r="GB220" s="43"/>
      <c r="GC220" s="43"/>
      <c r="GD220" s="43"/>
      <c r="GE220" s="43"/>
      <c r="GF220" s="43"/>
      <c r="GG220" s="43"/>
      <c r="GH220" s="43"/>
      <c r="GI220" s="43"/>
      <c r="GJ220" s="43"/>
      <c r="GK220" s="43"/>
      <c r="GL220" s="43"/>
      <c r="GM220" s="43"/>
      <c r="GN220" s="43"/>
      <c r="GO220" s="43"/>
      <c r="GP220" s="43"/>
      <c r="GQ220" s="43"/>
      <c r="GR220" s="43"/>
      <c r="GS220" s="43"/>
      <c r="GT220" s="43"/>
      <c r="GU220" s="43"/>
      <c r="GV220" s="43"/>
      <c r="GW220" s="43"/>
      <c r="GX220" s="43"/>
      <c r="GY220" s="43"/>
      <c r="GZ220" s="43"/>
      <c r="HA220" s="43"/>
      <c r="HB220" s="43"/>
      <c r="HC220" s="43"/>
      <c r="HD220" s="43"/>
      <c r="HE220" s="43"/>
      <c r="HF220" s="43"/>
      <c r="HG220" s="43"/>
      <c r="HH220" s="43"/>
      <c r="HI220" s="43"/>
      <c r="HJ220" s="43"/>
      <c r="HK220" s="43"/>
      <c r="HL220" s="43"/>
      <c r="HM220" s="43"/>
      <c r="HN220" s="43"/>
      <c r="HO220" s="43"/>
      <c r="HP220" s="43"/>
    </row>
    <row r="221" spans="1:224">
      <c r="K221" s="37"/>
      <c r="L221" s="37"/>
      <c r="O221" s="43"/>
      <c r="P221" s="43"/>
      <c r="Q221" s="43"/>
      <c r="R221" s="43"/>
      <c r="S221" s="43"/>
      <c r="T221" s="43"/>
      <c r="U221" s="43"/>
      <c r="V221" s="43"/>
      <c r="W221" s="43"/>
      <c r="X221" s="43"/>
      <c r="Y221" s="43"/>
      <c r="Z221" s="43"/>
      <c r="AA221" s="43"/>
      <c r="AB221" s="43"/>
      <c r="AC221" s="43"/>
      <c r="AD221" s="43"/>
      <c r="AE221" s="43"/>
      <c r="AF221" s="43"/>
      <c r="AG221" s="43"/>
      <c r="AH221" s="43"/>
      <c r="AI221" s="43"/>
      <c r="AJ221" s="43"/>
      <c r="AK221" s="43"/>
      <c r="AL221" s="43"/>
      <c r="AM221" s="43"/>
      <c r="AN221" s="43"/>
      <c r="AO221" s="43"/>
      <c r="AP221" s="43"/>
      <c r="AQ221" s="43"/>
      <c r="AR221" s="43"/>
      <c r="AS221" s="43"/>
      <c r="AT221" s="43"/>
      <c r="AU221" s="43"/>
      <c r="AV221" s="43"/>
      <c r="AW221" s="43"/>
      <c r="AX221" s="43"/>
      <c r="AY221" s="43"/>
      <c r="AZ221" s="43"/>
      <c r="BA221" s="43"/>
      <c r="BB221" s="43"/>
      <c r="BC221" s="43"/>
      <c r="BD221" s="43"/>
      <c r="BE221" s="43"/>
      <c r="BF221" s="43"/>
      <c r="BG221" s="43"/>
      <c r="BH221" s="43"/>
      <c r="BI221" s="43"/>
      <c r="BJ221" s="43"/>
      <c r="BK221" s="43"/>
      <c r="BL221" s="43"/>
      <c r="BM221" s="43"/>
      <c r="BN221" s="43"/>
      <c r="BO221" s="43"/>
      <c r="BP221" s="43"/>
      <c r="BQ221" s="43"/>
      <c r="BR221" s="43"/>
      <c r="BS221" s="43"/>
      <c r="BT221" s="43"/>
      <c r="BU221" s="43"/>
      <c r="BV221" s="43"/>
      <c r="BW221" s="43"/>
      <c r="BX221" s="43"/>
      <c r="BY221" s="43"/>
      <c r="BZ221" s="43"/>
      <c r="CA221" s="43"/>
      <c r="CB221" s="43"/>
      <c r="CC221" s="43"/>
      <c r="CD221" s="43"/>
      <c r="CE221" s="43"/>
      <c r="CF221" s="43"/>
      <c r="CG221" s="43"/>
      <c r="CH221" s="43"/>
      <c r="CI221" s="43"/>
      <c r="CJ221" s="43"/>
      <c r="CK221" s="43"/>
      <c r="CL221" s="43"/>
      <c r="CM221" s="43"/>
      <c r="CN221" s="43"/>
      <c r="CO221" s="43"/>
      <c r="CP221" s="43"/>
      <c r="CQ221" s="43"/>
      <c r="CR221" s="43"/>
      <c r="CS221" s="43"/>
      <c r="CT221" s="43"/>
      <c r="CU221" s="43"/>
      <c r="CV221" s="43"/>
      <c r="CW221" s="43"/>
      <c r="CX221" s="43"/>
      <c r="CY221" s="43"/>
      <c r="CZ221" s="43"/>
      <c r="DA221" s="43"/>
      <c r="DB221" s="43"/>
      <c r="DC221" s="43"/>
      <c r="DD221" s="43"/>
      <c r="DE221" s="43"/>
      <c r="DF221" s="43"/>
      <c r="DG221" s="43"/>
      <c r="DH221" s="43"/>
      <c r="DI221" s="43"/>
      <c r="DJ221" s="43"/>
      <c r="DK221" s="43"/>
      <c r="DL221" s="43"/>
      <c r="DM221" s="43"/>
      <c r="DN221" s="43"/>
      <c r="DO221" s="43"/>
      <c r="DP221" s="43"/>
      <c r="DQ221" s="43"/>
      <c r="DR221" s="43"/>
      <c r="DS221" s="43"/>
      <c r="DT221" s="43"/>
      <c r="DU221" s="43"/>
      <c r="DV221" s="43"/>
      <c r="DW221" s="43"/>
      <c r="DX221" s="43"/>
      <c r="DY221" s="43"/>
      <c r="DZ221" s="43"/>
      <c r="EA221" s="43"/>
      <c r="EB221" s="43"/>
      <c r="EC221" s="43"/>
      <c r="ED221" s="43"/>
      <c r="EE221" s="43"/>
      <c r="EF221" s="43"/>
      <c r="EG221" s="43"/>
      <c r="EH221" s="43"/>
      <c r="EI221" s="43"/>
      <c r="EJ221" s="43"/>
      <c r="EK221" s="43"/>
      <c r="EL221" s="43"/>
      <c r="EM221" s="43"/>
      <c r="EN221" s="43"/>
      <c r="EO221" s="43"/>
      <c r="EP221" s="43"/>
      <c r="EQ221" s="43"/>
      <c r="ER221" s="43"/>
      <c r="ES221" s="43"/>
      <c r="ET221" s="43"/>
      <c r="EU221" s="43"/>
      <c r="EV221" s="43"/>
      <c r="EW221" s="43"/>
      <c r="EX221" s="43"/>
      <c r="EY221" s="43"/>
      <c r="EZ221" s="43"/>
      <c r="FA221" s="43"/>
      <c r="FB221" s="43"/>
      <c r="FC221" s="43"/>
      <c r="FD221" s="43"/>
      <c r="FE221" s="43"/>
      <c r="FF221" s="43"/>
      <c r="FG221" s="43"/>
      <c r="FH221" s="43"/>
      <c r="FI221" s="43"/>
      <c r="FJ221" s="43"/>
      <c r="FK221" s="43"/>
      <c r="FL221" s="43"/>
      <c r="FM221" s="43"/>
      <c r="FN221" s="43"/>
      <c r="FO221" s="43"/>
      <c r="FP221" s="43"/>
      <c r="FQ221" s="43"/>
      <c r="FR221" s="43"/>
      <c r="FS221" s="43"/>
      <c r="FT221" s="43"/>
      <c r="FU221" s="43"/>
      <c r="FV221" s="43"/>
      <c r="FW221" s="43"/>
      <c r="FX221" s="43"/>
      <c r="FY221" s="43"/>
      <c r="FZ221" s="43"/>
      <c r="GA221" s="43"/>
      <c r="GB221" s="43"/>
      <c r="GC221" s="43"/>
      <c r="GD221" s="43"/>
      <c r="GE221" s="43"/>
      <c r="GF221" s="43"/>
      <c r="GG221" s="43"/>
      <c r="GH221" s="43"/>
      <c r="GI221" s="43"/>
      <c r="GJ221" s="43"/>
      <c r="GK221" s="43"/>
      <c r="GL221" s="43"/>
      <c r="GM221" s="43"/>
      <c r="GN221" s="43"/>
      <c r="GO221" s="43"/>
      <c r="GP221" s="43"/>
      <c r="GQ221" s="43"/>
      <c r="GR221" s="43"/>
      <c r="GS221" s="43"/>
      <c r="GT221" s="43"/>
      <c r="GU221" s="43"/>
      <c r="GV221" s="43"/>
      <c r="GW221" s="43"/>
      <c r="GX221" s="43"/>
      <c r="GY221" s="43"/>
      <c r="GZ221" s="43"/>
      <c r="HA221" s="43"/>
      <c r="HB221" s="43"/>
      <c r="HC221" s="43"/>
      <c r="HD221" s="43"/>
      <c r="HE221" s="43"/>
      <c r="HF221" s="43"/>
      <c r="HG221" s="43"/>
      <c r="HH221" s="43"/>
      <c r="HI221" s="43"/>
      <c r="HJ221" s="43"/>
      <c r="HK221" s="43"/>
      <c r="HL221" s="43"/>
      <c r="HM221" s="43"/>
      <c r="HN221" s="43"/>
      <c r="HO221" s="43"/>
      <c r="HP221" s="43"/>
    </row>
    <row r="222" spans="1:224">
      <c r="K222" s="37"/>
      <c r="L222" s="37"/>
      <c r="O222" s="43"/>
      <c r="P222" s="43"/>
      <c r="Q222" s="43"/>
      <c r="R222" s="43"/>
      <c r="S222" s="43"/>
      <c r="T222" s="43"/>
      <c r="U222" s="43"/>
      <c r="V222" s="43"/>
      <c r="W222" s="43"/>
      <c r="X222" s="43"/>
      <c r="Y222" s="43"/>
      <c r="Z222" s="43"/>
      <c r="AA222" s="43"/>
      <c r="AB222" s="43"/>
      <c r="AC222" s="43"/>
      <c r="AD222" s="43"/>
      <c r="AE222" s="43"/>
      <c r="AF222" s="43"/>
      <c r="AG222" s="43"/>
      <c r="AH222" s="43"/>
      <c r="AI222" s="43"/>
      <c r="AJ222" s="43"/>
      <c r="AK222" s="43"/>
      <c r="AL222" s="43"/>
      <c r="AM222" s="43"/>
      <c r="AN222" s="43"/>
      <c r="AO222" s="43"/>
      <c r="AP222" s="43"/>
      <c r="AQ222" s="43"/>
      <c r="AR222" s="43"/>
      <c r="AS222" s="43"/>
      <c r="AT222" s="43"/>
      <c r="AU222" s="43"/>
      <c r="AV222" s="43"/>
      <c r="AW222" s="43"/>
      <c r="AX222" s="43"/>
      <c r="AY222" s="43"/>
      <c r="AZ222" s="43"/>
      <c r="BA222" s="43"/>
      <c r="BB222" s="43"/>
      <c r="BC222" s="43"/>
      <c r="BD222" s="43"/>
      <c r="BE222" s="43"/>
      <c r="BF222" s="43"/>
      <c r="BG222" s="43"/>
      <c r="BH222" s="43"/>
      <c r="BI222" s="43"/>
      <c r="BJ222" s="43"/>
      <c r="BK222" s="43"/>
      <c r="BL222" s="43"/>
      <c r="BM222" s="43"/>
      <c r="BN222" s="43"/>
      <c r="BO222" s="43"/>
      <c r="BP222" s="43"/>
      <c r="BQ222" s="43"/>
      <c r="BR222" s="43"/>
      <c r="BS222" s="43"/>
      <c r="BT222" s="43"/>
      <c r="BU222" s="43"/>
      <c r="BV222" s="43"/>
      <c r="BW222" s="43"/>
      <c r="BX222" s="43"/>
      <c r="BY222" s="43"/>
      <c r="BZ222" s="43"/>
      <c r="CA222" s="43"/>
      <c r="CB222" s="43"/>
      <c r="CC222" s="43"/>
      <c r="CD222" s="43"/>
      <c r="CE222" s="43"/>
      <c r="CF222" s="43"/>
      <c r="CG222" s="43"/>
      <c r="CH222" s="43"/>
      <c r="CI222" s="43"/>
      <c r="CJ222" s="43"/>
      <c r="CK222" s="43"/>
      <c r="CL222" s="43"/>
      <c r="CM222" s="43"/>
      <c r="CN222" s="43"/>
      <c r="CO222" s="43"/>
      <c r="CP222" s="43"/>
      <c r="CQ222" s="43"/>
      <c r="CR222" s="43"/>
      <c r="CS222" s="43"/>
      <c r="CT222" s="43"/>
      <c r="CU222" s="43"/>
      <c r="CV222" s="43"/>
      <c r="CW222" s="43"/>
      <c r="CX222" s="43"/>
      <c r="CY222" s="43"/>
      <c r="CZ222" s="43"/>
      <c r="DA222" s="43"/>
      <c r="DB222" s="43"/>
      <c r="DC222" s="43"/>
      <c r="DD222" s="43"/>
      <c r="DE222" s="43"/>
      <c r="DF222" s="43"/>
      <c r="DG222" s="43"/>
      <c r="DH222" s="43"/>
      <c r="DI222" s="43"/>
      <c r="DJ222" s="43"/>
      <c r="DK222" s="43"/>
      <c r="DL222" s="43"/>
      <c r="DM222" s="43"/>
      <c r="DN222" s="43"/>
      <c r="DO222" s="43"/>
      <c r="DP222" s="43"/>
      <c r="DQ222" s="43"/>
      <c r="DR222" s="43"/>
      <c r="DS222" s="43"/>
      <c r="DT222" s="43"/>
      <c r="DU222" s="43"/>
      <c r="DV222" s="43"/>
      <c r="DW222" s="43"/>
      <c r="DX222" s="43"/>
      <c r="DY222" s="43"/>
      <c r="DZ222" s="43"/>
      <c r="EA222" s="43"/>
      <c r="EB222" s="43"/>
      <c r="EC222" s="43"/>
      <c r="ED222" s="43"/>
      <c r="EE222" s="43"/>
      <c r="EF222" s="43"/>
      <c r="EG222" s="43"/>
      <c r="EH222" s="43"/>
      <c r="EI222" s="43"/>
      <c r="EJ222" s="43"/>
      <c r="EK222" s="43"/>
      <c r="EL222" s="43"/>
      <c r="EM222" s="43"/>
      <c r="EN222" s="43"/>
      <c r="EO222" s="43"/>
      <c r="EP222" s="43"/>
      <c r="EQ222" s="43"/>
      <c r="ER222" s="43"/>
      <c r="ES222" s="43"/>
      <c r="ET222" s="43"/>
      <c r="EU222" s="43"/>
      <c r="EV222" s="43"/>
      <c r="EW222" s="43"/>
      <c r="EX222" s="43"/>
      <c r="EY222" s="43"/>
      <c r="EZ222" s="43"/>
      <c r="FA222" s="43"/>
      <c r="FB222" s="43"/>
      <c r="FC222" s="43"/>
      <c r="FD222" s="43"/>
      <c r="FE222" s="43"/>
      <c r="FF222" s="43"/>
      <c r="FG222" s="43"/>
      <c r="FH222" s="43"/>
      <c r="FI222" s="43"/>
      <c r="FJ222" s="43"/>
      <c r="FK222" s="43"/>
      <c r="FL222" s="43"/>
      <c r="FM222" s="43"/>
      <c r="FN222" s="43"/>
      <c r="FO222" s="43"/>
      <c r="FP222" s="43"/>
      <c r="FQ222" s="43"/>
      <c r="FR222" s="43"/>
      <c r="FS222" s="43"/>
      <c r="FT222" s="43"/>
      <c r="FU222" s="43"/>
      <c r="FV222" s="43"/>
      <c r="FW222" s="43"/>
      <c r="FX222" s="43"/>
      <c r="FY222" s="43"/>
      <c r="FZ222" s="43"/>
      <c r="GA222" s="43"/>
      <c r="GB222" s="43"/>
      <c r="GC222" s="43"/>
      <c r="GD222" s="43"/>
      <c r="GE222" s="43"/>
      <c r="GF222" s="43"/>
      <c r="GG222" s="43"/>
      <c r="GH222" s="43"/>
      <c r="GI222" s="43"/>
      <c r="GJ222" s="43"/>
      <c r="GK222" s="43"/>
      <c r="GL222" s="43"/>
      <c r="GM222" s="43"/>
      <c r="GN222" s="43"/>
      <c r="GO222" s="43"/>
      <c r="GP222" s="43"/>
      <c r="GQ222" s="43"/>
      <c r="GR222" s="43"/>
      <c r="GS222" s="43"/>
      <c r="GT222" s="43"/>
      <c r="GU222" s="43"/>
      <c r="GV222" s="43"/>
      <c r="GW222" s="43"/>
      <c r="GX222" s="43"/>
      <c r="GY222" s="43"/>
      <c r="GZ222" s="43"/>
      <c r="HA222" s="43"/>
      <c r="HB222" s="43"/>
      <c r="HC222" s="43"/>
      <c r="HD222" s="43"/>
      <c r="HE222" s="43"/>
      <c r="HF222" s="43"/>
      <c r="HG222" s="43"/>
      <c r="HH222" s="43"/>
      <c r="HI222" s="43"/>
      <c r="HJ222" s="43"/>
      <c r="HK222" s="43"/>
      <c r="HL222" s="43"/>
      <c r="HM222" s="43"/>
      <c r="HN222" s="43"/>
      <c r="HO222" s="43"/>
      <c r="HP222" s="43"/>
    </row>
    <row r="223" spans="1:224">
      <c r="K223" s="37"/>
      <c r="L223" s="37"/>
      <c r="O223" s="43"/>
      <c r="P223" s="43"/>
      <c r="Q223" s="43"/>
      <c r="R223" s="43"/>
      <c r="S223" s="43"/>
      <c r="T223" s="43"/>
      <c r="U223" s="43"/>
      <c r="V223" s="43"/>
      <c r="W223" s="43"/>
      <c r="X223" s="43"/>
      <c r="Y223" s="43"/>
      <c r="Z223" s="43"/>
      <c r="AA223" s="43"/>
      <c r="AB223" s="43"/>
      <c r="AC223" s="43"/>
      <c r="AD223" s="43"/>
      <c r="AE223" s="43"/>
      <c r="AF223" s="43"/>
      <c r="AG223" s="43"/>
      <c r="AH223" s="43"/>
      <c r="AI223" s="43"/>
      <c r="AJ223" s="43"/>
      <c r="AK223" s="43"/>
      <c r="AL223" s="43"/>
      <c r="AM223" s="43"/>
      <c r="AN223" s="43"/>
      <c r="AO223" s="43"/>
      <c r="AP223" s="43"/>
      <c r="AQ223" s="43"/>
      <c r="AR223" s="43"/>
      <c r="AS223" s="43"/>
      <c r="AT223" s="43"/>
      <c r="AU223" s="43"/>
      <c r="AV223" s="43"/>
      <c r="AW223" s="43"/>
      <c r="AX223" s="43"/>
      <c r="AY223" s="43"/>
      <c r="AZ223" s="43"/>
      <c r="BA223" s="43"/>
      <c r="BB223" s="43"/>
      <c r="BC223" s="43"/>
      <c r="BD223" s="43"/>
      <c r="BE223" s="43"/>
      <c r="BF223" s="43"/>
      <c r="BG223" s="43"/>
      <c r="BH223" s="43"/>
      <c r="BI223" s="43"/>
      <c r="BJ223" s="43"/>
      <c r="BK223" s="43"/>
      <c r="BL223" s="43"/>
      <c r="BM223" s="43"/>
      <c r="BN223" s="43"/>
      <c r="BO223" s="43"/>
      <c r="BP223" s="43"/>
      <c r="BQ223" s="43"/>
      <c r="BR223" s="43"/>
      <c r="BS223" s="43"/>
      <c r="BT223" s="43"/>
      <c r="BU223" s="43"/>
      <c r="BV223" s="43"/>
      <c r="BW223" s="43"/>
      <c r="BX223" s="43"/>
      <c r="BY223" s="43"/>
      <c r="BZ223" s="43"/>
      <c r="CA223" s="43"/>
      <c r="CB223" s="43"/>
      <c r="CC223" s="43"/>
      <c r="CD223" s="43"/>
      <c r="CE223" s="43"/>
      <c r="CF223" s="43"/>
      <c r="CG223" s="43"/>
      <c r="CH223" s="43"/>
      <c r="CI223" s="43"/>
      <c r="CJ223" s="43"/>
      <c r="CK223" s="43"/>
      <c r="CL223" s="43"/>
      <c r="CM223" s="43"/>
      <c r="CN223" s="43"/>
      <c r="CO223" s="43"/>
      <c r="CP223" s="43"/>
      <c r="CQ223" s="43"/>
      <c r="CR223" s="43"/>
      <c r="CS223" s="43"/>
      <c r="CT223" s="43"/>
      <c r="CU223" s="43"/>
      <c r="CV223" s="43"/>
      <c r="CW223" s="43"/>
      <c r="CX223" s="43"/>
      <c r="CY223" s="43"/>
      <c r="CZ223" s="43"/>
      <c r="DA223" s="43"/>
      <c r="DB223" s="43"/>
      <c r="DC223" s="43"/>
      <c r="DD223" s="43"/>
      <c r="DE223" s="43"/>
      <c r="DF223" s="43"/>
      <c r="DG223" s="43"/>
      <c r="DH223" s="43"/>
      <c r="DI223" s="43"/>
      <c r="DJ223" s="43"/>
      <c r="DK223" s="43"/>
      <c r="DL223" s="43"/>
      <c r="DM223" s="43"/>
      <c r="DN223" s="43"/>
      <c r="DO223" s="43"/>
      <c r="DP223" s="43"/>
      <c r="DQ223" s="43"/>
      <c r="DR223" s="43"/>
      <c r="DS223" s="43"/>
      <c r="DT223" s="43"/>
      <c r="DU223" s="43"/>
      <c r="DV223" s="43"/>
      <c r="DW223" s="43"/>
      <c r="DX223" s="43"/>
      <c r="DY223" s="43"/>
      <c r="DZ223" s="43"/>
      <c r="EA223" s="43"/>
      <c r="EB223" s="43"/>
      <c r="EC223" s="43"/>
      <c r="ED223" s="43"/>
      <c r="EE223" s="43"/>
      <c r="EF223" s="43"/>
      <c r="EG223" s="43"/>
      <c r="EH223" s="43"/>
      <c r="EI223" s="43"/>
      <c r="EJ223" s="43"/>
      <c r="EK223" s="43"/>
      <c r="EL223" s="43"/>
      <c r="EM223" s="43"/>
      <c r="EN223" s="43"/>
      <c r="EO223" s="43"/>
      <c r="EP223" s="43"/>
      <c r="EQ223" s="43"/>
      <c r="ER223" s="43"/>
      <c r="ES223" s="43"/>
      <c r="ET223" s="43"/>
      <c r="EU223" s="43"/>
      <c r="EV223" s="43"/>
      <c r="EW223" s="43"/>
      <c r="EX223" s="43"/>
      <c r="EY223" s="43"/>
      <c r="EZ223" s="43"/>
      <c r="FA223" s="43"/>
      <c r="FB223" s="43"/>
      <c r="FC223" s="43"/>
      <c r="FD223" s="43"/>
      <c r="FE223" s="43"/>
      <c r="FF223" s="43"/>
      <c r="FG223" s="43"/>
      <c r="FH223" s="43"/>
      <c r="FI223" s="43"/>
      <c r="FJ223" s="43"/>
      <c r="FK223" s="43"/>
      <c r="FL223" s="43"/>
      <c r="FM223" s="43"/>
      <c r="FN223" s="43"/>
      <c r="FO223" s="43"/>
      <c r="FP223" s="43"/>
      <c r="FQ223" s="43"/>
      <c r="FR223" s="43"/>
      <c r="FS223" s="43"/>
      <c r="FT223" s="43"/>
      <c r="FU223" s="43"/>
      <c r="FV223" s="43"/>
      <c r="FW223" s="43"/>
      <c r="FX223" s="43"/>
      <c r="FY223" s="43"/>
      <c r="FZ223" s="43"/>
      <c r="GA223" s="43"/>
      <c r="GB223" s="43"/>
      <c r="GC223" s="43"/>
      <c r="GD223" s="43"/>
      <c r="GE223" s="43"/>
      <c r="GF223" s="43"/>
      <c r="GG223" s="43"/>
      <c r="GH223" s="43"/>
      <c r="GI223" s="43"/>
      <c r="GJ223" s="43"/>
      <c r="GK223" s="43"/>
      <c r="GL223" s="43"/>
      <c r="GM223" s="43"/>
      <c r="GN223" s="43"/>
      <c r="GO223" s="43"/>
      <c r="GP223" s="43"/>
      <c r="GQ223" s="43"/>
      <c r="GR223" s="43"/>
      <c r="GS223" s="43"/>
      <c r="GT223" s="43"/>
      <c r="GU223" s="43"/>
      <c r="GV223" s="43"/>
      <c r="GW223" s="43"/>
      <c r="GX223" s="43"/>
      <c r="GY223" s="43"/>
      <c r="GZ223" s="43"/>
      <c r="HA223" s="43"/>
      <c r="HB223" s="43"/>
      <c r="HC223" s="43"/>
      <c r="HD223" s="43"/>
      <c r="HE223" s="43"/>
      <c r="HF223" s="43"/>
      <c r="HG223" s="43"/>
      <c r="HH223" s="43"/>
      <c r="HI223" s="43"/>
      <c r="HJ223" s="43"/>
      <c r="HK223" s="43"/>
      <c r="HL223" s="43"/>
      <c r="HM223" s="43"/>
      <c r="HN223" s="43"/>
      <c r="HO223" s="43"/>
      <c r="HP223" s="43"/>
    </row>
    <row r="224" spans="1:224">
      <c r="K224" s="37"/>
      <c r="L224" s="37"/>
      <c r="O224" s="43"/>
      <c r="P224" s="43"/>
      <c r="Q224" s="43"/>
      <c r="R224" s="43"/>
      <c r="S224" s="43"/>
      <c r="T224" s="43"/>
      <c r="U224" s="43"/>
      <c r="V224" s="43"/>
      <c r="W224" s="43"/>
      <c r="X224" s="43"/>
      <c r="Y224" s="43"/>
      <c r="Z224" s="43"/>
      <c r="AA224" s="43"/>
      <c r="AB224" s="43"/>
      <c r="AC224" s="43"/>
      <c r="AD224" s="43"/>
      <c r="AE224" s="43"/>
      <c r="AF224" s="43"/>
      <c r="AG224" s="43"/>
      <c r="AH224" s="43"/>
      <c r="AI224" s="43"/>
      <c r="AJ224" s="43"/>
      <c r="AK224" s="43"/>
      <c r="AL224" s="43"/>
      <c r="AM224" s="43"/>
      <c r="AN224" s="43"/>
      <c r="AO224" s="43"/>
      <c r="AP224" s="43"/>
      <c r="AQ224" s="43"/>
      <c r="AR224" s="43"/>
      <c r="AS224" s="43"/>
      <c r="AT224" s="43"/>
      <c r="AU224" s="43"/>
      <c r="AV224" s="43"/>
      <c r="AW224" s="43"/>
      <c r="AX224" s="43"/>
      <c r="AY224" s="43"/>
      <c r="AZ224" s="43"/>
      <c r="BA224" s="43"/>
      <c r="BB224" s="43"/>
      <c r="BC224" s="43"/>
      <c r="BD224" s="43"/>
      <c r="BE224" s="43"/>
      <c r="BF224" s="43"/>
      <c r="BG224" s="43"/>
      <c r="BH224" s="43"/>
      <c r="BI224" s="43"/>
      <c r="BJ224" s="43"/>
      <c r="BK224" s="43"/>
      <c r="BL224" s="43"/>
      <c r="BM224" s="43"/>
      <c r="BN224" s="43"/>
      <c r="BO224" s="43"/>
      <c r="BP224" s="43"/>
      <c r="BQ224" s="43"/>
      <c r="BR224" s="43"/>
      <c r="BS224" s="43"/>
      <c r="BT224" s="43"/>
      <c r="BU224" s="43"/>
      <c r="BV224" s="43"/>
      <c r="BW224" s="43"/>
      <c r="BX224" s="43"/>
      <c r="BY224" s="43"/>
      <c r="BZ224" s="43"/>
      <c r="CA224" s="43"/>
      <c r="CB224" s="43"/>
      <c r="CC224" s="43"/>
      <c r="CD224" s="43"/>
      <c r="CE224" s="43"/>
      <c r="CF224" s="43"/>
      <c r="CG224" s="43"/>
      <c r="CH224" s="43"/>
      <c r="CI224" s="43"/>
      <c r="CJ224" s="43"/>
      <c r="CK224" s="43"/>
      <c r="CL224" s="43"/>
      <c r="CM224" s="43"/>
      <c r="CN224" s="43"/>
      <c r="CO224" s="43"/>
      <c r="CP224" s="43"/>
      <c r="CQ224" s="43"/>
      <c r="CR224" s="43"/>
      <c r="CS224" s="43"/>
      <c r="CT224" s="43"/>
      <c r="CU224" s="43"/>
      <c r="CV224" s="43"/>
      <c r="CW224" s="43"/>
      <c r="CX224" s="43"/>
      <c r="CY224" s="43"/>
      <c r="CZ224" s="43"/>
      <c r="DA224" s="43"/>
      <c r="DB224" s="43"/>
      <c r="DC224" s="43"/>
      <c r="DD224" s="43"/>
      <c r="DE224" s="43"/>
      <c r="DF224" s="43"/>
      <c r="DG224" s="43"/>
      <c r="DH224" s="43"/>
      <c r="DI224" s="43"/>
      <c r="DJ224" s="43"/>
      <c r="DK224" s="43"/>
      <c r="DL224" s="43"/>
      <c r="DM224" s="43"/>
      <c r="DN224" s="43"/>
      <c r="DO224" s="43"/>
      <c r="DP224" s="43"/>
      <c r="DQ224" s="43"/>
      <c r="DR224" s="43"/>
      <c r="DS224" s="43"/>
      <c r="DT224" s="43"/>
      <c r="DU224" s="43"/>
      <c r="DV224" s="43"/>
      <c r="DW224" s="43"/>
      <c r="DX224" s="43"/>
      <c r="DY224" s="43"/>
      <c r="DZ224" s="43"/>
      <c r="EA224" s="43"/>
      <c r="EB224" s="43"/>
      <c r="EC224" s="43"/>
      <c r="ED224" s="43"/>
      <c r="EE224" s="43"/>
      <c r="EF224" s="43"/>
      <c r="EG224" s="43"/>
      <c r="EH224" s="43"/>
      <c r="EI224" s="43"/>
      <c r="EJ224" s="43"/>
      <c r="EK224" s="43"/>
      <c r="EL224" s="43"/>
      <c r="EM224" s="43"/>
      <c r="EN224" s="43"/>
      <c r="EO224" s="43"/>
      <c r="EP224" s="43"/>
      <c r="EQ224" s="43"/>
      <c r="ER224" s="43"/>
      <c r="ES224" s="43"/>
      <c r="ET224" s="43"/>
      <c r="EU224" s="43"/>
      <c r="EV224" s="43"/>
      <c r="EW224" s="43"/>
      <c r="EX224" s="43"/>
      <c r="EY224" s="43"/>
      <c r="EZ224" s="43"/>
      <c r="FA224" s="43"/>
      <c r="FB224" s="43"/>
      <c r="FC224" s="43"/>
      <c r="FD224" s="43"/>
      <c r="FE224" s="43"/>
      <c r="FF224" s="43"/>
      <c r="FG224" s="43"/>
      <c r="FH224" s="43"/>
      <c r="FI224" s="43"/>
      <c r="FJ224" s="43"/>
      <c r="FK224" s="43"/>
      <c r="FL224" s="43"/>
      <c r="FM224" s="43"/>
      <c r="FN224" s="43"/>
      <c r="FO224" s="43"/>
      <c r="FP224" s="43"/>
      <c r="FQ224" s="43"/>
      <c r="FR224" s="43"/>
      <c r="FS224" s="43"/>
      <c r="FT224" s="43"/>
      <c r="FU224" s="43"/>
      <c r="FV224" s="43"/>
      <c r="FW224" s="43"/>
      <c r="FX224" s="43"/>
      <c r="FY224" s="43"/>
      <c r="FZ224" s="43"/>
      <c r="GA224" s="43"/>
      <c r="GB224" s="43"/>
      <c r="GC224" s="43"/>
      <c r="GD224" s="43"/>
      <c r="GE224" s="43"/>
      <c r="GF224" s="43"/>
      <c r="GG224" s="43"/>
      <c r="GH224" s="43"/>
      <c r="GI224" s="43"/>
      <c r="GJ224" s="43"/>
      <c r="GK224" s="43"/>
      <c r="GL224" s="43"/>
      <c r="GM224" s="43"/>
      <c r="GN224" s="43"/>
      <c r="GO224" s="43"/>
      <c r="GP224" s="43"/>
      <c r="GQ224" s="43"/>
      <c r="GR224" s="43"/>
      <c r="GS224" s="43"/>
      <c r="GT224" s="43"/>
      <c r="GU224" s="43"/>
      <c r="GV224" s="43"/>
      <c r="GW224" s="43"/>
      <c r="GX224" s="43"/>
      <c r="GY224" s="43"/>
      <c r="GZ224" s="43"/>
      <c r="HA224" s="43"/>
      <c r="HB224" s="43"/>
      <c r="HC224" s="43"/>
      <c r="HD224" s="43"/>
      <c r="HE224" s="43"/>
      <c r="HF224" s="43"/>
      <c r="HG224" s="43"/>
      <c r="HH224" s="43"/>
      <c r="HI224" s="43"/>
      <c r="HJ224" s="43"/>
      <c r="HK224" s="43"/>
      <c r="HL224" s="43"/>
      <c r="HM224" s="43"/>
      <c r="HN224" s="43"/>
      <c r="HO224" s="43"/>
      <c r="HP224" s="43"/>
    </row>
    <row r="225" spans="11:224">
      <c r="K225" s="37"/>
      <c r="L225" s="37"/>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3"/>
      <c r="BY225" s="43"/>
      <c r="BZ225" s="43"/>
      <c r="CA225" s="43"/>
      <c r="CB225" s="43"/>
      <c r="CC225" s="43"/>
      <c r="CD225" s="43"/>
      <c r="CE225" s="43"/>
      <c r="CF225" s="43"/>
      <c r="CG225" s="43"/>
      <c r="CH225" s="43"/>
      <c r="CI225" s="43"/>
      <c r="CJ225" s="43"/>
      <c r="CK225" s="43"/>
      <c r="CL225" s="43"/>
      <c r="CM225" s="43"/>
      <c r="CN225" s="43"/>
      <c r="CO225" s="43"/>
      <c r="CP225" s="43"/>
      <c r="CQ225" s="43"/>
      <c r="CR225" s="43"/>
      <c r="CS225" s="43"/>
      <c r="CT225" s="43"/>
      <c r="CU225" s="43"/>
      <c r="CV225" s="43"/>
      <c r="CW225" s="43"/>
      <c r="CX225" s="43"/>
      <c r="CY225" s="43"/>
      <c r="CZ225" s="43"/>
      <c r="DA225" s="43"/>
      <c r="DB225" s="43"/>
      <c r="DC225" s="43"/>
      <c r="DD225" s="43"/>
      <c r="DE225" s="43"/>
      <c r="DF225" s="43"/>
      <c r="DG225" s="43"/>
      <c r="DH225" s="43"/>
      <c r="DI225" s="43"/>
      <c r="DJ225" s="43"/>
      <c r="DK225" s="43"/>
      <c r="DL225" s="43"/>
      <c r="DM225" s="43"/>
      <c r="DN225" s="43"/>
      <c r="DO225" s="43"/>
      <c r="DP225" s="43"/>
      <c r="DQ225" s="43"/>
      <c r="DR225" s="43"/>
      <c r="DS225" s="43"/>
      <c r="DT225" s="43"/>
      <c r="DU225" s="43"/>
      <c r="DV225" s="43"/>
      <c r="DW225" s="43"/>
      <c r="DX225" s="43"/>
      <c r="DY225" s="43"/>
      <c r="DZ225" s="43"/>
      <c r="EA225" s="43"/>
      <c r="EB225" s="43"/>
      <c r="EC225" s="43"/>
      <c r="ED225" s="43"/>
      <c r="EE225" s="43"/>
      <c r="EF225" s="43"/>
      <c r="EG225" s="43"/>
      <c r="EH225" s="43"/>
      <c r="EI225" s="43"/>
      <c r="EJ225" s="43"/>
      <c r="EK225" s="43"/>
      <c r="EL225" s="43"/>
      <c r="EM225" s="43"/>
      <c r="EN225" s="43"/>
      <c r="EO225" s="43"/>
      <c r="EP225" s="43"/>
      <c r="EQ225" s="43"/>
      <c r="ER225" s="43"/>
      <c r="ES225" s="43"/>
      <c r="ET225" s="43"/>
      <c r="EU225" s="43"/>
      <c r="EV225" s="43"/>
      <c r="EW225" s="43"/>
      <c r="EX225" s="43"/>
      <c r="EY225" s="43"/>
      <c r="EZ225" s="43"/>
      <c r="FA225" s="43"/>
      <c r="FB225" s="43"/>
      <c r="FC225" s="43"/>
      <c r="FD225" s="43"/>
      <c r="FE225" s="43"/>
      <c r="FF225" s="43"/>
      <c r="FG225" s="43"/>
      <c r="FH225" s="43"/>
      <c r="FI225" s="43"/>
      <c r="FJ225" s="43"/>
      <c r="FK225" s="43"/>
      <c r="FL225" s="43"/>
      <c r="FM225" s="43"/>
      <c r="FN225" s="43"/>
      <c r="FO225" s="43"/>
      <c r="FP225" s="43"/>
      <c r="FQ225" s="43"/>
      <c r="FR225" s="43"/>
      <c r="FS225" s="43"/>
      <c r="FT225" s="43"/>
      <c r="FU225" s="43"/>
      <c r="FV225" s="43"/>
      <c r="FW225" s="43"/>
      <c r="FX225" s="43"/>
      <c r="FY225" s="43"/>
      <c r="FZ225" s="43"/>
      <c r="GA225" s="43"/>
      <c r="GB225" s="43"/>
      <c r="GC225" s="43"/>
      <c r="GD225" s="43"/>
      <c r="GE225" s="43"/>
      <c r="GF225" s="43"/>
      <c r="GG225" s="43"/>
      <c r="GH225" s="43"/>
      <c r="GI225" s="43"/>
      <c r="GJ225" s="43"/>
      <c r="GK225" s="43"/>
      <c r="GL225" s="43"/>
      <c r="GM225" s="43"/>
      <c r="GN225" s="43"/>
      <c r="GO225" s="43"/>
      <c r="GP225" s="43"/>
      <c r="GQ225" s="43"/>
      <c r="GR225" s="43"/>
      <c r="GS225" s="43"/>
      <c r="GT225" s="43"/>
      <c r="GU225" s="43"/>
      <c r="GV225" s="43"/>
      <c r="GW225" s="43"/>
      <c r="GX225" s="43"/>
      <c r="GY225" s="43"/>
      <c r="GZ225" s="43"/>
      <c r="HA225" s="43"/>
      <c r="HB225" s="43"/>
      <c r="HC225" s="43"/>
      <c r="HD225" s="43"/>
      <c r="HE225" s="43"/>
      <c r="HF225" s="43"/>
      <c r="HG225" s="43"/>
      <c r="HH225" s="43"/>
      <c r="HI225" s="43"/>
      <c r="HJ225" s="43"/>
      <c r="HK225" s="43"/>
      <c r="HL225" s="43"/>
      <c r="HM225" s="43"/>
      <c r="HN225" s="43"/>
      <c r="HO225" s="43"/>
      <c r="HP225" s="43"/>
    </row>
    <row r="226" spans="11:224">
      <c r="K226" s="37"/>
      <c r="L226" s="37"/>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c r="BO226" s="43"/>
      <c r="BP226" s="43"/>
      <c r="BQ226" s="43"/>
      <c r="BR226" s="43"/>
      <c r="BS226" s="43"/>
      <c r="BT226" s="43"/>
      <c r="BU226" s="43"/>
      <c r="BV226" s="43"/>
      <c r="BW226" s="43"/>
      <c r="BX226" s="43"/>
      <c r="BY226" s="43"/>
      <c r="BZ226" s="43"/>
      <c r="CA226" s="43"/>
      <c r="CB226" s="43"/>
      <c r="CC226" s="43"/>
      <c r="CD226" s="43"/>
      <c r="CE226" s="43"/>
      <c r="CF226" s="43"/>
      <c r="CG226" s="43"/>
      <c r="CH226" s="43"/>
      <c r="CI226" s="43"/>
      <c r="CJ226" s="43"/>
      <c r="CK226" s="43"/>
      <c r="CL226" s="43"/>
      <c r="CM226" s="43"/>
      <c r="CN226" s="43"/>
      <c r="CO226" s="43"/>
      <c r="CP226" s="43"/>
      <c r="CQ226" s="43"/>
      <c r="CR226" s="43"/>
      <c r="CS226" s="43"/>
      <c r="CT226" s="43"/>
      <c r="CU226" s="43"/>
      <c r="CV226" s="43"/>
      <c r="CW226" s="43"/>
      <c r="CX226" s="43"/>
      <c r="CY226" s="43"/>
      <c r="CZ226" s="43"/>
      <c r="DA226" s="43"/>
      <c r="DB226" s="43"/>
      <c r="DC226" s="43"/>
      <c r="DD226" s="43"/>
      <c r="DE226" s="43"/>
      <c r="DF226" s="43"/>
      <c r="DG226" s="43"/>
      <c r="DH226" s="43"/>
      <c r="DI226" s="43"/>
      <c r="DJ226" s="43"/>
      <c r="DK226" s="43"/>
      <c r="DL226" s="43"/>
      <c r="DM226" s="43"/>
      <c r="DN226" s="43"/>
      <c r="DO226" s="43"/>
      <c r="DP226" s="43"/>
      <c r="DQ226" s="43"/>
      <c r="DR226" s="43"/>
      <c r="DS226" s="43"/>
      <c r="DT226" s="43"/>
      <c r="DU226" s="43"/>
      <c r="DV226" s="43"/>
      <c r="DW226" s="43"/>
      <c r="DX226" s="43"/>
      <c r="DY226" s="43"/>
      <c r="DZ226" s="43"/>
      <c r="EA226" s="43"/>
      <c r="EB226" s="43"/>
      <c r="EC226" s="43"/>
      <c r="ED226" s="43"/>
      <c r="EE226" s="43"/>
      <c r="EF226" s="43"/>
      <c r="EG226" s="43"/>
      <c r="EH226" s="43"/>
      <c r="EI226" s="43"/>
      <c r="EJ226" s="43"/>
      <c r="EK226" s="43"/>
      <c r="EL226" s="43"/>
      <c r="EM226" s="43"/>
      <c r="EN226" s="43"/>
      <c r="EO226" s="43"/>
      <c r="EP226" s="43"/>
      <c r="EQ226" s="43"/>
      <c r="ER226" s="43"/>
      <c r="ES226" s="43"/>
      <c r="ET226" s="43"/>
      <c r="EU226" s="43"/>
      <c r="EV226" s="43"/>
      <c r="EW226" s="43"/>
      <c r="EX226" s="43"/>
      <c r="EY226" s="43"/>
      <c r="EZ226" s="43"/>
      <c r="FA226" s="43"/>
      <c r="FB226" s="43"/>
      <c r="FC226" s="43"/>
      <c r="FD226" s="43"/>
      <c r="FE226" s="43"/>
      <c r="FF226" s="43"/>
      <c r="FG226" s="43"/>
      <c r="FH226" s="43"/>
      <c r="FI226" s="43"/>
      <c r="FJ226" s="43"/>
      <c r="FK226" s="43"/>
      <c r="FL226" s="43"/>
      <c r="FM226" s="43"/>
      <c r="FN226" s="43"/>
      <c r="FO226" s="43"/>
      <c r="FP226" s="43"/>
      <c r="FQ226" s="43"/>
      <c r="FR226" s="43"/>
      <c r="FS226" s="43"/>
      <c r="FT226" s="43"/>
      <c r="FU226" s="43"/>
      <c r="FV226" s="43"/>
      <c r="FW226" s="43"/>
      <c r="FX226" s="43"/>
      <c r="FY226" s="43"/>
      <c r="FZ226" s="43"/>
      <c r="GA226" s="43"/>
      <c r="GB226" s="43"/>
      <c r="GC226" s="43"/>
      <c r="GD226" s="43"/>
      <c r="GE226" s="43"/>
      <c r="GF226" s="43"/>
      <c r="GG226" s="43"/>
      <c r="GH226" s="43"/>
      <c r="GI226" s="43"/>
      <c r="GJ226" s="43"/>
      <c r="GK226" s="43"/>
      <c r="GL226" s="43"/>
      <c r="GM226" s="43"/>
      <c r="GN226" s="43"/>
      <c r="GO226" s="43"/>
      <c r="GP226" s="43"/>
      <c r="GQ226" s="43"/>
      <c r="GR226" s="43"/>
      <c r="GS226" s="43"/>
      <c r="GT226" s="43"/>
      <c r="GU226" s="43"/>
      <c r="GV226" s="43"/>
      <c r="GW226" s="43"/>
      <c r="GX226" s="43"/>
      <c r="GY226" s="43"/>
      <c r="GZ226" s="43"/>
      <c r="HA226" s="43"/>
      <c r="HB226" s="43"/>
      <c r="HC226" s="43"/>
      <c r="HD226" s="43"/>
      <c r="HE226" s="43"/>
      <c r="HF226" s="43"/>
      <c r="HG226" s="43"/>
      <c r="HH226" s="43"/>
      <c r="HI226" s="43"/>
      <c r="HJ226" s="43"/>
      <c r="HK226" s="43"/>
      <c r="HL226" s="43"/>
      <c r="HM226" s="43"/>
      <c r="HN226" s="43"/>
      <c r="HO226" s="43"/>
      <c r="HP226" s="43"/>
    </row>
    <row r="227" spans="11:224">
      <c r="K227" s="37"/>
      <c r="L227" s="37"/>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c r="BO227" s="43"/>
      <c r="BP227" s="43"/>
      <c r="BQ227" s="43"/>
      <c r="BR227" s="43"/>
      <c r="BS227" s="43"/>
      <c r="BT227" s="43"/>
      <c r="BU227" s="43"/>
      <c r="BV227" s="43"/>
      <c r="BW227" s="43"/>
      <c r="BX227" s="43"/>
      <c r="BY227" s="43"/>
      <c r="BZ227" s="43"/>
      <c r="CA227" s="43"/>
      <c r="CB227" s="43"/>
      <c r="CC227" s="43"/>
      <c r="CD227" s="43"/>
      <c r="CE227" s="43"/>
      <c r="CF227" s="43"/>
      <c r="CG227" s="43"/>
      <c r="CH227" s="43"/>
      <c r="CI227" s="43"/>
      <c r="CJ227" s="43"/>
      <c r="CK227" s="43"/>
      <c r="CL227" s="43"/>
      <c r="CM227" s="43"/>
      <c r="CN227" s="43"/>
      <c r="CO227" s="43"/>
      <c r="CP227" s="43"/>
      <c r="CQ227" s="43"/>
      <c r="CR227" s="43"/>
      <c r="CS227" s="43"/>
      <c r="CT227" s="43"/>
      <c r="CU227" s="43"/>
      <c r="CV227" s="43"/>
      <c r="CW227" s="43"/>
      <c r="CX227" s="43"/>
      <c r="CY227" s="43"/>
      <c r="CZ227" s="43"/>
      <c r="DA227" s="43"/>
      <c r="DB227" s="43"/>
      <c r="DC227" s="43"/>
      <c r="DD227" s="43"/>
      <c r="DE227" s="43"/>
      <c r="DF227" s="43"/>
      <c r="DG227" s="43"/>
      <c r="DH227" s="43"/>
      <c r="DI227" s="43"/>
      <c r="DJ227" s="43"/>
      <c r="DK227" s="43"/>
      <c r="DL227" s="43"/>
      <c r="DM227" s="43"/>
      <c r="DN227" s="43"/>
      <c r="DO227" s="43"/>
      <c r="DP227" s="43"/>
      <c r="DQ227" s="43"/>
      <c r="DR227" s="43"/>
      <c r="DS227" s="43"/>
      <c r="DT227" s="43"/>
      <c r="DU227" s="43"/>
      <c r="DV227" s="43"/>
      <c r="DW227" s="43"/>
      <c r="DX227" s="43"/>
      <c r="DY227" s="43"/>
      <c r="DZ227" s="43"/>
      <c r="EA227" s="43"/>
      <c r="EB227" s="43"/>
      <c r="EC227" s="43"/>
      <c r="ED227" s="43"/>
      <c r="EE227" s="43"/>
      <c r="EF227" s="43"/>
      <c r="EG227" s="43"/>
      <c r="EH227" s="43"/>
      <c r="EI227" s="43"/>
      <c r="EJ227" s="43"/>
      <c r="EK227" s="43"/>
      <c r="EL227" s="43"/>
      <c r="EM227" s="43"/>
      <c r="EN227" s="43"/>
      <c r="EO227" s="43"/>
      <c r="EP227" s="43"/>
      <c r="EQ227" s="43"/>
      <c r="ER227" s="43"/>
      <c r="ES227" s="43"/>
      <c r="ET227" s="43"/>
      <c r="EU227" s="43"/>
      <c r="EV227" s="43"/>
      <c r="EW227" s="43"/>
      <c r="EX227" s="43"/>
      <c r="EY227" s="43"/>
      <c r="EZ227" s="43"/>
      <c r="FA227" s="43"/>
      <c r="FB227" s="43"/>
      <c r="FC227" s="43"/>
      <c r="FD227" s="43"/>
      <c r="FE227" s="43"/>
      <c r="FF227" s="43"/>
      <c r="FG227" s="43"/>
      <c r="FH227" s="43"/>
      <c r="FI227" s="43"/>
      <c r="FJ227" s="43"/>
      <c r="FK227" s="43"/>
      <c r="FL227" s="43"/>
      <c r="FM227" s="43"/>
      <c r="FN227" s="43"/>
      <c r="FO227" s="43"/>
      <c r="FP227" s="43"/>
      <c r="FQ227" s="43"/>
      <c r="FR227" s="43"/>
      <c r="FS227" s="43"/>
      <c r="FT227" s="43"/>
      <c r="FU227" s="43"/>
      <c r="FV227" s="43"/>
      <c r="FW227" s="43"/>
      <c r="FX227" s="43"/>
      <c r="FY227" s="43"/>
      <c r="FZ227" s="43"/>
      <c r="GA227" s="43"/>
      <c r="GB227" s="43"/>
      <c r="GC227" s="43"/>
      <c r="GD227" s="43"/>
      <c r="GE227" s="43"/>
      <c r="GF227" s="43"/>
      <c r="GG227" s="43"/>
      <c r="GH227" s="43"/>
      <c r="GI227" s="43"/>
      <c r="GJ227" s="43"/>
      <c r="GK227" s="43"/>
      <c r="GL227" s="43"/>
      <c r="GM227" s="43"/>
      <c r="GN227" s="43"/>
      <c r="GO227" s="43"/>
      <c r="GP227" s="43"/>
      <c r="GQ227" s="43"/>
      <c r="GR227" s="43"/>
      <c r="GS227" s="43"/>
      <c r="GT227" s="43"/>
      <c r="GU227" s="43"/>
      <c r="GV227" s="43"/>
      <c r="GW227" s="43"/>
      <c r="GX227" s="43"/>
      <c r="GY227" s="43"/>
      <c r="GZ227" s="43"/>
      <c r="HA227" s="43"/>
      <c r="HB227" s="43"/>
      <c r="HC227" s="43"/>
      <c r="HD227" s="43"/>
      <c r="HE227" s="43"/>
      <c r="HF227" s="43"/>
      <c r="HG227" s="43"/>
      <c r="HH227" s="43"/>
      <c r="HI227" s="43"/>
      <c r="HJ227" s="43"/>
      <c r="HK227" s="43"/>
      <c r="HL227" s="43"/>
      <c r="HM227" s="43"/>
      <c r="HN227" s="43"/>
      <c r="HO227" s="43"/>
      <c r="HP227" s="43"/>
    </row>
    <row r="228" spans="11:224">
      <c r="K228" s="37"/>
      <c r="L228" s="37"/>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c r="BO228" s="43"/>
      <c r="BP228" s="43"/>
      <c r="BQ228" s="43"/>
      <c r="BR228" s="43"/>
      <c r="BS228" s="43"/>
      <c r="BT228" s="43"/>
      <c r="BU228" s="43"/>
      <c r="BV228" s="43"/>
      <c r="BW228" s="43"/>
      <c r="BX228" s="43"/>
      <c r="BY228" s="43"/>
      <c r="BZ228" s="43"/>
      <c r="CA228" s="43"/>
      <c r="CB228" s="43"/>
      <c r="CC228" s="43"/>
      <c r="CD228" s="43"/>
      <c r="CE228" s="43"/>
      <c r="CF228" s="43"/>
      <c r="CG228" s="43"/>
      <c r="CH228" s="43"/>
      <c r="CI228" s="43"/>
      <c r="CJ228" s="43"/>
      <c r="CK228" s="43"/>
      <c r="CL228" s="43"/>
      <c r="CM228" s="43"/>
      <c r="CN228" s="43"/>
      <c r="CO228" s="43"/>
      <c r="CP228" s="43"/>
      <c r="CQ228" s="43"/>
      <c r="CR228" s="43"/>
      <c r="CS228" s="43"/>
      <c r="CT228" s="43"/>
      <c r="CU228" s="43"/>
      <c r="CV228" s="43"/>
      <c r="CW228" s="43"/>
      <c r="CX228" s="43"/>
      <c r="CY228" s="43"/>
      <c r="CZ228" s="43"/>
      <c r="DA228" s="43"/>
      <c r="DB228" s="43"/>
      <c r="DC228" s="43"/>
      <c r="DD228" s="43"/>
      <c r="DE228" s="43"/>
      <c r="DF228" s="43"/>
      <c r="DG228" s="43"/>
      <c r="DH228" s="43"/>
      <c r="DI228" s="43"/>
      <c r="DJ228" s="43"/>
      <c r="DK228" s="43"/>
      <c r="DL228" s="43"/>
      <c r="DM228" s="43"/>
      <c r="DN228" s="43"/>
      <c r="DO228" s="43"/>
      <c r="DP228" s="43"/>
      <c r="DQ228" s="43"/>
      <c r="DR228" s="43"/>
      <c r="DS228" s="43"/>
      <c r="DT228" s="43"/>
      <c r="DU228" s="43"/>
      <c r="DV228" s="43"/>
      <c r="DW228" s="43"/>
      <c r="DX228" s="43"/>
      <c r="DY228" s="43"/>
      <c r="DZ228" s="43"/>
      <c r="EA228" s="43"/>
      <c r="EB228" s="43"/>
      <c r="EC228" s="43"/>
      <c r="ED228" s="43"/>
      <c r="EE228" s="43"/>
      <c r="EF228" s="43"/>
      <c r="EG228" s="43"/>
      <c r="EH228" s="43"/>
      <c r="EI228" s="43"/>
      <c r="EJ228" s="43"/>
      <c r="EK228" s="43"/>
      <c r="EL228" s="43"/>
      <c r="EM228" s="43"/>
      <c r="EN228" s="43"/>
      <c r="EO228" s="43"/>
      <c r="EP228" s="43"/>
      <c r="EQ228" s="43"/>
      <c r="ER228" s="43"/>
      <c r="ES228" s="43"/>
      <c r="ET228" s="43"/>
      <c r="EU228" s="43"/>
      <c r="EV228" s="43"/>
      <c r="EW228" s="43"/>
      <c r="EX228" s="43"/>
      <c r="EY228" s="43"/>
      <c r="EZ228" s="43"/>
      <c r="FA228" s="43"/>
      <c r="FB228" s="43"/>
      <c r="FC228" s="43"/>
      <c r="FD228" s="43"/>
      <c r="FE228" s="43"/>
      <c r="FF228" s="43"/>
      <c r="FG228" s="43"/>
      <c r="FH228" s="43"/>
      <c r="FI228" s="43"/>
      <c r="FJ228" s="43"/>
      <c r="FK228" s="43"/>
      <c r="FL228" s="43"/>
      <c r="FM228" s="43"/>
      <c r="FN228" s="43"/>
      <c r="FO228" s="43"/>
      <c r="FP228" s="43"/>
      <c r="FQ228" s="43"/>
      <c r="FR228" s="43"/>
      <c r="FS228" s="43"/>
      <c r="FT228" s="43"/>
      <c r="FU228" s="43"/>
      <c r="FV228" s="43"/>
      <c r="FW228" s="43"/>
      <c r="FX228" s="43"/>
      <c r="FY228" s="43"/>
      <c r="FZ228" s="43"/>
      <c r="GA228" s="43"/>
      <c r="GB228" s="43"/>
      <c r="GC228" s="43"/>
      <c r="GD228" s="43"/>
      <c r="GE228" s="43"/>
      <c r="GF228" s="43"/>
      <c r="GG228" s="43"/>
      <c r="GH228" s="43"/>
      <c r="GI228" s="43"/>
      <c r="GJ228" s="43"/>
      <c r="GK228" s="43"/>
      <c r="GL228" s="43"/>
      <c r="GM228" s="43"/>
      <c r="GN228" s="43"/>
      <c r="GO228" s="43"/>
      <c r="GP228" s="43"/>
      <c r="GQ228" s="43"/>
      <c r="GR228" s="43"/>
      <c r="GS228" s="43"/>
      <c r="GT228" s="43"/>
      <c r="GU228" s="43"/>
      <c r="GV228" s="43"/>
      <c r="GW228" s="43"/>
      <c r="GX228" s="43"/>
      <c r="GY228" s="43"/>
      <c r="GZ228" s="43"/>
      <c r="HA228" s="43"/>
      <c r="HB228" s="43"/>
      <c r="HC228" s="43"/>
      <c r="HD228" s="43"/>
      <c r="HE228" s="43"/>
      <c r="HF228" s="43"/>
      <c r="HG228" s="43"/>
      <c r="HH228" s="43"/>
      <c r="HI228" s="43"/>
      <c r="HJ228" s="43"/>
      <c r="HK228" s="43"/>
      <c r="HL228" s="43"/>
      <c r="HM228" s="43"/>
      <c r="HN228" s="43"/>
      <c r="HO228" s="43"/>
      <c r="HP228" s="43"/>
    </row>
    <row r="229" spans="11:224">
      <c r="K229" s="37"/>
      <c r="L229" s="37"/>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3"/>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c r="DT229" s="43"/>
      <c r="DU229" s="43"/>
      <c r="DV229" s="43"/>
      <c r="DW229" s="43"/>
      <c r="DX229" s="43"/>
      <c r="DY229" s="43"/>
      <c r="DZ229" s="43"/>
      <c r="EA229" s="43"/>
      <c r="EB229" s="43"/>
      <c r="EC229" s="43"/>
      <c r="ED229" s="43"/>
      <c r="EE229" s="43"/>
      <c r="EF229" s="43"/>
      <c r="EG229" s="43"/>
      <c r="EH229" s="43"/>
      <c r="EI229" s="43"/>
      <c r="EJ229" s="43"/>
      <c r="EK229" s="43"/>
      <c r="EL229" s="43"/>
      <c r="EM229" s="43"/>
      <c r="EN229" s="43"/>
      <c r="EO229" s="43"/>
      <c r="EP229" s="43"/>
      <c r="EQ229" s="43"/>
      <c r="ER229" s="43"/>
      <c r="ES229" s="43"/>
      <c r="ET229" s="43"/>
      <c r="EU229" s="43"/>
      <c r="EV229" s="43"/>
      <c r="EW229" s="43"/>
      <c r="EX229" s="43"/>
      <c r="EY229" s="43"/>
      <c r="EZ229" s="43"/>
      <c r="FA229" s="43"/>
      <c r="FB229" s="43"/>
      <c r="FC229" s="43"/>
      <c r="FD229" s="43"/>
      <c r="FE229" s="43"/>
      <c r="FF229" s="43"/>
      <c r="FG229" s="43"/>
      <c r="FH229" s="43"/>
      <c r="FI229" s="43"/>
      <c r="FJ229" s="43"/>
      <c r="FK229" s="43"/>
      <c r="FL229" s="43"/>
      <c r="FM229" s="43"/>
      <c r="FN229" s="43"/>
      <c r="FO229" s="43"/>
      <c r="FP229" s="43"/>
      <c r="FQ229" s="43"/>
      <c r="FR229" s="43"/>
      <c r="FS229" s="43"/>
      <c r="FT229" s="43"/>
      <c r="FU229" s="43"/>
      <c r="FV229" s="43"/>
      <c r="FW229" s="43"/>
      <c r="FX229" s="43"/>
      <c r="FY229" s="43"/>
      <c r="FZ229" s="43"/>
      <c r="GA229" s="43"/>
      <c r="GB229" s="43"/>
      <c r="GC229" s="43"/>
      <c r="GD229" s="43"/>
      <c r="GE229" s="43"/>
      <c r="GF229" s="43"/>
      <c r="GG229" s="43"/>
      <c r="GH229" s="43"/>
      <c r="GI229" s="43"/>
      <c r="GJ229" s="43"/>
      <c r="GK229" s="43"/>
      <c r="GL229" s="43"/>
      <c r="GM229" s="43"/>
      <c r="GN229" s="43"/>
      <c r="GO229" s="43"/>
      <c r="GP229" s="43"/>
      <c r="GQ229" s="43"/>
      <c r="GR229" s="43"/>
      <c r="GS229" s="43"/>
      <c r="GT229" s="43"/>
      <c r="GU229" s="43"/>
      <c r="GV229" s="43"/>
      <c r="GW229" s="43"/>
      <c r="GX229" s="43"/>
      <c r="GY229" s="43"/>
      <c r="GZ229" s="43"/>
      <c r="HA229" s="43"/>
      <c r="HB229" s="43"/>
      <c r="HC229" s="43"/>
      <c r="HD229" s="43"/>
      <c r="HE229" s="43"/>
      <c r="HF229" s="43"/>
      <c r="HG229" s="43"/>
      <c r="HH229" s="43"/>
      <c r="HI229" s="43"/>
      <c r="HJ229" s="43"/>
      <c r="HK229" s="43"/>
      <c r="HL229" s="43"/>
      <c r="HM229" s="43"/>
      <c r="HN229" s="43"/>
      <c r="HO229" s="43"/>
      <c r="HP229" s="43"/>
    </row>
    <row r="230" spans="11:224">
      <c r="K230" s="37"/>
      <c r="L230" s="37"/>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c r="BO230" s="43"/>
      <c r="BP230" s="43"/>
      <c r="BQ230" s="43"/>
      <c r="BR230" s="43"/>
      <c r="BS230" s="43"/>
      <c r="BT230" s="43"/>
      <c r="BU230" s="43"/>
      <c r="BV230" s="43"/>
      <c r="BW230" s="43"/>
      <c r="BX230" s="43"/>
      <c r="BY230" s="43"/>
      <c r="BZ230" s="43"/>
      <c r="CA230" s="43"/>
      <c r="CB230" s="43"/>
      <c r="CC230" s="43"/>
      <c r="CD230" s="43"/>
      <c r="CE230" s="43"/>
      <c r="CF230" s="43"/>
      <c r="CG230" s="43"/>
      <c r="CH230" s="43"/>
      <c r="CI230" s="43"/>
      <c r="CJ230" s="43"/>
      <c r="CK230" s="43"/>
      <c r="CL230" s="43"/>
      <c r="CM230" s="43"/>
      <c r="CN230" s="43"/>
      <c r="CO230" s="43"/>
      <c r="CP230" s="43"/>
      <c r="CQ230" s="43"/>
      <c r="CR230" s="43"/>
      <c r="CS230" s="43"/>
      <c r="CT230" s="43"/>
      <c r="CU230" s="43"/>
      <c r="CV230" s="43"/>
      <c r="CW230" s="43"/>
      <c r="CX230" s="43"/>
      <c r="CY230" s="43"/>
      <c r="CZ230" s="43"/>
      <c r="DA230" s="43"/>
      <c r="DB230" s="43"/>
      <c r="DC230" s="43"/>
      <c r="DD230" s="43"/>
      <c r="DE230" s="43"/>
      <c r="DF230" s="43"/>
      <c r="DG230" s="43"/>
      <c r="DH230" s="43"/>
      <c r="DI230" s="43"/>
      <c r="DJ230" s="43"/>
      <c r="DK230" s="43"/>
      <c r="DL230" s="43"/>
      <c r="DM230" s="43"/>
      <c r="DN230" s="43"/>
      <c r="DO230" s="43"/>
      <c r="DP230" s="43"/>
      <c r="DQ230" s="43"/>
      <c r="DR230" s="43"/>
      <c r="DS230" s="43"/>
      <c r="DT230" s="43"/>
      <c r="DU230" s="43"/>
      <c r="DV230" s="43"/>
      <c r="DW230" s="43"/>
      <c r="DX230" s="43"/>
      <c r="DY230" s="43"/>
      <c r="DZ230" s="43"/>
      <c r="EA230" s="43"/>
      <c r="EB230" s="43"/>
      <c r="EC230" s="43"/>
      <c r="ED230" s="43"/>
      <c r="EE230" s="43"/>
      <c r="EF230" s="43"/>
      <c r="EG230" s="43"/>
      <c r="EH230" s="43"/>
      <c r="EI230" s="43"/>
      <c r="EJ230" s="43"/>
      <c r="EK230" s="43"/>
      <c r="EL230" s="43"/>
      <c r="EM230" s="43"/>
      <c r="EN230" s="43"/>
      <c r="EO230" s="43"/>
      <c r="EP230" s="43"/>
      <c r="EQ230" s="43"/>
      <c r="ER230" s="43"/>
      <c r="ES230" s="43"/>
      <c r="ET230" s="43"/>
      <c r="EU230" s="43"/>
      <c r="EV230" s="43"/>
      <c r="EW230" s="43"/>
      <c r="EX230" s="43"/>
      <c r="EY230" s="43"/>
      <c r="EZ230" s="43"/>
      <c r="FA230" s="43"/>
      <c r="FB230" s="43"/>
      <c r="FC230" s="43"/>
      <c r="FD230" s="43"/>
      <c r="FE230" s="43"/>
      <c r="FF230" s="43"/>
      <c r="FG230" s="43"/>
      <c r="FH230" s="43"/>
      <c r="FI230" s="43"/>
      <c r="FJ230" s="43"/>
      <c r="FK230" s="43"/>
      <c r="FL230" s="43"/>
      <c r="FM230" s="43"/>
      <c r="FN230" s="43"/>
      <c r="FO230" s="43"/>
      <c r="FP230" s="43"/>
      <c r="FQ230" s="43"/>
      <c r="FR230" s="43"/>
      <c r="FS230" s="43"/>
      <c r="FT230" s="43"/>
      <c r="FU230" s="43"/>
      <c r="FV230" s="43"/>
      <c r="FW230" s="43"/>
      <c r="FX230" s="43"/>
      <c r="FY230" s="43"/>
      <c r="FZ230" s="43"/>
      <c r="GA230" s="43"/>
      <c r="GB230" s="43"/>
      <c r="GC230" s="43"/>
      <c r="GD230" s="43"/>
      <c r="GE230" s="43"/>
      <c r="GF230" s="43"/>
      <c r="GG230" s="43"/>
      <c r="GH230" s="43"/>
      <c r="GI230" s="43"/>
      <c r="GJ230" s="43"/>
      <c r="GK230" s="43"/>
      <c r="GL230" s="43"/>
      <c r="GM230" s="43"/>
      <c r="GN230" s="43"/>
      <c r="GO230" s="43"/>
      <c r="GP230" s="43"/>
      <c r="GQ230" s="43"/>
      <c r="GR230" s="43"/>
      <c r="GS230" s="43"/>
      <c r="GT230" s="43"/>
      <c r="GU230" s="43"/>
      <c r="GV230" s="43"/>
      <c r="GW230" s="43"/>
      <c r="GX230" s="43"/>
      <c r="GY230" s="43"/>
      <c r="GZ230" s="43"/>
      <c r="HA230" s="43"/>
      <c r="HB230" s="43"/>
      <c r="HC230" s="43"/>
      <c r="HD230" s="43"/>
      <c r="HE230" s="43"/>
      <c r="HF230" s="43"/>
      <c r="HG230" s="43"/>
      <c r="HH230" s="43"/>
      <c r="HI230" s="43"/>
      <c r="HJ230" s="43"/>
      <c r="HK230" s="43"/>
      <c r="HL230" s="43"/>
      <c r="HM230" s="43"/>
      <c r="HN230" s="43"/>
      <c r="HO230" s="43"/>
      <c r="HP230" s="43"/>
    </row>
    <row r="231" spans="11:224">
      <c r="K231" s="37"/>
      <c r="L231" s="37"/>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c r="BO231" s="43"/>
      <c r="BP231" s="43"/>
      <c r="BQ231" s="43"/>
      <c r="BR231" s="43"/>
      <c r="BS231" s="43"/>
      <c r="BT231" s="43"/>
      <c r="BU231" s="43"/>
      <c r="BV231" s="43"/>
      <c r="BW231" s="43"/>
      <c r="BX231" s="43"/>
      <c r="BY231" s="43"/>
      <c r="BZ231" s="43"/>
      <c r="CA231" s="43"/>
      <c r="CB231" s="43"/>
      <c r="CC231" s="43"/>
      <c r="CD231" s="43"/>
      <c r="CE231" s="43"/>
      <c r="CF231" s="43"/>
      <c r="CG231" s="43"/>
      <c r="CH231" s="43"/>
      <c r="CI231" s="43"/>
      <c r="CJ231" s="43"/>
      <c r="CK231" s="43"/>
      <c r="CL231" s="43"/>
      <c r="CM231" s="43"/>
      <c r="CN231" s="43"/>
      <c r="CO231" s="43"/>
      <c r="CP231" s="43"/>
      <c r="CQ231" s="43"/>
      <c r="CR231" s="43"/>
      <c r="CS231" s="43"/>
      <c r="CT231" s="43"/>
      <c r="CU231" s="43"/>
      <c r="CV231" s="43"/>
      <c r="CW231" s="43"/>
      <c r="CX231" s="43"/>
      <c r="CY231" s="43"/>
      <c r="CZ231" s="43"/>
      <c r="DA231" s="43"/>
      <c r="DB231" s="43"/>
      <c r="DC231" s="43"/>
      <c r="DD231" s="43"/>
      <c r="DE231" s="43"/>
      <c r="DF231" s="43"/>
      <c r="DG231" s="43"/>
      <c r="DH231" s="43"/>
      <c r="DI231" s="43"/>
      <c r="DJ231" s="43"/>
      <c r="DK231" s="43"/>
      <c r="DL231" s="43"/>
      <c r="DM231" s="43"/>
      <c r="DN231" s="43"/>
      <c r="DO231" s="43"/>
      <c r="DP231" s="43"/>
      <c r="DQ231" s="43"/>
      <c r="DR231" s="43"/>
      <c r="DS231" s="43"/>
      <c r="DT231" s="43"/>
      <c r="DU231" s="43"/>
      <c r="DV231" s="43"/>
      <c r="DW231" s="43"/>
      <c r="DX231" s="43"/>
      <c r="DY231" s="43"/>
      <c r="DZ231" s="43"/>
      <c r="EA231" s="43"/>
      <c r="EB231" s="43"/>
      <c r="EC231" s="43"/>
      <c r="ED231" s="43"/>
      <c r="EE231" s="43"/>
      <c r="EF231" s="43"/>
      <c r="EG231" s="43"/>
      <c r="EH231" s="43"/>
      <c r="EI231" s="43"/>
      <c r="EJ231" s="43"/>
      <c r="EK231" s="43"/>
      <c r="EL231" s="43"/>
      <c r="EM231" s="43"/>
      <c r="EN231" s="43"/>
      <c r="EO231" s="43"/>
      <c r="EP231" s="43"/>
      <c r="EQ231" s="43"/>
      <c r="ER231" s="43"/>
      <c r="ES231" s="43"/>
      <c r="ET231" s="43"/>
      <c r="EU231" s="43"/>
      <c r="EV231" s="43"/>
      <c r="EW231" s="43"/>
      <c r="EX231" s="43"/>
      <c r="EY231" s="43"/>
      <c r="EZ231" s="43"/>
      <c r="FA231" s="43"/>
      <c r="FB231" s="43"/>
      <c r="FC231" s="43"/>
      <c r="FD231" s="43"/>
      <c r="FE231" s="43"/>
      <c r="FF231" s="43"/>
      <c r="FG231" s="43"/>
      <c r="FH231" s="43"/>
      <c r="FI231" s="43"/>
      <c r="FJ231" s="43"/>
      <c r="FK231" s="43"/>
      <c r="FL231" s="43"/>
      <c r="FM231" s="43"/>
      <c r="FN231" s="43"/>
      <c r="FO231" s="43"/>
      <c r="FP231" s="43"/>
      <c r="FQ231" s="43"/>
      <c r="FR231" s="43"/>
      <c r="FS231" s="43"/>
      <c r="FT231" s="43"/>
      <c r="FU231" s="43"/>
      <c r="FV231" s="43"/>
      <c r="FW231" s="43"/>
      <c r="FX231" s="43"/>
      <c r="FY231" s="43"/>
      <c r="FZ231" s="43"/>
      <c r="GA231" s="43"/>
      <c r="GB231" s="43"/>
      <c r="GC231" s="43"/>
      <c r="GD231" s="43"/>
      <c r="GE231" s="43"/>
      <c r="GF231" s="43"/>
      <c r="GG231" s="43"/>
      <c r="GH231" s="43"/>
      <c r="GI231" s="43"/>
      <c r="GJ231" s="43"/>
      <c r="GK231" s="43"/>
      <c r="GL231" s="43"/>
      <c r="GM231" s="43"/>
      <c r="GN231" s="43"/>
      <c r="GO231" s="43"/>
      <c r="GP231" s="43"/>
      <c r="GQ231" s="43"/>
      <c r="GR231" s="43"/>
      <c r="GS231" s="43"/>
      <c r="GT231" s="43"/>
      <c r="GU231" s="43"/>
      <c r="GV231" s="43"/>
      <c r="GW231" s="43"/>
      <c r="GX231" s="43"/>
      <c r="GY231" s="43"/>
      <c r="GZ231" s="43"/>
      <c r="HA231" s="43"/>
      <c r="HB231" s="43"/>
      <c r="HC231" s="43"/>
      <c r="HD231" s="43"/>
      <c r="HE231" s="43"/>
      <c r="HF231" s="43"/>
      <c r="HG231" s="43"/>
      <c r="HH231" s="43"/>
      <c r="HI231" s="43"/>
      <c r="HJ231" s="43"/>
      <c r="HK231" s="43"/>
      <c r="HL231" s="43"/>
      <c r="HM231" s="43"/>
      <c r="HN231" s="43"/>
      <c r="HO231" s="43"/>
      <c r="HP231" s="43"/>
    </row>
    <row r="232" spans="11:224">
      <c r="K232" s="37"/>
      <c r="L232" s="37"/>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c r="BO232" s="43"/>
      <c r="BP232" s="43"/>
      <c r="BQ232" s="43"/>
      <c r="BR232" s="43"/>
      <c r="BS232" s="43"/>
      <c r="BT232" s="43"/>
      <c r="BU232" s="43"/>
      <c r="BV232" s="43"/>
      <c r="BW232" s="43"/>
      <c r="BX232" s="43"/>
      <c r="BY232" s="43"/>
      <c r="BZ232" s="43"/>
      <c r="CA232" s="43"/>
      <c r="CB232" s="43"/>
      <c r="CC232" s="43"/>
      <c r="CD232" s="43"/>
      <c r="CE232" s="43"/>
      <c r="CF232" s="43"/>
      <c r="CG232" s="43"/>
      <c r="CH232" s="43"/>
      <c r="CI232" s="43"/>
      <c r="CJ232" s="43"/>
      <c r="CK232" s="43"/>
      <c r="CL232" s="43"/>
      <c r="CM232" s="43"/>
      <c r="CN232" s="43"/>
      <c r="CO232" s="43"/>
      <c r="CP232" s="43"/>
      <c r="CQ232" s="43"/>
      <c r="CR232" s="43"/>
      <c r="CS232" s="43"/>
      <c r="CT232" s="43"/>
      <c r="CU232" s="43"/>
      <c r="CV232" s="43"/>
      <c r="CW232" s="43"/>
      <c r="CX232" s="43"/>
      <c r="CY232" s="43"/>
      <c r="CZ232" s="43"/>
      <c r="DA232" s="43"/>
      <c r="DB232" s="43"/>
      <c r="DC232" s="43"/>
      <c r="DD232" s="43"/>
      <c r="DE232" s="43"/>
      <c r="DF232" s="43"/>
      <c r="DG232" s="43"/>
      <c r="DH232" s="43"/>
      <c r="DI232" s="43"/>
      <c r="DJ232" s="43"/>
      <c r="DK232" s="43"/>
      <c r="DL232" s="43"/>
      <c r="DM232" s="43"/>
      <c r="DN232" s="43"/>
      <c r="DO232" s="43"/>
      <c r="DP232" s="43"/>
      <c r="DQ232" s="43"/>
      <c r="DR232" s="43"/>
      <c r="DS232" s="43"/>
      <c r="DT232" s="43"/>
      <c r="DU232" s="43"/>
      <c r="DV232" s="43"/>
      <c r="DW232" s="43"/>
      <c r="DX232" s="43"/>
      <c r="DY232" s="43"/>
      <c r="DZ232" s="43"/>
      <c r="EA232" s="43"/>
      <c r="EB232" s="43"/>
      <c r="EC232" s="43"/>
      <c r="ED232" s="43"/>
      <c r="EE232" s="43"/>
      <c r="EF232" s="43"/>
      <c r="EG232" s="43"/>
      <c r="EH232" s="43"/>
      <c r="EI232" s="43"/>
      <c r="EJ232" s="43"/>
      <c r="EK232" s="43"/>
      <c r="EL232" s="43"/>
      <c r="EM232" s="43"/>
      <c r="EN232" s="43"/>
      <c r="EO232" s="43"/>
      <c r="EP232" s="43"/>
      <c r="EQ232" s="43"/>
      <c r="ER232" s="43"/>
      <c r="ES232" s="43"/>
      <c r="ET232" s="43"/>
      <c r="EU232" s="43"/>
      <c r="EV232" s="43"/>
      <c r="EW232" s="43"/>
      <c r="EX232" s="43"/>
      <c r="EY232" s="43"/>
      <c r="EZ232" s="43"/>
      <c r="FA232" s="43"/>
      <c r="FB232" s="43"/>
      <c r="FC232" s="43"/>
      <c r="FD232" s="43"/>
      <c r="FE232" s="43"/>
      <c r="FF232" s="43"/>
      <c r="FG232" s="43"/>
      <c r="FH232" s="43"/>
      <c r="FI232" s="43"/>
      <c r="FJ232" s="43"/>
      <c r="FK232" s="43"/>
      <c r="FL232" s="43"/>
      <c r="FM232" s="43"/>
      <c r="FN232" s="43"/>
      <c r="FO232" s="43"/>
      <c r="FP232" s="43"/>
      <c r="FQ232" s="43"/>
      <c r="FR232" s="43"/>
      <c r="FS232" s="43"/>
      <c r="FT232" s="43"/>
      <c r="FU232" s="43"/>
      <c r="FV232" s="43"/>
      <c r="FW232" s="43"/>
      <c r="FX232" s="43"/>
      <c r="FY232" s="43"/>
      <c r="FZ232" s="43"/>
      <c r="GA232" s="43"/>
      <c r="GB232" s="43"/>
      <c r="GC232" s="43"/>
      <c r="GD232" s="43"/>
      <c r="GE232" s="43"/>
      <c r="GF232" s="43"/>
      <c r="GG232" s="43"/>
      <c r="GH232" s="43"/>
      <c r="GI232" s="43"/>
      <c r="GJ232" s="43"/>
      <c r="GK232" s="43"/>
      <c r="GL232" s="43"/>
      <c r="GM232" s="43"/>
      <c r="GN232" s="43"/>
      <c r="GO232" s="43"/>
      <c r="GP232" s="43"/>
      <c r="GQ232" s="43"/>
      <c r="GR232" s="43"/>
      <c r="GS232" s="43"/>
      <c r="GT232" s="43"/>
      <c r="GU232" s="43"/>
      <c r="GV232" s="43"/>
      <c r="GW232" s="43"/>
      <c r="GX232" s="43"/>
      <c r="GY232" s="43"/>
      <c r="GZ232" s="43"/>
      <c r="HA232" s="43"/>
      <c r="HB232" s="43"/>
      <c r="HC232" s="43"/>
      <c r="HD232" s="43"/>
      <c r="HE232" s="43"/>
      <c r="HF232" s="43"/>
      <c r="HG232" s="43"/>
      <c r="HH232" s="43"/>
      <c r="HI232" s="43"/>
      <c r="HJ232" s="43"/>
      <c r="HK232" s="43"/>
      <c r="HL232" s="43"/>
      <c r="HM232" s="43"/>
      <c r="HN232" s="43"/>
      <c r="HO232" s="43"/>
      <c r="HP232" s="43"/>
    </row>
    <row r="233" spans="11:224">
      <c r="K233" s="37"/>
      <c r="L233" s="37"/>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c r="BO233" s="43"/>
      <c r="BP233" s="43"/>
      <c r="BQ233" s="43"/>
      <c r="BR233" s="43"/>
      <c r="BS233" s="43"/>
      <c r="BT233" s="43"/>
      <c r="BU233" s="43"/>
      <c r="BV233" s="43"/>
      <c r="BW233" s="43"/>
      <c r="BX233" s="43"/>
      <c r="BY233" s="43"/>
      <c r="BZ233" s="43"/>
      <c r="CA233" s="43"/>
      <c r="CB233" s="43"/>
      <c r="CC233" s="43"/>
      <c r="CD233" s="43"/>
      <c r="CE233" s="43"/>
      <c r="CF233" s="43"/>
      <c r="CG233" s="43"/>
      <c r="CH233" s="43"/>
      <c r="CI233" s="43"/>
      <c r="CJ233" s="43"/>
      <c r="CK233" s="43"/>
      <c r="CL233" s="43"/>
      <c r="CM233" s="43"/>
      <c r="CN233" s="43"/>
      <c r="CO233" s="43"/>
      <c r="CP233" s="43"/>
      <c r="CQ233" s="43"/>
      <c r="CR233" s="43"/>
      <c r="CS233" s="43"/>
      <c r="CT233" s="43"/>
      <c r="CU233" s="43"/>
      <c r="CV233" s="43"/>
      <c r="CW233" s="43"/>
      <c r="CX233" s="43"/>
      <c r="CY233" s="43"/>
      <c r="CZ233" s="43"/>
      <c r="DA233" s="43"/>
      <c r="DB233" s="43"/>
      <c r="DC233" s="43"/>
      <c r="DD233" s="43"/>
      <c r="DE233" s="43"/>
      <c r="DF233" s="43"/>
      <c r="DG233" s="43"/>
      <c r="DH233" s="43"/>
      <c r="DI233" s="43"/>
      <c r="DJ233" s="43"/>
      <c r="DK233" s="43"/>
      <c r="DL233" s="43"/>
      <c r="DM233" s="43"/>
      <c r="DN233" s="43"/>
      <c r="DO233" s="43"/>
      <c r="DP233" s="43"/>
      <c r="DQ233" s="43"/>
      <c r="DR233" s="43"/>
      <c r="DS233" s="43"/>
      <c r="DT233" s="43"/>
      <c r="DU233" s="43"/>
      <c r="DV233" s="43"/>
      <c r="DW233" s="43"/>
      <c r="DX233" s="43"/>
      <c r="DY233" s="43"/>
      <c r="DZ233" s="43"/>
      <c r="EA233" s="43"/>
      <c r="EB233" s="43"/>
      <c r="EC233" s="43"/>
      <c r="ED233" s="43"/>
      <c r="EE233" s="43"/>
      <c r="EF233" s="43"/>
      <c r="EG233" s="43"/>
      <c r="EH233" s="43"/>
      <c r="EI233" s="43"/>
      <c r="EJ233" s="43"/>
      <c r="EK233" s="43"/>
      <c r="EL233" s="43"/>
      <c r="EM233" s="43"/>
      <c r="EN233" s="43"/>
      <c r="EO233" s="43"/>
      <c r="EP233" s="43"/>
      <c r="EQ233" s="43"/>
      <c r="ER233" s="43"/>
      <c r="ES233" s="43"/>
      <c r="ET233" s="43"/>
      <c r="EU233" s="43"/>
      <c r="EV233" s="43"/>
      <c r="EW233" s="43"/>
      <c r="EX233" s="43"/>
      <c r="EY233" s="43"/>
      <c r="EZ233" s="43"/>
      <c r="FA233" s="43"/>
      <c r="FB233" s="43"/>
      <c r="FC233" s="43"/>
      <c r="FD233" s="43"/>
      <c r="FE233" s="43"/>
      <c r="FF233" s="43"/>
      <c r="FG233" s="43"/>
      <c r="FH233" s="43"/>
      <c r="FI233" s="43"/>
      <c r="FJ233" s="43"/>
      <c r="FK233" s="43"/>
      <c r="FL233" s="43"/>
      <c r="FM233" s="43"/>
      <c r="FN233" s="43"/>
      <c r="FO233" s="43"/>
      <c r="FP233" s="43"/>
      <c r="FQ233" s="43"/>
      <c r="FR233" s="43"/>
      <c r="FS233" s="43"/>
      <c r="FT233" s="43"/>
      <c r="FU233" s="43"/>
      <c r="FV233" s="43"/>
      <c r="FW233" s="43"/>
      <c r="FX233" s="43"/>
      <c r="FY233" s="43"/>
      <c r="FZ233" s="43"/>
      <c r="GA233" s="43"/>
      <c r="GB233" s="43"/>
      <c r="GC233" s="43"/>
      <c r="GD233" s="43"/>
      <c r="GE233" s="43"/>
      <c r="GF233" s="43"/>
      <c r="GG233" s="43"/>
      <c r="GH233" s="43"/>
      <c r="GI233" s="43"/>
      <c r="GJ233" s="43"/>
      <c r="GK233" s="43"/>
      <c r="GL233" s="43"/>
      <c r="GM233" s="43"/>
      <c r="GN233" s="43"/>
      <c r="GO233" s="43"/>
      <c r="GP233" s="43"/>
      <c r="GQ233" s="43"/>
      <c r="GR233" s="43"/>
      <c r="GS233" s="43"/>
      <c r="GT233" s="43"/>
      <c r="GU233" s="43"/>
      <c r="GV233" s="43"/>
      <c r="GW233" s="43"/>
      <c r="GX233" s="43"/>
      <c r="GY233" s="43"/>
      <c r="GZ233" s="43"/>
      <c r="HA233" s="43"/>
      <c r="HB233" s="43"/>
      <c r="HC233" s="43"/>
      <c r="HD233" s="43"/>
      <c r="HE233" s="43"/>
      <c r="HF233" s="43"/>
      <c r="HG233" s="43"/>
      <c r="HH233" s="43"/>
      <c r="HI233" s="43"/>
      <c r="HJ233" s="43"/>
      <c r="HK233" s="43"/>
      <c r="HL233" s="43"/>
      <c r="HM233" s="43"/>
      <c r="HN233" s="43"/>
      <c r="HO233" s="43"/>
      <c r="HP233" s="43"/>
    </row>
    <row r="234" spans="11:224">
      <c r="K234" s="37"/>
      <c r="L234" s="37"/>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c r="BO234" s="43"/>
      <c r="BP234" s="43"/>
      <c r="BQ234" s="43"/>
      <c r="BR234" s="43"/>
      <c r="BS234" s="43"/>
      <c r="BT234" s="43"/>
      <c r="BU234" s="43"/>
      <c r="BV234" s="43"/>
      <c r="BW234" s="43"/>
      <c r="BX234" s="43"/>
      <c r="BY234" s="43"/>
      <c r="BZ234" s="43"/>
      <c r="CA234" s="43"/>
      <c r="CB234" s="43"/>
      <c r="CC234" s="43"/>
      <c r="CD234" s="43"/>
      <c r="CE234" s="43"/>
      <c r="CF234" s="43"/>
      <c r="CG234" s="43"/>
      <c r="CH234" s="43"/>
      <c r="CI234" s="43"/>
      <c r="CJ234" s="43"/>
      <c r="CK234" s="43"/>
      <c r="CL234" s="43"/>
      <c r="CM234" s="43"/>
      <c r="CN234" s="43"/>
      <c r="CO234" s="43"/>
      <c r="CP234" s="43"/>
      <c r="CQ234" s="43"/>
      <c r="CR234" s="43"/>
      <c r="CS234" s="43"/>
      <c r="CT234" s="43"/>
      <c r="CU234" s="43"/>
      <c r="CV234" s="43"/>
      <c r="CW234" s="43"/>
      <c r="CX234" s="43"/>
      <c r="CY234" s="43"/>
      <c r="CZ234" s="43"/>
      <c r="DA234" s="43"/>
      <c r="DB234" s="43"/>
      <c r="DC234" s="43"/>
      <c r="DD234" s="43"/>
      <c r="DE234" s="43"/>
      <c r="DF234" s="43"/>
      <c r="DG234" s="43"/>
      <c r="DH234" s="43"/>
      <c r="DI234" s="43"/>
      <c r="DJ234" s="43"/>
      <c r="DK234" s="43"/>
      <c r="DL234" s="43"/>
      <c r="DM234" s="43"/>
      <c r="DN234" s="43"/>
      <c r="DO234" s="43"/>
      <c r="DP234" s="43"/>
      <c r="DQ234" s="43"/>
      <c r="DR234" s="43"/>
      <c r="DS234" s="43"/>
      <c r="DT234" s="43"/>
      <c r="DU234" s="43"/>
      <c r="DV234" s="43"/>
      <c r="DW234" s="43"/>
      <c r="DX234" s="43"/>
      <c r="DY234" s="43"/>
      <c r="DZ234" s="43"/>
      <c r="EA234" s="43"/>
      <c r="EB234" s="43"/>
      <c r="EC234" s="43"/>
      <c r="ED234" s="43"/>
      <c r="EE234" s="43"/>
      <c r="EF234" s="43"/>
      <c r="EG234" s="43"/>
      <c r="EH234" s="43"/>
      <c r="EI234" s="43"/>
      <c r="EJ234" s="43"/>
      <c r="EK234" s="43"/>
      <c r="EL234" s="43"/>
      <c r="EM234" s="43"/>
      <c r="EN234" s="43"/>
      <c r="EO234" s="43"/>
      <c r="EP234" s="43"/>
      <c r="EQ234" s="43"/>
      <c r="ER234" s="43"/>
      <c r="ES234" s="43"/>
      <c r="ET234" s="43"/>
      <c r="EU234" s="43"/>
      <c r="EV234" s="43"/>
      <c r="EW234" s="43"/>
      <c r="EX234" s="43"/>
      <c r="EY234" s="43"/>
      <c r="EZ234" s="43"/>
      <c r="FA234" s="43"/>
      <c r="FB234" s="43"/>
      <c r="FC234" s="43"/>
      <c r="FD234" s="43"/>
      <c r="FE234" s="43"/>
      <c r="FF234" s="43"/>
      <c r="FG234" s="43"/>
      <c r="FH234" s="43"/>
      <c r="FI234" s="43"/>
      <c r="FJ234" s="43"/>
      <c r="FK234" s="43"/>
      <c r="FL234" s="43"/>
      <c r="FM234" s="43"/>
      <c r="FN234" s="43"/>
      <c r="FO234" s="43"/>
      <c r="FP234" s="43"/>
      <c r="FQ234" s="43"/>
      <c r="FR234" s="43"/>
      <c r="FS234" s="43"/>
      <c r="FT234" s="43"/>
      <c r="FU234" s="43"/>
      <c r="FV234" s="43"/>
      <c r="FW234" s="43"/>
      <c r="FX234" s="43"/>
      <c r="FY234" s="43"/>
      <c r="FZ234" s="43"/>
      <c r="GA234" s="43"/>
      <c r="GB234" s="43"/>
      <c r="GC234" s="43"/>
      <c r="GD234" s="43"/>
      <c r="GE234" s="43"/>
      <c r="GF234" s="43"/>
      <c r="GG234" s="43"/>
      <c r="GH234" s="43"/>
      <c r="GI234" s="43"/>
      <c r="GJ234" s="43"/>
      <c r="GK234" s="43"/>
      <c r="GL234" s="43"/>
      <c r="GM234" s="43"/>
      <c r="GN234" s="43"/>
      <c r="GO234" s="43"/>
      <c r="GP234" s="43"/>
      <c r="GQ234" s="43"/>
      <c r="GR234" s="43"/>
      <c r="GS234" s="43"/>
      <c r="GT234" s="43"/>
      <c r="GU234" s="43"/>
      <c r="GV234" s="43"/>
      <c r="GW234" s="43"/>
      <c r="GX234" s="43"/>
      <c r="GY234" s="43"/>
      <c r="GZ234" s="43"/>
      <c r="HA234" s="43"/>
      <c r="HB234" s="43"/>
      <c r="HC234" s="43"/>
      <c r="HD234" s="43"/>
      <c r="HE234" s="43"/>
      <c r="HF234" s="43"/>
      <c r="HG234" s="43"/>
      <c r="HH234" s="43"/>
      <c r="HI234" s="43"/>
      <c r="HJ234" s="43"/>
      <c r="HK234" s="43"/>
      <c r="HL234" s="43"/>
      <c r="HM234" s="43"/>
      <c r="HN234" s="43"/>
      <c r="HO234" s="43"/>
      <c r="HP234" s="43"/>
    </row>
    <row r="235" spans="11:224">
      <c r="K235" s="37"/>
      <c r="L235" s="37"/>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3"/>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c r="DT235" s="43"/>
      <c r="DU235" s="43"/>
      <c r="DV235" s="43"/>
      <c r="DW235" s="43"/>
      <c r="DX235" s="43"/>
      <c r="DY235" s="43"/>
      <c r="DZ235" s="43"/>
      <c r="EA235" s="43"/>
      <c r="EB235" s="43"/>
      <c r="EC235" s="43"/>
      <c r="ED235" s="43"/>
      <c r="EE235" s="43"/>
      <c r="EF235" s="43"/>
      <c r="EG235" s="43"/>
      <c r="EH235" s="43"/>
      <c r="EI235" s="43"/>
      <c r="EJ235" s="43"/>
      <c r="EK235" s="43"/>
      <c r="EL235" s="43"/>
      <c r="EM235" s="43"/>
      <c r="EN235" s="43"/>
      <c r="EO235" s="43"/>
      <c r="EP235" s="43"/>
      <c r="EQ235" s="43"/>
      <c r="ER235" s="43"/>
      <c r="ES235" s="43"/>
      <c r="ET235" s="43"/>
      <c r="EU235" s="43"/>
      <c r="EV235" s="43"/>
      <c r="EW235" s="43"/>
      <c r="EX235" s="43"/>
      <c r="EY235" s="43"/>
      <c r="EZ235" s="43"/>
      <c r="FA235" s="43"/>
      <c r="FB235" s="43"/>
      <c r="FC235" s="43"/>
      <c r="FD235" s="43"/>
      <c r="FE235" s="43"/>
      <c r="FF235" s="43"/>
      <c r="FG235" s="43"/>
      <c r="FH235" s="43"/>
      <c r="FI235" s="43"/>
      <c r="FJ235" s="43"/>
      <c r="FK235" s="43"/>
      <c r="FL235" s="43"/>
      <c r="FM235" s="43"/>
      <c r="FN235" s="43"/>
      <c r="FO235" s="43"/>
      <c r="FP235" s="43"/>
      <c r="FQ235" s="43"/>
      <c r="FR235" s="43"/>
      <c r="FS235" s="43"/>
      <c r="FT235" s="43"/>
      <c r="FU235" s="43"/>
      <c r="FV235" s="43"/>
      <c r="FW235" s="43"/>
      <c r="FX235" s="43"/>
      <c r="FY235" s="43"/>
      <c r="FZ235" s="43"/>
      <c r="GA235" s="43"/>
      <c r="GB235" s="43"/>
      <c r="GC235" s="43"/>
      <c r="GD235" s="43"/>
      <c r="GE235" s="43"/>
      <c r="GF235" s="43"/>
      <c r="GG235" s="43"/>
      <c r="GH235" s="43"/>
      <c r="GI235" s="43"/>
      <c r="GJ235" s="43"/>
      <c r="GK235" s="43"/>
      <c r="GL235" s="43"/>
      <c r="GM235" s="43"/>
      <c r="GN235" s="43"/>
      <c r="GO235" s="43"/>
      <c r="GP235" s="43"/>
      <c r="GQ235" s="43"/>
      <c r="GR235" s="43"/>
      <c r="GS235" s="43"/>
      <c r="GT235" s="43"/>
      <c r="GU235" s="43"/>
      <c r="GV235" s="43"/>
      <c r="GW235" s="43"/>
      <c r="GX235" s="43"/>
      <c r="GY235" s="43"/>
      <c r="GZ235" s="43"/>
      <c r="HA235" s="43"/>
      <c r="HB235" s="43"/>
      <c r="HC235" s="43"/>
      <c r="HD235" s="43"/>
      <c r="HE235" s="43"/>
      <c r="HF235" s="43"/>
      <c r="HG235" s="43"/>
      <c r="HH235" s="43"/>
      <c r="HI235" s="43"/>
      <c r="HJ235" s="43"/>
      <c r="HK235" s="43"/>
      <c r="HL235" s="43"/>
      <c r="HM235" s="43"/>
      <c r="HN235" s="43"/>
      <c r="HO235" s="43"/>
      <c r="HP235" s="43"/>
    </row>
    <row r="236" spans="11:224">
      <c r="K236" s="37"/>
      <c r="L236" s="37"/>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c r="BO236" s="43"/>
      <c r="BP236" s="43"/>
      <c r="BQ236" s="43"/>
      <c r="BR236" s="43"/>
      <c r="BS236" s="43"/>
      <c r="BT236" s="43"/>
      <c r="BU236" s="43"/>
      <c r="BV236" s="43"/>
      <c r="BW236" s="43"/>
      <c r="BX236" s="43"/>
      <c r="BY236" s="43"/>
      <c r="BZ236" s="43"/>
      <c r="CA236" s="43"/>
      <c r="CB236" s="43"/>
      <c r="CC236" s="43"/>
      <c r="CD236" s="43"/>
      <c r="CE236" s="43"/>
      <c r="CF236" s="43"/>
      <c r="CG236" s="43"/>
      <c r="CH236" s="43"/>
      <c r="CI236" s="43"/>
      <c r="CJ236" s="43"/>
      <c r="CK236" s="43"/>
      <c r="CL236" s="43"/>
      <c r="CM236" s="43"/>
      <c r="CN236" s="43"/>
      <c r="CO236" s="43"/>
      <c r="CP236" s="43"/>
      <c r="CQ236" s="43"/>
      <c r="CR236" s="43"/>
      <c r="CS236" s="43"/>
      <c r="CT236" s="43"/>
      <c r="CU236" s="43"/>
      <c r="CV236" s="43"/>
      <c r="CW236" s="43"/>
      <c r="CX236" s="43"/>
      <c r="CY236" s="43"/>
      <c r="CZ236" s="43"/>
      <c r="DA236" s="43"/>
      <c r="DB236" s="43"/>
      <c r="DC236" s="43"/>
      <c r="DD236" s="43"/>
      <c r="DE236" s="43"/>
      <c r="DF236" s="43"/>
      <c r="DG236" s="43"/>
      <c r="DH236" s="43"/>
      <c r="DI236" s="43"/>
      <c r="DJ236" s="43"/>
      <c r="DK236" s="43"/>
      <c r="DL236" s="43"/>
      <c r="DM236" s="43"/>
      <c r="DN236" s="43"/>
      <c r="DO236" s="43"/>
      <c r="DP236" s="43"/>
      <c r="DQ236" s="43"/>
      <c r="DR236" s="43"/>
      <c r="DS236" s="43"/>
      <c r="DT236" s="43"/>
      <c r="DU236" s="43"/>
      <c r="DV236" s="43"/>
      <c r="DW236" s="43"/>
      <c r="DX236" s="43"/>
      <c r="DY236" s="43"/>
      <c r="DZ236" s="43"/>
      <c r="EA236" s="43"/>
      <c r="EB236" s="43"/>
      <c r="EC236" s="43"/>
      <c r="ED236" s="43"/>
      <c r="EE236" s="43"/>
      <c r="EF236" s="43"/>
      <c r="EG236" s="43"/>
      <c r="EH236" s="43"/>
      <c r="EI236" s="43"/>
      <c r="EJ236" s="43"/>
      <c r="EK236" s="43"/>
      <c r="EL236" s="43"/>
      <c r="EM236" s="43"/>
      <c r="EN236" s="43"/>
      <c r="EO236" s="43"/>
      <c r="EP236" s="43"/>
      <c r="EQ236" s="43"/>
      <c r="ER236" s="43"/>
      <c r="ES236" s="43"/>
      <c r="ET236" s="43"/>
      <c r="EU236" s="43"/>
      <c r="EV236" s="43"/>
      <c r="EW236" s="43"/>
      <c r="EX236" s="43"/>
      <c r="EY236" s="43"/>
      <c r="EZ236" s="43"/>
      <c r="FA236" s="43"/>
      <c r="FB236" s="43"/>
      <c r="FC236" s="43"/>
      <c r="FD236" s="43"/>
      <c r="FE236" s="43"/>
      <c r="FF236" s="43"/>
      <c r="FG236" s="43"/>
      <c r="FH236" s="43"/>
      <c r="FI236" s="43"/>
      <c r="FJ236" s="43"/>
      <c r="FK236" s="43"/>
      <c r="FL236" s="43"/>
      <c r="FM236" s="43"/>
      <c r="FN236" s="43"/>
      <c r="FO236" s="43"/>
      <c r="FP236" s="43"/>
      <c r="FQ236" s="43"/>
      <c r="FR236" s="43"/>
      <c r="FS236" s="43"/>
      <c r="FT236" s="43"/>
      <c r="FU236" s="43"/>
      <c r="FV236" s="43"/>
      <c r="FW236" s="43"/>
      <c r="FX236" s="43"/>
      <c r="FY236" s="43"/>
      <c r="FZ236" s="43"/>
      <c r="GA236" s="43"/>
      <c r="GB236" s="43"/>
      <c r="GC236" s="43"/>
      <c r="GD236" s="43"/>
      <c r="GE236" s="43"/>
      <c r="GF236" s="43"/>
      <c r="GG236" s="43"/>
      <c r="GH236" s="43"/>
      <c r="GI236" s="43"/>
      <c r="GJ236" s="43"/>
      <c r="GK236" s="43"/>
      <c r="GL236" s="43"/>
      <c r="GM236" s="43"/>
      <c r="GN236" s="43"/>
      <c r="GO236" s="43"/>
      <c r="GP236" s="43"/>
      <c r="GQ236" s="43"/>
      <c r="GR236" s="43"/>
      <c r="GS236" s="43"/>
      <c r="GT236" s="43"/>
      <c r="GU236" s="43"/>
      <c r="GV236" s="43"/>
      <c r="GW236" s="43"/>
      <c r="GX236" s="43"/>
      <c r="GY236" s="43"/>
      <c r="GZ236" s="43"/>
      <c r="HA236" s="43"/>
      <c r="HB236" s="43"/>
      <c r="HC236" s="43"/>
      <c r="HD236" s="43"/>
      <c r="HE236" s="43"/>
      <c r="HF236" s="43"/>
      <c r="HG236" s="43"/>
      <c r="HH236" s="43"/>
      <c r="HI236" s="43"/>
      <c r="HJ236" s="43"/>
      <c r="HK236" s="43"/>
      <c r="HL236" s="43"/>
      <c r="HM236" s="43"/>
      <c r="HN236" s="43"/>
      <c r="HO236" s="43"/>
      <c r="HP236" s="43"/>
    </row>
    <row r="237" spans="11:224">
      <c r="K237" s="37"/>
      <c r="L237" s="37"/>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c r="BO237" s="43"/>
      <c r="BP237" s="43"/>
      <c r="BQ237" s="43"/>
      <c r="BR237" s="43"/>
      <c r="BS237" s="43"/>
      <c r="BT237" s="43"/>
      <c r="BU237" s="43"/>
      <c r="BV237" s="43"/>
      <c r="BW237" s="43"/>
      <c r="BX237" s="43"/>
      <c r="BY237" s="43"/>
      <c r="BZ237" s="43"/>
      <c r="CA237" s="43"/>
      <c r="CB237" s="43"/>
      <c r="CC237" s="43"/>
      <c r="CD237" s="43"/>
      <c r="CE237" s="43"/>
      <c r="CF237" s="43"/>
      <c r="CG237" s="43"/>
      <c r="CH237" s="43"/>
      <c r="CI237" s="43"/>
      <c r="CJ237" s="43"/>
      <c r="CK237" s="43"/>
      <c r="CL237" s="43"/>
      <c r="CM237" s="43"/>
      <c r="CN237" s="43"/>
      <c r="CO237" s="43"/>
      <c r="CP237" s="43"/>
      <c r="CQ237" s="43"/>
      <c r="CR237" s="43"/>
      <c r="CS237" s="43"/>
      <c r="CT237" s="43"/>
      <c r="CU237" s="43"/>
      <c r="CV237" s="43"/>
      <c r="CW237" s="43"/>
      <c r="CX237" s="43"/>
      <c r="CY237" s="43"/>
      <c r="CZ237" s="43"/>
      <c r="DA237" s="43"/>
      <c r="DB237" s="43"/>
      <c r="DC237" s="43"/>
      <c r="DD237" s="43"/>
      <c r="DE237" s="43"/>
      <c r="DF237" s="43"/>
      <c r="DG237" s="43"/>
      <c r="DH237" s="43"/>
      <c r="DI237" s="43"/>
      <c r="DJ237" s="43"/>
      <c r="DK237" s="43"/>
      <c r="DL237" s="43"/>
      <c r="DM237" s="43"/>
      <c r="DN237" s="43"/>
      <c r="DO237" s="43"/>
      <c r="DP237" s="43"/>
      <c r="DQ237" s="43"/>
      <c r="DR237" s="43"/>
      <c r="DS237" s="43"/>
      <c r="DT237" s="43"/>
      <c r="DU237" s="43"/>
      <c r="DV237" s="43"/>
      <c r="DW237" s="43"/>
      <c r="DX237" s="43"/>
      <c r="DY237" s="43"/>
      <c r="DZ237" s="43"/>
      <c r="EA237" s="43"/>
      <c r="EB237" s="43"/>
      <c r="EC237" s="43"/>
      <c r="ED237" s="43"/>
      <c r="EE237" s="43"/>
      <c r="EF237" s="43"/>
      <c r="EG237" s="43"/>
      <c r="EH237" s="43"/>
      <c r="EI237" s="43"/>
      <c r="EJ237" s="43"/>
      <c r="EK237" s="43"/>
      <c r="EL237" s="43"/>
      <c r="EM237" s="43"/>
      <c r="EN237" s="43"/>
      <c r="EO237" s="43"/>
      <c r="EP237" s="43"/>
      <c r="EQ237" s="43"/>
      <c r="ER237" s="43"/>
      <c r="ES237" s="43"/>
      <c r="ET237" s="43"/>
      <c r="EU237" s="43"/>
      <c r="EV237" s="43"/>
      <c r="EW237" s="43"/>
      <c r="EX237" s="43"/>
      <c r="EY237" s="43"/>
      <c r="EZ237" s="43"/>
      <c r="FA237" s="43"/>
      <c r="FB237" s="43"/>
      <c r="FC237" s="43"/>
      <c r="FD237" s="43"/>
      <c r="FE237" s="43"/>
      <c r="FF237" s="43"/>
      <c r="FG237" s="43"/>
      <c r="FH237" s="43"/>
      <c r="FI237" s="43"/>
      <c r="FJ237" s="43"/>
      <c r="FK237" s="43"/>
      <c r="FL237" s="43"/>
      <c r="FM237" s="43"/>
      <c r="FN237" s="43"/>
      <c r="FO237" s="43"/>
      <c r="FP237" s="43"/>
      <c r="FQ237" s="43"/>
      <c r="FR237" s="43"/>
      <c r="FS237" s="43"/>
      <c r="FT237" s="43"/>
      <c r="FU237" s="43"/>
      <c r="FV237" s="43"/>
      <c r="FW237" s="43"/>
      <c r="FX237" s="43"/>
      <c r="FY237" s="43"/>
      <c r="FZ237" s="43"/>
      <c r="GA237" s="43"/>
      <c r="GB237" s="43"/>
      <c r="GC237" s="43"/>
      <c r="GD237" s="43"/>
      <c r="GE237" s="43"/>
      <c r="GF237" s="43"/>
      <c r="GG237" s="43"/>
      <c r="GH237" s="43"/>
      <c r="GI237" s="43"/>
      <c r="GJ237" s="43"/>
      <c r="GK237" s="43"/>
      <c r="GL237" s="43"/>
      <c r="GM237" s="43"/>
      <c r="GN237" s="43"/>
      <c r="GO237" s="43"/>
      <c r="GP237" s="43"/>
      <c r="GQ237" s="43"/>
      <c r="GR237" s="43"/>
      <c r="GS237" s="43"/>
      <c r="GT237" s="43"/>
      <c r="GU237" s="43"/>
      <c r="GV237" s="43"/>
      <c r="GW237" s="43"/>
      <c r="GX237" s="43"/>
      <c r="GY237" s="43"/>
      <c r="GZ237" s="43"/>
      <c r="HA237" s="43"/>
      <c r="HB237" s="43"/>
      <c r="HC237" s="43"/>
      <c r="HD237" s="43"/>
      <c r="HE237" s="43"/>
      <c r="HF237" s="43"/>
      <c r="HG237" s="43"/>
      <c r="HH237" s="43"/>
      <c r="HI237" s="43"/>
      <c r="HJ237" s="43"/>
      <c r="HK237" s="43"/>
      <c r="HL237" s="43"/>
      <c r="HM237" s="43"/>
      <c r="HN237" s="43"/>
      <c r="HO237" s="43"/>
      <c r="HP237" s="43"/>
    </row>
    <row r="238" spans="11:224">
      <c r="K238" s="37"/>
      <c r="L238" s="37"/>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c r="BO238" s="43"/>
      <c r="BP238" s="43"/>
      <c r="BQ238" s="43"/>
      <c r="BR238" s="43"/>
      <c r="BS238" s="43"/>
      <c r="BT238" s="43"/>
      <c r="BU238" s="43"/>
      <c r="BV238" s="43"/>
      <c r="BW238" s="43"/>
      <c r="BX238" s="43"/>
      <c r="BY238" s="43"/>
      <c r="BZ238" s="43"/>
      <c r="CA238" s="43"/>
      <c r="CB238" s="43"/>
      <c r="CC238" s="43"/>
      <c r="CD238" s="43"/>
      <c r="CE238" s="43"/>
      <c r="CF238" s="43"/>
      <c r="CG238" s="43"/>
      <c r="CH238" s="43"/>
      <c r="CI238" s="43"/>
      <c r="CJ238" s="43"/>
      <c r="CK238" s="43"/>
      <c r="CL238" s="43"/>
      <c r="CM238" s="43"/>
      <c r="CN238" s="43"/>
      <c r="CO238" s="43"/>
      <c r="CP238" s="43"/>
      <c r="CQ238" s="43"/>
      <c r="CR238" s="43"/>
      <c r="CS238" s="43"/>
      <c r="CT238" s="43"/>
      <c r="CU238" s="43"/>
      <c r="CV238" s="43"/>
      <c r="CW238" s="43"/>
      <c r="CX238" s="43"/>
      <c r="CY238" s="43"/>
      <c r="CZ238" s="43"/>
      <c r="DA238" s="43"/>
      <c r="DB238" s="43"/>
      <c r="DC238" s="43"/>
      <c r="DD238" s="43"/>
      <c r="DE238" s="43"/>
      <c r="DF238" s="43"/>
      <c r="DG238" s="43"/>
      <c r="DH238" s="43"/>
      <c r="DI238" s="43"/>
      <c r="DJ238" s="43"/>
      <c r="DK238" s="43"/>
      <c r="DL238" s="43"/>
      <c r="DM238" s="43"/>
      <c r="DN238" s="43"/>
      <c r="DO238" s="43"/>
      <c r="DP238" s="43"/>
      <c r="DQ238" s="43"/>
      <c r="DR238" s="43"/>
      <c r="DS238" s="43"/>
      <c r="DT238" s="43"/>
      <c r="DU238" s="43"/>
      <c r="DV238" s="43"/>
      <c r="DW238" s="43"/>
      <c r="DX238" s="43"/>
      <c r="DY238" s="43"/>
      <c r="DZ238" s="43"/>
      <c r="EA238" s="43"/>
      <c r="EB238" s="43"/>
      <c r="EC238" s="43"/>
      <c r="ED238" s="43"/>
      <c r="EE238" s="43"/>
      <c r="EF238" s="43"/>
      <c r="EG238" s="43"/>
      <c r="EH238" s="43"/>
      <c r="EI238" s="43"/>
      <c r="EJ238" s="43"/>
      <c r="EK238" s="43"/>
      <c r="EL238" s="43"/>
      <c r="EM238" s="43"/>
      <c r="EN238" s="43"/>
      <c r="EO238" s="43"/>
      <c r="EP238" s="43"/>
      <c r="EQ238" s="43"/>
      <c r="ER238" s="43"/>
      <c r="ES238" s="43"/>
      <c r="ET238" s="43"/>
      <c r="EU238" s="43"/>
      <c r="EV238" s="43"/>
      <c r="EW238" s="43"/>
      <c r="EX238" s="43"/>
      <c r="EY238" s="43"/>
      <c r="EZ238" s="43"/>
      <c r="FA238" s="43"/>
      <c r="FB238" s="43"/>
      <c r="FC238" s="43"/>
      <c r="FD238" s="43"/>
      <c r="FE238" s="43"/>
      <c r="FF238" s="43"/>
      <c r="FG238" s="43"/>
      <c r="FH238" s="43"/>
      <c r="FI238" s="43"/>
      <c r="FJ238" s="43"/>
      <c r="FK238" s="43"/>
      <c r="FL238" s="43"/>
      <c r="FM238" s="43"/>
      <c r="FN238" s="43"/>
      <c r="FO238" s="43"/>
      <c r="FP238" s="43"/>
      <c r="FQ238" s="43"/>
      <c r="FR238" s="43"/>
      <c r="FS238" s="43"/>
      <c r="FT238" s="43"/>
      <c r="FU238" s="43"/>
      <c r="FV238" s="43"/>
      <c r="FW238" s="43"/>
      <c r="FX238" s="43"/>
      <c r="FY238" s="43"/>
      <c r="FZ238" s="43"/>
      <c r="GA238" s="43"/>
      <c r="GB238" s="43"/>
      <c r="GC238" s="43"/>
      <c r="GD238" s="43"/>
      <c r="GE238" s="43"/>
      <c r="GF238" s="43"/>
      <c r="GG238" s="43"/>
      <c r="GH238" s="43"/>
      <c r="GI238" s="43"/>
      <c r="GJ238" s="43"/>
      <c r="GK238" s="43"/>
      <c r="GL238" s="43"/>
      <c r="GM238" s="43"/>
      <c r="GN238" s="43"/>
      <c r="GO238" s="43"/>
      <c r="GP238" s="43"/>
      <c r="GQ238" s="43"/>
      <c r="GR238" s="43"/>
      <c r="GS238" s="43"/>
      <c r="GT238" s="43"/>
      <c r="GU238" s="43"/>
      <c r="GV238" s="43"/>
      <c r="GW238" s="43"/>
      <c r="GX238" s="43"/>
      <c r="GY238" s="43"/>
      <c r="GZ238" s="43"/>
      <c r="HA238" s="43"/>
      <c r="HB238" s="43"/>
      <c r="HC238" s="43"/>
      <c r="HD238" s="43"/>
      <c r="HE238" s="43"/>
      <c r="HF238" s="43"/>
      <c r="HG238" s="43"/>
      <c r="HH238" s="43"/>
      <c r="HI238" s="43"/>
      <c r="HJ238" s="43"/>
      <c r="HK238" s="43"/>
      <c r="HL238" s="43"/>
      <c r="HM238" s="43"/>
      <c r="HN238" s="43"/>
      <c r="HO238" s="43"/>
      <c r="HP238" s="43"/>
    </row>
    <row r="239" spans="11:224">
      <c r="K239" s="37"/>
      <c r="L239" s="37"/>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c r="BO239" s="43"/>
      <c r="BP239" s="43"/>
      <c r="BQ239" s="43"/>
      <c r="BR239" s="43"/>
      <c r="BS239" s="43"/>
      <c r="BT239" s="43"/>
      <c r="BU239" s="43"/>
      <c r="BV239" s="43"/>
      <c r="BW239" s="43"/>
      <c r="BX239" s="43"/>
      <c r="BY239" s="43"/>
      <c r="BZ239" s="43"/>
      <c r="CA239" s="43"/>
      <c r="CB239" s="43"/>
      <c r="CC239" s="43"/>
      <c r="CD239" s="43"/>
      <c r="CE239" s="43"/>
      <c r="CF239" s="43"/>
      <c r="CG239" s="43"/>
      <c r="CH239" s="43"/>
      <c r="CI239" s="43"/>
      <c r="CJ239" s="43"/>
      <c r="CK239" s="43"/>
      <c r="CL239" s="43"/>
      <c r="CM239" s="43"/>
      <c r="CN239" s="43"/>
      <c r="CO239" s="43"/>
      <c r="CP239" s="43"/>
      <c r="CQ239" s="43"/>
      <c r="CR239" s="43"/>
      <c r="CS239" s="43"/>
      <c r="CT239" s="43"/>
      <c r="CU239" s="43"/>
      <c r="CV239" s="43"/>
      <c r="CW239" s="43"/>
      <c r="CX239" s="43"/>
      <c r="CY239" s="43"/>
      <c r="CZ239" s="43"/>
      <c r="DA239" s="43"/>
      <c r="DB239" s="43"/>
      <c r="DC239" s="43"/>
      <c r="DD239" s="43"/>
      <c r="DE239" s="43"/>
      <c r="DF239" s="43"/>
      <c r="DG239" s="43"/>
      <c r="DH239" s="43"/>
      <c r="DI239" s="43"/>
      <c r="DJ239" s="43"/>
      <c r="DK239" s="43"/>
      <c r="DL239" s="43"/>
      <c r="DM239" s="43"/>
      <c r="DN239" s="43"/>
      <c r="DO239" s="43"/>
      <c r="DP239" s="43"/>
      <c r="DQ239" s="43"/>
      <c r="DR239" s="43"/>
      <c r="DS239" s="43"/>
      <c r="DT239" s="43"/>
      <c r="DU239" s="43"/>
      <c r="DV239" s="43"/>
      <c r="DW239" s="43"/>
      <c r="DX239" s="43"/>
      <c r="DY239" s="43"/>
      <c r="DZ239" s="43"/>
      <c r="EA239" s="43"/>
      <c r="EB239" s="43"/>
      <c r="EC239" s="43"/>
      <c r="ED239" s="43"/>
      <c r="EE239" s="43"/>
      <c r="EF239" s="43"/>
      <c r="EG239" s="43"/>
      <c r="EH239" s="43"/>
      <c r="EI239" s="43"/>
      <c r="EJ239" s="43"/>
      <c r="EK239" s="43"/>
      <c r="EL239" s="43"/>
      <c r="EM239" s="43"/>
      <c r="EN239" s="43"/>
      <c r="EO239" s="43"/>
      <c r="EP239" s="43"/>
      <c r="EQ239" s="43"/>
      <c r="ER239" s="43"/>
      <c r="ES239" s="43"/>
      <c r="ET239" s="43"/>
      <c r="EU239" s="43"/>
      <c r="EV239" s="43"/>
      <c r="EW239" s="43"/>
      <c r="EX239" s="43"/>
      <c r="EY239" s="43"/>
      <c r="EZ239" s="43"/>
      <c r="FA239" s="43"/>
      <c r="FB239" s="43"/>
      <c r="FC239" s="43"/>
      <c r="FD239" s="43"/>
      <c r="FE239" s="43"/>
      <c r="FF239" s="43"/>
      <c r="FG239" s="43"/>
      <c r="FH239" s="43"/>
      <c r="FI239" s="43"/>
      <c r="FJ239" s="43"/>
      <c r="FK239" s="43"/>
      <c r="FL239" s="43"/>
      <c r="FM239" s="43"/>
      <c r="FN239" s="43"/>
      <c r="FO239" s="43"/>
      <c r="FP239" s="43"/>
      <c r="FQ239" s="43"/>
      <c r="FR239" s="43"/>
      <c r="FS239" s="43"/>
      <c r="FT239" s="43"/>
      <c r="FU239" s="43"/>
      <c r="FV239" s="43"/>
      <c r="FW239" s="43"/>
      <c r="FX239" s="43"/>
      <c r="FY239" s="43"/>
      <c r="FZ239" s="43"/>
      <c r="GA239" s="43"/>
      <c r="GB239" s="43"/>
      <c r="GC239" s="43"/>
      <c r="GD239" s="43"/>
      <c r="GE239" s="43"/>
      <c r="GF239" s="43"/>
      <c r="GG239" s="43"/>
      <c r="GH239" s="43"/>
      <c r="GI239" s="43"/>
      <c r="GJ239" s="43"/>
      <c r="GK239" s="43"/>
      <c r="GL239" s="43"/>
      <c r="GM239" s="43"/>
      <c r="GN239" s="43"/>
      <c r="GO239" s="43"/>
      <c r="GP239" s="43"/>
      <c r="GQ239" s="43"/>
      <c r="GR239" s="43"/>
      <c r="GS239" s="43"/>
      <c r="GT239" s="43"/>
      <c r="GU239" s="43"/>
      <c r="GV239" s="43"/>
      <c r="GW239" s="43"/>
      <c r="GX239" s="43"/>
      <c r="GY239" s="43"/>
      <c r="GZ239" s="43"/>
      <c r="HA239" s="43"/>
      <c r="HB239" s="43"/>
      <c r="HC239" s="43"/>
      <c r="HD239" s="43"/>
      <c r="HE239" s="43"/>
      <c r="HF239" s="43"/>
      <c r="HG239" s="43"/>
      <c r="HH239" s="43"/>
      <c r="HI239" s="43"/>
      <c r="HJ239" s="43"/>
      <c r="HK239" s="43"/>
      <c r="HL239" s="43"/>
      <c r="HM239" s="43"/>
      <c r="HN239" s="43"/>
      <c r="HO239" s="43"/>
      <c r="HP239" s="43"/>
    </row>
    <row r="240" spans="11:224">
      <c r="K240" s="37"/>
      <c r="L240" s="37"/>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c r="BO240" s="43"/>
      <c r="BP240" s="43"/>
      <c r="BQ240" s="43"/>
      <c r="BR240" s="43"/>
      <c r="BS240" s="43"/>
      <c r="BT240" s="43"/>
      <c r="BU240" s="43"/>
      <c r="BV240" s="43"/>
      <c r="BW240" s="43"/>
      <c r="BX240" s="43"/>
      <c r="BY240" s="43"/>
      <c r="BZ240" s="43"/>
      <c r="CA240" s="43"/>
      <c r="CB240" s="43"/>
      <c r="CC240" s="43"/>
      <c r="CD240" s="43"/>
      <c r="CE240" s="43"/>
      <c r="CF240" s="43"/>
      <c r="CG240" s="43"/>
      <c r="CH240" s="43"/>
      <c r="CI240" s="43"/>
      <c r="CJ240" s="43"/>
      <c r="CK240" s="43"/>
      <c r="CL240" s="43"/>
      <c r="CM240" s="43"/>
      <c r="CN240" s="43"/>
      <c r="CO240" s="43"/>
      <c r="CP240" s="43"/>
      <c r="CQ240" s="43"/>
      <c r="CR240" s="43"/>
      <c r="CS240" s="43"/>
      <c r="CT240" s="43"/>
      <c r="CU240" s="43"/>
      <c r="CV240" s="43"/>
      <c r="CW240" s="43"/>
      <c r="CX240" s="43"/>
      <c r="CY240" s="43"/>
      <c r="CZ240" s="43"/>
      <c r="DA240" s="43"/>
      <c r="DB240" s="43"/>
      <c r="DC240" s="43"/>
      <c r="DD240" s="43"/>
      <c r="DE240" s="43"/>
      <c r="DF240" s="43"/>
      <c r="DG240" s="43"/>
      <c r="DH240" s="43"/>
      <c r="DI240" s="43"/>
      <c r="DJ240" s="43"/>
      <c r="DK240" s="43"/>
      <c r="DL240" s="43"/>
      <c r="DM240" s="43"/>
      <c r="DN240" s="43"/>
      <c r="DO240" s="43"/>
      <c r="DP240" s="43"/>
      <c r="DQ240" s="43"/>
      <c r="DR240" s="43"/>
      <c r="DS240" s="43"/>
      <c r="DT240" s="43"/>
      <c r="DU240" s="43"/>
      <c r="DV240" s="43"/>
      <c r="DW240" s="43"/>
      <c r="DX240" s="43"/>
      <c r="DY240" s="43"/>
      <c r="DZ240" s="43"/>
      <c r="EA240" s="43"/>
      <c r="EB240" s="43"/>
      <c r="EC240" s="43"/>
      <c r="ED240" s="43"/>
      <c r="EE240" s="43"/>
      <c r="EF240" s="43"/>
      <c r="EG240" s="43"/>
      <c r="EH240" s="43"/>
      <c r="EI240" s="43"/>
      <c r="EJ240" s="43"/>
      <c r="EK240" s="43"/>
      <c r="EL240" s="43"/>
      <c r="EM240" s="43"/>
      <c r="EN240" s="43"/>
      <c r="EO240" s="43"/>
      <c r="EP240" s="43"/>
      <c r="EQ240" s="43"/>
      <c r="ER240" s="43"/>
      <c r="ES240" s="43"/>
      <c r="ET240" s="43"/>
      <c r="EU240" s="43"/>
      <c r="EV240" s="43"/>
      <c r="EW240" s="43"/>
      <c r="EX240" s="43"/>
      <c r="EY240" s="43"/>
      <c r="EZ240" s="43"/>
      <c r="FA240" s="43"/>
      <c r="FB240" s="43"/>
      <c r="FC240" s="43"/>
      <c r="FD240" s="43"/>
      <c r="FE240" s="43"/>
      <c r="FF240" s="43"/>
      <c r="FG240" s="43"/>
      <c r="FH240" s="43"/>
      <c r="FI240" s="43"/>
      <c r="FJ240" s="43"/>
      <c r="FK240" s="43"/>
      <c r="FL240" s="43"/>
      <c r="FM240" s="43"/>
      <c r="FN240" s="43"/>
      <c r="FO240" s="43"/>
      <c r="FP240" s="43"/>
      <c r="FQ240" s="43"/>
      <c r="FR240" s="43"/>
      <c r="FS240" s="43"/>
      <c r="FT240" s="43"/>
      <c r="FU240" s="43"/>
      <c r="FV240" s="43"/>
      <c r="FW240" s="43"/>
      <c r="FX240" s="43"/>
      <c r="FY240" s="43"/>
      <c r="FZ240" s="43"/>
      <c r="GA240" s="43"/>
      <c r="GB240" s="43"/>
      <c r="GC240" s="43"/>
      <c r="GD240" s="43"/>
      <c r="GE240" s="43"/>
      <c r="GF240" s="43"/>
      <c r="GG240" s="43"/>
      <c r="GH240" s="43"/>
      <c r="GI240" s="43"/>
      <c r="GJ240" s="43"/>
      <c r="GK240" s="43"/>
      <c r="GL240" s="43"/>
      <c r="GM240" s="43"/>
      <c r="GN240" s="43"/>
      <c r="GO240" s="43"/>
      <c r="GP240" s="43"/>
      <c r="GQ240" s="43"/>
      <c r="GR240" s="43"/>
      <c r="GS240" s="43"/>
      <c r="GT240" s="43"/>
      <c r="GU240" s="43"/>
      <c r="GV240" s="43"/>
      <c r="GW240" s="43"/>
      <c r="GX240" s="43"/>
      <c r="GY240" s="43"/>
      <c r="GZ240" s="43"/>
      <c r="HA240" s="43"/>
      <c r="HB240" s="43"/>
      <c r="HC240" s="43"/>
      <c r="HD240" s="43"/>
      <c r="HE240" s="43"/>
      <c r="HF240" s="43"/>
      <c r="HG240" s="43"/>
      <c r="HH240" s="43"/>
      <c r="HI240" s="43"/>
      <c r="HJ240" s="43"/>
      <c r="HK240" s="43"/>
      <c r="HL240" s="43"/>
      <c r="HM240" s="43"/>
      <c r="HN240" s="43"/>
      <c r="HO240" s="43"/>
      <c r="HP240" s="43"/>
    </row>
    <row r="241" spans="11:224">
      <c r="K241" s="37"/>
      <c r="L241" s="37"/>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3"/>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c r="DT241" s="43"/>
      <c r="DU241" s="43"/>
      <c r="DV241" s="43"/>
      <c r="DW241" s="43"/>
      <c r="DX241" s="43"/>
      <c r="DY241" s="43"/>
      <c r="DZ241" s="43"/>
      <c r="EA241" s="43"/>
      <c r="EB241" s="43"/>
      <c r="EC241" s="43"/>
      <c r="ED241" s="43"/>
      <c r="EE241" s="43"/>
      <c r="EF241" s="43"/>
      <c r="EG241" s="43"/>
      <c r="EH241" s="43"/>
      <c r="EI241" s="43"/>
      <c r="EJ241" s="43"/>
      <c r="EK241" s="43"/>
      <c r="EL241" s="43"/>
      <c r="EM241" s="43"/>
      <c r="EN241" s="43"/>
      <c r="EO241" s="43"/>
      <c r="EP241" s="43"/>
      <c r="EQ241" s="43"/>
      <c r="ER241" s="43"/>
      <c r="ES241" s="43"/>
      <c r="ET241" s="43"/>
      <c r="EU241" s="43"/>
      <c r="EV241" s="43"/>
      <c r="EW241" s="43"/>
      <c r="EX241" s="43"/>
      <c r="EY241" s="43"/>
      <c r="EZ241" s="43"/>
      <c r="FA241" s="43"/>
      <c r="FB241" s="43"/>
      <c r="FC241" s="43"/>
      <c r="FD241" s="43"/>
      <c r="FE241" s="43"/>
      <c r="FF241" s="43"/>
      <c r="FG241" s="43"/>
      <c r="FH241" s="43"/>
      <c r="FI241" s="43"/>
      <c r="FJ241" s="43"/>
      <c r="FK241" s="43"/>
      <c r="FL241" s="43"/>
      <c r="FM241" s="43"/>
      <c r="FN241" s="43"/>
      <c r="FO241" s="43"/>
      <c r="FP241" s="43"/>
      <c r="FQ241" s="43"/>
      <c r="FR241" s="43"/>
      <c r="FS241" s="43"/>
      <c r="FT241" s="43"/>
      <c r="FU241" s="43"/>
      <c r="FV241" s="43"/>
      <c r="FW241" s="43"/>
      <c r="FX241" s="43"/>
      <c r="FY241" s="43"/>
      <c r="FZ241" s="43"/>
      <c r="GA241" s="43"/>
      <c r="GB241" s="43"/>
      <c r="GC241" s="43"/>
      <c r="GD241" s="43"/>
      <c r="GE241" s="43"/>
      <c r="GF241" s="43"/>
      <c r="GG241" s="43"/>
      <c r="GH241" s="43"/>
      <c r="GI241" s="43"/>
      <c r="GJ241" s="43"/>
      <c r="GK241" s="43"/>
      <c r="GL241" s="43"/>
      <c r="GM241" s="43"/>
      <c r="GN241" s="43"/>
      <c r="GO241" s="43"/>
      <c r="GP241" s="43"/>
      <c r="GQ241" s="43"/>
      <c r="GR241" s="43"/>
      <c r="GS241" s="43"/>
      <c r="GT241" s="43"/>
      <c r="GU241" s="43"/>
      <c r="GV241" s="43"/>
      <c r="GW241" s="43"/>
      <c r="GX241" s="43"/>
      <c r="GY241" s="43"/>
      <c r="GZ241" s="43"/>
      <c r="HA241" s="43"/>
      <c r="HB241" s="43"/>
      <c r="HC241" s="43"/>
      <c r="HD241" s="43"/>
      <c r="HE241" s="43"/>
      <c r="HF241" s="43"/>
      <c r="HG241" s="43"/>
      <c r="HH241" s="43"/>
      <c r="HI241" s="43"/>
      <c r="HJ241" s="43"/>
      <c r="HK241" s="43"/>
      <c r="HL241" s="43"/>
      <c r="HM241" s="43"/>
      <c r="HN241" s="43"/>
      <c r="HO241" s="43"/>
      <c r="HP241" s="43"/>
    </row>
    <row r="242" spans="11:224">
      <c r="K242" s="37"/>
      <c r="L242" s="37"/>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c r="BO242" s="43"/>
      <c r="BP242" s="43"/>
      <c r="BQ242" s="43"/>
      <c r="BR242" s="43"/>
      <c r="BS242" s="43"/>
      <c r="BT242" s="43"/>
      <c r="BU242" s="43"/>
      <c r="BV242" s="43"/>
      <c r="BW242" s="43"/>
      <c r="BX242" s="43"/>
      <c r="BY242" s="43"/>
      <c r="BZ242" s="43"/>
      <c r="CA242" s="43"/>
      <c r="CB242" s="43"/>
      <c r="CC242" s="43"/>
      <c r="CD242" s="43"/>
      <c r="CE242" s="43"/>
      <c r="CF242" s="43"/>
      <c r="CG242" s="43"/>
      <c r="CH242" s="43"/>
      <c r="CI242" s="43"/>
      <c r="CJ242" s="43"/>
      <c r="CK242" s="43"/>
      <c r="CL242" s="43"/>
      <c r="CM242" s="43"/>
      <c r="CN242" s="43"/>
      <c r="CO242" s="43"/>
      <c r="CP242" s="43"/>
      <c r="CQ242" s="43"/>
      <c r="CR242" s="43"/>
      <c r="CS242" s="43"/>
      <c r="CT242" s="43"/>
      <c r="CU242" s="43"/>
      <c r="CV242" s="43"/>
      <c r="CW242" s="43"/>
      <c r="CX242" s="43"/>
      <c r="CY242" s="43"/>
      <c r="CZ242" s="43"/>
      <c r="DA242" s="43"/>
      <c r="DB242" s="43"/>
      <c r="DC242" s="43"/>
      <c r="DD242" s="43"/>
      <c r="DE242" s="43"/>
      <c r="DF242" s="43"/>
      <c r="DG242" s="43"/>
      <c r="DH242" s="43"/>
      <c r="DI242" s="43"/>
      <c r="DJ242" s="43"/>
      <c r="DK242" s="43"/>
      <c r="DL242" s="43"/>
      <c r="DM242" s="43"/>
      <c r="DN242" s="43"/>
      <c r="DO242" s="43"/>
      <c r="DP242" s="43"/>
      <c r="DQ242" s="43"/>
      <c r="DR242" s="43"/>
      <c r="DS242" s="43"/>
      <c r="DT242" s="43"/>
      <c r="DU242" s="43"/>
      <c r="DV242" s="43"/>
      <c r="DW242" s="43"/>
      <c r="DX242" s="43"/>
      <c r="DY242" s="43"/>
      <c r="DZ242" s="43"/>
      <c r="EA242" s="43"/>
      <c r="EB242" s="43"/>
      <c r="EC242" s="43"/>
      <c r="ED242" s="43"/>
      <c r="EE242" s="43"/>
      <c r="EF242" s="43"/>
      <c r="EG242" s="43"/>
      <c r="EH242" s="43"/>
      <c r="EI242" s="43"/>
      <c r="EJ242" s="43"/>
      <c r="EK242" s="43"/>
      <c r="EL242" s="43"/>
      <c r="EM242" s="43"/>
      <c r="EN242" s="43"/>
      <c r="EO242" s="43"/>
      <c r="EP242" s="43"/>
      <c r="EQ242" s="43"/>
      <c r="ER242" s="43"/>
      <c r="ES242" s="43"/>
      <c r="ET242" s="43"/>
      <c r="EU242" s="43"/>
      <c r="EV242" s="43"/>
      <c r="EW242" s="43"/>
      <c r="EX242" s="43"/>
      <c r="EY242" s="43"/>
      <c r="EZ242" s="43"/>
      <c r="FA242" s="43"/>
      <c r="FB242" s="43"/>
      <c r="FC242" s="43"/>
      <c r="FD242" s="43"/>
      <c r="FE242" s="43"/>
      <c r="FF242" s="43"/>
      <c r="FG242" s="43"/>
      <c r="FH242" s="43"/>
      <c r="FI242" s="43"/>
      <c r="FJ242" s="43"/>
      <c r="FK242" s="43"/>
      <c r="FL242" s="43"/>
      <c r="FM242" s="43"/>
      <c r="FN242" s="43"/>
      <c r="FO242" s="43"/>
      <c r="FP242" s="43"/>
      <c r="FQ242" s="43"/>
      <c r="FR242" s="43"/>
      <c r="FS242" s="43"/>
      <c r="FT242" s="43"/>
      <c r="FU242" s="43"/>
      <c r="FV242" s="43"/>
      <c r="FW242" s="43"/>
      <c r="FX242" s="43"/>
      <c r="FY242" s="43"/>
      <c r="FZ242" s="43"/>
      <c r="GA242" s="43"/>
      <c r="GB242" s="43"/>
      <c r="GC242" s="43"/>
      <c r="GD242" s="43"/>
      <c r="GE242" s="43"/>
      <c r="GF242" s="43"/>
      <c r="GG242" s="43"/>
      <c r="GH242" s="43"/>
      <c r="GI242" s="43"/>
      <c r="GJ242" s="43"/>
      <c r="GK242" s="43"/>
      <c r="GL242" s="43"/>
      <c r="GM242" s="43"/>
      <c r="GN242" s="43"/>
      <c r="GO242" s="43"/>
      <c r="GP242" s="43"/>
      <c r="GQ242" s="43"/>
      <c r="GR242" s="43"/>
      <c r="GS242" s="43"/>
      <c r="GT242" s="43"/>
      <c r="GU242" s="43"/>
      <c r="GV242" s="43"/>
      <c r="GW242" s="43"/>
      <c r="GX242" s="43"/>
      <c r="GY242" s="43"/>
      <c r="GZ242" s="43"/>
      <c r="HA242" s="43"/>
      <c r="HB242" s="43"/>
      <c r="HC242" s="43"/>
      <c r="HD242" s="43"/>
      <c r="HE242" s="43"/>
      <c r="HF242" s="43"/>
      <c r="HG242" s="43"/>
      <c r="HH242" s="43"/>
      <c r="HI242" s="43"/>
      <c r="HJ242" s="43"/>
      <c r="HK242" s="43"/>
      <c r="HL242" s="43"/>
      <c r="HM242" s="43"/>
      <c r="HN242" s="43"/>
      <c r="HO242" s="43"/>
      <c r="HP242" s="43"/>
    </row>
    <row r="243" spans="11:224">
      <c r="K243" s="37"/>
      <c r="L243" s="37"/>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c r="BO243" s="43"/>
      <c r="BP243" s="43"/>
      <c r="BQ243" s="43"/>
      <c r="BR243" s="43"/>
      <c r="BS243" s="43"/>
      <c r="BT243" s="43"/>
      <c r="BU243" s="43"/>
      <c r="BV243" s="43"/>
      <c r="BW243" s="43"/>
      <c r="BX243" s="43"/>
      <c r="BY243" s="43"/>
      <c r="BZ243" s="43"/>
      <c r="CA243" s="43"/>
      <c r="CB243" s="43"/>
      <c r="CC243" s="43"/>
      <c r="CD243" s="43"/>
      <c r="CE243" s="43"/>
      <c r="CF243" s="43"/>
      <c r="CG243" s="43"/>
      <c r="CH243" s="43"/>
      <c r="CI243" s="43"/>
      <c r="CJ243" s="43"/>
      <c r="CK243" s="43"/>
      <c r="CL243" s="43"/>
      <c r="CM243" s="43"/>
      <c r="CN243" s="43"/>
      <c r="CO243" s="43"/>
      <c r="CP243" s="43"/>
      <c r="CQ243" s="43"/>
      <c r="CR243" s="43"/>
      <c r="CS243" s="43"/>
      <c r="CT243" s="43"/>
      <c r="CU243" s="43"/>
      <c r="CV243" s="43"/>
      <c r="CW243" s="43"/>
      <c r="CX243" s="43"/>
      <c r="CY243" s="43"/>
      <c r="CZ243" s="43"/>
      <c r="DA243" s="43"/>
      <c r="DB243" s="43"/>
      <c r="DC243" s="43"/>
      <c r="DD243" s="43"/>
      <c r="DE243" s="43"/>
      <c r="DF243" s="43"/>
      <c r="DG243" s="43"/>
      <c r="DH243" s="43"/>
      <c r="DI243" s="43"/>
      <c r="DJ243" s="43"/>
      <c r="DK243" s="43"/>
      <c r="DL243" s="43"/>
      <c r="DM243" s="43"/>
      <c r="DN243" s="43"/>
      <c r="DO243" s="43"/>
      <c r="DP243" s="43"/>
      <c r="DQ243" s="43"/>
      <c r="DR243" s="43"/>
      <c r="DS243" s="43"/>
      <c r="DT243" s="43"/>
      <c r="DU243" s="43"/>
      <c r="DV243" s="43"/>
      <c r="DW243" s="43"/>
      <c r="DX243" s="43"/>
      <c r="DY243" s="43"/>
      <c r="DZ243" s="43"/>
      <c r="EA243" s="43"/>
      <c r="EB243" s="43"/>
      <c r="EC243" s="43"/>
      <c r="ED243" s="43"/>
      <c r="EE243" s="43"/>
      <c r="EF243" s="43"/>
      <c r="EG243" s="43"/>
      <c r="EH243" s="43"/>
      <c r="EI243" s="43"/>
      <c r="EJ243" s="43"/>
      <c r="EK243" s="43"/>
      <c r="EL243" s="43"/>
      <c r="EM243" s="43"/>
      <c r="EN243" s="43"/>
      <c r="EO243" s="43"/>
      <c r="EP243" s="43"/>
      <c r="EQ243" s="43"/>
      <c r="ER243" s="43"/>
      <c r="ES243" s="43"/>
      <c r="ET243" s="43"/>
      <c r="EU243" s="43"/>
      <c r="EV243" s="43"/>
      <c r="EW243" s="43"/>
      <c r="EX243" s="43"/>
      <c r="EY243" s="43"/>
      <c r="EZ243" s="43"/>
      <c r="FA243" s="43"/>
      <c r="FB243" s="43"/>
      <c r="FC243" s="43"/>
      <c r="FD243" s="43"/>
      <c r="FE243" s="43"/>
      <c r="FF243" s="43"/>
      <c r="FG243" s="43"/>
      <c r="FH243" s="43"/>
      <c r="FI243" s="43"/>
      <c r="FJ243" s="43"/>
      <c r="FK243" s="43"/>
      <c r="FL243" s="43"/>
      <c r="FM243" s="43"/>
      <c r="FN243" s="43"/>
      <c r="FO243" s="43"/>
      <c r="FP243" s="43"/>
      <c r="FQ243" s="43"/>
      <c r="FR243" s="43"/>
      <c r="FS243" s="43"/>
      <c r="FT243" s="43"/>
      <c r="FU243" s="43"/>
      <c r="FV243" s="43"/>
      <c r="FW243" s="43"/>
      <c r="FX243" s="43"/>
      <c r="FY243" s="43"/>
      <c r="FZ243" s="43"/>
      <c r="GA243" s="43"/>
      <c r="GB243" s="43"/>
      <c r="GC243" s="43"/>
      <c r="GD243" s="43"/>
      <c r="GE243" s="43"/>
      <c r="GF243" s="43"/>
      <c r="GG243" s="43"/>
      <c r="GH243" s="43"/>
      <c r="GI243" s="43"/>
      <c r="GJ243" s="43"/>
      <c r="GK243" s="43"/>
      <c r="GL243" s="43"/>
      <c r="GM243" s="43"/>
      <c r="GN243" s="43"/>
      <c r="GO243" s="43"/>
      <c r="GP243" s="43"/>
      <c r="GQ243" s="43"/>
      <c r="GR243" s="43"/>
      <c r="GS243" s="43"/>
      <c r="GT243" s="43"/>
      <c r="GU243" s="43"/>
      <c r="GV243" s="43"/>
      <c r="GW243" s="43"/>
      <c r="GX243" s="43"/>
      <c r="GY243" s="43"/>
      <c r="GZ243" s="43"/>
      <c r="HA243" s="43"/>
      <c r="HB243" s="43"/>
      <c r="HC243" s="43"/>
      <c r="HD243" s="43"/>
      <c r="HE243" s="43"/>
      <c r="HF243" s="43"/>
      <c r="HG243" s="43"/>
      <c r="HH243" s="43"/>
      <c r="HI243" s="43"/>
      <c r="HJ243" s="43"/>
      <c r="HK243" s="43"/>
      <c r="HL243" s="43"/>
      <c r="HM243" s="43"/>
      <c r="HN243" s="43"/>
      <c r="HO243" s="43"/>
      <c r="HP243" s="43"/>
    </row>
    <row r="244" spans="11:224">
      <c r="K244" s="37"/>
      <c r="L244" s="37"/>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c r="BO244" s="43"/>
      <c r="BP244" s="43"/>
      <c r="BQ244" s="43"/>
      <c r="BR244" s="43"/>
      <c r="BS244" s="43"/>
      <c r="BT244" s="43"/>
      <c r="BU244" s="43"/>
      <c r="BV244" s="43"/>
      <c r="BW244" s="43"/>
      <c r="BX244" s="43"/>
      <c r="BY244" s="43"/>
      <c r="BZ244" s="43"/>
      <c r="CA244" s="43"/>
      <c r="CB244" s="43"/>
      <c r="CC244" s="43"/>
      <c r="CD244" s="43"/>
      <c r="CE244" s="43"/>
      <c r="CF244" s="43"/>
      <c r="CG244" s="43"/>
      <c r="CH244" s="43"/>
      <c r="CI244" s="43"/>
      <c r="CJ244" s="43"/>
      <c r="CK244" s="43"/>
      <c r="CL244" s="43"/>
      <c r="CM244" s="43"/>
      <c r="CN244" s="43"/>
      <c r="CO244" s="43"/>
      <c r="CP244" s="43"/>
      <c r="CQ244" s="43"/>
      <c r="CR244" s="43"/>
      <c r="CS244" s="43"/>
      <c r="CT244" s="43"/>
      <c r="CU244" s="43"/>
      <c r="CV244" s="43"/>
      <c r="CW244" s="43"/>
      <c r="CX244" s="43"/>
      <c r="CY244" s="43"/>
      <c r="CZ244" s="43"/>
      <c r="DA244" s="43"/>
      <c r="DB244" s="43"/>
      <c r="DC244" s="43"/>
      <c r="DD244" s="43"/>
      <c r="DE244" s="43"/>
      <c r="DF244" s="43"/>
      <c r="DG244" s="43"/>
      <c r="DH244" s="43"/>
      <c r="DI244" s="43"/>
      <c r="DJ244" s="43"/>
      <c r="DK244" s="43"/>
      <c r="DL244" s="43"/>
      <c r="DM244" s="43"/>
      <c r="DN244" s="43"/>
      <c r="DO244" s="43"/>
      <c r="DP244" s="43"/>
      <c r="DQ244" s="43"/>
      <c r="DR244" s="43"/>
      <c r="DS244" s="43"/>
      <c r="DT244" s="43"/>
      <c r="DU244" s="43"/>
      <c r="DV244" s="43"/>
      <c r="DW244" s="43"/>
      <c r="DX244" s="43"/>
      <c r="DY244" s="43"/>
      <c r="DZ244" s="43"/>
      <c r="EA244" s="43"/>
      <c r="EB244" s="43"/>
      <c r="EC244" s="43"/>
      <c r="ED244" s="43"/>
      <c r="EE244" s="43"/>
      <c r="EF244" s="43"/>
      <c r="EG244" s="43"/>
      <c r="EH244" s="43"/>
      <c r="EI244" s="43"/>
      <c r="EJ244" s="43"/>
      <c r="EK244" s="43"/>
      <c r="EL244" s="43"/>
      <c r="EM244" s="43"/>
      <c r="EN244" s="43"/>
      <c r="EO244" s="43"/>
      <c r="EP244" s="43"/>
      <c r="EQ244" s="43"/>
      <c r="ER244" s="43"/>
      <c r="ES244" s="43"/>
      <c r="ET244" s="43"/>
      <c r="EU244" s="43"/>
      <c r="EV244" s="43"/>
      <c r="EW244" s="43"/>
      <c r="EX244" s="43"/>
      <c r="EY244" s="43"/>
      <c r="EZ244" s="43"/>
      <c r="FA244" s="43"/>
      <c r="FB244" s="43"/>
      <c r="FC244" s="43"/>
      <c r="FD244" s="43"/>
      <c r="FE244" s="43"/>
      <c r="FF244" s="43"/>
      <c r="FG244" s="43"/>
      <c r="FH244" s="43"/>
      <c r="FI244" s="43"/>
      <c r="FJ244" s="43"/>
      <c r="FK244" s="43"/>
      <c r="FL244" s="43"/>
      <c r="FM244" s="43"/>
      <c r="FN244" s="43"/>
      <c r="FO244" s="43"/>
      <c r="FP244" s="43"/>
      <c r="FQ244" s="43"/>
      <c r="FR244" s="43"/>
      <c r="FS244" s="43"/>
      <c r="FT244" s="43"/>
      <c r="FU244" s="43"/>
      <c r="FV244" s="43"/>
      <c r="FW244" s="43"/>
      <c r="FX244" s="43"/>
      <c r="FY244" s="43"/>
      <c r="FZ244" s="43"/>
      <c r="GA244" s="43"/>
      <c r="GB244" s="43"/>
      <c r="GC244" s="43"/>
      <c r="GD244" s="43"/>
      <c r="GE244" s="43"/>
      <c r="GF244" s="43"/>
      <c r="GG244" s="43"/>
      <c r="GH244" s="43"/>
      <c r="GI244" s="43"/>
      <c r="GJ244" s="43"/>
      <c r="GK244" s="43"/>
      <c r="GL244" s="43"/>
      <c r="GM244" s="43"/>
      <c r="GN244" s="43"/>
      <c r="GO244" s="43"/>
      <c r="GP244" s="43"/>
      <c r="GQ244" s="43"/>
      <c r="GR244" s="43"/>
      <c r="GS244" s="43"/>
      <c r="GT244" s="43"/>
      <c r="GU244" s="43"/>
      <c r="GV244" s="43"/>
      <c r="GW244" s="43"/>
      <c r="GX244" s="43"/>
      <c r="GY244" s="43"/>
      <c r="GZ244" s="43"/>
      <c r="HA244" s="43"/>
      <c r="HB244" s="43"/>
      <c r="HC244" s="43"/>
      <c r="HD244" s="43"/>
      <c r="HE244" s="43"/>
      <c r="HF244" s="43"/>
      <c r="HG244" s="43"/>
      <c r="HH244" s="43"/>
      <c r="HI244" s="43"/>
      <c r="HJ244" s="43"/>
      <c r="HK244" s="43"/>
      <c r="HL244" s="43"/>
      <c r="HM244" s="43"/>
      <c r="HN244" s="43"/>
      <c r="HO244" s="43"/>
      <c r="HP244" s="43"/>
    </row>
    <row r="245" spans="11:224">
      <c r="K245" s="37"/>
      <c r="L245" s="37"/>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c r="BO245" s="43"/>
      <c r="BP245" s="43"/>
      <c r="BQ245" s="43"/>
      <c r="BR245" s="43"/>
      <c r="BS245" s="43"/>
      <c r="BT245" s="43"/>
      <c r="BU245" s="43"/>
      <c r="BV245" s="43"/>
      <c r="BW245" s="43"/>
      <c r="BX245" s="43"/>
      <c r="BY245" s="43"/>
      <c r="BZ245" s="43"/>
      <c r="CA245" s="43"/>
      <c r="CB245" s="43"/>
      <c r="CC245" s="43"/>
      <c r="CD245" s="43"/>
      <c r="CE245" s="43"/>
      <c r="CF245" s="43"/>
      <c r="CG245" s="43"/>
      <c r="CH245" s="43"/>
      <c r="CI245" s="43"/>
      <c r="CJ245" s="43"/>
      <c r="CK245" s="43"/>
      <c r="CL245" s="43"/>
      <c r="CM245" s="43"/>
      <c r="CN245" s="43"/>
      <c r="CO245" s="43"/>
      <c r="CP245" s="43"/>
      <c r="CQ245" s="43"/>
      <c r="CR245" s="43"/>
      <c r="CS245" s="43"/>
      <c r="CT245" s="43"/>
      <c r="CU245" s="43"/>
      <c r="CV245" s="43"/>
      <c r="CW245" s="43"/>
      <c r="CX245" s="43"/>
      <c r="CY245" s="43"/>
      <c r="CZ245" s="43"/>
      <c r="DA245" s="43"/>
      <c r="DB245" s="43"/>
      <c r="DC245" s="43"/>
      <c r="DD245" s="43"/>
      <c r="DE245" s="43"/>
      <c r="DF245" s="43"/>
      <c r="DG245" s="43"/>
      <c r="DH245" s="43"/>
      <c r="DI245" s="43"/>
      <c r="DJ245" s="43"/>
      <c r="DK245" s="43"/>
      <c r="DL245" s="43"/>
      <c r="DM245" s="43"/>
      <c r="DN245" s="43"/>
      <c r="DO245" s="43"/>
      <c r="DP245" s="43"/>
      <c r="DQ245" s="43"/>
      <c r="DR245" s="43"/>
      <c r="DS245" s="43"/>
      <c r="DT245" s="43"/>
      <c r="DU245" s="43"/>
      <c r="DV245" s="43"/>
      <c r="DW245" s="43"/>
      <c r="DX245" s="43"/>
      <c r="DY245" s="43"/>
      <c r="DZ245" s="43"/>
      <c r="EA245" s="43"/>
      <c r="EB245" s="43"/>
      <c r="EC245" s="43"/>
      <c r="ED245" s="43"/>
      <c r="EE245" s="43"/>
      <c r="EF245" s="43"/>
      <c r="EG245" s="43"/>
      <c r="EH245" s="43"/>
      <c r="EI245" s="43"/>
      <c r="EJ245" s="43"/>
      <c r="EK245" s="43"/>
      <c r="EL245" s="43"/>
      <c r="EM245" s="43"/>
      <c r="EN245" s="43"/>
      <c r="EO245" s="43"/>
      <c r="EP245" s="43"/>
      <c r="EQ245" s="43"/>
      <c r="ER245" s="43"/>
      <c r="ES245" s="43"/>
      <c r="ET245" s="43"/>
      <c r="EU245" s="43"/>
      <c r="EV245" s="43"/>
      <c r="EW245" s="43"/>
      <c r="EX245" s="43"/>
      <c r="EY245" s="43"/>
      <c r="EZ245" s="43"/>
      <c r="FA245" s="43"/>
      <c r="FB245" s="43"/>
      <c r="FC245" s="43"/>
      <c r="FD245" s="43"/>
      <c r="FE245" s="43"/>
      <c r="FF245" s="43"/>
      <c r="FG245" s="43"/>
      <c r="FH245" s="43"/>
      <c r="FI245" s="43"/>
      <c r="FJ245" s="43"/>
      <c r="FK245" s="43"/>
      <c r="FL245" s="43"/>
      <c r="FM245" s="43"/>
      <c r="FN245" s="43"/>
      <c r="FO245" s="43"/>
      <c r="FP245" s="43"/>
      <c r="FQ245" s="43"/>
      <c r="FR245" s="43"/>
      <c r="FS245" s="43"/>
      <c r="FT245" s="43"/>
      <c r="FU245" s="43"/>
      <c r="FV245" s="43"/>
      <c r="FW245" s="43"/>
      <c r="FX245" s="43"/>
      <c r="FY245" s="43"/>
      <c r="FZ245" s="43"/>
      <c r="GA245" s="43"/>
      <c r="GB245" s="43"/>
      <c r="GC245" s="43"/>
      <c r="GD245" s="43"/>
      <c r="GE245" s="43"/>
      <c r="GF245" s="43"/>
      <c r="GG245" s="43"/>
      <c r="GH245" s="43"/>
      <c r="GI245" s="43"/>
      <c r="GJ245" s="43"/>
      <c r="GK245" s="43"/>
      <c r="GL245" s="43"/>
      <c r="GM245" s="43"/>
      <c r="GN245" s="43"/>
      <c r="GO245" s="43"/>
      <c r="GP245" s="43"/>
      <c r="GQ245" s="43"/>
      <c r="GR245" s="43"/>
      <c r="GS245" s="43"/>
      <c r="GT245" s="43"/>
      <c r="GU245" s="43"/>
      <c r="GV245" s="43"/>
      <c r="GW245" s="43"/>
      <c r="GX245" s="43"/>
      <c r="GY245" s="43"/>
      <c r="GZ245" s="43"/>
      <c r="HA245" s="43"/>
      <c r="HB245" s="43"/>
      <c r="HC245" s="43"/>
      <c r="HD245" s="43"/>
      <c r="HE245" s="43"/>
      <c r="HF245" s="43"/>
      <c r="HG245" s="43"/>
      <c r="HH245" s="43"/>
      <c r="HI245" s="43"/>
      <c r="HJ245" s="43"/>
      <c r="HK245" s="43"/>
      <c r="HL245" s="43"/>
      <c r="HM245" s="43"/>
      <c r="HN245" s="43"/>
      <c r="HO245" s="43"/>
      <c r="HP245" s="43"/>
    </row>
    <row r="246" spans="11:224">
      <c r="K246" s="37"/>
      <c r="L246" s="37"/>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c r="BO246" s="43"/>
      <c r="BP246" s="43"/>
      <c r="BQ246" s="43"/>
      <c r="BR246" s="43"/>
      <c r="BS246" s="43"/>
      <c r="BT246" s="43"/>
      <c r="BU246" s="43"/>
      <c r="BV246" s="43"/>
      <c r="BW246" s="43"/>
      <c r="BX246" s="43"/>
      <c r="BY246" s="43"/>
      <c r="BZ246" s="43"/>
      <c r="CA246" s="43"/>
      <c r="CB246" s="43"/>
      <c r="CC246" s="43"/>
      <c r="CD246" s="43"/>
      <c r="CE246" s="43"/>
      <c r="CF246" s="43"/>
      <c r="CG246" s="43"/>
      <c r="CH246" s="43"/>
      <c r="CI246" s="43"/>
      <c r="CJ246" s="43"/>
      <c r="CK246" s="43"/>
      <c r="CL246" s="43"/>
      <c r="CM246" s="43"/>
      <c r="CN246" s="43"/>
      <c r="CO246" s="43"/>
      <c r="CP246" s="43"/>
      <c r="CQ246" s="43"/>
      <c r="CR246" s="43"/>
      <c r="CS246" s="43"/>
      <c r="CT246" s="43"/>
      <c r="CU246" s="43"/>
      <c r="CV246" s="43"/>
      <c r="CW246" s="43"/>
      <c r="CX246" s="43"/>
      <c r="CY246" s="43"/>
      <c r="CZ246" s="43"/>
      <c r="DA246" s="43"/>
      <c r="DB246" s="43"/>
      <c r="DC246" s="43"/>
      <c r="DD246" s="43"/>
      <c r="DE246" s="43"/>
      <c r="DF246" s="43"/>
      <c r="DG246" s="43"/>
      <c r="DH246" s="43"/>
      <c r="DI246" s="43"/>
      <c r="DJ246" s="43"/>
      <c r="DK246" s="43"/>
      <c r="DL246" s="43"/>
      <c r="DM246" s="43"/>
      <c r="DN246" s="43"/>
      <c r="DO246" s="43"/>
      <c r="DP246" s="43"/>
      <c r="DQ246" s="43"/>
      <c r="DR246" s="43"/>
      <c r="DS246" s="43"/>
      <c r="DT246" s="43"/>
      <c r="DU246" s="43"/>
      <c r="DV246" s="43"/>
      <c r="DW246" s="43"/>
      <c r="DX246" s="43"/>
      <c r="DY246" s="43"/>
      <c r="DZ246" s="43"/>
      <c r="EA246" s="43"/>
      <c r="EB246" s="43"/>
      <c r="EC246" s="43"/>
      <c r="ED246" s="43"/>
      <c r="EE246" s="43"/>
      <c r="EF246" s="43"/>
      <c r="EG246" s="43"/>
      <c r="EH246" s="43"/>
      <c r="EI246" s="43"/>
      <c r="EJ246" s="43"/>
      <c r="EK246" s="43"/>
      <c r="EL246" s="43"/>
      <c r="EM246" s="43"/>
      <c r="EN246" s="43"/>
      <c r="EO246" s="43"/>
      <c r="EP246" s="43"/>
      <c r="EQ246" s="43"/>
      <c r="ER246" s="43"/>
      <c r="ES246" s="43"/>
      <c r="ET246" s="43"/>
      <c r="EU246" s="43"/>
      <c r="EV246" s="43"/>
      <c r="EW246" s="43"/>
      <c r="EX246" s="43"/>
      <c r="EY246" s="43"/>
      <c r="EZ246" s="43"/>
      <c r="FA246" s="43"/>
      <c r="FB246" s="43"/>
      <c r="FC246" s="43"/>
      <c r="FD246" s="43"/>
      <c r="FE246" s="43"/>
      <c r="FF246" s="43"/>
      <c r="FG246" s="43"/>
      <c r="FH246" s="43"/>
      <c r="FI246" s="43"/>
      <c r="FJ246" s="43"/>
      <c r="FK246" s="43"/>
      <c r="FL246" s="43"/>
      <c r="FM246" s="43"/>
      <c r="FN246" s="43"/>
      <c r="FO246" s="43"/>
      <c r="FP246" s="43"/>
      <c r="FQ246" s="43"/>
      <c r="FR246" s="43"/>
      <c r="FS246" s="43"/>
      <c r="FT246" s="43"/>
      <c r="FU246" s="43"/>
      <c r="FV246" s="43"/>
      <c r="FW246" s="43"/>
      <c r="FX246" s="43"/>
      <c r="FY246" s="43"/>
      <c r="FZ246" s="43"/>
      <c r="GA246" s="43"/>
      <c r="GB246" s="43"/>
      <c r="GC246" s="43"/>
      <c r="GD246" s="43"/>
      <c r="GE246" s="43"/>
      <c r="GF246" s="43"/>
      <c r="GG246" s="43"/>
      <c r="GH246" s="43"/>
      <c r="GI246" s="43"/>
      <c r="GJ246" s="43"/>
      <c r="GK246" s="43"/>
      <c r="GL246" s="43"/>
      <c r="GM246" s="43"/>
      <c r="GN246" s="43"/>
      <c r="GO246" s="43"/>
      <c r="GP246" s="43"/>
      <c r="GQ246" s="43"/>
      <c r="GR246" s="43"/>
      <c r="GS246" s="43"/>
      <c r="GT246" s="43"/>
      <c r="GU246" s="43"/>
      <c r="GV246" s="43"/>
      <c r="GW246" s="43"/>
      <c r="GX246" s="43"/>
      <c r="GY246" s="43"/>
      <c r="GZ246" s="43"/>
      <c r="HA246" s="43"/>
      <c r="HB246" s="43"/>
      <c r="HC246" s="43"/>
      <c r="HD246" s="43"/>
      <c r="HE246" s="43"/>
      <c r="HF246" s="43"/>
      <c r="HG246" s="43"/>
      <c r="HH246" s="43"/>
      <c r="HI246" s="43"/>
      <c r="HJ246" s="43"/>
      <c r="HK246" s="43"/>
      <c r="HL246" s="43"/>
      <c r="HM246" s="43"/>
      <c r="HN246" s="43"/>
      <c r="HO246" s="43"/>
      <c r="HP246" s="43"/>
    </row>
    <row r="247" spans="11:224">
      <c r="K247" s="37"/>
      <c r="L247" s="37"/>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3"/>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c r="DT247" s="43"/>
      <c r="DU247" s="43"/>
      <c r="DV247" s="43"/>
      <c r="DW247" s="43"/>
      <c r="DX247" s="43"/>
      <c r="DY247" s="43"/>
      <c r="DZ247" s="43"/>
      <c r="EA247" s="43"/>
      <c r="EB247" s="43"/>
      <c r="EC247" s="43"/>
      <c r="ED247" s="43"/>
      <c r="EE247" s="43"/>
      <c r="EF247" s="43"/>
      <c r="EG247" s="43"/>
      <c r="EH247" s="43"/>
      <c r="EI247" s="43"/>
      <c r="EJ247" s="43"/>
      <c r="EK247" s="43"/>
      <c r="EL247" s="43"/>
      <c r="EM247" s="43"/>
      <c r="EN247" s="43"/>
      <c r="EO247" s="43"/>
      <c r="EP247" s="43"/>
      <c r="EQ247" s="43"/>
      <c r="ER247" s="43"/>
      <c r="ES247" s="43"/>
      <c r="ET247" s="43"/>
      <c r="EU247" s="43"/>
      <c r="EV247" s="43"/>
      <c r="EW247" s="43"/>
      <c r="EX247" s="43"/>
      <c r="EY247" s="43"/>
      <c r="EZ247" s="43"/>
      <c r="FA247" s="43"/>
      <c r="FB247" s="43"/>
      <c r="FC247" s="43"/>
      <c r="FD247" s="43"/>
      <c r="FE247" s="43"/>
      <c r="FF247" s="43"/>
      <c r="FG247" s="43"/>
      <c r="FH247" s="43"/>
      <c r="FI247" s="43"/>
      <c r="FJ247" s="43"/>
      <c r="FK247" s="43"/>
      <c r="FL247" s="43"/>
      <c r="FM247" s="43"/>
      <c r="FN247" s="43"/>
      <c r="FO247" s="43"/>
      <c r="FP247" s="43"/>
      <c r="FQ247" s="43"/>
      <c r="FR247" s="43"/>
      <c r="FS247" s="43"/>
      <c r="FT247" s="43"/>
      <c r="FU247" s="43"/>
      <c r="FV247" s="43"/>
      <c r="FW247" s="43"/>
      <c r="FX247" s="43"/>
      <c r="FY247" s="43"/>
      <c r="FZ247" s="43"/>
      <c r="GA247" s="43"/>
      <c r="GB247" s="43"/>
      <c r="GC247" s="43"/>
      <c r="GD247" s="43"/>
      <c r="GE247" s="43"/>
      <c r="GF247" s="43"/>
      <c r="GG247" s="43"/>
      <c r="GH247" s="43"/>
      <c r="GI247" s="43"/>
      <c r="GJ247" s="43"/>
      <c r="GK247" s="43"/>
      <c r="GL247" s="43"/>
      <c r="GM247" s="43"/>
      <c r="GN247" s="43"/>
      <c r="GO247" s="43"/>
      <c r="GP247" s="43"/>
      <c r="GQ247" s="43"/>
      <c r="GR247" s="43"/>
      <c r="GS247" s="43"/>
      <c r="GT247" s="43"/>
      <c r="GU247" s="43"/>
      <c r="GV247" s="43"/>
      <c r="GW247" s="43"/>
      <c r="GX247" s="43"/>
      <c r="GY247" s="43"/>
      <c r="GZ247" s="43"/>
      <c r="HA247" s="43"/>
      <c r="HB247" s="43"/>
      <c r="HC247" s="43"/>
      <c r="HD247" s="43"/>
      <c r="HE247" s="43"/>
      <c r="HF247" s="43"/>
      <c r="HG247" s="43"/>
      <c r="HH247" s="43"/>
      <c r="HI247" s="43"/>
      <c r="HJ247" s="43"/>
      <c r="HK247" s="43"/>
      <c r="HL247" s="43"/>
      <c r="HM247" s="43"/>
      <c r="HN247" s="43"/>
      <c r="HO247" s="43"/>
      <c r="HP247" s="43"/>
    </row>
    <row r="248" spans="11:224">
      <c r="K248" s="37"/>
      <c r="L248" s="37"/>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c r="BO248" s="43"/>
      <c r="BP248" s="43"/>
      <c r="BQ248" s="43"/>
      <c r="BR248" s="43"/>
      <c r="BS248" s="43"/>
      <c r="BT248" s="43"/>
      <c r="BU248" s="43"/>
      <c r="BV248" s="43"/>
      <c r="BW248" s="43"/>
      <c r="BX248" s="43"/>
      <c r="BY248" s="43"/>
      <c r="BZ248" s="43"/>
      <c r="CA248" s="43"/>
      <c r="CB248" s="43"/>
      <c r="CC248" s="43"/>
      <c r="CD248" s="43"/>
      <c r="CE248" s="43"/>
      <c r="CF248" s="43"/>
      <c r="CG248" s="43"/>
      <c r="CH248" s="43"/>
      <c r="CI248" s="43"/>
      <c r="CJ248" s="43"/>
      <c r="CK248" s="43"/>
      <c r="CL248" s="43"/>
      <c r="CM248" s="43"/>
      <c r="CN248" s="43"/>
      <c r="CO248" s="43"/>
      <c r="CP248" s="43"/>
      <c r="CQ248" s="43"/>
      <c r="CR248" s="43"/>
      <c r="CS248" s="43"/>
      <c r="CT248" s="43"/>
      <c r="CU248" s="43"/>
      <c r="CV248" s="43"/>
      <c r="CW248" s="43"/>
      <c r="CX248" s="43"/>
      <c r="CY248" s="43"/>
      <c r="CZ248" s="43"/>
      <c r="DA248" s="43"/>
      <c r="DB248" s="43"/>
      <c r="DC248" s="43"/>
      <c r="DD248" s="43"/>
      <c r="DE248" s="43"/>
      <c r="DF248" s="43"/>
      <c r="DG248" s="43"/>
      <c r="DH248" s="43"/>
      <c r="DI248" s="43"/>
      <c r="DJ248" s="43"/>
      <c r="DK248" s="43"/>
      <c r="DL248" s="43"/>
      <c r="DM248" s="43"/>
      <c r="DN248" s="43"/>
      <c r="DO248" s="43"/>
      <c r="DP248" s="43"/>
      <c r="DQ248" s="43"/>
      <c r="DR248" s="43"/>
      <c r="DS248" s="43"/>
      <c r="DT248" s="43"/>
      <c r="DU248" s="43"/>
      <c r="DV248" s="43"/>
      <c r="DW248" s="43"/>
      <c r="DX248" s="43"/>
      <c r="DY248" s="43"/>
      <c r="DZ248" s="43"/>
      <c r="EA248" s="43"/>
      <c r="EB248" s="43"/>
      <c r="EC248" s="43"/>
      <c r="ED248" s="43"/>
      <c r="EE248" s="43"/>
      <c r="EF248" s="43"/>
      <c r="EG248" s="43"/>
      <c r="EH248" s="43"/>
      <c r="EI248" s="43"/>
      <c r="EJ248" s="43"/>
      <c r="EK248" s="43"/>
      <c r="EL248" s="43"/>
      <c r="EM248" s="43"/>
      <c r="EN248" s="43"/>
      <c r="EO248" s="43"/>
      <c r="EP248" s="43"/>
      <c r="EQ248" s="43"/>
      <c r="ER248" s="43"/>
      <c r="ES248" s="43"/>
      <c r="ET248" s="43"/>
      <c r="EU248" s="43"/>
      <c r="EV248" s="43"/>
      <c r="EW248" s="43"/>
      <c r="EX248" s="43"/>
      <c r="EY248" s="43"/>
      <c r="EZ248" s="43"/>
      <c r="FA248" s="43"/>
      <c r="FB248" s="43"/>
      <c r="FC248" s="43"/>
      <c r="FD248" s="43"/>
      <c r="FE248" s="43"/>
      <c r="FF248" s="43"/>
      <c r="FG248" s="43"/>
      <c r="FH248" s="43"/>
      <c r="FI248" s="43"/>
      <c r="FJ248" s="43"/>
      <c r="FK248" s="43"/>
      <c r="FL248" s="43"/>
      <c r="FM248" s="43"/>
      <c r="FN248" s="43"/>
      <c r="FO248" s="43"/>
      <c r="FP248" s="43"/>
      <c r="FQ248" s="43"/>
      <c r="FR248" s="43"/>
      <c r="FS248" s="43"/>
      <c r="FT248" s="43"/>
      <c r="FU248" s="43"/>
      <c r="FV248" s="43"/>
      <c r="FW248" s="43"/>
      <c r="FX248" s="43"/>
      <c r="FY248" s="43"/>
      <c r="FZ248" s="43"/>
      <c r="GA248" s="43"/>
      <c r="GB248" s="43"/>
      <c r="GC248" s="43"/>
      <c r="GD248" s="43"/>
      <c r="GE248" s="43"/>
      <c r="GF248" s="43"/>
      <c r="GG248" s="43"/>
      <c r="GH248" s="43"/>
      <c r="GI248" s="43"/>
      <c r="GJ248" s="43"/>
      <c r="GK248" s="43"/>
      <c r="GL248" s="43"/>
      <c r="GM248" s="43"/>
      <c r="GN248" s="43"/>
      <c r="GO248" s="43"/>
      <c r="GP248" s="43"/>
      <c r="GQ248" s="43"/>
      <c r="GR248" s="43"/>
      <c r="GS248" s="43"/>
      <c r="GT248" s="43"/>
      <c r="GU248" s="43"/>
      <c r="GV248" s="43"/>
      <c r="GW248" s="43"/>
      <c r="GX248" s="43"/>
      <c r="GY248" s="43"/>
      <c r="GZ248" s="43"/>
      <c r="HA248" s="43"/>
      <c r="HB248" s="43"/>
      <c r="HC248" s="43"/>
      <c r="HD248" s="43"/>
      <c r="HE248" s="43"/>
      <c r="HF248" s="43"/>
      <c r="HG248" s="43"/>
      <c r="HH248" s="43"/>
      <c r="HI248" s="43"/>
      <c r="HJ248" s="43"/>
      <c r="HK248" s="43"/>
      <c r="HL248" s="43"/>
      <c r="HM248" s="43"/>
      <c r="HN248" s="43"/>
      <c r="HO248" s="43"/>
      <c r="HP248" s="43"/>
    </row>
    <row r="249" spans="11:224">
      <c r="K249" s="37"/>
      <c r="L249" s="37"/>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c r="BO249" s="43"/>
      <c r="BP249" s="43"/>
      <c r="BQ249" s="43"/>
      <c r="BR249" s="43"/>
      <c r="BS249" s="43"/>
      <c r="BT249" s="43"/>
      <c r="BU249" s="43"/>
      <c r="BV249" s="43"/>
      <c r="BW249" s="43"/>
      <c r="BX249" s="43"/>
      <c r="BY249" s="43"/>
      <c r="BZ249" s="43"/>
      <c r="CA249" s="43"/>
      <c r="CB249" s="43"/>
      <c r="CC249" s="43"/>
      <c r="CD249" s="43"/>
      <c r="CE249" s="43"/>
      <c r="CF249" s="43"/>
      <c r="CG249" s="43"/>
      <c r="CH249" s="43"/>
      <c r="CI249" s="43"/>
      <c r="CJ249" s="43"/>
      <c r="CK249" s="43"/>
      <c r="CL249" s="43"/>
      <c r="CM249" s="43"/>
      <c r="CN249" s="43"/>
      <c r="CO249" s="43"/>
      <c r="CP249" s="43"/>
      <c r="CQ249" s="43"/>
      <c r="CR249" s="43"/>
      <c r="CS249" s="43"/>
      <c r="CT249" s="43"/>
      <c r="CU249" s="43"/>
      <c r="CV249" s="43"/>
      <c r="CW249" s="43"/>
      <c r="CX249" s="43"/>
      <c r="CY249" s="43"/>
      <c r="CZ249" s="43"/>
      <c r="DA249" s="43"/>
      <c r="DB249" s="43"/>
      <c r="DC249" s="43"/>
      <c r="DD249" s="43"/>
      <c r="DE249" s="43"/>
      <c r="DF249" s="43"/>
      <c r="DG249" s="43"/>
      <c r="DH249" s="43"/>
      <c r="DI249" s="43"/>
      <c r="DJ249" s="43"/>
      <c r="DK249" s="43"/>
      <c r="DL249" s="43"/>
      <c r="DM249" s="43"/>
      <c r="DN249" s="43"/>
      <c r="DO249" s="43"/>
      <c r="DP249" s="43"/>
      <c r="DQ249" s="43"/>
      <c r="DR249" s="43"/>
      <c r="DS249" s="43"/>
      <c r="DT249" s="43"/>
      <c r="DU249" s="43"/>
      <c r="DV249" s="43"/>
      <c r="DW249" s="43"/>
      <c r="DX249" s="43"/>
      <c r="DY249" s="43"/>
      <c r="DZ249" s="43"/>
      <c r="EA249" s="43"/>
      <c r="EB249" s="43"/>
      <c r="EC249" s="43"/>
      <c r="ED249" s="43"/>
      <c r="EE249" s="43"/>
      <c r="EF249" s="43"/>
      <c r="EG249" s="43"/>
      <c r="EH249" s="43"/>
      <c r="EI249" s="43"/>
      <c r="EJ249" s="43"/>
      <c r="EK249" s="43"/>
      <c r="EL249" s="43"/>
      <c r="EM249" s="43"/>
      <c r="EN249" s="43"/>
      <c r="EO249" s="43"/>
      <c r="EP249" s="43"/>
      <c r="EQ249" s="43"/>
      <c r="ER249" s="43"/>
      <c r="ES249" s="43"/>
      <c r="ET249" s="43"/>
      <c r="EU249" s="43"/>
      <c r="EV249" s="43"/>
      <c r="EW249" s="43"/>
      <c r="EX249" s="43"/>
      <c r="EY249" s="43"/>
      <c r="EZ249" s="43"/>
      <c r="FA249" s="43"/>
      <c r="FB249" s="43"/>
      <c r="FC249" s="43"/>
      <c r="FD249" s="43"/>
      <c r="FE249" s="43"/>
      <c r="FF249" s="43"/>
      <c r="FG249" s="43"/>
      <c r="FH249" s="43"/>
      <c r="FI249" s="43"/>
      <c r="FJ249" s="43"/>
      <c r="FK249" s="43"/>
      <c r="FL249" s="43"/>
      <c r="FM249" s="43"/>
      <c r="FN249" s="43"/>
      <c r="FO249" s="43"/>
      <c r="FP249" s="43"/>
      <c r="FQ249" s="43"/>
      <c r="FR249" s="43"/>
      <c r="FS249" s="43"/>
      <c r="FT249" s="43"/>
      <c r="FU249" s="43"/>
      <c r="FV249" s="43"/>
      <c r="FW249" s="43"/>
      <c r="FX249" s="43"/>
      <c r="FY249" s="43"/>
      <c r="FZ249" s="43"/>
      <c r="GA249" s="43"/>
      <c r="GB249" s="43"/>
      <c r="GC249" s="43"/>
      <c r="GD249" s="43"/>
      <c r="GE249" s="43"/>
      <c r="GF249" s="43"/>
      <c r="GG249" s="43"/>
      <c r="GH249" s="43"/>
      <c r="GI249" s="43"/>
      <c r="GJ249" s="43"/>
      <c r="GK249" s="43"/>
      <c r="GL249" s="43"/>
      <c r="GM249" s="43"/>
      <c r="GN249" s="43"/>
      <c r="GO249" s="43"/>
      <c r="GP249" s="43"/>
      <c r="GQ249" s="43"/>
      <c r="GR249" s="43"/>
      <c r="GS249" s="43"/>
      <c r="GT249" s="43"/>
      <c r="GU249" s="43"/>
      <c r="GV249" s="43"/>
      <c r="GW249" s="43"/>
      <c r="GX249" s="43"/>
      <c r="GY249" s="43"/>
      <c r="GZ249" s="43"/>
      <c r="HA249" s="43"/>
      <c r="HB249" s="43"/>
      <c r="HC249" s="43"/>
      <c r="HD249" s="43"/>
      <c r="HE249" s="43"/>
      <c r="HF249" s="43"/>
      <c r="HG249" s="43"/>
      <c r="HH249" s="43"/>
      <c r="HI249" s="43"/>
      <c r="HJ249" s="43"/>
      <c r="HK249" s="43"/>
      <c r="HL249" s="43"/>
      <c r="HM249" s="43"/>
      <c r="HN249" s="43"/>
      <c r="HO249" s="43"/>
      <c r="HP249" s="43"/>
    </row>
    <row r="250" spans="11:224">
      <c r="K250" s="37"/>
      <c r="L250" s="37"/>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c r="BO250" s="43"/>
      <c r="BP250" s="43"/>
      <c r="BQ250" s="43"/>
      <c r="BR250" s="43"/>
      <c r="BS250" s="43"/>
      <c r="BT250" s="43"/>
      <c r="BU250" s="43"/>
      <c r="BV250" s="43"/>
      <c r="BW250" s="43"/>
      <c r="BX250" s="43"/>
      <c r="BY250" s="43"/>
      <c r="BZ250" s="43"/>
      <c r="CA250" s="43"/>
      <c r="CB250" s="43"/>
      <c r="CC250" s="43"/>
      <c r="CD250" s="43"/>
      <c r="CE250" s="43"/>
      <c r="CF250" s="43"/>
      <c r="CG250" s="43"/>
      <c r="CH250" s="43"/>
      <c r="CI250" s="43"/>
      <c r="CJ250" s="43"/>
      <c r="CK250" s="43"/>
      <c r="CL250" s="43"/>
      <c r="CM250" s="43"/>
      <c r="CN250" s="43"/>
      <c r="CO250" s="43"/>
      <c r="CP250" s="43"/>
      <c r="CQ250" s="43"/>
      <c r="CR250" s="43"/>
      <c r="CS250" s="43"/>
      <c r="CT250" s="43"/>
      <c r="CU250" s="43"/>
      <c r="CV250" s="43"/>
      <c r="CW250" s="43"/>
      <c r="CX250" s="43"/>
      <c r="CY250" s="43"/>
      <c r="CZ250" s="43"/>
      <c r="DA250" s="43"/>
      <c r="DB250" s="43"/>
      <c r="DC250" s="43"/>
      <c r="DD250" s="43"/>
      <c r="DE250" s="43"/>
      <c r="DF250" s="43"/>
      <c r="DG250" s="43"/>
      <c r="DH250" s="43"/>
      <c r="DI250" s="43"/>
      <c r="DJ250" s="43"/>
      <c r="DK250" s="43"/>
      <c r="DL250" s="43"/>
      <c r="DM250" s="43"/>
      <c r="DN250" s="43"/>
      <c r="DO250" s="43"/>
      <c r="DP250" s="43"/>
      <c r="DQ250" s="43"/>
      <c r="DR250" s="43"/>
      <c r="DS250" s="43"/>
      <c r="DT250" s="43"/>
      <c r="DU250" s="43"/>
      <c r="DV250" s="43"/>
      <c r="DW250" s="43"/>
      <c r="DX250" s="43"/>
      <c r="DY250" s="43"/>
      <c r="DZ250" s="43"/>
      <c r="EA250" s="43"/>
      <c r="EB250" s="43"/>
      <c r="EC250" s="43"/>
      <c r="ED250" s="43"/>
      <c r="EE250" s="43"/>
      <c r="EF250" s="43"/>
      <c r="EG250" s="43"/>
      <c r="EH250" s="43"/>
      <c r="EI250" s="43"/>
      <c r="EJ250" s="43"/>
      <c r="EK250" s="43"/>
      <c r="EL250" s="43"/>
      <c r="EM250" s="43"/>
      <c r="EN250" s="43"/>
      <c r="EO250" s="43"/>
      <c r="EP250" s="43"/>
      <c r="EQ250" s="43"/>
      <c r="ER250" s="43"/>
      <c r="ES250" s="43"/>
      <c r="ET250" s="43"/>
      <c r="EU250" s="43"/>
      <c r="EV250" s="43"/>
      <c r="EW250" s="43"/>
      <c r="EX250" s="43"/>
      <c r="EY250" s="43"/>
      <c r="EZ250" s="43"/>
      <c r="FA250" s="43"/>
      <c r="FB250" s="43"/>
      <c r="FC250" s="43"/>
      <c r="FD250" s="43"/>
      <c r="FE250" s="43"/>
      <c r="FF250" s="43"/>
      <c r="FG250" s="43"/>
      <c r="FH250" s="43"/>
      <c r="FI250" s="43"/>
      <c r="FJ250" s="43"/>
      <c r="FK250" s="43"/>
      <c r="FL250" s="43"/>
      <c r="FM250" s="43"/>
      <c r="FN250" s="43"/>
      <c r="FO250" s="43"/>
      <c r="FP250" s="43"/>
      <c r="FQ250" s="43"/>
      <c r="FR250" s="43"/>
      <c r="FS250" s="43"/>
      <c r="FT250" s="43"/>
      <c r="FU250" s="43"/>
      <c r="FV250" s="43"/>
      <c r="FW250" s="43"/>
      <c r="FX250" s="43"/>
      <c r="FY250" s="43"/>
      <c r="FZ250" s="43"/>
      <c r="GA250" s="43"/>
      <c r="GB250" s="43"/>
      <c r="GC250" s="43"/>
      <c r="GD250" s="43"/>
      <c r="GE250" s="43"/>
      <c r="GF250" s="43"/>
      <c r="GG250" s="43"/>
      <c r="GH250" s="43"/>
      <c r="GI250" s="43"/>
      <c r="GJ250" s="43"/>
      <c r="GK250" s="43"/>
      <c r="GL250" s="43"/>
      <c r="GM250" s="43"/>
      <c r="GN250" s="43"/>
      <c r="GO250" s="43"/>
      <c r="GP250" s="43"/>
      <c r="GQ250" s="43"/>
      <c r="GR250" s="43"/>
      <c r="GS250" s="43"/>
      <c r="GT250" s="43"/>
      <c r="GU250" s="43"/>
      <c r="GV250" s="43"/>
      <c r="GW250" s="43"/>
      <c r="GX250" s="43"/>
      <c r="GY250" s="43"/>
      <c r="GZ250" s="43"/>
      <c r="HA250" s="43"/>
      <c r="HB250" s="43"/>
      <c r="HC250" s="43"/>
      <c r="HD250" s="43"/>
      <c r="HE250" s="43"/>
      <c r="HF250" s="43"/>
      <c r="HG250" s="43"/>
      <c r="HH250" s="43"/>
      <c r="HI250" s="43"/>
      <c r="HJ250" s="43"/>
      <c r="HK250" s="43"/>
      <c r="HL250" s="43"/>
      <c r="HM250" s="43"/>
      <c r="HN250" s="43"/>
      <c r="HO250" s="43"/>
      <c r="HP250" s="43"/>
    </row>
    <row r="251" spans="11:224">
      <c r="K251" s="37"/>
      <c r="L251" s="37"/>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c r="BO251" s="43"/>
      <c r="BP251" s="43"/>
      <c r="BQ251" s="43"/>
      <c r="BR251" s="43"/>
      <c r="BS251" s="43"/>
      <c r="BT251" s="43"/>
      <c r="BU251" s="43"/>
      <c r="BV251" s="43"/>
      <c r="BW251" s="43"/>
      <c r="BX251" s="43"/>
      <c r="BY251" s="43"/>
      <c r="BZ251" s="43"/>
      <c r="CA251" s="43"/>
      <c r="CB251" s="43"/>
      <c r="CC251" s="43"/>
      <c r="CD251" s="43"/>
      <c r="CE251" s="43"/>
      <c r="CF251" s="43"/>
      <c r="CG251" s="43"/>
      <c r="CH251" s="43"/>
      <c r="CI251" s="43"/>
      <c r="CJ251" s="43"/>
      <c r="CK251" s="43"/>
      <c r="CL251" s="43"/>
      <c r="CM251" s="43"/>
      <c r="CN251" s="43"/>
      <c r="CO251" s="43"/>
      <c r="CP251" s="43"/>
      <c r="CQ251" s="43"/>
      <c r="CR251" s="43"/>
      <c r="CS251" s="43"/>
      <c r="CT251" s="43"/>
      <c r="CU251" s="43"/>
      <c r="CV251" s="43"/>
      <c r="CW251" s="43"/>
      <c r="CX251" s="43"/>
      <c r="CY251" s="43"/>
      <c r="CZ251" s="43"/>
      <c r="DA251" s="43"/>
      <c r="DB251" s="43"/>
      <c r="DC251" s="43"/>
      <c r="DD251" s="43"/>
      <c r="DE251" s="43"/>
      <c r="DF251" s="43"/>
      <c r="DG251" s="43"/>
      <c r="DH251" s="43"/>
      <c r="DI251" s="43"/>
      <c r="DJ251" s="43"/>
      <c r="DK251" s="43"/>
      <c r="DL251" s="43"/>
      <c r="DM251" s="43"/>
      <c r="DN251" s="43"/>
      <c r="DO251" s="43"/>
      <c r="DP251" s="43"/>
      <c r="DQ251" s="43"/>
      <c r="DR251" s="43"/>
      <c r="DS251" s="43"/>
      <c r="DT251" s="43"/>
      <c r="DU251" s="43"/>
      <c r="DV251" s="43"/>
      <c r="DW251" s="43"/>
      <c r="DX251" s="43"/>
      <c r="DY251" s="43"/>
      <c r="DZ251" s="43"/>
      <c r="EA251" s="43"/>
      <c r="EB251" s="43"/>
      <c r="EC251" s="43"/>
      <c r="ED251" s="43"/>
      <c r="EE251" s="43"/>
      <c r="EF251" s="43"/>
      <c r="EG251" s="43"/>
      <c r="EH251" s="43"/>
      <c r="EI251" s="43"/>
      <c r="EJ251" s="43"/>
      <c r="EK251" s="43"/>
      <c r="EL251" s="43"/>
      <c r="EM251" s="43"/>
      <c r="EN251" s="43"/>
      <c r="EO251" s="43"/>
      <c r="EP251" s="43"/>
      <c r="EQ251" s="43"/>
      <c r="ER251" s="43"/>
      <c r="ES251" s="43"/>
      <c r="ET251" s="43"/>
      <c r="EU251" s="43"/>
      <c r="EV251" s="43"/>
      <c r="EW251" s="43"/>
      <c r="EX251" s="43"/>
      <c r="EY251" s="43"/>
      <c r="EZ251" s="43"/>
      <c r="FA251" s="43"/>
      <c r="FB251" s="43"/>
      <c r="FC251" s="43"/>
      <c r="FD251" s="43"/>
      <c r="FE251" s="43"/>
      <c r="FF251" s="43"/>
      <c r="FG251" s="43"/>
      <c r="FH251" s="43"/>
      <c r="FI251" s="43"/>
      <c r="FJ251" s="43"/>
      <c r="FK251" s="43"/>
      <c r="FL251" s="43"/>
      <c r="FM251" s="43"/>
      <c r="FN251" s="43"/>
      <c r="FO251" s="43"/>
      <c r="FP251" s="43"/>
      <c r="FQ251" s="43"/>
      <c r="FR251" s="43"/>
      <c r="FS251" s="43"/>
      <c r="FT251" s="43"/>
      <c r="FU251" s="43"/>
      <c r="FV251" s="43"/>
      <c r="FW251" s="43"/>
      <c r="FX251" s="43"/>
      <c r="FY251" s="43"/>
      <c r="FZ251" s="43"/>
      <c r="GA251" s="43"/>
      <c r="GB251" s="43"/>
      <c r="GC251" s="43"/>
      <c r="GD251" s="43"/>
      <c r="GE251" s="43"/>
      <c r="GF251" s="43"/>
      <c r="GG251" s="43"/>
      <c r="GH251" s="43"/>
      <c r="GI251" s="43"/>
      <c r="GJ251" s="43"/>
      <c r="GK251" s="43"/>
      <c r="GL251" s="43"/>
      <c r="GM251" s="43"/>
      <c r="GN251" s="43"/>
      <c r="GO251" s="43"/>
      <c r="GP251" s="43"/>
      <c r="GQ251" s="43"/>
      <c r="GR251" s="43"/>
      <c r="GS251" s="43"/>
      <c r="GT251" s="43"/>
      <c r="GU251" s="43"/>
      <c r="GV251" s="43"/>
      <c r="GW251" s="43"/>
      <c r="GX251" s="43"/>
      <c r="GY251" s="43"/>
      <c r="GZ251" s="43"/>
      <c r="HA251" s="43"/>
      <c r="HB251" s="43"/>
      <c r="HC251" s="43"/>
      <c r="HD251" s="43"/>
      <c r="HE251" s="43"/>
      <c r="HF251" s="43"/>
      <c r="HG251" s="43"/>
      <c r="HH251" s="43"/>
      <c r="HI251" s="43"/>
      <c r="HJ251" s="43"/>
      <c r="HK251" s="43"/>
      <c r="HL251" s="43"/>
      <c r="HM251" s="43"/>
      <c r="HN251" s="43"/>
      <c r="HO251" s="43"/>
      <c r="HP251" s="43"/>
    </row>
    <row r="252" spans="11:224">
      <c r="K252" s="37"/>
      <c r="L252" s="37"/>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c r="BO252" s="43"/>
      <c r="BP252" s="43"/>
      <c r="BQ252" s="43"/>
      <c r="BR252" s="43"/>
      <c r="BS252" s="43"/>
      <c r="BT252" s="43"/>
      <c r="BU252" s="43"/>
      <c r="BV252" s="43"/>
      <c r="BW252" s="43"/>
      <c r="BX252" s="43"/>
      <c r="BY252" s="43"/>
      <c r="BZ252" s="43"/>
      <c r="CA252" s="43"/>
      <c r="CB252" s="43"/>
      <c r="CC252" s="43"/>
      <c r="CD252" s="43"/>
      <c r="CE252" s="43"/>
      <c r="CF252" s="43"/>
      <c r="CG252" s="43"/>
      <c r="CH252" s="43"/>
      <c r="CI252" s="43"/>
      <c r="CJ252" s="43"/>
      <c r="CK252" s="43"/>
      <c r="CL252" s="43"/>
      <c r="CM252" s="43"/>
      <c r="CN252" s="43"/>
      <c r="CO252" s="43"/>
      <c r="CP252" s="43"/>
      <c r="CQ252" s="43"/>
      <c r="CR252" s="43"/>
      <c r="CS252" s="43"/>
      <c r="CT252" s="43"/>
      <c r="CU252" s="43"/>
      <c r="CV252" s="43"/>
      <c r="CW252" s="43"/>
      <c r="CX252" s="43"/>
      <c r="CY252" s="43"/>
      <c r="CZ252" s="43"/>
      <c r="DA252" s="43"/>
      <c r="DB252" s="43"/>
      <c r="DC252" s="43"/>
      <c r="DD252" s="43"/>
      <c r="DE252" s="43"/>
      <c r="DF252" s="43"/>
      <c r="DG252" s="43"/>
      <c r="DH252" s="43"/>
      <c r="DI252" s="43"/>
      <c r="DJ252" s="43"/>
      <c r="DK252" s="43"/>
      <c r="DL252" s="43"/>
      <c r="DM252" s="43"/>
      <c r="DN252" s="43"/>
      <c r="DO252" s="43"/>
      <c r="DP252" s="43"/>
      <c r="DQ252" s="43"/>
      <c r="DR252" s="43"/>
      <c r="DS252" s="43"/>
      <c r="DT252" s="43"/>
      <c r="DU252" s="43"/>
      <c r="DV252" s="43"/>
      <c r="DW252" s="43"/>
      <c r="DX252" s="43"/>
      <c r="DY252" s="43"/>
      <c r="DZ252" s="43"/>
      <c r="EA252" s="43"/>
      <c r="EB252" s="43"/>
      <c r="EC252" s="43"/>
      <c r="ED252" s="43"/>
      <c r="EE252" s="43"/>
      <c r="EF252" s="43"/>
      <c r="EG252" s="43"/>
      <c r="EH252" s="43"/>
      <c r="EI252" s="43"/>
      <c r="EJ252" s="43"/>
      <c r="EK252" s="43"/>
      <c r="EL252" s="43"/>
      <c r="EM252" s="43"/>
      <c r="EN252" s="43"/>
      <c r="EO252" s="43"/>
      <c r="EP252" s="43"/>
      <c r="EQ252" s="43"/>
      <c r="ER252" s="43"/>
      <c r="ES252" s="43"/>
      <c r="ET252" s="43"/>
      <c r="EU252" s="43"/>
      <c r="EV252" s="43"/>
      <c r="EW252" s="43"/>
      <c r="EX252" s="43"/>
      <c r="EY252" s="43"/>
      <c r="EZ252" s="43"/>
      <c r="FA252" s="43"/>
      <c r="FB252" s="43"/>
      <c r="FC252" s="43"/>
      <c r="FD252" s="43"/>
      <c r="FE252" s="43"/>
      <c r="FF252" s="43"/>
      <c r="FG252" s="43"/>
      <c r="FH252" s="43"/>
      <c r="FI252" s="43"/>
      <c r="FJ252" s="43"/>
      <c r="FK252" s="43"/>
      <c r="FL252" s="43"/>
      <c r="FM252" s="43"/>
      <c r="FN252" s="43"/>
      <c r="FO252" s="43"/>
      <c r="FP252" s="43"/>
      <c r="FQ252" s="43"/>
      <c r="FR252" s="43"/>
      <c r="FS252" s="43"/>
      <c r="FT252" s="43"/>
      <c r="FU252" s="43"/>
      <c r="FV252" s="43"/>
      <c r="FW252" s="43"/>
      <c r="FX252" s="43"/>
      <c r="FY252" s="43"/>
      <c r="FZ252" s="43"/>
      <c r="GA252" s="43"/>
      <c r="GB252" s="43"/>
      <c r="GC252" s="43"/>
      <c r="GD252" s="43"/>
      <c r="GE252" s="43"/>
      <c r="GF252" s="43"/>
      <c r="GG252" s="43"/>
      <c r="GH252" s="43"/>
      <c r="GI252" s="43"/>
      <c r="GJ252" s="43"/>
      <c r="GK252" s="43"/>
      <c r="GL252" s="43"/>
      <c r="GM252" s="43"/>
      <c r="GN252" s="43"/>
      <c r="GO252" s="43"/>
      <c r="GP252" s="43"/>
      <c r="GQ252" s="43"/>
      <c r="GR252" s="43"/>
      <c r="GS252" s="43"/>
      <c r="GT252" s="43"/>
      <c r="GU252" s="43"/>
      <c r="GV252" s="43"/>
      <c r="GW252" s="43"/>
      <c r="GX252" s="43"/>
      <c r="GY252" s="43"/>
      <c r="GZ252" s="43"/>
      <c r="HA252" s="43"/>
      <c r="HB252" s="43"/>
      <c r="HC252" s="43"/>
      <c r="HD252" s="43"/>
      <c r="HE252" s="43"/>
      <c r="HF252" s="43"/>
      <c r="HG252" s="43"/>
      <c r="HH252" s="43"/>
      <c r="HI252" s="43"/>
      <c r="HJ252" s="43"/>
      <c r="HK252" s="43"/>
      <c r="HL252" s="43"/>
      <c r="HM252" s="43"/>
      <c r="HN252" s="43"/>
      <c r="HO252" s="43"/>
      <c r="HP252" s="43"/>
    </row>
    <row r="253" spans="11:224">
      <c r="K253" s="37"/>
      <c r="L253" s="37"/>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c r="BO253" s="43"/>
      <c r="BP253" s="43"/>
      <c r="BQ253" s="43"/>
      <c r="BR253" s="43"/>
      <c r="BS253" s="43"/>
      <c r="BT253" s="43"/>
      <c r="BU253" s="43"/>
      <c r="BV253" s="43"/>
      <c r="BW253" s="43"/>
      <c r="BX253" s="43"/>
      <c r="BY253" s="43"/>
      <c r="BZ253" s="43"/>
      <c r="CA253" s="43"/>
      <c r="CB253" s="43"/>
      <c r="CC253" s="43"/>
      <c r="CD253" s="43"/>
      <c r="CE253" s="43"/>
      <c r="CF253" s="43"/>
      <c r="CG253" s="43"/>
      <c r="CH253" s="43"/>
      <c r="CI253" s="43"/>
      <c r="CJ253" s="43"/>
      <c r="CK253" s="43"/>
      <c r="CL253" s="43"/>
      <c r="CM253" s="43"/>
      <c r="CN253" s="43"/>
      <c r="CO253" s="43"/>
      <c r="CP253" s="43"/>
      <c r="CQ253" s="43"/>
      <c r="CR253" s="43"/>
      <c r="CS253" s="43"/>
      <c r="CT253" s="43"/>
      <c r="CU253" s="43"/>
      <c r="CV253" s="43"/>
      <c r="CW253" s="43"/>
      <c r="CX253" s="43"/>
      <c r="CY253" s="43"/>
      <c r="CZ253" s="43"/>
      <c r="DA253" s="43"/>
      <c r="DB253" s="43"/>
      <c r="DC253" s="43"/>
      <c r="DD253" s="43"/>
      <c r="DE253" s="43"/>
      <c r="DF253" s="43"/>
      <c r="DG253" s="43"/>
      <c r="DH253" s="43"/>
      <c r="DI253" s="43"/>
      <c r="DJ253" s="43"/>
      <c r="DK253" s="43"/>
      <c r="DL253" s="43"/>
      <c r="DM253" s="43"/>
      <c r="DN253" s="43"/>
      <c r="DO253" s="43"/>
      <c r="DP253" s="43"/>
      <c r="DQ253" s="43"/>
      <c r="DR253" s="43"/>
      <c r="DS253" s="43"/>
      <c r="DT253" s="43"/>
      <c r="DU253" s="43"/>
      <c r="DV253" s="43"/>
      <c r="DW253" s="43"/>
      <c r="DX253" s="43"/>
      <c r="DY253" s="43"/>
      <c r="DZ253" s="43"/>
      <c r="EA253" s="43"/>
      <c r="EB253" s="43"/>
      <c r="EC253" s="43"/>
      <c r="ED253" s="43"/>
      <c r="EE253" s="43"/>
      <c r="EF253" s="43"/>
      <c r="EG253" s="43"/>
      <c r="EH253" s="43"/>
      <c r="EI253" s="43"/>
      <c r="EJ253" s="43"/>
      <c r="EK253" s="43"/>
      <c r="EL253" s="43"/>
      <c r="EM253" s="43"/>
      <c r="EN253" s="43"/>
      <c r="EO253" s="43"/>
      <c r="EP253" s="43"/>
      <c r="EQ253" s="43"/>
      <c r="ER253" s="43"/>
      <c r="ES253" s="43"/>
      <c r="ET253" s="43"/>
      <c r="EU253" s="43"/>
      <c r="EV253" s="43"/>
      <c r="EW253" s="43"/>
      <c r="EX253" s="43"/>
      <c r="EY253" s="43"/>
      <c r="EZ253" s="43"/>
      <c r="FA253" s="43"/>
      <c r="FB253" s="43"/>
      <c r="FC253" s="43"/>
      <c r="FD253" s="43"/>
      <c r="FE253" s="43"/>
      <c r="FF253" s="43"/>
      <c r="FG253" s="43"/>
      <c r="FH253" s="43"/>
      <c r="FI253" s="43"/>
      <c r="FJ253" s="43"/>
      <c r="FK253" s="43"/>
      <c r="FL253" s="43"/>
      <c r="FM253" s="43"/>
      <c r="FN253" s="43"/>
      <c r="FO253" s="43"/>
      <c r="FP253" s="43"/>
      <c r="FQ253" s="43"/>
      <c r="FR253" s="43"/>
      <c r="FS253" s="43"/>
      <c r="FT253" s="43"/>
      <c r="FU253" s="43"/>
      <c r="FV253" s="43"/>
      <c r="FW253" s="43"/>
      <c r="FX253" s="43"/>
      <c r="FY253" s="43"/>
      <c r="FZ253" s="43"/>
      <c r="GA253" s="43"/>
      <c r="GB253" s="43"/>
      <c r="GC253" s="43"/>
      <c r="GD253" s="43"/>
      <c r="GE253" s="43"/>
      <c r="GF253" s="43"/>
      <c r="GG253" s="43"/>
      <c r="GH253" s="43"/>
      <c r="GI253" s="43"/>
      <c r="GJ253" s="43"/>
      <c r="GK253" s="43"/>
      <c r="GL253" s="43"/>
      <c r="GM253" s="43"/>
      <c r="GN253" s="43"/>
      <c r="GO253" s="43"/>
      <c r="GP253" s="43"/>
      <c r="GQ253" s="43"/>
      <c r="GR253" s="43"/>
      <c r="GS253" s="43"/>
      <c r="GT253" s="43"/>
      <c r="GU253" s="43"/>
      <c r="GV253" s="43"/>
      <c r="GW253" s="43"/>
      <c r="GX253" s="43"/>
      <c r="GY253" s="43"/>
      <c r="GZ253" s="43"/>
      <c r="HA253" s="43"/>
      <c r="HB253" s="43"/>
      <c r="HC253" s="43"/>
      <c r="HD253" s="43"/>
      <c r="HE253" s="43"/>
      <c r="HF253" s="43"/>
      <c r="HG253" s="43"/>
      <c r="HH253" s="43"/>
      <c r="HI253" s="43"/>
      <c r="HJ253" s="43"/>
      <c r="HK253" s="43"/>
      <c r="HL253" s="43"/>
      <c r="HM253" s="43"/>
      <c r="HN253" s="43"/>
      <c r="HO253" s="43"/>
      <c r="HP253" s="43"/>
    </row>
    <row r="254" spans="11:224">
      <c r="K254" s="37"/>
      <c r="L254" s="37"/>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c r="DT254" s="43"/>
      <c r="DU254" s="43"/>
      <c r="DV254" s="43"/>
      <c r="DW254" s="43"/>
      <c r="DX254" s="43"/>
      <c r="DY254" s="43"/>
      <c r="DZ254" s="43"/>
      <c r="EA254" s="43"/>
      <c r="EB254" s="43"/>
      <c r="EC254" s="43"/>
      <c r="ED254" s="43"/>
      <c r="EE254" s="43"/>
      <c r="EF254" s="43"/>
      <c r="EG254" s="43"/>
      <c r="EH254" s="43"/>
      <c r="EI254" s="43"/>
      <c r="EJ254" s="43"/>
      <c r="EK254" s="43"/>
      <c r="EL254" s="43"/>
      <c r="EM254" s="43"/>
      <c r="EN254" s="43"/>
      <c r="EO254" s="43"/>
      <c r="EP254" s="43"/>
      <c r="EQ254" s="43"/>
      <c r="ER254" s="43"/>
      <c r="ES254" s="43"/>
      <c r="ET254" s="43"/>
      <c r="EU254" s="43"/>
      <c r="EV254" s="43"/>
      <c r="EW254" s="43"/>
      <c r="EX254" s="43"/>
      <c r="EY254" s="43"/>
      <c r="EZ254" s="43"/>
      <c r="FA254" s="43"/>
      <c r="FB254" s="43"/>
      <c r="FC254" s="43"/>
      <c r="FD254" s="43"/>
      <c r="FE254" s="43"/>
      <c r="FF254" s="43"/>
      <c r="FG254" s="43"/>
      <c r="FH254" s="43"/>
      <c r="FI254" s="43"/>
      <c r="FJ254" s="43"/>
      <c r="FK254" s="43"/>
      <c r="FL254" s="43"/>
      <c r="FM254" s="43"/>
      <c r="FN254" s="43"/>
      <c r="FO254" s="43"/>
      <c r="FP254" s="43"/>
      <c r="FQ254" s="43"/>
      <c r="FR254" s="43"/>
      <c r="FS254" s="43"/>
      <c r="FT254" s="43"/>
      <c r="FU254" s="43"/>
      <c r="FV254" s="43"/>
      <c r="FW254" s="43"/>
      <c r="FX254" s="43"/>
      <c r="FY254" s="43"/>
      <c r="FZ254" s="43"/>
      <c r="GA254" s="43"/>
      <c r="GB254" s="43"/>
      <c r="GC254" s="43"/>
      <c r="GD254" s="43"/>
      <c r="GE254" s="43"/>
      <c r="GF254" s="43"/>
      <c r="GG254" s="43"/>
      <c r="GH254" s="43"/>
      <c r="GI254" s="43"/>
      <c r="GJ254" s="43"/>
      <c r="GK254" s="43"/>
      <c r="GL254" s="43"/>
      <c r="GM254" s="43"/>
      <c r="GN254" s="43"/>
      <c r="GO254" s="43"/>
      <c r="GP254" s="43"/>
      <c r="GQ254" s="43"/>
      <c r="GR254" s="43"/>
      <c r="GS254" s="43"/>
      <c r="GT254" s="43"/>
      <c r="GU254" s="43"/>
      <c r="GV254" s="43"/>
      <c r="GW254" s="43"/>
      <c r="GX254" s="43"/>
      <c r="GY254" s="43"/>
      <c r="GZ254" s="43"/>
      <c r="HA254" s="43"/>
      <c r="HB254" s="43"/>
      <c r="HC254" s="43"/>
      <c r="HD254" s="43"/>
      <c r="HE254" s="43"/>
      <c r="HF254" s="43"/>
      <c r="HG254" s="43"/>
      <c r="HH254" s="43"/>
      <c r="HI254" s="43"/>
      <c r="HJ254" s="43"/>
      <c r="HK254" s="43"/>
      <c r="HL254" s="43"/>
      <c r="HM254" s="43"/>
      <c r="HN254" s="43"/>
      <c r="HO254" s="43"/>
      <c r="HP254" s="43"/>
    </row>
    <row r="255" spans="11:224">
      <c r="K255" s="37"/>
      <c r="L255" s="37"/>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c r="BO255" s="43"/>
      <c r="BP255" s="43"/>
      <c r="BQ255" s="43"/>
      <c r="BR255" s="43"/>
      <c r="BS255" s="43"/>
      <c r="BT255" s="43"/>
      <c r="BU255" s="43"/>
      <c r="BV255" s="43"/>
      <c r="BW255" s="43"/>
      <c r="BX255" s="43"/>
      <c r="BY255" s="43"/>
      <c r="BZ255" s="43"/>
      <c r="CA255" s="43"/>
      <c r="CB255" s="43"/>
      <c r="CC255" s="43"/>
      <c r="CD255" s="43"/>
      <c r="CE255" s="43"/>
      <c r="CF255" s="43"/>
      <c r="CG255" s="43"/>
      <c r="CH255" s="43"/>
      <c r="CI255" s="43"/>
      <c r="CJ255" s="43"/>
      <c r="CK255" s="43"/>
      <c r="CL255" s="43"/>
      <c r="CM255" s="43"/>
      <c r="CN255" s="43"/>
      <c r="CO255" s="43"/>
      <c r="CP255" s="43"/>
      <c r="CQ255" s="43"/>
      <c r="CR255" s="43"/>
      <c r="CS255" s="43"/>
      <c r="CT255" s="43"/>
      <c r="CU255" s="43"/>
      <c r="CV255" s="43"/>
      <c r="CW255" s="43"/>
      <c r="CX255" s="43"/>
      <c r="CY255" s="43"/>
      <c r="CZ255" s="43"/>
      <c r="DA255" s="43"/>
      <c r="DB255" s="43"/>
      <c r="DC255" s="43"/>
      <c r="DD255" s="43"/>
      <c r="DE255" s="43"/>
      <c r="DF255" s="43"/>
      <c r="DG255" s="43"/>
      <c r="DH255" s="43"/>
      <c r="DI255" s="43"/>
      <c r="DJ255" s="43"/>
      <c r="DK255" s="43"/>
      <c r="DL255" s="43"/>
      <c r="DM255" s="43"/>
      <c r="DN255" s="43"/>
      <c r="DO255" s="43"/>
      <c r="DP255" s="43"/>
      <c r="DQ255" s="43"/>
      <c r="DR255" s="43"/>
      <c r="DS255" s="43"/>
      <c r="DT255" s="43"/>
      <c r="DU255" s="43"/>
      <c r="DV255" s="43"/>
      <c r="DW255" s="43"/>
      <c r="DX255" s="43"/>
      <c r="DY255" s="43"/>
      <c r="DZ255" s="43"/>
      <c r="EA255" s="43"/>
      <c r="EB255" s="43"/>
      <c r="EC255" s="43"/>
      <c r="ED255" s="43"/>
      <c r="EE255" s="43"/>
      <c r="EF255" s="43"/>
      <c r="EG255" s="43"/>
      <c r="EH255" s="43"/>
      <c r="EI255" s="43"/>
      <c r="EJ255" s="43"/>
      <c r="EK255" s="43"/>
      <c r="EL255" s="43"/>
      <c r="EM255" s="43"/>
      <c r="EN255" s="43"/>
      <c r="EO255" s="43"/>
      <c r="EP255" s="43"/>
      <c r="EQ255" s="43"/>
      <c r="ER255" s="43"/>
      <c r="ES255" s="43"/>
      <c r="ET255" s="43"/>
      <c r="EU255" s="43"/>
      <c r="EV255" s="43"/>
      <c r="EW255" s="43"/>
      <c r="EX255" s="43"/>
      <c r="EY255" s="43"/>
      <c r="EZ255" s="43"/>
      <c r="FA255" s="43"/>
      <c r="FB255" s="43"/>
      <c r="FC255" s="43"/>
      <c r="FD255" s="43"/>
      <c r="FE255" s="43"/>
      <c r="FF255" s="43"/>
      <c r="FG255" s="43"/>
      <c r="FH255" s="43"/>
      <c r="FI255" s="43"/>
      <c r="FJ255" s="43"/>
      <c r="FK255" s="43"/>
      <c r="FL255" s="43"/>
      <c r="FM255" s="43"/>
      <c r="FN255" s="43"/>
      <c r="FO255" s="43"/>
      <c r="FP255" s="43"/>
      <c r="FQ255" s="43"/>
      <c r="FR255" s="43"/>
      <c r="FS255" s="43"/>
      <c r="FT255" s="43"/>
      <c r="FU255" s="43"/>
      <c r="FV255" s="43"/>
      <c r="FW255" s="43"/>
      <c r="FX255" s="43"/>
      <c r="FY255" s="43"/>
      <c r="FZ255" s="43"/>
      <c r="GA255" s="43"/>
      <c r="GB255" s="43"/>
      <c r="GC255" s="43"/>
      <c r="GD255" s="43"/>
      <c r="GE255" s="43"/>
      <c r="GF255" s="43"/>
      <c r="GG255" s="43"/>
      <c r="GH255" s="43"/>
      <c r="GI255" s="43"/>
      <c r="GJ255" s="43"/>
      <c r="GK255" s="43"/>
      <c r="GL255" s="43"/>
      <c r="GM255" s="43"/>
      <c r="GN255" s="43"/>
      <c r="GO255" s="43"/>
      <c r="GP255" s="43"/>
      <c r="GQ255" s="43"/>
      <c r="GR255" s="43"/>
      <c r="GS255" s="43"/>
      <c r="GT255" s="43"/>
      <c r="GU255" s="43"/>
      <c r="GV255" s="43"/>
      <c r="GW255" s="43"/>
      <c r="GX255" s="43"/>
      <c r="GY255" s="43"/>
      <c r="GZ255" s="43"/>
      <c r="HA255" s="43"/>
      <c r="HB255" s="43"/>
      <c r="HC255" s="43"/>
      <c r="HD255" s="43"/>
      <c r="HE255" s="43"/>
      <c r="HF255" s="43"/>
      <c r="HG255" s="43"/>
      <c r="HH255" s="43"/>
      <c r="HI255" s="43"/>
      <c r="HJ255" s="43"/>
      <c r="HK255" s="43"/>
      <c r="HL255" s="43"/>
      <c r="HM255" s="43"/>
      <c r="HN255" s="43"/>
      <c r="HO255" s="43"/>
      <c r="HP255" s="43"/>
    </row>
    <row r="256" spans="11:224">
      <c r="K256" s="37"/>
      <c r="L256" s="37"/>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c r="BO256" s="43"/>
      <c r="BP256" s="43"/>
      <c r="BQ256" s="43"/>
      <c r="BR256" s="43"/>
      <c r="BS256" s="43"/>
      <c r="BT256" s="43"/>
      <c r="BU256" s="43"/>
      <c r="BV256" s="43"/>
      <c r="BW256" s="43"/>
      <c r="BX256" s="43"/>
      <c r="BY256" s="43"/>
      <c r="BZ256" s="43"/>
      <c r="CA256" s="43"/>
      <c r="CB256" s="43"/>
      <c r="CC256" s="43"/>
      <c r="CD256" s="43"/>
      <c r="CE256" s="43"/>
      <c r="CF256" s="43"/>
      <c r="CG256" s="43"/>
      <c r="CH256" s="43"/>
      <c r="CI256" s="43"/>
      <c r="CJ256" s="43"/>
      <c r="CK256" s="43"/>
      <c r="CL256" s="43"/>
      <c r="CM256" s="43"/>
      <c r="CN256" s="43"/>
      <c r="CO256" s="43"/>
      <c r="CP256" s="43"/>
      <c r="CQ256" s="43"/>
      <c r="CR256" s="43"/>
      <c r="CS256" s="43"/>
      <c r="CT256" s="43"/>
      <c r="CU256" s="43"/>
      <c r="CV256" s="43"/>
      <c r="CW256" s="43"/>
      <c r="CX256" s="43"/>
      <c r="CY256" s="43"/>
      <c r="CZ256" s="43"/>
      <c r="DA256" s="43"/>
      <c r="DB256" s="43"/>
      <c r="DC256" s="43"/>
      <c r="DD256" s="43"/>
      <c r="DE256" s="43"/>
      <c r="DF256" s="43"/>
      <c r="DG256" s="43"/>
      <c r="DH256" s="43"/>
      <c r="DI256" s="43"/>
      <c r="DJ256" s="43"/>
      <c r="DK256" s="43"/>
      <c r="DL256" s="43"/>
      <c r="DM256" s="43"/>
      <c r="DN256" s="43"/>
      <c r="DO256" s="43"/>
      <c r="DP256" s="43"/>
      <c r="DQ256" s="43"/>
      <c r="DR256" s="43"/>
      <c r="DS256" s="43"/>
      <c r="DT256" s="43"/>
      <c r="DU256" s="43"/>
      <c r="DV256" s="43"/>
      <c r="DW256" s="43"/>
      <c r="DX256" s="43"/>
      <c r="DY256" s="43"/>
      <c r="DZ256" s="43"/>
      <c r="EA256" s="43"/>
      <c r="EB256" s="43"/>
      <c r="EC256" s="43"/>
      <c r="ED256" s="43"/>
      <c r="EE256" s="43"/>
      <c r="EF256" s="43"/>
      <c r="EG256" s="43"/>
      <c r="EH256" s="43"/>
      <c r="EI256" s="43"/>
      <c r="EJ256" s="43"/>
      <c r="EK256" s="43"/>
      <c r="EL256" s="43"/>
      <c r="EM256" s="43"/>
      <c r="EN256" s="43"/>
      <c r="EO256" s="43"/>
      <c r="EP256" s="43"/>
      <c r="EQ256" s="43"/>
      <c r="ER256" s="43"/>
      <c r="ES256" s="43"/>
      <c r="ET256" s="43"/>
      <c r="EU256" s="43"/>
      <c r="EV256" s="43"/>
      <c r="EW256" s="43"/>
      <c r="EX256" s="43"/>
      <c r="EY256" s="43"/>
      <c r="EZ256" s="43"/>
      <c r="FA256" s="43"/>
      <c r="FB256" s="43"/>
      <c r="FC256" s="43"/>
      <c r="FD256" s="43"/>
      <c r="FE256" s="43"/>
      <c r="FF256" s="43"/>
      <c r="FG256" s="43"/>
      <c r="FH256" s="43"/>
      <c r="FI256" s="43"/>
      <c r="FJ256" s="43"/>
      <c r="FK256" s="43"/>
      <c r="FL256" s="43"/>
      <c r="FM256" s="43"/>
      <c r="FN256" s="43"/>
      <c r="FO256" s="43"/>
      <c r="FP256" s="43"/>
      <c r="FQ256" s="43"/>
      <c r="FR256" s="43"/>
      <c r="FS256" s="43"/>
      <c r="FT256" s="43"/>
      <c r="FU256" s="43"/>
      <c r="FV256" s="43"/>
      <c r="FW256" s="43"/>
      <c r="FX256" s="43"/>
      <c r="FY256" s="43"/>
      <c r="FZ256" s="43"/>
      <c r="GA256" s="43"/>
      <c r="GB256" s="43"/>
      <c r="GC256" s="43"/>
      <c r="GD256" s="43"/>
      <c r="GE256" s="43"/>
      <c r="GF256" s="43"/>
      <c r="GG256" s="43"/>
      <c r="GH256" s="43"/>
      <c r="GI256" s="43"/>
      <c r="GJ256" s="43"/>
      <c r="GK256" s="43"/>
      <c r="GL256" s="43"/>
      <c r="GM256" s="43"/>
      <c r="GN256" s="43"/>
      <c r="GO256" s="43"/>
      <c r="GP256" s="43"/>
      <c r="GQ256" s="43"/>
      <c r="GR256" s="43"/>
      <c r="GS256" s="43"/>
      <c r="GT256" s="43"/>
      <c r="GU256" s="43"/>
      <c r="GV256" s="43"/>
      <c r="GW256" s="43"/>
      <c r="GX256" s="43"/>
      <c r="GY256" s="43"/>
      <c r="GZ256" s="43"/>
      <c r="HA256" s="43"/>
      <c r="HB256" s="43"/>
      <c r="HC256" s="43"/>
      <c r="HD256" s="43"/>
      <c r="HE256" s="43"/>
      <c r="HF256" s="43"/>
      <c r="HG256" s="43"/>
      <c r="HH256" s="43"/>
      <c r="HI256" s="43"/>
      <c r="HJ256" s="43"/>
      <c r="HK256" s="43"/>
      <c r="HL256" s="43"/>
      <c r="HM256" s="43"/>
      <c r="HN256" s="43"/>
      <c r="HO256" s="43"/>
      <c r="HP256" s="43"/>
    </row>
    <row r="257" spans="11:224">
      <c r="K257" s="37"/>
      <c r="L257" s="37"/>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c r="BO257" s="43"/>
      <c r="BP257" s="43"/>
      <c r="BQ257" s="43"/>
      <c r="BR257" s="43"/>
      <c r="BS257" s="43"/>
      <c r="BT257" s="43"/>
      <c r="BU257" s="43"/>
      <c r="BV257" s="43"/>
      <c r="BW257" s="43"/>
      <c r="BX257" s="43"/>
      <c r="BY257" s="43"/>
      <c r="BZ257" s="43"/>
      <c r="CA257" s="43"/>
      <c r="CB257" s="43"/>
      <c r="CC257" s="43"/>
      <c r="CD257" s="43"/>
      <c r="CE257" s="43"/>
      <c r="CF257" s="43"/>
      <c r="CG257" s="43"/>
      <c r="CH257" s="43"/>
      <c r="CI257" s="43"/>
      <c r="CJ257" s="43"/>
      <c r="CK257" s="43"/>
      <c r="CL257" s="43"/>
      <c r="CM257" s="43"/>
      <c r="CN257" s="43"/>
      <c r="CO257" s="43"/>
      <c r="CP257" s="43"/>
      <c r="CQ257" s="43"/>
      <c r="CR257" s="43"/>
      <c r="CS257" s="43"/>
      <c r="CT257" s="43"/>
      <c r="CU257" s="43"/>
      <c r="CV257" s="43"/>
      <c r="CW257" s="43"/>
      <c r="CX257" s="43"/>
      <c r="CY257" s="43"/>
      <c r="CZ257" s="43"/>
      <c r="DA257" s="43"/>
      <c r="DB257" s="43"/>
      <c r="DC257" s="43"/>
      <c r="DD257" s="43"/>
      <c r="DE257" s="43"/>
      <c r="DF257" s="43"/>
      <c r="DG257" s="43"/>
      <c r="DH257" s="43"/>
      <c r="DI257" s="43"/>
      <c r="DJ257" s="43"/>
      <c r="DK257" s="43"/>
      <c r="DL257" s="43"/>
      <c r="DM257" s="43"/>
      <c r="DN257" s="43"/>
      <c r="DO257" s="43"/>
      <c r="DP257" s="43"/>
      <c r="DQ257" s="43"/>
      <c r="DR257" s="43"/>
      <c r="DS257" s="43"/>
      <c r="DT257" s="43"/>
      <c r="DU257" s="43"/>
      <c r="DV257" s="43"/>
      <c r="DW257" s="43"/>
      <c r="DX257" s="43"/>
      <c r="DY257" s="43"/>
      <c r="DZ257" s="43"/>
      <c r="EA257" s="43"/>
      <c r="EB257" s="43"/>
      <c r="EC257" s="43"/>
      <c r="ED257" s="43"/>
      <c r="EE257" s="43"/>
      <c r="EF257" s="43"/>
      <c r="EG257" s="43"/>
      <c r="EH257" s="43"/>
      <c r="EI257" s="43"/>
      <c r="EJ257" s="43"/>
      <c r="EK257" s="43"/>
      <c r="EL257" s="43"/>
      <c r="EM257" s="43"/>
      <c r="EN257" s="43"/>
      <c r="EO257" s="43"/>
      <c r="EP257" s="43"/>
      <c r="EQ257" s="43"/>
      <c r="ER257" s="43"/>
      <c r="ES257" s="43"/>
      <c r="ET257" s="43"/>
      <c r="EU257" s="43"/>
      <c r="EV257" s="43"/>
      <c r="EW257" s="43"/>
      <c r="EX257" s="43"/>
      <c r="EY257" s="43"/>
      <c r="EZ257" s="43"/>
      <c r="FA257" s="43"/>
      <c r="FB257" s="43"/>
      <c r="FC257" s="43"/>
      <c r="FD257" s="43"/>
      <c r="FE257" s="43"/>
      <c r="FF257" s="43"/>
      <c r="FG257" s="43"/>
      <c r="FH257" s="43"/>
      <c r="FI257" s="43"/>
      <c r="FJ257" s="43"/>
      <c r="FK257" s="43"/>
      <c r="FL257" s="43"/>
      <c r="FM257" s="43"/>
      <c r="FN257" s="43"/>
      <c r="FO257" s="43"/>
      <c r="FP257" s="43"/>
      <c r="FQ257" s="43"/>
      <c r="FR257" s="43"/>
      <c r="FS257" s="43"/>
      <c r="FT257" s="43"/>
      <c r="FU257" s="43"/>
      <c r="FV257" s="43"/>
      <c r="FW257" s="43"/>
      <c r="FX257" s="43"/>
      <c r="FY257" s="43"/>
      <c r="FZ257" s="43"/>
      <c r="GA257" s="43"/>
      <c r="GB257" s="43"/>
      <c r="GC257" s="43"/>
      <c r="GD257" s="43"/>
      <c r="GE257" s="43"/>
      <c r="GF257" s="43"/>
      <c r="GG257" s="43"/>
      <c r="GH257" s="43"/>
      <c r="GI257" s="43"/>
      <c r="GJ257" s="43"/>
      <c r="GK257" s="43"/>
      <c r="GL257" s="43"/>
      <c r="GM257" s="43"/>
      <c r="GN257" s="43"/>
      <c r="GO257" s="43"/>
      <c r="GP257" s="43"/>
      <c r="GQ257" s="43"/>
      <c r="GR257" s="43"/>
      <c r="GS257" s="43"/>
      <c r="GT257" s="43"/>
      <c r="GU257" s="43"/>
      <c r="GV257" s="43"/>
      <c r="GW257" s="43"/>
      <c r="GX257" s="43"/>
      <c r="GY257" s="43"/>
      <c r="GZ257" s="43"/>
      <c r="HA257" s="43"/>
      <c r="HB257" s="43"/>
      <c r="HC257" s="43"/>
      <c r="HD257" s="43"/>
      <c r="HE257" s="43"/>
      <c r="HF257" s="43"/>
      <c r="HG257" s="43"/>
      <c r="HH257" s="43"/>
      <c r="HI257" s="43"/>
      <c r="HJ257" s="43"/>
      <c r="HK257" s="43"/>
      <c r="HL257" s="43"/>
      <c r="HM257" s="43"/>
      <c r="HN257" s="43"/>
      <c r="HO257" s="43"/>
      <c r="HP257" s="43"/>
    </row>
    <row r="258" spans="11:224">
      <c r="K258" s="37"/>
      <c r="L258" s="37"/>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c r="BO258" s="43"/>
      <c r="BP258" s="43"/>
      <c r="BQ258" s="43"/>
      <c r="BR258" s="43"/>
      <c r="BS258" s="43"/>
      <c r="BT258" s="43"/>
      <c r="BU258" s="43"/>
      <c r="BV258" s="43"/>
      <c r="BW258" s="43"/>
      <c r="BX258" s="43"/>
      <c r="BY258" s="43"/>
      <c r="BZ258" s="43"/>
      <c r="CA258" s="43"/>
      <c r="CB258" s="43"/>
      <c r="CC258" s="43"/>
      <c r="CD258" s="43"/>
      <c r="CE258" s="43"/>
      <c r="CF258" s="43"/>
      <c r="CG258" s="43"/>
      <c r="CH258" s="43"/>
      <c r="CI258" s="43"/>
      <c r="CJ258" s="43"/>
      <c r="CK258" s="43"/>
      <c r="CL258" s="43"/>
      <c r="CM258" s="43"/>
      <c r="CN258" s="43"/>
      <c r="CO258" s="43"/>
      <c r="CP258" s="43"/>
      <c r="CQ258" s="43"/>
      <c r="CR258" s="43"/>
      <c r="CS258" s="43"/>
      <c r="CT258" s="43"/>
      <c r="CU258" s="43"/>
      <c r="CV258" s="43"/>
      <c r="CW258" s="43"/>
      <c r="CX258" s="43"/>
      <c r="CY258" s="43"/>
      <c r="CZ258" s="43"/>
      <c r="DA258" s="43"/>
      <c r="DB258" s="43"/>
      <c r="DC258" s="43"/>
      <c r="DD258" s="43"/>
      <c r="DE258" s="43"/>
      <c r="DF258" s="43"/>
      <c r="DG258" s="43"/>
      <c r="DH258" s="43"/>
      <c r="DI258" s="43"/>
      <c r="DJ258" s="43"/>
      <c r="DK258" s="43"/>
      <c r="DL258" s="43"/>
      <c r="DM258" s="43"/>
      <c r="DN258" s="43"/>
      <c r="DO258" s="43"/>
      <c r="DP258" s="43"/>
      <c r="DQ258" s="43"/>
      <c r="DR258" s="43"/>
      <c r="DS258" s="43"/>
      <c r="DT258" s="43"/>
      <c r="DU258" s="43"/>
      <c r="DV258" s="43"/>
      <c r="DW258" s="43"/>
      <c r="DX258" s="43"/>
      <c r="DY258" s="43"/>
      <c r="DZ258" s="43"/>
      <c r="EA258" s="43"/>
      <c r="EB258" s="43"/>
      <c r="EC258" s="43"/>
      <c r="ED258" s="43"/>
      <c r="EE258" s="43"/>
      <c r="EF258" s="43"/>
      <c r="EG258" s="43"/>
      <c r="EH258" s="43"/>
      <c r="EI258" s="43"/>
      <c r="EJ258" s="43"/>
      <c r="EK258" s="43"/>
      <c r="EL258" s="43"/>
      <c r="EM258" s="43"/>
      <c r="EN258" s="43"/>
      <c r="EO258" s="43"/>
      <c r="EP258" s="43"/>
      <c r="EQ258" s="43"/>
      <c r="ER258" s="43"/>
      <c r="ES258" s="43"/>
      <c r="ET258" s="43"/>
      <c r="EU258" s="43"/>
      <c r="EV258" s="43"/>
      <c r="EW258" s="43"/>
      <c r="EX258" s="43"/>
      <c r="EY258" s="43"/>
      <c r="EZ258" s="43"/>
      <c r="FA258" s="43"/>
      <c r="FB258" s="43"/>
      <c r="FC258" s="43"/>
      <c r="FD258" s="43"/>
      <c r="FE258" s="43"/>
      <c r="FF258" s="43"/>
      <c r="FG258" s="43"/>
      <c r="FH258" s="43"/>
      <c r="FI258" s="43"/>
      <c r="FJ258" s="43"/>
      <c r="FK258" s="43"/>
      <c r="FL258" s="43"/>
      <c r="FM258" s="43"/>
      <c r="FN258" s="43"/>
      <c r="FO258" s="43"/>
      <c r="FP258" s="43"/>
      <c r="FQ258" s="43"/>
      <c r="FR258" s="43"/>
      <c r="FS258" s="43"/>
      <c r="FT258" s="43"/>
      <c r="FU258" s="43"/>
      <c r="FV258" s="43"/>
      <c r="FW258" s="43"/>
      <c r="FX258" s="43"/>
      <c r="FY258" s="43"/>
      <c r="FZ258" s="43"/>
      <c r="GA258" s="43"/>
      <c r="GB258" s="43"/>
      <c r="GC258" s="43"/>
      <c r="GD258" s="43"/>
      <c r="GE258" s="43"/>
      <c r="GF258" s="43"/>
      <c r="GG258" s="43"/>
      <c r="GH258" s="43"/>
      <c r="GI258" s="43"/>
      <c r="GJ258" s="43"/>
      <c r="GK258" s="43"/>
      <c r="GL258" s="43"/>
      <c r="GM258" s="43"/>
      <c r="GN258" s="43"/>
      <c r="GO258" s="43"/>
      <c r="GP258" s="43"/>
      <c r="GQ258" s="43"/>
      <c r="GR258" s="43"/>
      <c r="GS258" s="43"/>
      <c r="GT258" s="43"/>
      <c r="GU258" s="43"/>
      <c r="GV258" s="43"/>
      <c r="GW258" s="43"/>
      <c r="GX258" s="43"/>
      <c r="GY258" s="43"/>
      <c r="GZ258" s="43"/>
      <c r="HA258" s="43"/>
      <c r="HB258" s="43"/>
      <c r="HC258" s="43"/>
      <c r="HD258" s="43"/>
      <c r="HE258" s="43"/>
      <c r="HF258" s="43"/>
      <c r="HG258" s="43"/>
      <c r="HH258" s="43"/>
      <c r="HI258" s="43"/>
      <c r="HJ258" s="43"/>
      <c r="HK258" s="43"/>
      <c r="HL258" s="43"/>
      <c r="HM258" s="43"/>
      <c r="HN258" s="43"/>
      <c r="HO258" s="43"/>
      <c r="HP258" s="43"/>
    </row>
    <row r="259" spans="11:224">
      <c r="K259" s="37"/>
      <c r="L259" s="37"/>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c r="BO259" s="43"/>
      <c r="BP259" s="43"/>
      <c r="BQ259" s="43"/>
      <c r="BR259" s="43"/>
      <c r="BS259" s="43"/>
      <c r="BT259" s="43"/>
      <c r="BU259" s="43"/>
      <c r="BV259" s="43"/>
      <c r="BW259" s="43"/>
      <c r="BX259" s="43"/>
      <c r="BY259" s="43"/>
      <c r="BZ259" s="43"/>
      <c r="CA259" s="43"/>
      <c r="CB259" s="43"/>
      <c r="CC259" s="43"/>
      <c r="CD259" s="43"/>
      <c r="CE259" s="43"/>
      <c r="CF259" s="43"/>
      <c r="CG259" s="43"/>
      <c r="CH259" s="43"/>
      <c r="CI259" s="43"/>
      <c r="CJ259" s="43"/>
      <c r="CK259" s="43"/>
      <c r="CL259" s="43"/>
      <c r="CM259" s="43"/>
      <c r="CN259" s="43"/>
      <c r="CO259" s="43"/>
      <c r="CP259" s="43"/>
      <c r="CQ259" s="43"/>
      <c r="CR259" s="43"/>
      <c r="CS259" s="43"/>
      <c r="CT259" s="43"/>
      <c r="CU259" s="43"/>
      <c r="CV259" s="43"/>
      <c r="CW259" s="43"/>
      <c r="CX259" s="43"/>
      <c r="CY259" s="43"/>
      <c r="CZ259" s="43"/>
      <c r="DA259" s="43"/>
      <c r="DB259" s="43"/>
      <c r="DC259" s="43"/>
      <c r="DD259" s="43"/>
      <c r="DE259" s="43"/>
      <c r="DF259" s="43"/>
      <c r="DG259" s="43"/>
      <c r="DH259" s="43"/>
      <c r="DI259" s="43"/>
      <c r="DJ259" s="43"/>
      <c r="DK259" s="43"/>
      <c r="DL259" s="43"/>
      <c r="DM259" s="43"/>
      <c r="DN259" s="43"/>
      <c r="DO259" s="43"/>
      <c r="DP259" s="43"/>
      <c r="DQ259" s="43"/>
      <c r="DR259" s="43"/>
      <c r="DS259" s="43"/>
      <c r="DT259" s="43"/>
      <c r="DU259" s="43"/>
      <c r="DV259" s="43"/>
      <c r="DW259" s="43"/>
      <c r="DX259" s="43"/>
      <c r="DY259" s="43"/>
      <c r="DZ259" s="43"/>
      <c r="EA259" s="43"/>
      <c r="EB259" s="43"/>
      <c r="EC259" s="43"/>
      <c r="ED259" s="43"/>
      <c r="EE259" s="43"/>
      <c r="EF259" s="43"/>
      <c r="EG259" s="43"/>
      <c r="EH259" s="43"/>
      <c r="EI259" s="43"/>
      <c r="EJ259" s="43"/>
      <c r="EK259" s="43"/>
      <c r="EL259" s="43"/>
      <c r="EM259" s="43"/>
      <c r="EN259" s="43"/>
      <c r="EO259" s="43"/>
      <c r="EP259" s="43"/>
      <c r="EQ259" s="43"/>
      <c r="ER259" s="43"/>
      <c r="ES259" s="43"/>
      <c r="ET259" s="43"/>
      <c r="EU259" s="43"/>
      <c r="EV259" s="43"/>
      <c r="EW259" s="43"/>
      <c r="EX259" s="43"/>
      <c r="EY259" s="43"/>
      <c r="EZ259" s="43"/>
      <c r="FA259" s="43"/>
      <c r="FB259" s="43"/>
      <c r="FC259" s="43"/>
      <c r="FD259" s="43"/>
      <c r="FE259" s="43"/>
      <c r="FF259" s="43"/>
      <c r="FG259" s="43"/>
      <c r="FH259" s="43"/>
      <c r="FI259" s="43"/>
      <c r="FJ259" s="43"/>
      <c r="FK259" s="43"/>
      <c r="FL259" s="43"/>
      <c r="FM259" s="43"/>
      <c r="FN259" s="43"/>
      <c r="FO259" s="43"/>
      <c r="FP259" s="43"/>
      <c r="FQ259" s="43"/>
      <c r="FR259" s="43"/>
      <c r="FS259" s="43"/>
      <c r="FT259" s="43"/>
      <c r="FU259" s="43"/>
      <c r="FV259" s="43"/>
      <c r="FW259" s="43"/>
      <c r="FX259" s="43"/>
      <c r="FY259" s="43"/>
      <c r="FZ259" s="43"/>
      <c r="GA259" s="43"/>
      <c r="GB259" s="43"/>
      <c r="GC259" s="43"/>
      <c r="GD259" s="43"/>
      <c r="GE259" s="43"/>
      <c r="GF259" s="43"/>
      <c r="GG259" s="43"/>
      <c r="GH259" s="43"/>
      <c r="GI259" s="43"/>
      <c r="GJ259" s="43"/>
      <c r="GK259" s="43"/>
      <c r="GL259" s="43"/>
      <c r="GM259" s="43"/>
      <c r="GN259" s="43"/>
      <c r="GO259" s="43"/>
      <c r="GP259" s="43"/>
      <c r="GQ259" s="43"/>
      <c r="GR259" s="43"/>
      <c r="GS259" s="43"/>
      <c r="GT259" s="43"/>
      <c r="GU259" s="43"/>
      <c r="GV259" s="43"/>
      <c r="GW259" s="43"/>
      <c r="GX259" s="43"/>
      <c r="GY259" s="43"/>
      <c r="GZ259" s="43"/>
      <c r="HA259" s="43"/>
      <c r="HB259" s="43"/>
      <c r="HC259" s="43"/>
      <c r="HD259" s="43"/>
      <c r="HE259" s="43"/>
      <c r="HF259" s="43"/>
      <c r="HG259" s="43"/>
      <c r="HH259" s="43"/>
      <c r="HI259" s="43"/>
      <c r="HJ259" s="43"/>
      <c r="HK259" s="43"/>
      <c r="HL259" s="43"/>
      <c r="HM259" s="43"/>
      <c r="HN259" s="43"/>
      <c r="HO259" s="43"/>
      <c r="HP259" s="43"/>
    </row>
    <row r="260" spans="11:224">
      <c r="K260" s="37"/>
      <c r="L260" s="37"/>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c r="BO260" s="43"/>
      <c r="BP260" s="43"/>
      <c r="BQ260" s="43"/>
      <c r="BR260" s="43"/>
      <c r="BS260" s="43"/>
      <c r="BT260" s="43"/>
      <c r="BU260" s="43"/>
      <c r="BV260" s="43"/>
      <c r="BW260" s="43"/>
      <c r="BX260" s="43"/>
      <c r="BY260" s="43"/>
      <c r="BZ260" s="43"/>
      <c r="CA260" s="43"/>
      <c r="CB260" s="43"/>
      <c r="CC260" s="43"/>
      <c r="CD260" s="43"/>
      <c r="CE260" s="43"/>
      <c r="CF260" s="43"/>
      <c r="CG260" s="43"/>
      <c r="CH260" s="43"/>
      <c r="CI260" s="43"/>
      <c r="CJ260" s="43"/>
      <c r="CK260" s="43"/>
      <c r="CL260" s="43"/>
      <c r="CM260" s="43"/>
      <c r="CN260" s="43"/>
      <c r="CO260" s="43"/>
      <c r="CP260" s="43"/>
      <c r="CQ260" s="43"/>
      <c r="CR260" s="43"/>
      <c r="CS260" s="43"/>
      <c r="CT260" s="43"/>
      <c r="CU260" s="43"/>
      <c r="CV260" s="43"/>
      <c r="CW260" s="43"/>
      <c r="CX260" s="43"/>
      <c r="CY260" s="43"/>
      <c r="CZ260" s="43"/>
      <c r="DA260" s="43"/>
      <c r="DB260" s="43"/>
      <c r="DC260" s="43"/>
      <c r="DD260" s="43"/>
      <c r="DE260" s="43"/>
      <c r="DF260" s="43"/>
      <c r="DG260" s="43"/>
      <c r="DH260" s="43"/>
      <c r="DI260" s="43"/>
      <c r="DJ260" s="43"/>
      <c r="DK260" s="43"/>
      <c r="DL260" s="43"/>
      <c r="DM260" s="43"/>
      <c r="DN260" s="43"/>
      <c r="DO260" s="43"/>
      <c r="DP260" s="43"/>
      <c r="DQ260" s="43"/>
      <c r="DR260" s="43"/>
      <c r="DS260" s="43"/>
      <c r="DT260" s="43"/>
      <c r="DU260" s="43"/>
      <c r="DV260" s="43"/>
      <c r="DW260" s="43"/>
      <c r="DX260" s="43"/>
      <c r="DY260" s="43"/>
      <c r="DZ260" s="43"/>
      <c r="EA260" s="43"/>
      <c r="EB260" s="43"/>
      <c r="EC260" s="43"/>
      <c r="ED260" s="43"/>
      <c r="EE260" s="43"/>
      <c r="EF260" s="43"/>
      <c r="EG260" s="43"/>
      <c r="EH260" s="43"/>
      <c r="EI260" s="43"/>
      <c r="EJ260" s="43"/>
      <c r="EK260" s="43"/>
      <c r="EL260" s="43"/>
      <c r="EM260" s="43"/>
      <c r="EN260" s="43"/>
      <c r="EO260" s="43"/>
      <c r="EP260" s="43"/>
      <c r="EQ260" s="43"/>
      <c r="ER260" s="43"/>
      <c r="ES260" s="43"/>
      <c r="ET260" s="43"/>
      <c r="EU260" s="43"/>
      <c r="EV260" s="43"/>
      <c r="EW260" s="43"/>
      <c r="EX260" s="43"/>
      <c r="EY260" s="43"/>
      <c r="EZ260" s="43"/>
      <c r="FA260" s="43"/>
      <c r="FB260" s="43"/>
      <c r="FC260" s="43"/>
      <c r="FD260" s="43"/>
      <c r="FE260" s="43"/>
      <c r="FF260" s="43"/>
      <c r="FG260" s="43"/>
      <c r="FH260" s="43"/>
      <c r="FI260" s="43"/>
      <c r="FJ260" s="43"/>
      <c r="FK260" s="43"/>
      <c r="FL260" s="43"/>
      <c r="FM260" s="43"/>
      <c r="FN260" s="43"/>
      <c r="FO260" s="43"/>
      <c r="FP260" s="43"/>
      <c r="FQ260" s="43"/>
      <c r="FR260" s="43"/>
      <c r="FS260" s="43"/>
      <c r="FT260" s="43"/>
      <c r="FU260" s="43"/>
      <c r="FV260" s="43"/>
      <c r="FW260" s="43"/>
      <c r="FX260" s="43"/>
      <c r="FY260" s="43"/>
      <c r="FZ260" s="43"/>
      <c r="GA260" s="43"/>
      <c r="GB260" s="43"/>
      <c r="GC260" s="43"/>
      <c r="GD260" s="43"/>
      <c r="GE260" s="43"/>
      <c r="GF260" s="43"/>
      <c r="GG260" s="43"/>
      <c r="GH260" s="43"/>
      <c r="GI260" s="43"/>
      <c r="GJ260" s="43"/>
      <c r="GK260" s="43"/>
      <c r="GL260" s="43"/>
      <c r="GM260" s="43"/>
      <c r="GN260" s="43"/>
      <c r="GO260" s="43"/>
      <c r="GP260" s="43"/>
      <c r="GQ260" s="43"/>
      <c r="GR260" s="43"/>
      <c r="GS260" s="43"/>
      <c r="GT260" s="43"/>
      <c r="GU260" s="43"/>
      <c r="GV260" s="43"/>
      <c r="GW260" s="43"/>
      <c r="GX260" s="43"/>
      <c r="GY260" s="43"/>
      <c r="GZ260" s="43"/>
      <c r="HA260" s="43"/>
      <c r="HB260" s="43"/>
      <c r="HC260" s="43"/>
      <c r="HD260" s="43"/>
      <c r="HE260" s="43"/>
      <c r="HF260" s="43"/>
      <c r="HG260" s="43"/>
      <c r="HH260" s="43"/>
      <c r="HI260" s="43"/>
      <c r="HJ260" s="43"/>
      <c r="HK260" s="43"/>
      <c r="HL260" s="43"/>
      <c r="HM260" s="43"/>
      <c r="HN260" s="43"/>
      <c r="HO260" s="43"/>
      <c r="HP260" s="43"/>
    </row>
    <row r="261" spans="11:224">
      <c r="K261" s="37"/>
      <c r="L261" s="37"/>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3"/>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c r="DT261" s="43"/>
      <c r="DU261" s="43"/>
      <c r="DV261" s="43"/>
      <c r="DW261" s="43"/>
      <c r="DX261" s="43"/>
      <c r="DY261" s="43"/>
      <c r="DZ261" s="43"/>
      <c r="EA261" s="43"/>
      <c r="EB261" s="43"/>
      <c r="EC261" s="43"/>
      <c r="ED261" s="43"/>
      <c r="EE261" s="43"/>
      <c r="EF261" s="43"/>
      <c r="EG261" s="43"/>
      <c r="EH261" s="43"/>
      <c r="EI261" s="43"/>
      <c r="EJ261" s="43"/>
      <c r="EK261" s="43"/>
      <c r="EL261" s="43"/>
      <c r="EM261" s="43"/>
      <c r="EN261" s="43"/>
      <c r="EO261" s="43"/>
      <c r="EP261" s="43"/>
      <c r="EQ261" s="43"/>
      <c r="ER261" s="43"/>
      <c r="ES261" s="43"/>
      <c r="ET261" s="43"/>
      <c r="EU261" s="43"/>
      <c r="EV261" s="43"/>
      <c r="EW261" s="43"/>
      <c r="EX261" s="43"/>
      <c r="EY261" s="43"/>
      <c r="EZ261" s="43"/>
      <c r="FA261" s="43"/>
      <c r="FB261" s="43"/>
      <c r="FC261" s="43"/>
      <c r="FD261" s="43"/>
      <c r="FE261" s="43"/>
      <c r="FF261" s="43"/>
      <c r="FG261" s="43"/>
      <c r="FH261" s="43"/>
      <c r="FI261" s="43"/>
      <c r="FJ261" s="43"/>
      <c r="FK261" s="43"/>
      <c r="FL261" s="43"/>
      <c r="FM261" s="43"/>
      <c r="FN261" s="43"/>
      <c r="FO261" s="43"/>
      <c r="FP261" s="43"/>
      <c r="FQ261" s="43"/>
      <c r="FR261" s="43"/>
      <c r="FS261" s="43"/>
      <c r="FT261" s="43"/>
      <c r="FU261" s="43"/>
      <c r="FV261" s="43"/>
      <c r="FW261" s="43"/>
      <c r="FX261" s="43"/>
      <c r="FY261" s="43"/>
      <c r="FZ261" s="43"/>
      <c r="GA261" s="43"/>
      <c r="GB261" s="43"/>
      <c r="GC261" s="43"/>
      <c r="GD261" s="43"/>
      <c r="GE261" s="43"/>
      <c r="GF261" s="43"/>
      <c r="GG261" s="43"/>
      <c r="GH261" s="43"/>
      <c r="GI261" s="43"/>
      <c r="GJ261" s="43"/>
      <c r="GK261" s="43"/>
      <c r="GL261" s="43"/>
      <c r="GM261" s="43"/>
      <c r="GN261" s="43"/>
      <c r="GO261" s="43"/>
      <c r="GP261" s="43"/>
      <c r="GQ261" s="43"/>
      <c r="GR261" s="43"/>
      <c r="GS261" s="43"/>
      <c r="GT261" s="43"/>
      <c r="GU261" s="43"/>
      <c r="GV261" s="43"/>
      <c r="GW261" s="43"/>
      <c r="GX261" s="43"/>
      <c r="GY261" s="43"/>
      <c r="GZ261" s="43"/>
      <c r="HA261" s="43"/>
      <c r="HB261" s="43"/>
      <c r="HC261" s="43"/>
      <c r="HD261" s="43"/>
      <c r="HE261" s="43"/>
      <c r="HF261" s="43"/>
      <c r="HG261" s="43"/>
      <c r="HH261" s="43"/>
      <c r="HI261" s="43"/>
      <c r="HJ261" s="43"/>
      <c r="HK261" s="43"/>
      <c r="HL261" s="43"/>
      <c r="HM261" s="43"/>
      <c r="HN261" s="43"/>
      <c r="HO261" s="43"/>
      <c r="HP261" s="43"/>
    </row>
    <row r="262" spans="11:224">
      <c r="K262" s="37"/>
      <c r="L262" s="37"/>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c r="BO262" s="43"/>
      <c r="BP262" s="43"/>
      <c r="BQ262" s="43"/>
      <c r="BR262" s="43"/>
      <c r="BS262" s="43"/>
      <c r="BT262" s="43"/>
      <c r="BU262" s="43"/>
      <c r="BV262" s="43"/>
      <c r="BW262" s="43"/>
      <c r="BX262" s="43"/>
      <c r="BY262" s="43"/>
      <c r="BZ262" s="43"/>
      <c r="CA262" s="43"/>
      <c r="CB262" s="43"/>
      <c r="CC262" s="43"/>
      <c r="CD262" s="43"/>
      <c r="CE262" s="43"/>
      <c r="CF262" s="43"/>
      <c r="CG262" s="43"/>
      <c r="CH262" s="43"/>
      <c r="CI262" s="43"/>
      <c r="CJ262" s="43"/>
      <c r="CK262" s="43"/>
      <c r="CL262" s="43"/>
      <c r="CM262" s="43"/>
      <c r="CN262" s="43"/>
      <c r="CO262" s="43"/>
      <c r="CP262" s="43"/>
      <c r="CQ262" s="43"/>
      <c r="CR262" s="43"/>
      <c r="CS262" s="43"/>
      <c r="CT262" s="43"/>
      <c r="CU262" s="43"/>
      <c r="CV262" s="43"/>
      <c r="CW262" s="43"/>
      <c r="CX262" s="43"/>
      <c r="CY262" s="43"/>
      <c r="CZ262" s="43"/>
      <c r="DA262" s="43"/>
      <c r="DB262" s="43"/>
      <c r="DC262" s="43"/>
      <c r="DD262" s="43"/>
      <c r="DE262" s="43"/>
      <c r="DF262" s="43"/>
      <c r="DG262" s="43"/>
      <c r="DH262" s="43"/>
      <c r="DI262" s="43"/>
      <c r="DJ262" s="43"/>
      <c r="DK262" s="43"/>
      <c r="DL262" s="43"/>
      <c r="DM262" s="43"/>
      <c r="DN262" s="43"/>
      <c r="DO262" s="43"/>
      <c r="DP262" s="43"/>
      <c r="DQ262" s="43"/>
      <c r="DR262" s="43"/>
      <c r="DS262" s="43"/>
      <c r="DT262" s="43"/>
      <c r="DU262" s="43"/>
      <c r="DV262" s="43"/>
      <c r="DW262" s="43"/>
      <c r="DX262" s="43"/>
      <c r="DY262" s="43"/>
      <c r="DZ262" s="43"/>
      <c r="EA262" s="43"/>
      <c r="EB262" s="43"/>
      <c r="EC262" s="43"/>
      <c r="ED262" s="43"/>
      <c r="EE262" s="43"/>
      <c r="EF262" s="43"/>
      <c r="EG262" s="43"/>
      <c r="EH262" s="43"/>
      <c r="EI262" s="43"/>
      <c r="EJ262" s="43"/>
      <c r="EK262" s="43"/>
      <c r="EL262" s="43"/>
      <c r="EM262" s="43"/>
      <c r="EN262" s="43"/>
      <c r="EO262" s="43"/>
      <c r="EP262" s="43"/>
      <c r="EQ262" s="43"/>
      <c r="ER262" s="43"/>
      <c r="ES262" s="43"/>
      <c r="ET262" s="43"/>
      <c r="EU262" s="43"/>
      <c r="EV262" s="43"/>
      <c r="EW262" s="43"/>
      <c r="EX262" s="43"/>
      <c r="EY262" s="43"/>
      <c r="EZ262" s="43"/>
      <c r="FA262" s="43"/>
      <c r="FB262" s="43"/>
      <c r="FC262" s="43"/>
      <c r="FD262" s="43"/>
      <c r="FE262" s="43"/>
      <c r="FF262" s="43"/>
      <c r="FG262" s="43"/>
      <c r="FH262" s="43"/>
      <c r="FI262" s="43"/>
      <c r="FJ262" s="43"/>
      <c r="FK262" s="43"/>
      <c r="FL262" s="43"/>
      <c r="FM262" s="43"/>
      <c r="FN262" s="43"/>
      <c r="FO262" s="43"/>
      <c r="FP262" s="43"/>
      <c r="FQ262" s="43"/>
      <c r="FR262" s="43"/>
      <c r="FS262" s="43"/>
      <c r="FT262" s="43"/>
      <c r="FU262" s="43"/>
      <c r="FV262" s="43"/>
      <c r="FW262" s="43"/>
      <c r="FX262" s="43"/>
      <c r="FY262" s="43"/>
      <c r="FZ262" s="43"/>
      <c r="GA262" s="43"/>
      <c r="GB262" s="43"/>
      <c r="GC262" s="43"/>
      <c r="GD262" s="43"/>
      <c r="GE262" s="43"/>
      <c r="GF262" s="43"/>
      <c r="GG262" s="43"/>
      <c r="GH262" s="43"/>
      <c r="GI262" s="43"/>
      <c r="GJ262" s="43"/>
      <c r="GK262" s="43"/>
      <c r="GL262" s="43"/>
      <c r="GM262" s="43"/>
      <c r="GN262" s="43"/>
      <c r="GO262" s="43"/>
      <c r="GP262" s="43"/>
      <c r="GQ262" s="43"/>
      <c r="GR262" s="43"/>
      <c r="GS262" s="43"/>
      <c r="GT262" s="43"/>
      <c r="GU262" s="43"/>
      <c r="GV262" s="43"/>
      <c r="GW262" s="43"/>
      <c r="GX262" s="43"/>
      <c r="GY262" s="43"/>
      <c r="GZ262" s="43"/>
      <c r="HA262" s="43"/>
      <c r="HB262" s="43"/>
      <c r="HC262" s="43"/>
      <c r="HD262" s="43"/>
      <c r="HE262" s="43"/>
      <c r="HF262" s="43"/>
      <c r="HG262" s="43"/>
      <c r="HH262" s="43"/>
      <c r="HI262" s="43"/>
      <c r="HJ262" s="43"/>
      <c r="HK262" s="43"/>
      <c r="HL262" s="43"/>
      <c r="HM262" s="43"/>
      <c r="HN262" s="43"/>
      <c r="HO262" s="43"/>
      <c r="HP262" s="43"/>
    </row>
    <row r="263" spans="11:224">
      <c r="K263" s="37"/>
      <c r="L263" s="37"/>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c r="BO263" s="43"/>
      <c r="BP263" s="43"/>
      <c r="BQ263" s="43"/>
      <c r="BR263" s="43"/>
      <c r="BS263" s="43"/>
      <c r="BT263" s="43"/>
      <c r="BU263" s="43"/>
      <c r="BV263" s="43"/>
      <c r="BW263" s="43"/>
      <c r="BX263" s="43"/>
      <c r="BY263" s="43"/>
      <c r="BZ263" s="43"/>
      <c r="CA263" s="43"/>
      <c r="CB263" s="43"/>
      <c r="CC263" s="43"/>
      <c r="CD263" s="43"/>
      <c r="CE263" s="43"/>
      <c r="CF263" s="43"/>
      <c r="CG263" s="43"/>
      <c r="CH263" s="43"/>
      <c r="CI263" s="43"/>
      <c r="CJ263" s="43"/>
      <c r="CK263" s="43"/>
      <c r="CL263" s="43"/>
      <c r="CM263" s="43"/>
      <c r="CN263" s="43"/>
      <c r="CO263" s="43"/>
      <c r="CP263" s="43"/>
      <c r="CQ263" s="43"/>
      <c r="CR263" s="43"/>
      <c r="CS263" s="43"/>
      <c r="CT263" s="43"/>
      <c r="CU263" s="43"/>
      <c r="CV263" s="43"/>
      <c r="CW263" s="43"/>
      <c r="CX263" s="43"/>
      <c r="CY263" s="43"/>
      <c r="CZ263" s="43"/>
      <c r="DA263" s="43"/>
      <c r="DB263" s="43"/>
      <c r="DC263" s="43"/>
      <c r="DD263" s="43"/>
      <c r="DE263" s="43"/>
      <c r="DF263" s="43"/>
      <c r="DG263" s="43"/>
      <c r="DH263" s="43"/>
      <c r="DI263" s="43"/>
      <c r="DJ263" s="43"/>
      <c r="DK263" s="43"/>
      <c r="DL263" s="43"/>
      <c r="DM263" s="43"/>
      <c r="DN263" s="43"/>
      <c r="DO263" s="43"/>
      <c r="DP263" s="43"/>
      <c r="DQ263" s="43"/>
      <c r="DR263" s="43"/>
      <c r="DS263" s="43"/>
      <c r="DT263" s="43"/>
      <c r="DU263" s="43"/>
      <c r="DV263" s="43"/>
      <c r="DW263" s="43"/>
      <c r="DX263" s="43"/>
      <c r="DY263" s="43"/>
      <c r="DZ263" s="43"/>
      <c r="EA263" s="43"/>
      <c r="EB263" s="43"/>
      <c r="EC263" s="43"/>
      <c r="ED263" s="43"/>
      <c r="EE263" s="43"/>
      <c r="EF263" s="43"/>
      <c r="EG263" s="43"/>
      <c r="EH263" s="43"/>
      <c r="EI263" s="43"/>
      <c r="EJ263" s="43"/>
      <c r="EK263" s="43"/>
      <c r="EL263" s="43"/>
      <c r="EM263" s="43"/>
      <c r="EN263" s="43"/>
      <c r="EO263" s="43"/>
      <c r="EP263" s="43"/>
      <c r="EQ263" s="43"/>
      <c r="ER263" s="43"/>
      <c r="ES263" s="43"/>
      <c r="ET263" s="43"/>
      <c r="EU263" s="43"/>
      <c r="EV263" s="43"/>
      <c r="EW263" s="43"/>
      <c r="EX263" s="43"/>
      <c r="EY263" s="43"/>
      <c r="EZ263" s="43"/>
      <c r="FA263" s="43"/>
      <c r="FB263" s="43"/>
      <c r="FC263" s="43"/>
      <c r="FD263" s="43"/>
      <c r="FE263" s="43"/>
      <c r="FF263" s="43"/>
      <c r="FG263" s="43"/>
      <c r="FH263" s="43"/>
      <c r="FI263" s="43"/>
      <c r="FJ263" s="43"/>
      <c r="FK263" s="43"/>
      <c r="FL263" s="43"/>
      <c r="FM263" s="43"/>
      <c r="FN263" s="43"/>
      <c r="FO263" s="43"/>
      <c r="FP263" s="43"/>
      <c r="FQ263" s="43"/>
      <c r="FR263" s="43"/>
      <c r="FS263" s="43"/>
      <c r="FT263" s="43"/>
      <c r="FU263" s="43"/>
      <c r="FV263" s="43"/>
      <c r="FW263" s="43"/>
      <c r="FX263" s="43"/>
      <c r="FY263" s="43"/>
      <c r="FZ263" s="43"/>
      <c r="GA263" s="43"/>
      <c r="GB263" s="43"/>
      <c r="GC263" s="43"/>
      <c r="GD263" s="43"/>
      <c r="GE263" s="43"/>
      <c r="GF263" s="43"/>
      <c r="GG263" s="43"/>
      <c r="GH263" s="43"/>
      <c r="GI263" s="43"/>
      <c r="GJ263" s="43"/>
      <c r="GK263" s="43"/>
      <c r="GL263" s="43"/>
      <c r="GM263" s="43"/>
      <c r="GN263" s="43"/>
      <c r="GO263" s="43"/>
      <c r="GP263" s="43"/>
      <c r="GQ263" s="43"/>
      <c r="GR263" s="43"/>
      <c r="GS263" s="43"/>
      <c r="GT263" s="43"/>
      <c r="GU263" s="43"/>
      <c r="GV263" s="43"/>
      <c r="GW263" s="43"/>
      <c r="GX263" s="43"/>
      <c r="GY263" s="43"/>
      <c r="GZ263" s="43"/>
      <c r="HA263" s="43"/>
      <c r="HB263" s="43"/>
      <c r="HC263" s="43"/>
      <c r="HD263" s="43"/>
      <c r="HE263" s="43"/>
      <c r="HF263" s="43"/>
      <c r="HG263" s="43"/>
      <c r="HH263" s="43"/>
      <c r="HI263" s="43"/>
      <c r="HJ263" s="43"/>
      <c r="HK263" s="43"/>
      <c r="HL263" s="43"/>
      <c r="HM263" s="43"/>
      <c r="HN263" s="43"/>
      <c r="HO263" s="43"/>
      <c r="HP263" s="43"/>
    </row>
    <row r="264" spans="11:224">
      <c r="K264" s="37"/>
      <c r="L264" s="37"/>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c r="BO264" s="43"/>
      <c r="BP264" s="43"/>
      <c r="BQ264" s="43"/>
      <c r="BR264" s="43"/>
      <c r="BS264" s="43"/>
      <c r="BT264" s="43"/>
      <c r="BU264" s="43"/>
      <c r="BV264" s="43"/>
      <c r="BW264" s="43"/>
      <c r="BX264" s="43"/>
      <c r="BY264" s="43"/>
      <c r="BZ264" s="43"/>
      <c r="CA264" s="43"/>
      <c r="CB264" s="43"/>
      <c r="CC264" s="43"/>
      <c r="CD264" s="43"/>
      <c r="CE264" s="43"/>
      <c r="CF264" s="43"/>
      <c r="CG264" s="43"/>
      <c r="CH264" s="43"/>
      <c r="CI264" s="43"/>
      <c r="CJ264" s="43"/>
      <c r="CK264" s="43"/>
      <c r="CL264" s="43"/>
      <c r="CM264" s="43"/>
      <c r="CN264" s="43"/>
      <c r="CO264" s="43"/>
      <c r="CP264" s="43"/>
      <c r="CQ264" s="43"/>
      <c r="CR264" s="43"/>
      <c r="CS264" s="43"/>
      <c r="CT264" s="43"/>
      <c r="CU264" s="43"/>
      <c r="CV264" s="43"/>
      <c r="CW264" s="43"/>
      <c r="CX264" s="43"/>
      <c r="CY264" s="43"/>
      <c r="CZ264" s="43"/>
      <c r="DA264" s="43"/>
      <c r="DB264" s="43"/>
      <c r="DC264" s="43"/>
      <c r="DD264" s="43"/>
      <c r="DE264" s="43"/>
      <c r="DF264" s="43"/>
      <c r="DG264" s="43"/>
      <c r="DH264" s="43"/>
      <c r="DI264" s="43"/>
      <c r="DJ264" s="43"/>
      <c r="DK264" s="43"/>
      <c r="DL264" s="43"/>
      <c r="DM264" s="43"/>
      <c r="DN264" s="43"/>
      <c r="DO264" s="43"/>
      <c r="DP264" s="43"/>
      <c r="DQ264" s="43"/>
      <c r="DR264" s="43"/>
      <c r="DS264" s="43"/>
      <c r="DT264" s="43"/>
      <c r="DU264" s="43"/>
      <c r="DV264" s="43"/>
      <c r="DW264" s="43"/>
      <c r="DX264" s="43"/>
      <c r="DY264" s="43"/>
      <c r="DZ264" s="43"/>
      <c r="EA264" s="43"/>
      <c r="EB264" s="43"/>
      <c r="EC264" s="43"/>
      <c r="ED264" s="43"/>
      <c r="EE264" s="43"/>
      <c r="EF264" s="43"/>
      <c r="EG264" s="43"/>
      <c r="EH264" s="43"/>
      <c r="EI264" s="43"/>
      <c r="EJ264" s="43"/>
      <c r="EK264" s="43"/>
      <c r="EL264" s="43"/>
      <c r="EM264" s="43"/>
      <c r="EN264" s="43"/>
      <c r="EO264" s="43"/>
      <c r="EP264" s="43"/>
      <c r="EQ264" s="43"/>
      <c r="ER264" s="43"/>
      <c r="ES264" s="43"/>
      <c r="ET264" s="43"/>
      <c r="EU264" s="43"/>
      <c r="EV264" s="43"/>
      <c r="EW264" s="43"/>
      <c r="EX264" s="43"/>
      <c r="EY264" s="43"/>
      <c r="EZ264" s="43"/>
      <c r="FA264" s="43"/>
      <c r="FB264" s="43"/>
      <c r="FC264" s="43"/>
      <c r="FD264" s="43"/>
      <c r="FE264" s="43"/>
      <c r="FF264" s="43"/>
      <c r="FG264" s="43"/>
      <c r="FH264" s="43"/>
      <c r="FI264" s="43"/>
      <c r="FJ264" s="43"/>
      <c r="FK264" s="43"/>
      <c r="FL264" s="43"/>
      <c r="FM264" s="43"/>
      <c r="FN264" s="43"/>
      <c r="FO264" s="43"/>
      <c r="FP264" s="43"/>
      <c r="FQ264" s="43"/>
      <c r="FR264" s="43"/>
      <c r="FS264" s="43"/>
      <c r="FT264" s="43"/>
      <c r="FU264" s="43"/>
      <c r="FV264" s="43"/>
      <c r="FW264" s="43"/>
      <c r="FX264" s="43"/>
      <c r="FY264" s="43"/>
      <c r="FZ264" s="43"/>
      <c r="GA264" s="43"/>
      <c r="GB264" s="43"/>
      <c r="GC264" s="43"/>
      <c r="GD264" s="43"/>
      <c r="GE264" s="43"/>
      <c r="GF264" s="43"/>
      <c r="GG264" s="43"/>
      <c r="GH264" s="43"/>
      <c r="GI264" s="43"/>
      <c r="GJ264" s="43"/>
      <c r="GK264" s="43"/>
      <c r="GL264" s="43"/>
      <c r="GM264" s="43"/>
      <c r="GN264" s="43"/>
      <c r="GO264" s="43"/>
      <c r="GP264" s="43"/>
      <c r="GQ264" s="43"/>
      <c r="GR264" s="43"/>
      <c r="GS264" s="43"/>
      <c r="GT264" s="43"/>
      <c r="GU264" s="43"/>
      <c r="GV264" s="43"/>
      <c r="GW264" s="43"/>
      <c r="GX264" s="43"/>
      <c r="GY264" s="43"/>
      <c r="GZ264" s="43"/>
      <c r="HA264" s="43"/>
      <c r="HB264" s="43"/>
      <c r="HC264" s="43"/>
      <c r="HD264" s="43"/>
      <c r="HE264" s="43"/>
      <c r="HF264" s="43"/>
      <c r="HG264" s="43"/>
      <c r="HH264" s="43"/>
      <c r="HI264" s="43"/>
      <c r="HJ264" s="43"/>
      <c r="HK264" s="43"/>
      <c r="HL264" s="43"/>
      <c r="HM264" s="43"/>
      <c r="HN264" s="43"/>
      <c r="HO264" s="43"/>
      <c r="HP264" s="43"/>
    </row>
    <row r="265" spans="11:224">
      <c r="K265" s="37"/>
      <c r="L265" s="37"/>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c r="BO265" s="43"/>
      <c r="BP265" s="43"/>
      <c r="BQ265" s="43"/>
      <c r="BR265" s="43"/>
      <c r="BS265" s="43"/>
      <c r="BT265" s="43"/>
      <c r="BU265" s="43"/>
      <c r="BV265" s="43"/>
      <c r="BW265" s="43"/>
      <c r="BX265" s="43"/>
      <c r="BY265" s="43"/>
      <c r="BZ265" s="43"/>
      <c r="CA265" s="43"/>
      <c r="CB265" s="43"/>
      <c r="CC265" s="43"/>
      <c r="CD265" s="43"/>
      <c r="CE265" s="43"/>
      <c r="CF265" s="43"/>
      <c r="CG265" s="43"/>
      <c r="CH265" s="43"/>
      <c r="CI265" s="43"/>
      <c r="CJ265" s="43"/>
      <c r="CK265" s="43"/>
      <c r="CL265" s="43"/>
      <c r="CM265" s="43"/>
      <c r="CN265" s="43"/>
      <c r="CO265" s="43"/>
      <c r="CP265" s="43"/>
      <c r="CQ265" s="43"/>
      <c r="CR265" s="43"/>
      <c r="CS265" s="43"/>
      <c r="CT265" s="43"/>
      <c r="CU265" s="43"/>
      <c r="CV265" s="43"/>
      <c r="CW265" s="43"/>
      <c r="CX265" s="43"/>
      <c r="CY265" s="43"/>
      <c r="CZ265" s="43"/>
      <c r="DA265" s="43"/>
      <c r="DB265" s="43"/>
      <c r="DC265" s="43"/>
      <c r="DD265" s="43"/>
      <c r="DE265" s="43"/>
      <c r="DF265" s="43"/>
      <c r="DG265" s="43"/>
      <c r="DH265" s="43"/>
      <c r="DI265" s="43"/>
      <c r="DJ265" s="43"/>
      <c r="DK265" s="43"/>
      <c r="DL265" s="43"/>
      <c r="DM265" s="43"/>
      <c r="DN265" s="43"/>
      <c r="DO265" s="43"/>
      <c r="DP265" s="43"/>
      <c r="DQ265" s="43"/>
      <c r="DR265" s="43"/>
      <c r="DS265" s="43"/>
      <c r="DT265" s="43"/>
      <c r="DU265" s="43"/>
      <c r="DV265" s="43"/>
      <c r="DW265" s="43"/>
      <c r="DX265" s="43"/>
      <c r="DY265" s="43"/>
      <c r="DZ265" s="43"/>
      <c r="EA265" s="43"/>
      <c r="EB265" s="43"/>
      <c r="EC265" s="43"/>
      <c r="ED265" s="43"/>
      <c r="EE265" s="43"/>
      <c r="EF265" s="43"/>
      <c r="EG265" s="43"/>
      <c r="EH265" s="43"/>
      <c r="EI265" s="43"/>
      <c r="EJ265" s="43"/>
      <c r="EK265" s="43"/>
      <c r="EL265" s="43"/>
      <c r="EM265" s="43"/>
      <c r="EN265" s="43"/>
      <c r="EO265" s="43"/>
      <c r="EP265" s="43"/>
      <c r="EQ265" s="43"/>
      <c r="ER265" s="43"/>
      <c r="ES265" s="43"/>
      <c r="ET265" s="43"/>
      <c r="EU265" s="43"/>
      <c r="EV265" s="43"/>
      <c r="EW265" s="43"/>
      <c r="EX265" s="43"/>
      <c r="EY265" s="43"/>
      <c r="EZ265" s="43"/>
      <c r="FA265" s="43"/>
      <c r="FB265" s="43"/>
      <c r="FC265" s="43"/>
      <c r="FD265" s="43"/>
      <c r="FE265" s="43"/>
      <c r="FF265" s="43"/>
      <c r="FG265" s="43"/>
      <c r="FH265" s="43"/>
      <c r="FI265" s="43"/>
      <c r="FJ265" s="43"/>
      <c r="FK265" s="43"/>
      <c r="FL265" s="43"/>
      <c r="FM265" s="43"/>
      <c r="FN265" s="43"/>
      <c r="FO265" s="43"/>
      <c r="FP265" s="43"/>
      <c r="FQ265" s="43"/>
      <c r="FR265" s="43"/>
      <c r="FS265" s="43"/>
      <c r="FT265" s="43"/>
      <c r="FU265" s="43"/>
      <c r="FV265" s="43"/>
      <c r="FW265" s="43"/>
      <c r="FX265" s="43"/>
      <c r="FY265" s="43"/>
      <c r="FZ265" s="43"/>
      <c r="GA265" s="43"/>
      <c r="GB265" s="43"/>
      <c r="GC265" s="43"/>
      <c r="GD265" s="43"/>
      <c r="GE265" s="43"/>
      <c r="GF265" s="43"/>
      <c r="GG265" s="43"/>
      <c r="GH265" s="43"/>
      <c r="GI265" s="43"/>
      <c r="GJ265" s="43"/>
      <c r="GK265" s="43"/>
      <c r="GL265" s="43"/>
      <c r="GM265" s="43"/>
      <c r="GN265" s="43"/>
      <c r="GO265" s="43"/>
      <c r="GP265" s="43"/>
      <c r="GQ265" s="43"/>
      <c r="GR265" s="43"/>
      <c r="GS265" s="43"/>
      <c r="GT265" s="43"/>
      <c r="GU265" s="43"/>
      <c r="GV265" s="43"/>
      <c r="GW265" s="43"/>
      <c r="GX265" s="43"/>
      <c r="GY265" s="43"/>
      <c r="GZ265" s="43"/>
      <c r="HA265" s="43"/>
      <c r="HB265" s="43"/>
      <c r="HC265" s="43"/>
      <c r="HD265" s="43"/>
      <c r="HE265" s="43"/>
      <c r="HF265" s="43"/>
      <c r="HG265" s="43"/>
      <c r="HH265" s="43"/>
      <c r="HI265" s="43"/>
      <c r="HJ265" s="43"/>
      <c r="HK265" s="43"/>
      <c r="HL265" s="43"/>
      <c r="HM265" s="43"/>
      <c r="HN265" s="43"/>
      <c r="HO265" s="43"/>
      <c r="HP265" s="43"/>
    </row>
    <row r="266" spans="11:224">
      <c r="K266" s="37"/>
      <c r="L266" s="37"/>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c r="BO266" s="43"/>
      <c r="BP266" s="43"/>
      <c r="BQ266" s="43"/>
      <c r="BR266" s="43"/>
      <c r="BS266" s="43"/>
      <c r="BT266" s="43"/>
      <c r="BU266" s="43"/>
      <c r="BV266" s="43"/>
      <c r="BW266" s="43"/>
      <c r="BX266" s="43"/>
      <c r="BY266" s="43"/>
      <c r="BZ266" s="43"/>
      <c r="CA266" s="43"/>
      <c r="CB266" s="43"/>
      <c r="CC266" s="43"/>
      <c r="CD266" s="43"/>
      <c r="CE266" s="43"/>
      <c r="CF266" s="43"/>
      <c r="CG266" s="43"/>
      <c r="CH266" s="43"/>
      <c r="CI266" s="43"/>
      <c r="CJ266" s="43"/>
      <c r="CK266" s="43"/>
      <c r="CL266" s="43"/>
      <c r="CM266" s="43"/>
      <c r="CN266" s="43"/>
      <c r="CO266" s="43"/>
      <c r="CP266" s="43"/>
      <c r="CQ266" s="43"/>
      <c r="CR266" s="43"/>
      <c r="CS266" s="43"/>
      <c r="CT266" s="43"/>
      <c r="CU266" s="43"/>
      <c r="CV266" s="43"/>
      <c r="CW266" s="43"/>
      <c r="CX266" s="43"/>
      <c r="CY266" s="43"/>
      <c r="CZ266" s="43"/>
      <c r="DA266" s="43"/>
      <c r="DB266" s="43"/>
      <c r="DC266" s="43"/>
      <c r="DD266" s="43"/>
      <c r="DE266" s="43"/>
      <c r="DF266" s="43"/>
      <c r="DG266" s="43"/>
      <c r="DH266" s="43"/>
      <c r="DI266" s="43"/>
      <c r="DJ266" s="43"/>
      <c r="DK266" s="43"/>
      <c r="DL266" s="43"/>
      <c r="DM266" s="43"/>
      <c r="DN266" s="43"/>
      <c r="DO266" s="43"/>
      <c r="DP266" s="43"/>
      <c r="DQ266" s="43"/>
      <c r="DR266" s="43"/>
      <c r="DS266" s="43"/>
      <c r="DT266" s="43"/>
      <c r="DU266" s="43"/>
      <c r="DV266" s="43"/>
      <c r="DW266" s="43"/>
      <c r="DX266" s="43"/>
      <c r="DY266" s="43"/>
      <c r="DZ266" s="43"/>
      <c r="EA266" s="43"/>
      <c r="EB266" s="43"/>
      <c r="EC266" s="43"/>
      <c r="ED266" s="43"/>
      <c r="EE266" s="43"/>
      <c r="EF266" s="43"/>
      <c r="EG266" s="43"/>
      <c r="EH266" s="43"/>
      <c r="EI266" s="43"/>
      <c r="EJ266" s="43"/>
      <c r="EK266" s="43"/>
      <c r="EL266" s="43"/>
      <c r="EM266" s="43"/>
      <c r="EN266" s="43"/>
      <c r="EO266" s="43"/>
      <c r="EP266" s="43"/>
      <c r="EQ266" s="43"/>
      <c r="ER266" s="43"/>
      <c r="ES266" s="43"/>
      <c r="ET266" s="43"/>
      <c r="EU266" s="43"/>
      <c r="EV266" s="43"/>
      <c r="EW266" s="43"/>
      <c r="EX266" s="43"/>
      <c r="EY266" s="43"/>
      <c r="EZ266" s="43"/>
      <c r="FA266" s="43"/>
      <c r="FB266" s="43"/>
      <c r="FC266" s="43"/>
      <c r="FD266" s="43"/>
      <c r="FE266" s="43"/>
      <c r="FF266" s="43"/>
      <c r="FG266" s="43"/>
      <c r="FH266" s="43"/>
      <c r="FI266" s="43"/>
      <c r="FJ266" s="43"/>
      <c r="FK266" s="43"/>
      <c r="FL266" s="43"/>
      <c r="FM266" s="43"/>
      <c r="FN266" s="43"/>
      <c r="FO266" s="43"/>
      <c r="FP266" s="43"/>
      <c r="FQ266" s="43"/>
      <c r="FR266" s="43"/>
      <c r="FS266" s="43"/>
      <c r="FT266" s="43"/>
      <c r="FU266" s="43"/>
      <c r="FV266" s="43"/>
      <c r="FW266" s="43"/>
      <c r="FX266" s="43"/>
      <c r="FY266" s="43"/>
      <c r="FZ266" s="43"/>
      <c r="GA266" s="43"/>
      <c r="GB266" s="43"/>
      <c r="GC266" s="43"/>
      <c r="GD266" s="43"/>
      <c r="GE266" s="43"/>
      <c r="GF266" s="43"/>
      <c r="GG266" s="43"/>
      <c r="GH266" s="43"/>
      <c r="GI266" s="43"/>
      <c r="GJ266" s="43"/>
      <c r="GK266" s="43"/>
      <c r="GL266" s="43"/>
      <c r="GM266" s="43"/>
      <c r="GN266" s="43"/>
      <c r="GO266" s="43"/>
      <c r="GP266" s="43"/>
      <c r="GQ266" s="43"/>
      <c r="GR266" s="43"/>
      <c r="GS266" s="43"/>
      <c r="GT266" s="43"/>
      <c r="GU266" s="43"/>
      <c r="GV266" s="43"/>
      <c r="GW266" s="43"/>
      <c r="GX266" s="43"/>
      <c r="GY266" s="43"/>
      <c r="GZ266" s="43"/>
      <c r="HA266" s="43"/>
      <c r="HB266" s="43"/>
      <c r="HC266" s="43"/>
      <c r="HD266" s="43"/>
      <c r="HE266" s="43"/>
      <c r="HF266" s="43"/>
      <c r="HG266" s="43"/>
      <c r="HH266" s="43"/>
      <c r="HI266" s="43"/>
      <c r="HJ266" s="43"/>
      <c r="HK266" s="43"/>
      <c r="HL266" s="43"/>
      <c r="HM266" s="43"/>
      <c r="HN266" s="43"/>
      <c r="HO266" s="43"/>
      <c r="HP266" s="43"/>
    </row>
    <row r="267" spans="11:224">
      <c r="K267" s="37"/>
      <c r="L267" s="37"/>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c r="BO267" s="43"/>
      <c r="BP267" s="43"/>
      <c r="BQ267" s="43"/>
      <c r="BR267" s="43"/>
      <c r="BS267" s="43"/>
      <c r="BT267" s="43"/>
      <c r="BU267" s="43"/>
      <c r="BV267" s="43"/>
      <c r="BW267" s="43"/>
      <c r="BX267" s="43"/>
      <c r="BY267" s="43"/>
      <c r="BZ267" s="43"/>
      <c r="CA267" s="43"/>
      <c r="CB267" s="43"/>
      <c r="CC267" s="43"/>
      <c r="CD267" s="43"/>
      <c r="CE267" s="43"/>
      <c r="CF267" s="43"/>
      <c r="CG267" s="43"/>
      <c r="CH267" s="43"/>
      <c r="CI267" s="43"/>
      <c r="CJ267" s="43"/>
      <c r="CK267" s="43"/>
      <c r="CL267" s="43"/>
      <c r="CM267" s="43"/>
      <c r="CN267" s="43"/>
      <c r="CO267" s="43"/>
      <c r="CP267" s="43"/>
      <c r="CQ267" s="43"/>
      <c r="CR267" s="43"/>
      <c r="CS267" s="43"/>
      <c r="CT267" s="43"/>
      <c r="CU267" s="43"/>
      <c r="CV267" s="43"/>
      <c r="CW267" s="43"/>
      <c r="CX267" s="43"/>
      <c r="CY267" s="43"/>
      <c r="CZ267" s="43"/>
      <c r="DA267" s="43"/>
      <c r="DB267" s="43"/>
      <c r="DC267" s="43"/>
      <c r="DD267" s="43"/>
      <c r="DE267" s="43"/>
      <c r="DF267" s="43"/>
      <c r="DG267" s="43"/>
      <c r="DH267" s="43"/>
      <c r="DI267" s="43"/>
      <c r="DJ267" s="43"/>
      <c r="DK267" s="43"/>
      <c r="DL267" s="43"/>
      <c r="DM267" s="43"/>
      <c r="DN267" s="43"/>
      <c r="DO267" s="43"/>
      <c r="DP267" s="43"/>
      <c r="DQ267" s="43"/>
      <c r="DR267" s="43"/>
      <c r="DS267" s="43"/>
      <c r="DT267" s="43"/>
      <c r="DU267" s="43"/>
      <c r="DV267" s="43"/>
      <c r="DW267" s="43"/>
      <c r="DX267" s="43"/>
      <c r="DY267" s="43"/>
      <c r="DZ267" s="43"/>
      <c r="EA267" s="43"/>
      <c r="EB267" s="43"/>
      <c r="EC267" s="43"/>
      <c r="ED267" s="43"/>
      <c r="EE267" s="43"/>
      <c r="EF267" s="43"/>
      <c r="EG267" s="43"/>
      <c r="EH267" s="43"/>
      <c r="EI267" s="43"/>
      <c r="EJ267" s="43"/>
      <c r="EK267" s="43"/>
      <c r="EL267" s="43"/>
      <c r="EM267" s="43"/>
      <c r="EN267" s="43"/>
      <c r="EO267" s="43"/>
      <c r="EP267" s="43"/>
      <c r="EQ267" s="43"/>
      <c r="ER267" s="43"/>
      <c r="ES267" s="43"/>
      <c r="ET267" s="43"/>
      <c r="EU267" s="43"/>
      <c r="EV267" s="43"/>
      <c r="EW267" s="43"/>
      <c r="EX267" s="43"/>
      <c r="EY267" s="43"/>
      <c r="EZ267" s="43"/>
      <c r="FA267" s="43"/>
      <c r="FB267" s="43"/>
      <c r="FC267" s="43"/>
      <c r="FD267" s="43"/>
      <c r="FE267" s="43"/>
      <c r="FF267" s="43"/>
      <c r="FG267" s="43"/>
      <c r="FH267" s="43"/>
      <c r="FI267" s="43"/>
      <c r="FJ267" s="43"/>
      <c r="FK267" s="43"/>
      <c r="FL267" s="43"/>
      <c r="FM267" s="43"/>
      <c r="FN267" s="43"/>
      <c r="FO267" s="43"/>
      <c r="FP267" s="43"/>
      <c r="FQ267" s="43"/>
      <c r="FR267" s="43"/>
      <c r="FS267" s="43"/>
      <c r="FT267" s="43"/>
      <c r="FU267" s="43"/>
      <c r="FV267" s="43"/>
      <c r="FW267" s="43"/>
      <c r="FX267" s="43"/>
      <c r="FY267" s="43"/>
      <c r="FZ267" s="43"/>
      <c r="GA267" s="43"/>
      <c r="GB267" s="43"/>
      <c r="GC267" s="43"/>
      <c r="GD267" s="43"/>
      <c r="GE267" s="43"/>
      <c r="GF267" s="43"/>
      <c r="GG267" s="43"/>
      <c r="GH267" s="43"/>
      <c r="GI267" s="43"/>
      <c r="GJ267" s="43"/>
      <c r="GK267" s="43"/>
      <c r="GL267" s="43"/>
      <c r="GM267" s="43"/>
      <c r="GN267" s="43"/>
      <c r="GO267" s="43"/>
      <c r="GP267" s="43"/>
      <c r="GQ267" s="43"/>
      <c r="GR267" s="43"/>
      <c r="GS267" s="43"/>
      <c r="GT267" s="43"/>
      <c r="GU267" s="43"/>
      <c r="GV267" s="43"/>
      <c r="GW267" s="43"/>
      <c r="GX267" s="43"/>
      <c r="GY267" s="43"/>
      <c r="GZ267" s="43"/>
      <c r="HA267" s="43"/>
      <c r="HB267" s="43"/>
      <c r="HC267" s="43"/>
      <c r="HD267" s="43"/>
      <c r="HE267" s="43"/>
      <c r="HF267" s="43"/>
      <c r="HG267" s="43"/>
      <c r="HH267" s="43"/>
      <c r="HI267" s="43"/>
      <c r="HJ267" s="43"/>
      <c r="HK267" s="43"/>
      <c r="HL267" s="43"/>
      <c r="HM267" s="43"/>
      <c r="HN267" s="43"/>
      <c r="HO267" s="43"/>
      <c r="HP267" s="43"/>
    </row>
    <row r="268" spans="11:224">
      <c r="K268" s="37"/>
      <c r="L268" s="37"/>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3"/>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c r="DT268" s="43"/>
      <c r="DU268" s="43"/>
      <c r="DV268" s="43"/>
      <c r="DW268" s="43"/>
      <c r="DX268" s="43"/>
      <c r="DY268" s="43"/>
      <c r="DZ268" s="43"/>
      <c r="EA268" s="43"/>
      <c r="EB268" s="43"/>
      <c r="EC268" s="43"/>
      <c r="ED268" s="43"/>
      <c r="EE268" s="43"/>
      <c r="EF268" s="43"/>
      <c r="EG268" s="43"/>
      <c r="EH268" s="43"/>
      <c r="EI268" s="43"/>
      <c r="EJ268" s="43"/>
      <c r="EK268" s="43"/>
      <c r="EL268" s="43"/>
      <c r="EM268" s="43"/>
      <c r="EN268" s="43"/>
      <c r="EO268" s="43"/>
      <c r="EP268" s="43"/>
      <c r="EQ268" s="43"/>
      <c r="ER268" s="43"/>
      <c r="ES268" s="43"/>
      <c r="ET268" s="43"/>
      <c r="EU268" s="43"/>
      <c r="EV268" s="43"/>
      <c r="EW268" s="43"/>
      <c r="EX268" s="43"/>
      <c r="EY268" s="43"/>
      <c r="EZ268" s="43"/>
      <c r="FA268" s="43"/>
      <c r="FB268" s="43"/>
      <c r="FC268" s="43"/>
      <c r="FD268" s="43"/>
      <c r="FE268" s="43"/>
      <c r="FF268" s="43"/>
      <c r="FG268" s="43"/>
      <c r="FH268" s="43"/>
      <c r="FI268" s="43"/>
      <c r="FJ268" s="43"/>
      <c r="FK268" s="43"/>
      <c r="FL268" s="43"/>
      <c r="FM268" s="43"/>
      <c r="FN268" s="43"/>
      <c r="FO268" s="43"/>
      <c r="FP268" s="43"/>
      <c r="FQ268" s="43"/>
      <c r="FR268" s="43"/>
      <c r="FS268" s="43"/>
      <c r="FT268" s="43"/>
      <c r="FU268" s="43"/>
      <c r="FV268" s="43"/>
      <c r="FW268" s="43"/>
      <c r="FX268" s="43"/>
      <c r="FY268" s="43"/>
      <c r="FZ268" s="43"/>
      <c r="GA268" s="43"/>
      <c r="GB268" s="43"/>
      <c r="GC268" s="43"/>
      <c r="GD268" s="43"/>
      <c r="GE268" s="43"/>
      <c r="GF268" s="43"/>
      <c r="GG268" s="43"/>
      <c r="GH268" s="43"/>
      <c r="GI268" s="43"/>
      <c r="GJ268" s="43"/>
      <c r="GK268" s="43"/>
      <c r="GL268" s="43"/>
      <c r="GM268" s="43"/>
      <c r="GN268" s="43"/>
      <c r="GO268" s="43"/>
      <c r="GP268" s="43"/>
      <c r="GQ268" s="43"/>
      <c r="GR268" s="43"/>
      <c r="GS268" s="43"/>
      <c r="GT268" s="43"/>
      <c r="GU268" s="43"/>
      <c r="GV268" s="43"/>
      <c r="GW268" s="43"/>
      <c r="GX268" s="43"/>
      <c r="GY268" s="43"/>
      <c r="GZ268" s="43"/>
      <c r="HA268" s="43"/>
      <c r="HB268" s="43"/>
      <c r="HC268" s="43"/>
      <c r="HD268" s="43"/>
      <c r="HE268" s="43"/>
      <c r="HF268" s="43"/>
      <c r="HG268" s="43"/>
      <c r="HH268" s="43"/>
      <c r="HI268" s="43"/>
      <c r="HJ268" s="43"/>
      <c r="HK268" s="43"/>
      <c r="HL268" s="43"/>
      <c r="HM268" s="43"/>
      <c r="HN268" s="43"/>
      <c r="HO268" s="43"/>
      <c r="HP268" s="43"/>
    </row>
    <row r="269" spans="11:224">
      <c r="K269" s="37"/>
      <c r="L269" s="37"/>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c r="BO269" s="43"/>
      <c r="BP269" s="43"/>
      <c r="BQ269" s="43"/>
      <c r="BR269" s="43"/>
      <c r="BS269" s="43"/>
      <c r="BT269" s="43"/>
      <c r="BU269" s="43"/>
      <c r="BV269" s="43"/>
      <c r="BW269" s="43"/>
      <c r="BX269" s="43"/>
      <c r="BY269" s="43"/>
      <c r="BZ269" s="43"/>
      <c r="CA269" s="43"/>
      <c r="CB269" s="43"/>
      <c r="CC269" s="43"/>
      <c r="CD269" s="43"/>
      <c r="CE269" s="43"/>
      <c r="CF269" s="43"/>
      <c r="CG269" s="43"/>
      <c r="CH269" s="43"/>
      <c r="CI269" s="43"/>
      <c r="CJ269" s="43"/>
      <c r="CK269" s="43"/>
      <c r="CL269" s="43"/>
      <c r="CM269" s="43"/>
      <c r="CN269" s="43"/>
      <c r="CO269" s="43"/>
      <c r="CP269" s="43"/>
      <c r="CQ269" s="43"/>
      <c r="CR269" s="43"/>
      <c r="CS269" s="43"/>
      <c r="CT269" s="43"/>
      <c r="CU269" s="43"/>
      <c r="CV269" s="43"/>
      <c r="CW269" s="43"/>
      <c r="CX269" s="43"/>
      <c r="CY269" s="43"/>
      <c r="CZ269" s="43"/>
      <c r="DA269" s="43"/>
      <c r="DB269" s="43"/>
      <c r="DC269" s="43"/>
      <c r="DD269" s="43"/>
      <c r="DE269" s="43"/>
      <c r="DF269" s="43"/>
      <c r="DG269" s="43"/>
      <c r="DH269" s="43"/>
      <c r="DI269" s="43"/>
      <c r="DJ269" s="43"/>
      <c r="DK269" s="43"/>
      <c r="DL269" s="43"/>
      <c r="DM269" s="43"/>
      <c r="DN269" s="43"/>
      <c r="DO269" s="43"/>
      <c r="DP269" s="43"/>
      <c r="DQ269" s="43"/>
      <c r="DR269" s="43"/>
      <c r="DS269" s="43"/>
      <c r="DT269" s="43"/>
      <c r="DU269" s="43"/>
      <c r="DV269" s="43"/>
      <c r="DW269" s="43"/>
      <c r="DX269" s="43"/>
      <c r="DY269" s="43"/>
      <c r="DZ269" s="43"/>
      <c r="EA269" s="43"/>
      <c r="EB269" s="43"/>
      <c r="EC269" s="43"/>
      <c r="ED269" s="43"/>
      <c r="EE269" s="43"/>
      <c r="EF269" s="43"/>
      <c r="EG269" s="43"/>
      <c r="EH269" s="43"/>
      <c r="EI269" s="43"/>
      <c r="EJ269" s="43"/>
      <c r="EK269" s="43"/>
      <c r="EL269" s="43"/>
      <c r="EM269" s="43"/>
      <c r="EN269" s="43"/>
      <c r="EO269" s="43"/>
      <c r="EP269" s="43"/>
      <c r="EQ269" s="43"/>
      <c r="ER269" s="43"/>
      <c r="ES269" s="43"/>
      <c r="ET269" s="43"/>
      <c r="EU269" s="43"/>
      <c r="EV269" s="43"/>
      <c r="EW269" s="43"/>
      <c r="EX269" s="43"/>
      <c r="EY269" s="43"/>
      <c r="EZ269" s="43"/>
      <c r="FA269" s="43"/>
      <c r="FB269" s="43"/>
      <c r="FC269" s="43"/>
      <c r="FD269" s="43"/>
      <c r="FE269" s="43"/>
      <c r="FF269" s="43"/>
      <c r="FG269" s="43"/>
      <c r="FH269" s="43"/>
      <c r="FI269" s="43"/>
      <c r="FJ269" s="43"/>
      <c r="FK269" s="43"/>
      <c r="FL269" s="43"/>
      <c r="FM269" s="43"/>
      <c r="FN269" s="43"/>
      <c r="FO269" s="43"/>
      <c r="FP269" s="43"/>
      <c r="FQ269" s="43"/>
      <c r="FR269" s="43"/>
      <c r="FS269" s="43"/>
      <c r="FT269" s="43"/>
      <c r="FU269" s="43"/>
      <c r="FV269" s="43"/>
      <c r="FW269" s="43"/>
      <c r="FX269" s="43"/>
      <c r="FY269" s="43"/>
      <c r="FZ269" s="43"/>
      <c r="GA269" s="43"/>
      <c r="GB269" s="43"/>
      <c r="GC269" s="43"/>
      <c r="GD269" s="43"/>
      <c r="GE269" s="43"/>
      <c r="GF269" s="43"/>
      <c r="GG269" s="43"/>
      <c r="GH269" s="43"/>
      <c r="GI269" s="43"/>
      <c r="GJ269" s="43"/>
      <c r="GK269" s="43"/>
      <c r="GL269" s="43"/>
      <c r="GM269" s="43"/>
      <c r="GN269" s="43"/>
      <c r="GO269" s="43"/>
      <c r="GP269" s="43"/>
      <c r="GQ269" s="43"/>
      <c r="GR269" s="43"/>
      <c r="GS269" s="43"/>
      <c r="GT269" s="43"/>
      <c r="GU269" s="43"/>
      <c r="GV269" s="43"/>
      <c r="GW269" s="43"/>
      <c r="GX269" s="43"/>
      <c r="GY269" s="43"/>
      <c r="GZ269" s="43"/>
      <c r="HA269" s="43"/>
      <c r="HB269" s="43"/>
      <c r="HC269" s="43"/>
      <c r="HD269" s="43"/>
      <c r="HE269" s="43"/>
      <c r="HF269" s="43"/>
      <c r="HG269" s="43"/>
      <c r="HH269" s="43"/>
      <c r="HI269" s="43"/>
      <c r="HJ269" s="43"/>
      <c r="HK269" s="43"/>
      <c r="HL269" s="43"/>
      <c r="HM269" s="43"/>
      <c r="HN269" s="43"/>
      <c r="HO269" s="43"/>
      <c r="HP269" s="43"/>
    </row>
    <row r="270" spans="11:224">
      <c r="K270" s="37"/>
      <c r="L270" s="37"/>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c r="BO270" s="43"/>
      <c r="BP270" s="43"/>
      <c r="BQ270" s="43"/>
      <c r="BR270" s="43"/>
      <c r="BS270" s="43"/>
      <c r="BT270" s="43"/>
      <c r="BU270" s="43"/>
      <c r="BV270" s="43"/>
      <c r="BW270" s="43"/>
      <c r="BX270" s="43"/>
      <c r="BY270" s="43"/>
      <c r="BZ270" s="43"/>
      <c r="CA270" s="43"/>
      <c r="CB270" s="43"/>
      <c r="CC270" s="43"/>
      <c r="CD270" s="43"/>
      <c r="CE270" s="43"/>
      <c r="CF270" s="43"/>
      <c r="CG270" s="43"/>
      <c r="CH270" s="43"/>
      <c r="CI270" s="43"/>
      <c r="CJ270" s="43"/>
      <c r="CK270" s="43"/>
      <c r="CL270" s="43"/>
      <c r="CM270" s="43"/>
      <c r="CN270" s="43"/>
      <c r="CO270" s="43"/>
      <c r="CP270" s="43"/>
      <c r="CQ270" s="43"/>
      <c r="CR270" s="43"/>
      <c r="CS270" s="43"/>
      <c r="CT270" s="43"/>
      <c r="CU270" s="43"/>
      <c r="CV270" s="43"/>
      <c r="CW270" s="43"/>
      <c r="CX270" s="43"/>
      <c r="CY270" s="43"/>
      <c r="CZ270" s="43"/>
      <c r="DA270" s="43"/>
      <c r="DB270" s="43"/>
      <c r="DC270" s="43"/>
      <c r="DD270" s="43"/>
      <c r="DE270" s="43"/>
      <c r="DF270" s="43"/>
      <c r="DG270" s="43"/>
      <c r="DH270" s="43"/>
      <c r="DI270" s="43"/>
      <c r="DJ270" s="43"/>
      <c r="DK270" s="43"/>
      <c r="DL270" s="43"/>
      <c r="DM270" s="43"/>
      <c r="DN270" s="43"/>
      <c r="DO270" s="43"/>
      <c r="DP270" s="43"/>
      <c r="DQ270" s="43"/>
      <c r="DR270" s="43"/>
      <c r="DS270" s="43"/>
      <c r="DT270" s="43"/>
      <c r="DU270" s="43"/>
      <c r="DV270" s="43"/>
      <c r="DW270" s="43"/>
      <c r="DX270" s="43"/>
      <c r="DY270" s="43"/>
      <c r="DZ270" s="43"/>
      <c r="EA270" s="43"/>
      <c r="EB270" s="43"/>
      <c r="EC270" s="43"/>
      <c r="ED270" s="43"/>
      <c r="EE270" s="43"/>
      <c r="EF270" s="43"/>
      <c r="EG270" s="43"/>
      <c r="EH270" s="43"/>
      <c r="EI270" s="43"/>
      <c r="EJ270" s="43"/>
      <c r="EK270" s="43"/>
      <c r="EL270" s="43"/>
      <c r="EM270" s="43"/>
      <c r="EN270" s="43"/>
      <c r="EO270" s="43"/>
      <c r="EP270" s="43"/>
      <c r="EQ270" s="43"/>
      <c r="ER270" s="43"/>
      <c r="ES270" s="43"/>
      <c r="ET270" s="43"/>
      <c r="EU270" s="43"/>
      <c r="EV270" s="43"/>
      <c r="EW270" s="43"/>
      <c r="EX270" s="43"/>
      <c r="EY270" s="43"/>
      <c r="EZ270" s="43"/>
      <c r="FA270" s="43"/>
      <c r="FB270" s="43"/>
      <c r="FC270" s="43"/>
      <c r="FD270" s="43"/>
      <c r="FE270" s="43"/>
      <c r="FF270" s="43"/>
      <c r="FG270" s="43"/>
      <c r="FH270" s="43"/>
      <c r="FI270" s="43"/>
      <c r="FJ270" s="43"/>
      <c r="FK270" s="43"/>
      <c r="FL270" s="43"/>
      <c r="FM270" s="43"/>
      <c r="FN270" s="43"/>
      <c r="FO270" s="43"/>
      <c r="FP270" s="43"/>
      <c r="FQ270" s="43"/>
      <c r="FR270" s="43"/>
      <c r="FS270" s="43"/>
      <c r="FT270" s="43"/>
      <c r="FU270" s="43"/>
      <c r="FV270" s="43"/>
      <c r="FW270" s="43"/>
      <c r="FX270" s="43"/>
      <c r="FY270" s="43"/>
      <c r="FZ270" s="43"/>
      <c r="GA270" s="43"/>
      <c r="GB270" s="43"/>
      <c r="GC270" s="43"/>
      <c r="GD270" s="43"/>
      <c r="GE270" s="43"/>
      <c r="GF270" s="43"/>
      <c r="GG270" s="43"/>
      <c r="GH270" s="43"/>
      <c r="GI270" s="43"/>
      <c r="GJ270" s="43"/>
      <c r="GK270" s="43"/>
      <c r="GL270" s="43"/>
      <c r="GM270" s="43"/>
      <c r="GN270" s="43"/>
      <c r="GO270" s="43"/>
      <c r="GP270" s="43"/>
      <c r="GQ270" s="43"/>
      <c r="GR270" s="43"/>
      <c r="GS270" s="43"/>
      <c r="GT270" s="43"/>
      <c r="GU270" s="43"/>
      <c r="GV270" s="43"/>
      <c r="GW270" s="43"/>
      <c r="GX270" s="43"/>
      <c r="GY270" s="43"/>
      <c r="GZ270" s="43"/>
      <c r="HA270" s="43"/>
      <c r="HB270" s="43"/>
      <c r="HC270" s="43"/>
      <c r="HD270" s="43"/>
      <c r="HE270" s="43"/>
      <c r="HF270" s="43"/>
      <c r="HG270" s="43"/>
      <c r="HH270" s="43"/>
      <c r="HI270" s="43"/>
      <c r="HJ270" s="43"/>
      <c r="HK270" s="43"/>
      <c r="HL270" s="43"/>
      <c r="HM270" s="43"/>
      <c r="HN270" s="43"/>
      <c r="HO270" s="43"/>
      <c r="HP270" s="43"/>
    </row>
    <row r="271" spans="11:224">
      <c r="K271" s="37"/>
      <c r="L271" s="37"/>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c r="BO271" s="43"/>
      <c r="BP271" s="43"/>
      <c r="BQ271" s="43"/>
      <c r="BR271" s="43"/>
      <c r="BS271" s="43"/>
      <c r="BT271" s="43"/>
      <c r="BU271" s="43"/>
      <c r="BV271" s="43"/>
      <c r="BW271" s="43"/>
      <c r="BX271" s="43"/>
      <c r="BY271" s="43"/>
      <c r="BZ271" s="43"/>
      <c r="CA271" s="43"/>
      <c r="CB271" s="43"/>
      <c r="CC271" s="43"/>
      <c r="CD271" s="43"/>
      <c r="CE271" s="43"/>
      <c r="CF271" s="43"/>
      <c r="CG271" s="43"/>
      <c r="CH271" s="43"/>
      <c r="CI271" s="43"/>
      <c r="CJ271" s="43"/>
      <c r="CK271" s="43"/>
      <c r="CL271" s="43"/>
      <c r="CM271" s="43"/>
      <c r="CN271" s="43"/>
      <c r="CO271" s="43"/>
      <c r="CP271" s="43"/>
      <c r="CQ271" s="43"/>
      <c r="CR271" s="43"/>
      <c r="CS271" s="43"/>
      <c r="CT271" s="43"/>
      <c r="CU271" s="43"/>
      <c r="CV271" s="43"/>
      <c r="CW271" s="43"/>
      <c r="CX271" s="43"/>
      <c r="CY271" s="43"/>
      <c r="CZ271" s="43"/>
      <c r="DA271" s="43"/>
      <c r="DB271" s="43"/>
      <c r="DC271" s="43"/>
      <c r="DD271" s="43"/>
      <c r="DE271" s="43"/>
      <c r="DF271" s="43"/>
      <c r="DG271" s="43"/>
      <c r="DH271" s="43"/>
      <c r="DI271" s="43"/>
      <c r="DJ271" s="43"/>
      <c r="DK271" s="43"/>
      <c r="DL271" s="43"/>
      <c r="DM271" s="43"/>
      <c r="DN271" s="43"/>
      <c r="DO271" s="43"/>
      <c r="DP271" s="43"/>
      <c r="DQ271" s="43"/>
      <c r="DR271" s="43"/>
      <c r="DS271" s="43"/>
      <c r="DT271" s="43"/>
      <c r="DU271" s="43"/>
      <c r="DV271" s="43"/>
      <c r="DW271" s="43"/>
      <c r="DX271" s="43"/>
      <c r="DY271" s="43"/>
      <c r="DZ271" s="43"/>
      <c r="EA271" s="43"/>
      <c r="EB271" s="43"/>
      <c r="EC271" s="43"/>
      <c r="ED271" s="43"/>
      <c r="EE271" s="43"/>
      <c r="EF271" s="43"/>
      <c r="EG271" s="43"/>
      <c r="EH271" s="43"/>
      <c r="EI271" s="43"/>
      <c r="EJ271" s="43"/>
      <c r="EK271" s="43"/>
      <c r="EL271" s="43"/>
      <c r="EM271" s="43"/>
      <c r="EN271" s="43"/>
      <c r="EO271" s="43"/>
      <c r="EP271" s="43"/>
      <c r="EQ271" s="43"/>
      <c r="ER271" s="43"/>
      <c r="ES271" s="43"/>
      <c r="ET271" s="43"/>
      <c r="EU271" s="43"/>
      <c r="EV271" s="43"/>
      <c r="EW271" s="43"/>
      <c r="EX271" s="43"/>
      <c r="EY271" s="43"/>
      <c r="EZ271" s="43"/>
      <c r="FA271" s="43"/>
      <c r="FB271" s="43"/>
      <c r="FC271" s="43"/>
      <c r="FD271" s="43"/>
      <c r="FE271" s="43"/>
      <c r="FF271" s="43"/>
      <c r="FG271" s="43"/>
      <c r="FH271" s="43"/>
      <c r="FI271" s="43"/>
      <c r="FJ271" s="43"/>
      <c r="FK271" s="43"/>
      <c r="FL271" s="43"/>
      <c r="FM271" s="43"/>
      <c r="FN271" s="43"/>
      <c r="FO271" s="43"/>
      <c r="FP271" s="43"/>
      <c r="FQ271" s="43"/>
      <c r="FR271" s="43"/>
      <c r="FS271" s="43"/>
      <c r="FT271" s="43"/>
      <c r="FU271" s="43"/>
      <c r="FV271" s="43"/>
      <c r="FW271" s="43"/>
      <c r="FX271" s="43"/>
      <c r="FY271" s="43"/>
      <c r="FZ271" s="43"/>
      <c r="GA271" s="43"/>
      <c r="GB271" s="43"/>
      <c r="GC271" s="43"/>
      <c r="GD271" s="43"/>
      <c r="GE271" s="43"/>
      <c r="GF271" s="43"/>
      <c r="GG271" s="43"/>
      <c r="GH271" s="43"/>
      <c r="GI271" s="43"/>
      <c r="GJ271" s="43"/>
      <c r="GK271" s="43"/>
      <c r="GL271" s="43"/>
      <c r="GM271" s="43"/>
      <c r="GN271" s="43"/>
      <c r="GO271" s="43"/>
      <c r="GP271" s="43"/>
      <c r="GQ271" s="43"/>
      <c r="GR271" s="43"/>
      <c r="GS271" s="43"/>
      <c r="GT271" s="43"/>
      <c r="GU271" s="43"/>
      <c r="GV271" s="43"/>
      <c r="GW271" s="43"/>
      <c r="GX271" s="43"/>
      <c r="GY271" s="43"/>
      <c r="GZ271" s="43"/>
      <c r="HA271" s="43"/>
      <c r="HB271" s="43"/>
      <c r="HC271" s="43"/>
      <c r="HD271" s="43"/>
      <c r="HE271" s="43"/>
      <c r="HF271" s="43"/>
      <c r="HG271" s="43"/>
      <c r="HH271" s="43"/>
      <c r="HI271" s="43"/>
      <c r="HJ271" s="43"/>
      <c r="HK271" s="43"/>
      <c r="HL271" s="43"/>
      <c r="HM271" s="43"/>
      <c r="HN271" s="43"/>
      <c r="HO271" s="43"/>
      <c r="HP271" s="43"/>
    </row>
    <row r="272" spans="11:224">
      <c r="K272" s="37"/>
      <c r="L272" s="37"/>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c r="BO272" s="43"/>
      <c r="BP272" s="43"/>
      <c r="BQ272" s="43"/>
      <c r="BR272" s="43"/>
      <c r="BS272" s="43"/>
      <c r="BT272" s="43"/>
      <c r="BU272" s="43"/>
      <c r="BV272" s="43"/>
      <c r="BW272" s="43"/>
      <c r="BX272" s="43"/>
      <c r="BY272" s="43"/>
      <c r="BZ272" s="43"/>
      <c r="CA272" s="43"/>
      <c r="CB272" s="43"/>
      <c r="CC272" s="43"/>
      <c r="CD272" s="43"/>
      <c r="CE272" s="43"/>
      <c r="CF272" s="43"/>
      <c r="CG272" s="43"/>
      <c r="CH272" s="43"/>
      <c r="CI272" s="43"/>
      <c r="CJ272" s="43"/>
      <c r="CK272" s="43"/>
      <c r="CL272" s="43"/>
      <c r="CM272" s="43"/>
      <c r="CN272" s="43"/>
      <c r="CO272" s="43"/>
      <c r="CP272" s="43"/>
      <c r="CQ272" s="43"/>
      <c r="CR272" s="43"/>
      <c r="CS272" s="43"/>
      <c r="CT272" s="43"/>
      <c r="CU272" s="43"/>
      <c r="CV272" s="43"/>
      <c r="CW272" s="43"/>
      <c r="CX272" s="43"/>
      <c r="CY272" s="43"/>
      <c r="CZ272" s="43"/>
      <c r="DA272" s="43"/>
      <c r="DB272" s="43"/>
      <c r="DC272" s="43"/>
      <c r="DD272" s="43"/>
      <c r="DE272" s="43"/>
      <c r="DF272" s="43"/>
      <c r="DG272" s="43"/>
      <c r="DH272" s="43"/>
      <c r="DI272" s="43"/>
      <c r="DJ272" s="43"/>
      <c r="DK272" s="43"/>
      <c r="DL272" s="43"/>
      <c r="DM272" s="43"/>
      <c r="DN272" s="43"/>
      <c r="DO272" s="43"/>
      <c r="DP272" s="43"/>
      <c r="DQ272" s="43"/>
      <c r="DR272" s="43"/>
      <c r="DS272" s="43"/>
      <c r="DT272" s="43"/>
      <c r="DU272" s="43"/>
      <c r="DV272" s="43"/>
      <c r="DW272" s="43"/>
      <c r="DX272" s="43"/>
      <c r="DY272" s="43"/>
      <c r="DZ272" s="43"/>
      <c r="EA272" s="43"/>
      <c r="EB272" s="43"/>
      <c r="EC272" s="43"/>
      <c r="ED272" s="43"/>
      <c r="EE272" s="43"/>
      <c r="EF272" s="43"/>
      <c r="EG272" s="43"/>
      <c r="EH272" s="43"/>
      <c r="EI272" s="43"/>
      <c r="EJ272" s="43"/>
      <c r="EK272" s="43"/>
      <c r="EL272" s="43"/>
      <c r="EM272" s="43"/>
      <c r="EN272" s="43"/>
      <c r="EO272" s="43"/>
      <c r="EP272" s="43"/>
      <c r="EQ272" s="43"/>
      <c r="ER272" s="43"/>
      <c r="ES272" s="43"/>
      <c r="ET272" s="43"/>
      <c r="EU272" s="43"/>
      <c r="EV272" s="43"/>
      <c r="EW272" s="43"/>
      <c r="EX272" s="43"/>
      <c r="EY272" s="43"/>
      <c r="EZ272" s="43"/>
      <c r="FA272" s="43"/>
      <c r="FB272" s="43"/>
      <c r="FC272" s="43"/>
      <c r="FD272" s="43"/>
      <c r="FE272" s="43"/>
      <c r="FF272" s="43"/>
      <c r="FG272" s="43"/>
      <c r="FH272" s="43"/>
      <c r="FI272" s="43"/>
      <c r="FJ272" s="43"/>
      <c r="FK272" s="43"/>
      <c r="FL272" s="43"/>
      <c r="FM272" s="43"/>
      <c r="FN272" s="43"/>
      <c r="FO272" s="43"/>
      <c r="FP272" s="43"/>
      <c r="FQ272" s="43"/>
      <c r="FR272" s="43"/>
      <c r="FS272" s="43"/>
      <c r="FT272" s="43"/>
      <c r="FU272" s="43"/>
      <c r="FV272" s="43"/>
      <c r="FW272" s="43"/>
      <c r="FX272" s="43"/>
      <c r="FY272" s="43"/>
      <c r="FZ272" s="43"/>
      <c r="GA272" s="43"/>
      <c r="GB272" s="43"/>
      <c r="GC272" s="43"/>
      <c r="GD272" s="43"/>
      <c r="GE272" s="43"/>
      <c r="GF272" s="43"/>
      <c r="GG272" s="43"/>
      <c r="GH272" s="43"/>
      <c r="GI272" s="43"/>
      <c r="GJ272" s="43"/>
      <c r="GK272" s="43"/>
      <c r="GL272" s="43"/>
      <c r="GM272" s="43"/>
      <c r="GN272" s="43"/>
      <c r="GO272" s="43"/>
      <c r="GP272" s="43"/>
      <c r="GQ272" s="43"/>
      <c r="GR272" s="43"/>
      <c r="GS272" s="43"/>
      <c r="GT272" s="43"/>
      <c r="GU272" s="43"/>
      <c r="GV272" s="43"/>
      <c r="GW272" s="43"/>
      <c r="GX272" s="43"/>
      <c r="GY272" s="43"/>
      <c r="GZ272" s="43"/>
      <c r="HA272" s="43"/>
      <c r="HB272" s="43"/>
      <c r="HC272" s="43"/>
      <c r="HD272" s="43"/>
      <c r="HE272" s="43"/>
      <c r="HF272" s="43"/>
      <c r="HG272" s="43"/>
      <c r="HH272" s="43"/>
      <c r="HI272" s="43"/>
      <c r="HJ272" s="43"/>
      <c r="HK272" s="43"/>
      <c r="HL272" s="43"/>
      <c r="HM272" s="43"/>
      <c r="HN272" s="43"/>
      <c r="HO272" s="43"/>
      <c r="HP272" s="43"/>
    </row>
    <row r="273" spans="11:224">
      <c r="K273" s="37"/>
      <c r="L273" s="37"/>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c r="BO273" s="43"/>
      <c r="BP273" s="43"/>
      <c r="BQ273" s="43"/>
      <c r="BR273" s="43"/>
      <c r="BS273" s="43"/>
      <c r="BT273" s="43"/>
      <c r="BU273" s="43"/>
      <c r="BV273" s="43"/>
      <c r="BW273" s="43"/>
      <c r="BX273" s="43"/>
      <c r="BY273" s="43"/>
      <c r="BZ273" s="43"/>
      <c r="CA273" s="43"/>
      <c r="CB273" s="43"/>
      <c r="CC273" s="43"/>
      <c r="CD273" s="43"/>
      <c r="CE273" s="43"/>
      <c r="CF273" s="43"/>
      <c r="CG273" s="43"/>
      <c r="CH273" s="43"/>
      <c r="CI273" s="43"/>
      <c r="CJ273" s="43"/>
      <c r="CK273" s="43"/>
      <c r="CL273" s="43"/>
      <c r="CM273" s="43"/>
      <c r="CN273" s="43"/>
      <c r="CO273" s="43"/>
      <c r="CP273" s="43"/>
      <c r="CQ273" s="43"/>
      <c r="CR273" s="43"/>
      <c r="CS273" s="43"/>
      <c r="CT273" s="43"/>
      <c r="CU273" s="43"/>
      <c r="CV273" s="43"/>
      <c r="CW273" s="43"/>
      <c r="CX273" s="43"/>
      <c r="CY273" s="43"/>
      <c r="CZ273" s="43"/>
      <c r="DA273" s="43"/>
      <c r="DB273" s="43"/>
      <c r="DC273" s="43"/>
      <c r="DD273" s="43"/>
      <c r="DE273" s="43"/>
      <c r="DF273" s="43"/>
      <c r="DG273" s="43"/>
      <c r="DH273" s="43"/>
      <c r="DI273" s="43"/>
      <c r="DJ273" s="43"/>
      <c r="DK273" s="43"/>
      <c r="DL273" s="43"/>
      <c r="DM273" s="43"/>
      <c r="DN273" s="43"/>
      <c r="DO273" s="43"/>
      <c r="DP273" s="43"/>
      <c r="DQ273" s="43"/>
      <c r="DR273" s="43"/>
      <c r="DS273" s="43"/>
      <c r="DT273" s="43"/>
      <c r="DU273" s="43"/>
      <c r="DV273" s="43"/>
      <c r="DW273" s="43"/>
      <c r="DX273" s="43"/>
      <c r="DY273" s="43"/>
      <c r="DZ273" s="43"/>
      <c r="EA273" s="43"/>
      <c r="EB273" s="43"/>
      <c r="EC273" s="43"/>
      <c r="ED273" s="43"/>
      <c r="EE273" s="43"/>
      <c r="EF273" s="43"/>
      <c r="EG273" s="43"/>
      <c r="EH273" s="43"/>
      <c r="EI273" s="43"/>
      <c r="EJ273" s="43"/>
      <c r="EK273" s="43"/>
      <c r="EL273" s="43"/>
      <c r="EM273" s="43"/>
      <c r="EN273" s="43"/>
      <c r="EO273" s="43"/>
      <c r="EP273" s="43"/>
      <c r="EQ273" s="43"/>
      <c r="ER273" s="43"/>
      <c r="ES273" s="43"/>
      <c r="ET273" s="43"/>
      <c r="EU273" s="43"/>
      <c r="EV273" s="43"/>
      <c r="EW273" s="43"/>
      <c r="EX273" s="43"/>
      <c r="EY273" s="43"/>
      <c r="EZ273" s="43"/>
      <c r="FA273" s="43"/>
      <c r="FB273" s="43"/>
      <c r="FC273" s="43"/>
      <c r="FD273" s="43"/>
      <c r="FE273" s="43"/>
      <c r="FF273" s="43"/>
      <c r="FG273" s="43"/>
      <c r="FH273" s="43"/>
      <c r="FI273" s="43"/>
      <c r="FJ273" s="43"/>
      <c r="FK273" s="43"/>
      <c r="FL273" s="43"/>
      <c r="FM273" s="43"/>
      <c r="FN273" s="43"/>
      <c r="FO273" s="43"/>
      <c r="FP273" s="43"/>
      <c r="FQ273" s="43"/>
      <c r="FR273" s="43"/>
      <c r="FS273" s="43"/>
      <c r="FT273" s="43"/>
      <c r="FU273" s="43"/>
      <c r="FV273" s="43"/>
      <c r="FW273" s="43"/>
      <c r="FX273" s="43"/>
      <c r="FY273" s="43"/>
      <c r="FZ273" s="43"/>
      <c r="GA273" s="43"/>
      <c r="GB273" s="43"/>
      <c r="GC273" s="43"/>
      <c r="GD273" s="43"/>
      <c r="GE273" s="43"/>
      <c r="GF273" s="43"/>
      <c r="GG273" s="43"/>
      <c r="GH273" s="43"/>
      <c r="GI273" s="43"/>
      <c r="GJ273" s="43"/>
      <c r="GK273" s="43"/>
      <c r="GL273" s="43"/>
      <c r="GM273" s="43"/>
      <c r="GN273" s="43"/>
      <c r="GO273" s="43"/>
      <c r="GP273" s="43"/>
      <c r="GQ273" s="43"/>
      <c r="GR273" s="43"/>
      <c r="GS273" s="43"/>
      <c r="GT273" s="43"/>
      <c r="GU273" s="43"/>
      <c r="GV273" s="43"/>
      <c r="GW273" s="43"/>
      <c r="GX273" s="43"/>
      <c r="GY273" s="43"/>
      <c r="GZ273" s="43"/>
      <c r="HA273" s="43"/>
      <c r="HB273" s="43"/>
      <c r="HC273" s="43"/>
      <c r="HD273" s="43"/>
      <c r="HE273" s="43"/>
      <c r="HF273" s="43"/>
      <c r="HG273" s="43"/>
      <c r="HH273" s="43"/>
      <c r="HI273" s="43"/>
      <c r="HJ273" s="43"/>
      <c r="HK273" s="43"/>
      <c r="HL273" s="43"/>
      <c r="HM273" s="43"/>
      <c r="HN273" s="43"/>
      <c r="HO273" s="43"/>
      <c r="HP273" s="43"/>
    </row>
    <row r="274" spans="11:224">
      <c r="K274" s="37"/>
      <c r="L274" s="37"/>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3"/>
      <c r="BW274" s="43"/>
      <c r="BX274" s="43"/>
      <c r="BY274" s="43"/>
      <c r="BZ274" s="43"/>
      <c r="CA274" s="43"/>
      <c r="CB274" s="43"/>
      <c r="CC274" s="43"/>
      <c r="CD274" s="43"/>
      <c r="CE274" s="43"/>
      <c r="CF274" s="43"/>
      <c r="CG274" s="43"/>
      <c r="CH274" s="43"/>
      <c r="CI274" s="43"/>
      <c r="CJ274" s="43"/>
      <c r="CK274" s="43"/>
      <c r="CL274" s="43"/>
      <c r="CM274" s="43"/>
      <c r="CN274" s="43"/>
      <c r="CO274" s="43"/>
      <c r="CP274" s="43"/>
      <c r="CQ274" s="43"/>
      <c r="CR274" s="43"/>
      <c r="CS274" s="43"/>
      <c r="CT274" s="43"/>
      <c r="CU274" s="43"/>
      <c r="CV274" s="43"/>
      <c r="CW274" s="43"/>
      <c r="CX274" s="43"/>
      <c r="CY274" s="43"/>
      <c r="CZ274" s="43"/>
      <c r="DA274" s="43"/>
      <c r="DB274" s="43"/>
      <c r="DC274" s="43"/>
      <c r="DD274" s="43"/>
      <c r="DE274" s="43"/>
      <c r="DF274" s="43"/>
      <c r="DG274" s="43"/>
      <c r="DH274" s="43"/>
      <c r="DI274" s="43"/>
      <c r="DJ274" s="43"/>
      <c r="DK274" s="43"/>
      <c r="DL274" s="43"/>
      <c r="DM274" s="43"/>
      <c r="DN274" s="43"/>
      <c r="DO274" s="43"/>
      <c r="DP274" s="43"/>
      <c r="DQ274" s="43"/>
      <c r="DR274" s="43"/>
      <c r="DS274" s="43"/>
      <c r="DT274" s="43"/>
      <c r="DU274" s="43"/>
      <c r="DV274" s="43"/>
      <c r="DW274" s="43"/>
      <c r="DX274" s="43"/>
      <c r="DY274" s="43"/>
      <c r="DZ274" s="43"/>
      <c r="EA274" s="43"/>
      <c r="EB274" s="43"/>
      <c r="EC274" s="43"/>
      <c r="ED274" s="43"/>
      <c r="EE274" s="43"/>
      <c r="EF274" s="43"/>
      <c r="EG274" s="43"/>
      <c r="EH274" s="43"/>
      <c r="EI274" s="43"/>
      <c r="EJ274" s="43"/>
      <c r="EK274" s="43"/>
      <c r="EL274" s="43"/>
      <c r="EM274" s="43"/>
      <c r="EN274" s="43"/>
      <c r="EO274" s="43"/>
      <c r="EP274" s="43"/>
      <c r="EQ274" s="43"/>
      <c r="ER274" s="43"/>
      <c r="ES274" s="43"/>
      <c r="ET274" s="43"/>
      <c r="EU274" s="43"/>
      <c r="EV274" s="43"/>
      <c r="EW274" s="43"/>
      <c r="EX274" s="43"/>
      <c r="EY274" s="43"/>
      <c r="EZ274" s="43"/>
      <c r="FA274" s="43"/>
      <c r="FB274" s="43"/>
      <c r="FC274" s="43"/>
      <c r="FD274" s="43"/>
      <c r="FE274" s="43"/>
      <c r="FF274" s="43"/>
      <c r="FG274" s="43"/>
      <c r="FH274" s="43"/>
      <c r="FI274" s="43"/>
      <c r="FJ274" s="43"/>
      <c r="FK274" s="43"/>
      <c r="FL274" s="43"/>
      <c r="FM274" s="43"/>
      <c r="FN274" s="43"/>
      <c r="FO274" s="43"/>
      <c r="FP274" s="43"/>
      <c r="FQ274" s="43"/>
      <c r="FR274" s="43"/>
      <c r="FS274" s="43"/>
      <c r="FT274" s="43"/>
      <c r="FU274" s="43"/>
      <c r="FV274" s="43"/>
      <c r="FW274" s="43"/>
      <c r="FX274" s="43"/>
      <c r="FY274" s="43"/>
      <c r="FZ274" s="43"/>
      <c r="GA274" s="43"/>
      <c r="GB274" s="43"/>
      <c r="GC274" s="43"/>
      <c r="GD274" s="43"/>
      <c r="GE274" s="43"/>
      <c r="GF274" s="43"/>
      <c r="GG274" s="43"/>
      <c r="GH274" s="43"/>
      <c r="GI274" s="43"/>
      <c r="GJ274" s="43"/>
      <c r="GK274" s="43"/>
      <c r="GL274" s="43"/>
      <c r="GM274" s="43"/>
      <c r="GN274" s="43"/>
      <c r="GO274" s="43"/>
      <c r="GP274" s="43"/>
      <c r="GQ274" s="43"/>
      <c r="GR274" s="43"/>
      <c r="GS274" s="43"/>
      <c r="GT274" s="43"/>
      <c r="GU274" s="43"/>
      <c r="GV274" s="43"/>
      <c r="GW274" s="43"/>
      <c r="GX274" s="43"/>
      <c r="GY274" s="43"/>
      <c r="GZ274" s="43"/>
      <c r="HA274" s="43"/>
      <c r="HB274" s="43"/>
      <c r="HC274" s="43"/>
      <c r="HD274" s="43"/>
      <c r="HE274" s="43"/>
      <c r="HF274" s="43"/>
      <c r="HG274" s="43"/>
      <c r="HH274" s="43"/>
      <c r="HI274" s="43"/>
      <c r="HJ274" s="43"/>
      <c r="HK274" s="43"/>
      <c r="HL274" s="43"/>
      <c r="HM274" s="43"/>
      <c r="HN274" s="43"/>
      <c r="HO274" s="43"/>
      <c r="HP274" s="43"/>
    </row>
    <row r="275" spans="11:224">
      <c r="K275" s="37"/>
      <c r="L275" s="37"/>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3"/>
      <c r="BY275" s="43"/>
      <c r="BZ275" s="43"/>
      <c r="CA275" s="43"/>
      <c r="CB275" s="43"/>
      <c r="CC275" s="43"/>
      <c r="CD275" s="43"/>
      <c r="CE275" s="43"/>
      <c r="CF275" s="43"/>
      <c r="CG275" s="43"/>
      <c r="CH275" s="43"/>
      <c r="CI275" s="43"/>
      <c r="CJ275" s="43"/>
      <c r="CK275" s="43"/>
      <c r="CL275" s="43"/>
      <c r="CM275" s="43"/>
      <c r="CN275" s="43"/>
      <c r="CO275" s="43"/>
      <c r="CP275" s="43"/>
      <c r="CQ275" s="43"/>
      <c r="CR275" s="43"/>
      <c r="CS275" s="43"/>
      <c r="CT275" s="43"/>
      <c r="CU275" s="43"/>
      <c r="CV275" s="43"/>
      <c r="CW275" s="43"/>
      <c r="CX275" s="43"/>
      <c r="CY275" s="43"/>
      <c r="CZ275" s="43"/>
      <c r="DA275" s="43"/>
      <c r="DB275" s="43"/>
      <c r="DC275" s="43"/>
      <c r="DD275" s="43"/>
      <c r="DE275" s="43"/>
      <c r="DF275" s="43"/>
      <c r="DG275" s="43"/>
      <c r="DH275" s="43"/>
      <c r="DI275" s="43"/>
      <c r="DJ275" s="43"/>
      <c r="DK275" s="43"/>
      <c r="DL275" s="43"/>
      <c r="DM275" s="43"/>
      <c r="DN275" s="43"/>
      <c r="DO275" s="43"/>
      <c r="DP275" s="43"/>
      <c r="DQ275" s="43"/>
      <c r="DR275" s="43"/>
      <c r="DS275" s="43"/>
      <c r="DT275" s="43"/>
      <c r="DU275" s="43"/>
      <c r="DV275" s="43"/>
      <c r="DW275" s="43"/>
      <c r="DX275" s="43"/>
      <c r="DY275" s="43"/>
      <c r="DZ275" s="43"/>
      <c r="EA275" s="43"/>
      <c r="EB275" s="43"/>
      <c r="EC275" s="43"/>
      <c r="ED275" s="43"/>
      <c r="EE275" s="43"/>
      <c r="EF275" s="43"/>
      <c r="EG275" s="43"/>
      <c r="EH275" s="43"/>
      <c r="EI275" s="43"/>
      <c r="EJ275" s="43"/>
      <c r="EK275" s="43"/>
      <c r="EL275" s="43"/>
      <c r="EM275" s="43"/>
      <c r="EN275" s="43"/>
      <c r="EO275" s="43"/>
      <c r="EP275" s="43"/>
      <c r="EQ275" s="43"/>
      <c r="ER275" s="43"/>
      <c r="ES275" s="43"/>
      <c r="ET275" s="43"/>
      <c r="EU275" s="43"/>
      <c r="EV275" s="43"/>
      <c r="EW275" s="43"/>
      <c r="EX275" s="43"/>
      <c r="EY275" s="43"/>
      <c r="EZ275" s="43"/>
      <c r="FA275" s="43"/>
      <c r="FB275" s="43"/>
      <c r="FC275" s="43"/>
      <c r="FD275" s="43"/>
      <c r="FE275" s="43"/>
      <c r="FF275" s="43"/>
      <c r="FG275" s="43"/>
      <c r="FH275" s="43"/>
      <c r="FI275" s="43"/>
      <c r="FJ275" s="43"/>
      <c r="FK275" s="43"/>
      <c r="FL275" s="43"/>
      <c r="FM275" s="43"/>
      <c r="FN275" s="43"/>
      <c r="FO275" s="43"/>
      <c r="FP275" s="43"/>
      <c r="FQ275" s="43"/>
      <c r="FR275" s="43"/>
      <c r="FS275" s="43"/>
      <c r="FT275" s="43"/>
      <c r="FU275" s="43"/>
      <c r="FV275" s="43"/>
      <c r="FW275" s="43"/>
      <c r="FX275" s="43"/>
      <c r="FY275" s="43"/>
      <c r="FZ275" s="43"/>
      <c r="GA275" s="43"/>
      <c r="GB275" s="43"/>
      <c r="GC275" s="43"/>
      <c r="GD275" s="43"/>
      <c r="GE275" s="43"/>
      <c r="GF275" s="43"/>
      <c r="GG275" s="43"/>
      <c r="GH275" s="43"/>
      <c r="GI275" s="43"/>
      <c r="GJ275" s="43"/>
      <c r="GK275" s="43"/>
      <c r="GL275" s="43"/>
      <c r="GM275" s="43"/>
      <c r="GN275" s="43"/>
      <c r="GO275" s="43"/>
      <c r="GP275" s="43"/>
      <c r="GQ275" s="43"/>
      <c r="GR275" s="43"/>
      <c r="GS275" s="43"/>
      <c r="GT275" s="43"/>
      <c r="GU275" s="43"/>
      <c r="GV275" s="43"/>
      <c r="GW275" s="43"/>
      <c r="GX275" s="43"/>
      <c r="GY275" s="43"/>
      <c r="GZ275" s="43"/>
      <c r="HA275" s="43"/>
      <c r="HB275" s="43"/>
      <c r="HC275" s="43"/>
      <c r="HD275" s="43"/>
      <c r="HE275" s="43"/>
      <c r="HF275" s="43"/>
      <c r="HG275" s="43"/>
      <c r="HH275" s="43"/>
      <c r="HI275" s="43"/>
      <c r="HJ275" s="43"/>
      <c r="HK275" s="43"/>
      <c r="HL275" s="43"/>
      <c r="HM275" s="43"/>
      <c r="HN275" s="43"/>
      <c r="HO275" s="43"/>
      <c r="HP275" s="43"/>
    </row>
    <row r="276" spans="11:224">
      <c r="K276" s="37"/>
      <c r="L276" s="37"/>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c r="BO276" s="43"/>
      <c r="BP276" s="43"/>
      <c r="BQ276" s="43"/>
      <c r="BR276" s="43"/>
      <c r="BS276" s="43"/>
      <c r="BT276" s="43"/>
      <c r="BU276" s="43"/>
      <c r="BV276" s="43"/>
      <c r="BW276" s="43"/>
      <c r="BX276" s="43"/>
      <c r="BY276" s="43"/>
      <c r="BZ276" s="43"/>
      <c r="CA276" s="43"/>
      <c r="CB276" s="43"/>
      <c r="CC276" s="43"/>
      <c r="CD276" s="43"/>
      <c r="CE276" s="43"/>
      <c r="CF276" s="43"/>
      <c r="CG276" s="43"/>
      <c r="CH276" s="43"/>
      <c r="CI276" s="43"/>
      <c r="CJ276" s="43"/>
      <c r="CK276" s="43"/>
      <c r="CL276" s="43"/>
      <c r="CM276" s="43"/>
      <c r="CN276" s="43"/>
      <c r="CO276" s="43"/>
      <c r="CP276" s="43"/>
      <c r="CQ276" s="43"/>
      <c r="CR276" s="43"/>
      <c r="CS276" s="43"/>
      <c r="CT276" s="43"/>
      <c r="CU276" s="43"/>
      <c r="CV276" s="43"/>
      <c r="CW276" s="43"/>
      <c r="CX276" s="43"/>
      <c r="CY276" s="43"/>
      <c r="CZ276" s="43"/>
      <c r="DA276" s="43"/>
      <c r="DB276" s="43"/>
      <c r="DC276" s="43"/>
      <c r="DD276" s="43"/>
      <c r="DE276" s="43"/>
      <c r="DF276" s="43"/>
      <c r="DG276" s="43"/>
      <c r="DH276" s="43"/>
      <c r="DI276" s="43"/>
      <c r="DJ276" s="43"/>
      <c r="DK276" s="43"/>
      <c r="DL276" s="43"/>
      <c r="DM276" s="43"/>
      <c r="DN276" s="43"/>
      <c r="DO276" s="43"/>
      <c r="DP276" s="43"/>
      <c r="DQ276" s="43"/>
      <c r="DR276" s="43"/>
      <c r="DS276" s="43"/>
      <c r="DT276" s="43"/>
      <c r="DU276" s="43"/>
      <c r="DV276" s="43"/>
      <c r="DW276" s="43"/>
      <c r="DX276" s="43"/>
      <c r="DY276" s="43"/>
      <c r="DZ276" s="43"/>
      <c r="EA276" s="43"/>
      <c r="EB276" s="43"/>
      <c r="EC276" s="43"/>
      <c r="ED276" s="43"/>
      <c r="EE276" s="43"/>
      <c r="EF276" s="43"/>
      <c r="EG276" s="43"/>
      <c r="EH276" s="43"/>
      <c r="EI276" s="43"/>
      <c r="EJ276" s="43"/>
      <c r="EK276" s="43"/>
      <c r="EL276" s="43"/>
      <c r="EM276" s="43"/>
      <c r="EN276" s="43"/>
      <c r="EO276" s="43"/>
      <c r="EP276" s="43"/>
      <c r="EQ276" s="43"/>
      <c r="ER276" s="43"/>
      <c r="ES276" s="43"/>
      <c r="ET276" s="43"/>
      <c r="EU276" s="43"/>
      <c r="EV276" s="43"/>
      <c r="EW276" s="43"/>
      <c r="EX276" s="43"/>
      <c r="EY276" s="43"/>
      <c r="EZ276" s="43"/>
      <c r="FA276" s="43"/>
      <c r="FB276" s="43"/>
      <c r="FC276" s="43"/>
      <c r="FD276" s="43"/>
      <c r="FE276" s="43"/>
      <c r="FF276" s="43"/>
      <c r="FG276" s="43"/>
      <c r="FH276" s="43"/>
      <c r="FI276" s="43"/>
      <c r="FJ276" s="43"/>
      <c r="FK276" s="43"/>
      <c r="FL276" s="43"/>
      <c r="FM276" s="43"/>
      <c r="FN276" s="43"/>
      <c r="FO276" s="43"/>
      <c r="FP276" s="43"/>
      <c r="FQ276" s="43"/>
      <c r="FR276" s="43"/>
      <c r="FS276" s="43"/>
      <c r="FT276" s="43"/>
      <c r="FU276" s="43"/>
      <c r="FV276" s="43"/>
      <c r="FW276" s="43"/>
      <c r="FX276" s="43"/>
      <c r="FY276" s="43"/>
      <c r="FZ276" s="43"/>
      <c r="GA276" s="43"/>
      <c r="GB276" s="43"/>
      <c r="GC276" s="43"/>
      <c r="GD276" s="43"/>
      <c r="GE276" s="43"/>
      <c r="GF276" s="43"/>
      <c r="GG276" s="43"/>
      <c r="GH276" s="43"/>
      <c r="GI276" s="43"/>
      <c r="GJ276" s="43"/>
      <c r="GK276" s="43"/>
      <c r="GL276" s="43"/>
      <c r="GM276" s="43"/>
      <c r="GN276" s="43"/>
      <c r="GO276" s="43"/>
      <c r="GP276" s="43"/>
      <c r="GQ276" s="43"/>
      <c r="GR276" s="43"/>
      <c r="GS276" s="43"/>
      <c r="GT276" s="43"/>
      <c r="GU276" s="43"/>
      <c r="GV276" s="43"/>
      <c r="GW276" s="43"/>
      <c r="GX276" s="43"/>
      <c r="GY276" s="43"/>
      <c r="GZ276" s="43"/>
      <c r="HA276" s="43"/>
      <c r="HB276" s="43"/>
      <c r="HC276" s="43"/>
      <c r="HD276" s="43"/>
      <c r="HE276" s="43"/>
      <c r="HF276" s="43"/>
      <c r="HG276" s="43"/>
      <c r="HH276" s="43"/>
      <c r="HI276" s="43"/>
      <c r="HJ276" s="43"/>
      <c r="HK276" s="43"/>
      <c r="HL276" s="43"/>
      <c r="HM276" s="43"/>
      <c r="HN276" s="43"/>
      <c r="HO276" s="43"/>
      <c r="HP276" s="43"/>
    </row>
    <row r="277" spans="11:224">
      <c r="K277" s="42"/>
      <c r="L277" s="42"/>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c r="BO277" s="43"/>
      <c r="BP277" s="43"/>
      <c r="BQ277" s="43"/>
      <c r="BR277" s="43"/>
      <c r="BS277" s="43"/>
      <c r="BT277" s="43"/>
      <c r="BU277" s="43"/>
      <c r="BV277" s="43"/>
      <c r="BW277" s="43"/>
      <c r="BX277" s="43"/>
      <c r="BY277" s="43"/>
      <c r="BZ277" s="43"/>
      <c r="CA277" s="43"/>
      <c r="CB277" s="43"/>
      <c r="CC277" s="43"/>
      <c r="CD277" s="43"/>
      <c r="CE277" s="43"/>
      <c r="CF277" s="43"/>
      <c r="CG277" s="43"/>
      <c r="CH277" s="43"/>
      <c r="CI277" s="43"/>
      <c r="CJ277" s="43"/>
      <c r="CK277" s="43"/>
      <c r="CL277" s="43"/>
      <c r="CM277" s="43"/>
      <c r="CN277" s="43"/>
      <c r="CO277" s="43"/>
      <c r="CP277" s="43"/>
      <c r="CQ277" s="43"/>
      <c r="CR277" s="43"/>
      <c r="CS277" s="43"/>
      <c r="CT277" s="43"/>
      <c r="CU277" s="43"/>
      <c r="CV277" s="43"/>
      <c r="CW277" s="43"/>
      <c r="CX277" s="43"/>
      <c r="CY277" s="43"/>
      <c r="CZ277" s="43"/>
      <c r="DA277" s="43"/>
      <c r="DB277" s="43"/>
      <c r="DC277" s="43"/>
      <c r="DD277" s="43"/>
      <c r="DE277" s="43"/>
      <c r="DF277" s="43"/>
      <c r="DG277" s="43"/>
      <c r="DH277" s="43"/>
      <c r="DI277" s="43"/>
      <c r="DJ277" s="43"/>
      <c r="DK277" s="43"/>
      <c r="DL277" s="43"/>
      <c r="DM277" s="43"/>
      <c r="DN277" s="43"/>
      <c r="DO277" s="43"/>
      <c r="DP277" s="43"/>
      <c r="DQ277" s="43"/>
      <c r="DR277" s="43"/>
      <c r="DS277" s="43"/>
      <c r="DT277" s="43"/>
      <c r="DU277" s="43"/>
      <c r="DV277" s="43"/>
      <c r="DW277" s="43"/>
      <c r="DX277" s="43"/>
      <c r="DY277" s="43"/>
      <c r="DZ277" s="43"/>
      <c r="EA277" s="43"/>
      <c r="EB277" s="43"/>
      <c r="EC277" s="43"/>
      <c r="ED277" s="43"/>
      <c r="EE277" s="43"/>
      <c r="EF277" s="43"/>
      <c r="EG277" s="43"/>
      <c r="EH277" s="43"/>
      <c r="EI277" s="43"/>
      <c r="EJ277" s="43"/>
      <c r="EK277" s="43"/>
      <c r="EL277" s="43"/>
      <c r="EM277" s="43"/>
      <c r="EN277" s="43"/>
      <c r="EO277" s="43"/>
      <c r="EP277" s="43"/>
      <c r="EQ277" s="43"/>
      <c r="ER277" s="43"/>
      <c r="ES277" s="43"/>
      <c r="ET277" s="43"/>
      <c r="EU277" s="43"/>
      <c r="EV277" s="43"/>
      <c r="EW277" s="43"/>
      <c r="EX277" s="43"/>
      <c r="EY277" s="43"/>
      <c r="EZ277" s="43"/>
      <c r="FA277" s="43"/>
      <c r="FB277" s="43"/>
      <c r="FC277" s="43"/>
      <c r="FD277" s="43"/>
      <c r="FE277" s="43"/>
      <c r="FF277" s="43"/>
      <c r="FG277" s="43"/>
      <c r="FH277" s="43"/>
      <c r="FI277" s="43"/>
      <c r="FJ277" s="43"/>
      <c r="FK277" s="43"/>
      <c r="FL277" s="43"/>
      <c r="FM277" s="43"/>
      <c r="FN277" s="43"/>
      <c r="FO277" s="43"/>
      <c r="FP277" s="43"/>
      <c r="FQ277" s="43"/>
      <c r="FR277" s="43"/>
      <c r="FS277" s="43"/>
      <c r="FT277" s="43"/>
      <c r="FU277" s="43"/>
      <c r="FV277" s="43"/>
      <c r="FW277" s="43"/>
      <c r="FX277" s="43"/>
      <c r="FY277" s="43"/>
      <c r="FZ277" s="43"/>
      <c r="GA277" s="43"/>
      <c r="GB277" s="43"/>
      <c r="GC277" s="43"/>
      <c r="GD277" s="43"/>
      <c r="GE277" s="43"/>
      <c r="GF277" s="43"/>
      <c r="GG277" s="43"/>
      <c r="GH277" s="43"/>
      <c r="GI277" s="43"/>
      <c r="GJ277" s="43"/>
      <c r="GK277" s="43"/>
      <c r="GL277" s="43"/>
      <c r="GM277" s="43"/>
      <c r="GN277" s="43"/>
      <c r="GO277" s="43"/>
      <c r="GP277" s="43"/>
      <c r="GQ277" s="43"/>
      <c r="GR277" s="43"/>
      <c r="GS277" s="43"/>
      <c r="GT277" s="43"/>
      <c r="GU277" s="43"/>
      <c r="GV277" s="43"/>
      <c r="GW277" s="43"/>
      <c r="GX277" s="43"/>
      <c r="GY277" s="43"/>
      <c r="GZ277" s="43"/>
      <c r="HA277" s="43"/>
      <c r="HB277" s="43"/>
      <c r="HC277" s="43"/>
      <c r="HD277" s="43"/>
      <c r="HE277" s="43"/>
      <c r="HF277" s="43"/>
      <c r="HG277" s="43"/>
      <c r="HH277" s="43"/>
      <c r="HI277" s="43"/>
      <c r="HJ277" s="43"/>
      <c r="HK277" s="43"/>
      <c r="HL277" s="43"/>
      <c r="HM277" s="43"/>
      <c r="HN277" s="43"/>
      <c r="HO277" s="43"/>
      <c r="HP277" s="43"/>
    </row>
    <row r="278" spans="11:224">
      <c r="K278" s="42"/>
      <c r="L278" s="42"/>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3"/>
      <c r="BY278" s="43"/>
      <c r="BZ278" s="43"/>
      <c r="CA278" s="43"/>
      <c r="CB278" s="43"/>
      <c r="CC278" s="43"/>
      <c r="CD278" s="43"/>
      <c r="CE278" s="43"/>
      <c r="CF278" s="43"/>
      <c r="CG278" s="43"/>
      <c r="CH278" s="43"/>
      <c r="CI278" s="43"/>
      <c r="CJ278" s="43"/>
      <c r="CK278" s="43"/>
      <c r="CL278" s="43"/>
      <c r="CM278" s="43"/>
      <c r="CN278" s="43"/>
      <c r="CO278" s="43"/>
      <c r="CP278" s="43"/>
      <c r="CQ278" s="43"/>
      <c r="CR278" s="43"/>
      <c r="CS278" s="43"/>
      <c r="CT278" s="43"/>
      <c r="CU278" s="43"/>
      <c r="CV278" s="43"/>
      <c r="CW278" s="43"/>
      <c r="CX278" s="43"/>
      <c r="CY278" s="43"/>
      <c r="CZ278" s="43"/>
      <c r="DA278" s="43"/>
      <c r="DB278" s="43"/>
      <c r="DC278" s="43"/>
      <c r="DD278" s="43"/>
      <c r="DE278" s="43"/>
      <c r="DF278" s="43"/>
      <c r="DG278" s="43"/>
      <c r="DH278" s="43"/>
      <c r="DI278" s="43"/>
      <c r="DJ278" s="43"/>
      <c r="DK278" s="43"/>
      <c r="DL278" s="43"/>
      <c r="DM278" s="43"/>
      <c r="DN278" s="43"/>
      <c r="DO278" s="43"/>
      <c r="DP278" s="43"/>
      <c r="DQ278" s="43"/>
      <c r="DR278" s="43"/>
      <c r="DS278" s="43"/>
      <c r="DT278" s="43"/>
      <c r="DU278" s="43"/>
      <c r="DV278" s="43"/>
      <c r="DW278" s="43"/>
      <c r="DX278" s="43"/>
      <c r="DY278" s="43"/>
      <c r="DZ278" s="43"/>
      <c r="EA278" s="43"/>
      <c r="EB278" s="43"/>
      <c r="EC278" s="43"/>
      <c r="ED278" s="43"/>
      <c r="EE278" s="43"/>
      <c r="EF278" s="43"/>
      <c r="EG278" s="43"/>
      <c r="EH278" s="43"/>
      <c r="EI278" s="43"/>
      <c r="EJ278" s="43"/>
      <c r="EK278" s="43"/>
      <c r="EL278" s="43"/>
      <c r="EM278" s="43"/>
      <c r="EN278" s="43"/>
      <c r="EO278" s="43"/>
      <c r="EP278" s="43"/>
      <c r="EQ278" s="43"/>
      <c r="ER278" s="43"/>
      <c r="ES278" s="43"/>
      <c r="ET278" s="43"/>
      <c r="EU278" s="43"/>
      <c r="EV278" s="43"/>
      <c r="EW278" s="43"/>
      <c r="EX278" s="43"/>
      <c r="EY278" s="43"/>
      <c r="EZ278" s="43"/>
      <c r="FA278" s="43"/>
      <c r="FB278" s="43"/>
      <c r="FC278" s="43"/>
      <c r="FD278" s="43"/>
      <c r="FE278" s="43"/>
      <c r="FF278" s="43"/>
      <c r="FG278" s="43"/>
      <c r="FH278" s="43"/>
      <c r="FI278" s="43"/>
      <c r="FJ278" s="43"/>
      <c r="FK278" s="43"/>
      <c r="FL278" s="43"/>
      <c r="FM278" s="43"/>
      <c r="FN278" s="43"/>
      <c r="FO278" s="43"/>
      <c r="FP278" s="43"/>
      <c r="FQ278" s="43"/>
      <c r="FR278" s="43"/>
      <c r="FS278" s="43"/>
      <c r="FT278" s="43"/>
      <c r="FU278" s="43"/>
      <c r="FV278" s="43"/>
      <c r="FW278" s="43"/>
      <c r="FX278" s="43"/>
      <c r="FY278" s="43"/>
      <c r="FZ278" s="43"/>
      <c r="GA278" s="43"/>
      <c r="GB278" s="43"/>
      <c r="GC278" s="43"/>
      <c r="GD278" s="43"/>
      <c r="GE278" s="43"/>
      <c r="GF278" s="43"/>
      <c r="GG278" s="43"/>
      <c r="GH278" s="43"/>
      <c r="GI278" s="43"/>
      <c r="GJ278" s="43"/>
      <c r="GK278" s="43"/>
      <c r="GL278" s="43"/>
      <c r="GM278" s="43"/>
      <c r="GN278" s="43"/>
      <c r="GO278" s="43"/>
      <c r="GP278" s="43"/>
      <c r="GQ278" s="43"/>
      <c r="GR278" s="43"/>
      <c r="GS278" s="43"/>
      <c r="GT278" s="43"/>
      <c r="GU278" s="43"/>
      <c r="GV278" s="43"/>
      <c r="GW278" s="43"/>
      <c r="GX278" s="43"/>
      <c r="GY278" s="43"/>
      <c r="GZ278" s="43"/>
      <c r="HA278" s="43"/>
      <c r="HB278" s="43"/>
      <c r="HC278" s="43"/>
      <c r="HD278" s="43"/>
      <c r="HE278" s="43"/>
      <c r="HF278" s="43"/>
      <c r="HG278" s="43"/>
      <c r="HH278" s="43"/>
      <c r="HI278" s="43"/>
      <c r="HJ278" s="43"/>
      <c r="HK278" s="43"/>
      <c r="HL278" s="43"/>
      <c r="HM278" s="43"/>
      <c r="HN278" s="43"/>
      <c r="HO278" s="43"/>
      <c r="HP278" s="43"/>
    </row>
    <row r="279" spans="11:224">
      <c r="K279" s="42"/>
      <c r="L279" s="42"/>
      <c r="M279" s="42"/>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c r="BO279" s="43"/>
      <c r="BP279" s="43"/>
      <c r="BQ279" s="43"/>
      <c r="BR279" s="43"/>
      <c r="BS279" s="43"/>
      <c r="BT279" s="43"/>
      <c r="BU279" s="43"/>
      <c r="BV279" s="43"/>
      <c r="BW279" s="43"/>
      <c r="BX279" s="43"/>
      <c r="BY279" s="43"/>
      <c r="BZ279" s="43"/>
      <c r="CA279" s="43"/>
      <c r="CB279" s="43"/>
      <c r="CC279" s="43"/>
      <c r="CD279" s="43"/>
      <c r="CE279" s="43"/>
      <c r="CF279" s="43"/>
      <c r="CG279" s="43"/>
      <c r="CH279" s="43"/>
      <c r="CI279" s="43"/>
      <c r="CJ279" s="43"/>
      <c r="CK279" s="43"/>
      <c r="CL279" s="43"/>
      <c r="CM279" s="43"/>
      <c r="CN279" s="43"/>
      <c r="CO279" s="43"/>
      <c r="CP279" s="43"/>
      <c r="CQ279" s="43"/>
      <c r="CR279" s="43"/>
      <c r="CS279" s="43"/>
      <c r="CT279" s="43"/>
      <c r="CU279" s="43"/>
      <c r="CV279" s="43"/>
      <c r="CW279" s="43"/>
      <c r="CX279" s="43"/>
      <c r="CY279" s="43"/>
      <c r="CZ279" s="43"/>
      <c r="DA279" s="43"/>
      <c r="DB279" s="43"/>
      <c r="DC279" s="43"/>
      <c r="DD279" s="43"/>
      <c r="DE279" s="43"/>
      <c r="DF279" s="43"/>
      <c r="DG279" s="43"/>
      <c r="DH279" s="43"/>
      <c r="DI279" s="43"/>
      <c r="DJ279" s="43"/>
      <c r="DK279" s="43"/>
      <c r="DL279" s="43"/>
      <c r="DM279" s="43"/>
      <c r="DN279" s="43"/>
      <c r="DO279" s="43"/>
      <c r="DP279" s="43"/>
      <c r="DQ279" s="43"/>
      <c r="DR279" s="43"/>
      <c r="DS279" s="43"/>
      <c r="DT279" s="43"/>
      <c r="DU279" s="43"/>
      <c r="DV279" s="43"/>
      <c r="DW279" s="43"/>
      <c r="DX279" s="43"/>
      <c r="DY279" s="43"/>
      <c r="DZ279" s="43"/>
      <c r="EA279" s="43"/>
      <c r="EB279" s="43"/>
      <c r="EC279" s="43"/>
      <c r="ED279" s="43"/>
      <c r="EE279" s="43"/>
      <c r="EF279" s="43"/>
      <c r="EG279" s="43"/>
      <c r="EH279" s="43"/>
      <c r="EI279" s="43"/>
      <c r="EJ279" s="43"/>
      <c r="EK279" s="43"/>
      <c r="EL279" s="43"/>
      <c r="EM279" s="43"/>
      <c r="EN279" s="43"/>
      <c r="EO279" s="43"/>
      <c r="EP279" s="43"/>
      <c r="EQ279" s="43"/>
      <c r="ER279" s="43"/>
      <c r="ES279" s="43"/>
      <c r="ET279" s="43"/>
      <c r="EU279" s="43"/>
      <c r="EV279" s="43"/>
      <c r="EW279" s="43"/>
      <c r="EX279" s="43"/>
      <c r="EY279" s="43"/>
      <c r="EZ279" s="43"/>
      <c r="FA279" s="43"/>
      <c r="FB279" s="43"/>
      <c r="FC279" s="43"/>
      <c r="FD279" s="43"/>
      <c r="FE279" s="43"/>
      <c r="FF279" s="43"/>
      <c r="FG279" s="43"/>
      <c r="FH279" s="43"/>
      <c r="FI279" s="43"/>
      <c r="FJ279" s="43"/>
      <c r="FK279" s="43"/>
      <c r="FL279" s="43"/>
      <c r="FM279" s="43"/>
      <c r="FN279" s="43"/>
      <c r="FO279" s="43"/>
      <c r="FP279" s="43"/>
      <c r="FQ279" s="43"/>
      <c r="FR279" s="43"/>
      <c r="FS279" s="43"/>
      <c r="FT279" s="43"/>
      <c r="FU279" s="43"/>
      <c r="FV279" s="43"/>
      <c r="FW279" s="43"/>
      <c r="FX279" s="43"/>
      <c r="FY279" s="43"/>
      <c r="FZ279" s="43"/>
      <c r="GA279" s="43"/>
      <c r="GB279" s="43"/>
      <c r="GC279" s="43"/>
      <c r="GD279" s="43"/>
      <c r="GE279" s="43"/>
      <c r="GF279" s="43"/>
      <c r="GG279" s="43"/>
      <c r="GH279" s="43"/>
      <c r="GI279" s="43"/>
      <c r="GJ279" s="43"/>
      <c r="GK279" s="43"/>
      <c r="GL279" s="43"/>
      <c r="GM279" s="43"/>
      <c r="GN279" s="43"/>
      <c r="GO279" s="43"/>
      <c r="GP279" s="43"/>
      <c r="GQ279" s="43"/>
      <c r="GR279" s="43"/>
      <c r="GS279" s="43"/>
      <c r="GT279" s="43"/>
      <c r="GU279" s="43"/>
      <c r="GV279" s="43"/>
      <c r="GW279" s="43"/>
      <c r="GX279" s="43"/>
      <c r="GY279" s="43"/>
      <c r="GZ279" s="43"/>
      <c r="HA279" s="43"/>
      <c r="HB279" s="43"/>
      <c r="HC279" s="43"/>
      <c r="HD279" s="43"/>
      <c r="HE279" s="43"/>
      <c r="HF279" s="43"/>
      <c r="HG279" s="43"/>
      <c r="HH279" s="43"/>
      <c r="HI279" s="43"/>
      <c r="HJ279" s="43"/>
      <c r="HK279" s="43"/>
      <c r="HL279" s="43"/>
      <c r="HM279" s="43"/>
      <c r="HN279" s="43"/>
      <c r="HO279" s="43"/>
      <c r="HP279" s="43"/>
    </row>
    <row r="280" spans="11:224">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c r="CG280" s="42"/>
      <c r="CH280" s="42"/>
      <c r="CI280" s="42"/>
      <c r="CJ280" s="42"/>
      <c r="CK280" s="42"/>
      <c r="CL280" s="42"/>
      <c r="CM280" s="42"/>
      <c r="CN280" s="42"/>
      <c r="CO280" s="42"/>
      <c r="CP280" s="42"/>
      <c r="CQ280" s="42"/>
      <c r="CR280" s="42"/>
      <c r="CS280" s="42"/>
      <c r="CT280" s="42"/>
      <c r="CU280" s="42"/>
      <c r="CV280" s="42"/>
      <c r="CW280" s="42"/>
      <c r="CX280" s="42"/>
      <c r="CY280" s="42"/>
      <c r="CZ280" s="42"/>
      <c r="DA280" s="42"/>
      <c r="DB280" s="42"/>
      <c r="DC280" s="42"/>
      <c r="DD280" s="42"/>
      <c r="DE280" s="42"/>
      <c r="DF280" s="42"/>
      <c r="DG280" s="42"/>
      <c r="DH280" s="42"/>
      <c r="DI280" s="42"/>
      <c r="DJ280" s="42"/>
      <c r="DK280" s="42"/>
      <c r="DL280" s="42"/>
      <c r="DM280" s="42"/>
      <c r="DN280" s="42"/>
      <c r="DO280" s="42"/>
      <c r="DP280" s="42"/>
      <c r="DQ280" s="42"/>
      <c r="DR280" s="42"/>
      <c r="DS280" s="42"/>
      <c r="DT280" s="42"/>
      <c r="DU280" s="42"/>
      <c r="DV280" s="42"/>
      <c r="DW280" s="42"/>
      <c r="DX280" s="42"/>
      <c r="DY280" s="42"/>
      <c r="DZ280" s="42"/>
      <c r="EA280" s="42"/>
      <c r="EB280" s="42"/>
      <c r="EC280" s="42"/>
      <c r="ED280" s="42"/>
      <c r="EE280" s="42"/>
      <c r="EF280" s="42"/>
      <c r="EG280" s="42"/>
      <c r="EH280" s="42"/>
      <c r="EI280" s="42"/>
      <c r="EJ280" s="42"/>
      <c r="EK280" s="42"/>
      <c r="EL280" s="42"/>
      <c r="EM280" s="42"/>
      <c r="EN280" s="42"/>
      <c r="EO280" s="42"/>
      <c r="EP280" s="42"/>
      <c r="EQ280" s="42"/>
      <c r="ER280" s="42"/>
      <c r="ES280" s="42"/>
      <c r="ET280" s="42"/>
      <c r="EU280" s="42"/>
      <c r="EV280" s="42"/>
      <c r="EW280" s="42"/>
      <c r="EX280" s="42"/>
      <c r="EY280" s="42"/>
      <c r="EZ280" s="42"/>
      <c r="FA280" s="42"/>
      <c r="FB280" s="42"/>
      <c r="FC280" s="42"/>
      <c r="FD280" s="42"/>
      <c r="FE280" s="42"/>
      <c r="FF280" s="42"/>
      <c r="FG280" s="42"/>
      <c r="FH280" s="42"/>
      <c r="FI280" s="42"/>
      <c r="FJ280" s="42"/>
      <c r="FK280" s="42"/>
      <c r="FL280" s="42"/>
      <c r="FM280" s="42"/>
      <c r="FN280" s="42"/>
      <c r="FO280" s="42"/>
      <c r="FP280" s="42"/>
      <c r="FQ280" s="42"/>
      <c r="FR280" s="42"/>
      <c r="FS280" s="42"/>
      <c r="FT280" s="42"/>
      <c r="FU280" s="42"/>
      <c r="FV280" s="42"/>
      <c r="FW280" s="42"/>
      <c r="FX280" s="42"/>
      <c r="FY280" s="42"/>
      <c r="FZ280" s="42"/>
      <c r="GA280" s="42"/>
      <c r="GB280" s="42"/>
      <c r="GC280" s="42"/>
      <c r="GD280" s="42"/>
      <c r="GE280" s="42"/>
      <c r="GF280" s="42"/>
      <c r="GG280" s="42"/>
      <c r="GH280" s="42"/>
      <c r="GI280" s="42"/>
      <c r="GJ280" s="42"/>
      <c r="GK280" s="42"/>
      <c r="GL280" s="42"/>
      <c r="GM280" s="42"/>
      <c r="GN280" s="42"/>
      <c r="GO280" s="42"/>
      <c r="GP280" s="42"/>
      <c r="GQ280" s="42"/>
      <c r="GR280" s="42"/>
      <c r="GS280" s="42"/>
      <c r="GT280" s="42"/>
      <c r="GU280" s="42"/>
      <c r="GV280" s="42"/>
      <c r="GW280" s="42"/>
      <c r="GX280" s="42"/>
      <c r="GY280" s="42"/>
      <c r="GZ280" s="42"/>
      <c r="HA280" s="42"/>
      <c r="HB280" s="42"/>
      <c r="HC280" s="42"/>
      <c r="HD280" s="42"/>
      <c r="HE280" s="42"/>
      <c r="HF280" s="42"/>
      <c r="HG280" s="42"/>
      <c r="HH280" s="42"/>
      <c r="HI280" s="42"/>
      <c r="HJ280" s="42"/>
      <c r="HK280" s="42"/>
      <c r="HL280" s="42"/>
    </row>
    <row r="281" spans="11:224">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c r="CG281" s="42"/>
      <c r="CH281" s="42"/>
      <c r="CI281" s="42"/>
      <c r="CJ281" s="42"/>
      <c r="CK281" s="42"/>
      <c r="CL281" s="42"/>
      <c r="CM281" s="42"/>
      <c r="CN281" s="42"/>
      <c r="CO281" s="42"/>
      <c r="CP281" s="42"/>
      <c r="CQ281" s="42"/>
      <c r="CR281" s="42"/>
      <c r="CS281" s="42"/>
      <c r="CT281" s="42"/>
      <c r="CU281" s="42"/>
      <c r="CV281" s="42"/>
      <c r="CW281" s="42"/>
      <c r="CX281" s="42"/>
      <c r="CY281" s="42"/>
      <c r="CZ281" s="42"/>
      <c r="DA281" s="42"/>
      <c r="DB281" s="42"/>
      <c r="DC281" s="42"/>
      <c r="DD281" s="42"/>
      <c r="DE281" s="42"/>
      <c r="DF281" s="42"/>
      <c r="DG281" s="42"/>
      <c r="DH281" s="42"/>
      <c r="DI281" s="42"/>
      <c r="DJ281" s="42"/>
      <c r="DK281" s="42"/>
      <c r="DL281" s="42"/>
      <c r="DM281" s="42"/>
      <c r="DN281" s="42"/>
      <c r="DO281" s="42"/>
      <c r="DP281" s="42"/>
      <c r="DQ281" s="42"/>
      <c r="DR281" s="42"/>
      <c r="DS281" s="42"/>
      <c r="DT281" s="42"/>
      <c r="DU281" s="42"/>
      <c r="DV281" s="42"/>
      <c r="DW281" s="42"/>
      <c r="DX281" s="42"/>
      <c r="DY281" s="42"/>
      <c r="DZ281" s="42"/>
      <c r="EA281" s="42"/>
      <c r="EB281" s="42"/>
      <c r="EC281" s="42"/>
      <c r="ED281" s="42"/>
      <c r="EE281" s="42"/>
      <c r="EF281" s="42"/>
      <c r="EG281" s="42"/>
      <c r="EH281" s="42"/>
      <c r="EI281" s="42"/>
      <c r="EJ281" s="42"/>
      <c r="EK281" s="42"/>
      <c r="EL281" s="42"/>
      <c r="EM281" s="42"/>
      <c r="EN281" s="42"/>
      <c r="EO281" s="42"/>
      <c r="EP281" s="42"/>
      <c r="EQ281" s="42"/>
      <c r="ER281" s="42"/>
      <c r="ES281" s="42"/>
      <c r="ET281" s="42"/>
      <c r="EU281" s="42"/>
      <c r="EV281" s="42"/>
      <c r="EW281" s="42"/>
      <c r="EX281" s="42"/>
      <c r="EY281" s="42"/>
      <c r="EZ281" s="42"/>
      <c r="FA281" s="42"/>
      <c r="FB281" s="42"/>
      <c r="FC281" s="42"/>
      <c r="FD281" s="42"/>
      <c r="FE281" s="42"/>
      <c r="FF281" s="42"/>
      <c r="FG281" s="42"/>
      <c r="FH281" s="42"/>
      <c r="FI281" s="42"/>
      <c r="FJ281" s="42"/>
      <c r="FK281" s="42"/>
      <c r="FL281" s="42"/>
      <c r="FM281" s="42"/>
      <c r="FN281" s="42"/>
      <c r="FO281" s="42"/>
      <c r="FP281" s="42"/>
      <c r="FQ281" s="42"/>
      <c r="FR281" s="42"/>
      <c r="FS281" s="42"/>
      <c r="FT281" s="42"/>
      <c r="FU281" s="42"/>
      <c r="FV281" s="42"/>
      <c r="FW281" s="42"/>
      <c r="FX281" s="42"/>
      <c r="FY281" s="42"/>
      <c r="FZ281" s="42"/>
      <c r="GA281" s="42"/>
      <c r="GB281" s="42"/>
      <c r="GC281" s="42"/>
      <c r="GD281" s="42"/>
      <c r="GE281" s="42"/>
      <c r="GF281" s="42"/>
      <c r="GG281" s="42"/>
      <c r="GH281" s="42"/>
      <c r="GI281" s="42"/>
      <c r="GJ281" s="42"/>
      <c r="GK281" s="42"/>
      <c r="GL281" s="42"/>
      <c r="GM281" s="42"/>
      <c r="GN281" s="42"/>
      <c r="GO281" s="42"/>
      <c r="GP281" s="42"/>
      <c r="GQ281" s="42"/>
      <c r="GR281" s="42"/>
      <c r="GS281" s="42"/>
      <c r="GT281" s="42"/>
      <c r="GU281" s="42"/>
      <c r="GV281" s="42"/>
      <c r="GW281" s="42"/>
      <c r="GX281" s="42"/>
      <c r="GY281" s="42"/>
      <c r="GZ281" s="42"/>
      <c r="HA281" s="42"/>
      <c r="HB281" s="42"/>
      <c r="HC281" s="42"/>
      <c r="HD281" s="42"/>
      <c r="HE281" s="42"/>
      <c r="HF281" s="42"/>
      <c r="HG281" s="42"/>
      <c r="HH281" s="42"/>
      <c r="HI281" s="42"/>
      <c r="HJ281" s="42"/>
      <c r="HK281" s="42"/>
      <c r="HL281" s="42"/>
    </row>
    <row r="282" spans="11:224">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c r="CG282" s="42"/>
      <c r="CH282" s="42"/>
      <c r="CI282" s="42"/>
      <c r="CJ282" s="42"/>
      <c r="CK282" s="42"/>
      <c r="CL282" s="42"/>
      <c r="CM282" s="42"/>
      <c r="CN282" s="42"/>
      <c r="CO282" s="42"/>
      <c r="CP282" s="42"/>
      <c r="CQ282" s="42"/>
      <c r="CR282" s="42"/>
      <c r="CS282" s="42"/>
      <c r="CT282" s="42"/>
      <c r="CU282" s="42"/>
      <c r="CV282" s="42"/>
      <c r="CW282" s="42"/>
      <c r="CX282" s="42"/>
      <c r="CY282" s="42"/>
      <c r="CZ282" s="42"/>
      <c r="DA282" s="42"/>
      <c r="DB282" s="42"/>
      <c r="DC282" s="42"/>
      <c r="DD282" s="42"/>
      <c r="DE282" s="42"/>
      <c r="DF282" s="42"/>
      <c r="DG282" s="42"/>
      <c r="DH282" s="42"/>
      <c r="DI282" s="42"/>
      <c r="DJ282" s="42"/>
      <c r="DK282" s="42"/>
      <c r="DL282" s="42"/>
      <c r="DM282" s="42"/>
      <c r="DN282" s="42"/>
      <c r="DO282" s="42"/>
      <c r="DP282" s="42"/>
      <c r="DQ282" s="42"/>
      <c r="DR282" s="42"/>
      <c r="DS282" s="42"/>
      <c r="DT282" s="42"/>
      <c r="DU282" s="42"/>
      <c r="DV282" s="42"/>
      <c r="DW282" s="42"/>
      <c r="DX282" s="42"/>
      <c r="DY282" s="42"/>
      <c r="DZ282" s="42"/>
      <c r="EA282" s="42"/>
      <c r="EB282" s="42"/>
      <c r="EC282" s="42"/>
      <c r="ED282" s="42"/>
      <c r="EE282" s="42"/>
      <c r="EF282" s="42"/>
      <c r="EG282" s="42"/>
      <c r="EH282" s="42"/>
      <c r="EI282" s="42"/>
      <c r="EJ282" s="42"/>
      <c r="EK282" s="42"/>
      <c r="EL282" s="42"/>
      <c r="EM282" s="42"/>
      <c r="EN282" s="42"/>
      <c r="EO282" s="42"/>
      <c r="EP282" s="42"/>
      <c r="EQ282" s="42"/>
      <c r="ER282" s="42"/>
      <c r="ES282" s="42"/>
      <c r="ET282" s="42"/>
      <c r="EU282" s="42"/>
      <c r="EV282" s="42"/>
      <c r="EW282" s="42"/>
      <c r="EX282" s="42"/>
      <c r="EY282" s="42"/>
      <c r="EZ282" s="42"/>
      <c r="FA282" s="42"/>
      <c r="FB282" s="42"/>
      <c r="FC282" s="42"/>
      <c r="FD282" s="42"/>
      <c r="FE282" s="42"/>
      <c r="FF282" s="42"/>
      <c r="FG282" s="42"/>
      <c r="FH282" s="42"/>
      <c r="FI282" s="42"/>
      <c r="FJ282" s="42"/>
      <c r="FK282" s="42"/>
      <c r="FL282" s="42"/>
      <c r="FM282" s="42"/>
      <c r="FN282" s="42"/>
      <c r="FO282" s="42"/>
      <c r="FP282" s="42"/>
      <c r="FQ282" s="42"/>
      <c r="FR282" s="42"/>
      <c r="FS282" s="42"/>
      <c r="FT282" s="42"/>
      <c r="FU282" s="42"/>
      <c r="FV282" s="42"/>
      <c r="FW282" s="42"/>
      <c r="FX282" s="42"/>
      <c r="FY282" s="42"/>
      <c r="FZ282" s="42"/>
      <c r="GA282" s="42"/>
      <c r="GB282" s="42"/>
      <c r="GC282" s="42"/>
      <c r="GD282" s="42"/>
      <c r="GE282" s="42"/>
      <c r="GF282" s="42"/>
      <c r="GG282" s="42"/>
      <c r="GH282" s="42"/>
      <c r="GI282" s="42"/>
      <c r="GJ282" s="42"/>
      <c r="GK282" s="42"/>
      <c r="GL282" s="42"/>
      <c r="GM282" s="42"/>
      <c r="GN282" s="42"/>
      <c r="GO282" s="42"/>
      <c r="GP282" s="42"/>
      <c r="GQ282" s="42"/>
      <c r="GR282" s="42"/>
      <c r="GS282" s="42"/>
      <c r="GT282" s="42"/>
      <c r="GU282" s="42"/>
      <c r="GV282" s="42"/>
      <c r="GW282" s="42"/>
      <c r="GX282" s="42"/>
      <c r="GY282" s="42"/>
      <c r="GZ282" s="42"/>
      <c r="HA282" s="42"/>
      <c r="HB282" s="42"/>
      <c r="HC282" s="42"/>
      <c r="HD282" s="42"/>
      <c r="HE282" s="42"/>
      <c r="HF282" s="42"/>
      <c r="HG282" s="42"/>
      <c r="HH282" s="42"/>
      <c r="HI282" s="42"/>
      <c r="HJ282" s="42"/>
      <c r="HK282" s="42"/>
      <c r="HL282" s="42"/>
    </row>
    <row r="283" spans="11:224">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42"/>
      <c r="DO283" s="42"/>
      <c r="DP283" s="42"/>
      <c r="DQ283" s="42"/>
      <c r="DR283" s="42"/>
      <c r="DS283" s="42"/>
      <c r="DT283" s="42"/>
      <c r="DU283" s="42"/>
      <c r="DV283" s="42"/>
      <c r="DW283" s="42"/>
      <c r="DX283" s="42"/>
      <c r="DY283" s="42"/>
      <c r="DZ283" s="42"/>
      <c r="EA283" s="42"/>
      <c r="EB283" s="42"/>
      <c r="EC283" s="42"/>
      <c r="ED283" s="42"/>
      <c r="EE283" s="42"/>
      <c r="EF283" s="42"/>
      <c r="EG283" s="42"/>
      <c r="EH283" s="42"/>
      <c r="EI283" s="42"/>
      <c r="EJ283" s="42"/>
      <c r="EK283" s="42"/>
      <c r="EL283" s="42"/>
      <c r="EM283" s="42"/>
      <c r="EN283" s="42"/>
      <c r="EO283" s="42"/>
      <c r="EP283" s="42"/>
      <c r="EQ283" s="42"/>
      <c r="ER283" s="42"/>
      <c r="ES283" s="42"/>
      <c r="ET283" s="42"/>
      <c r="EU283" s="42"/>
      <c r="EV283" s="42"/>
      <c r="EW283" s="42"/>
      <c r="EX283" s="42"/>
      <c r="EY283" s="42"/>
      <c r="EZ283" s="42"/>
      <c r="FA283" s="42"/>
      <c r="FB283" s="42"/>
      <c r="FC283" s="42"/>
      <c r="FD283" s="42"/>
      <c r="FE283" s="42"/>
      <c r="FF283" s="42"/>
      <c r="FG283" s="42"/>
      <c r="FH283" s="42"/>
      <c r="FI283" s="42"/>
      <c r="FJ283" s="42"/>
      <c r="FK283" s="42"/>
      <c r="FL283" s="42"/>
      <c r="FM283" s="42"/>
      <c r="FN283" s="42"/>
      <c r="FO283" s="42"/>
      <c r="FP283" s="42"/>
      <c r="FQ283" s="42"/>
      <c r="FR283" s="42"/>
      <c r="FS283" s="42"/>
      <c r="FT283" s="42"/>
      <c r="FU283" s="42"/>
      <c r="FV283" s="42"/>
      <c r="FW283" s="42"/>
      <c r="FX283" s="42"/>
      <c r="FY283" s="42"/>
      <c r="FZ283" s="42"/>
      <c r="GA283" s="42"/>
      <c r="GB283" s="42"/>
      <c r="GC283" s="42"/>
      <c r="GD283" s="42"/>
      <c r="GE283" s="42"/>
      <c r="GF283" s="42"/>
      <c r="GG283" s="42"/>
      <c r="GH283" s="42"/>
      <c r="GI283" s="42"/>
      <c r="GJ283" s="42"/>
      <c r="GK283" s="42"/>
      <c r="GL283" s="42"/>
      <c r="GM283" s="42"/>
      <c r="GN283" s="42"/>
      <c r="GO283" s="42"/>
      <c r="GP283" s="42"/>
      <c r="GQ283" s="42"/>
      <c r="GR283" s="42"/>
      <c r="GS283" s="42"/>
      <c r="GT283" s="42"/>
      <c r="GU283" s="42"/>
      <c r="GV283" s="42"/>
      <c r="GW283" s="42"/>
      <c r="GX283" s="42"/>
      <c r="GY283" s="42"/>
      <c r="GZ283" s="42"/>
      <c r="HA283" s="42"/>
      <c r="HB283" s="42"/>
      <c r="HC283" s="42"/>
      <c r="HD283" s="42"/>
      <c r="HE283" s="42"/>
      <c r="HF283" s="42"/>
      <c r="HG283" s="42"/>
      <c r="HH283" s="42"/>
      <c r="HI283" s="42"/>
      <c r="HJ283" s="42"/>
      <c r="HK283" s="42"/>
      <c r="HL283" s="42"/>
    </row>
    <row r="284" spans="11:224">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c r="CG284" s="42"/>
      <c r="CH284" s="42"/>
      <c r="CI284" s="42"/>
      <c r="CJ284" s="42"/>
      <c r="CK284" s="42"/>
      <c r="CL284" s="42"/>
      <c r="CM284" s="42"/>
      <c r="CN284" s="42"/>
      <c r="CO284" s="42"/>
      <c r="CP284" s="42"/>
      <c r="CQ284" s="42"/>
      <c r="CR284" s="42"/>
      <c r="CS284" s="42"/>
      <c r="CT284" s="42"/>
      <c r="CU284" s="42"/>
      <c r="CV284" s="42"/>
      <c r="CW284" s="42"/>
      <c r="CX284" s="42"/>
      <c r="CY284" s="42"/>
      <c r="CZ284" s="42"/>
      <c r="DA284" s="42"/>
      <c r="DB284" s="42"/>
      <c r="DC284" s="42"/>
      <c r="DD284" s="42"/>
      <c r="DE284" s="42"/>
      <c r="DF284" s="42"/>
      <c r="DG284" s="42"/>
      <c r="DH284" s="42"/>
      <c r="DI284" s="42"/>
      <c r="DJ284" s="42"/>
      <c r="DK284" s="42"/>
      <c r="DL284" s="42"/>
      <c r="DM284" s="42"/>
      <c r="DN284" s="42"/>
      <c r="DO284" s="42"/>
      <c r="DP284" s="42"/>
      <c r="DQ284" s="42"/>
      <c r="DR284" s="42"/>
      <c r="DS284" s="42"/>
      <c r="DT284" s="42"/>
      <c r="DU284" s="42"/>
      <c r="DV284" s="42"/>
      <c r="DW284" s="42"/>
      <c r="DX284" s="42"/>
      <c r="DY284" s="42"/>
      <c r="DZ284" s="42"/>
      <c r="EA284" s="42"/>
      <c r="EB284" s="42"/>
      <c r="EC284" s="42"/>
      <c r="ED284" s="42"/>
      <c r="EE284" s="42"/>
      <c r="EF284" s="42"/>
      <c r="EG284" s="42"/>
      <c r="EH284" s="42"/>
      <c r="EI284" s="42"/>
      <c r="EJ284" s="42"/>
      <c r="EK284" s="42"/>
      <c r="EL284" s="42"/>
      <c r="EM284" s="42"/>
      <c r="EN284" s="42"/>
      <c r="EO284" s="42"/>
      <c r="EP284" s="42"/>
      <c r="EQ284" s="42"/>
      <c r="ER284" s="42"/>
      <c r="ES284" s="42"/>
      <c r="ET284" s="42"/>
      <c r="EU284" s="42"/>
      <c r="EV284" s="42"/>
      <c r="EW284" s="42"/>
      <c r="EX284" s="42"/>
      <c r="EY284" s="42"/>
      <c r="EZ284" s="42"/>
      <c r="FA284" s="42"/>
      <c r="FB284" s="42"/>
      <c r="FC284" s="42"/>
      <c r="FD284" s="42"/>
      <c r="FE284" s="42"/>
      <c r="FF284" s="42"/>
      <c r="FG284" s="42"/>
      <c r="FH284" s="42"/>
      <c r="FI284" s="42"/>
      <c r="FJ284" s="42"/>
      <c r="FK284" s="42"/>
      <c r="FL284" s="42"/>
      <c r="FM284" s="42"/>
      <c r="FN284" s="42"/>
      <c r="FO284" s="42"/>
      <c r="FP284" s="42"/>
      <c r="FQ284" s="42"/>
      <c r="FR284" s="42"/>
      <c r="FS284" s="42"/>
      <c r="FT284" s="42"/>
      <c r="FU284" s="42"/>
      <c r="FV284" s="42"/>
      <c r="FW284" s="42"/>
      <c r="FX284" s="42"/>
      <c r="FY284" s="42"/>
      <c r="FZ284" s="42"/>
      <c r="GA284" s="42"/>
      <c r="GB284" s="42"/>
      <c r="GC284" s="42"/>
      <c r="GD284" s="42"/>
      <c r="GE284" s="42"/>
      <c r="GF284" s="42"/>
      <c r="GG284" s="42"/>
      <c r="GH284" s="42"/>
      <c r="GI284" s="42"/>
      <c r="GJ284" s="42"/>
      <c r="GK284" s="42"/>
      <c r="GL284" s="42"/>
      <c r="GM284" s="42"/>
      <c r="GN284" s="42"/>
      <c r="GO284" s="42"/>
      <c r="GP284" s="42"/>
      <c r="GQ284" s="42"/>
      <c r="GR284" s="42"/>
      <c r="GS284" s="42"/>
      <c r="GT284" s="42"/>
      <c r="GU284" s="42"/>
      <c r="GV284" s="42"/>
      <c r="GW284" s="42"/>
      <c r="GX284" s="42"/>
      <c r="GY284" s="42"/>
      <c r="GZ284" s="42"/>
      <c r="HA284" s="42"/>
      <c r="HB284" s="42"/>
      <c r="HC284" s="42"/>
      <c r="HD284" s="42"/>
      <c r="HE284" s="42"/>
      <c r="HF284" s="42"/>
      <c r="HG284" s="42"/>
      <c r="HH284" s="42"/>
      <c r="HI284" s="42"/>
      <c r="HJ284" s="42"/>
      <c r="HK284" s="42"/>
      <c r="HL284" s="42"/>
    </row>
    <row r="285" spans="11:224">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c r="CG285" s="42"/>
      <c r="CH285" s="42"/>
      <c r="CI285" s="42"/>
      <c r="CJ285" s="42"/>
      <c r="CK285" s="42"/>
      <c r="CL285" s="42"/>
      <c r="CM285" s="42"/>
      <c r="CN285" s="42"/>
      <c r="CO285" s="42"/>
      <c r="CP285" s="42"/>
      <c r="CQ285" s="42"/>
      <c r="CR285" s="42"/>
      <c r="CS285" s="42"/>
      <c r="CT285" s="42"/>
      <c r="CU285" s="42"/>
      <c r="CV285" s="42"/>
      <c r="CW285" s="42"/>
      <c r="CX285" s="42"/>
      <c r="CY285" s="42"/>
      <c r="CZ285" s="42"/>
      <c r="DA285" s="42"/>
      <c r="DB285" s="42"/>
      <c r="DC285" s="42"/>
      <c r="DD285" s="42"/>
      <c r="DE285" s="42"/>
      <c r="DF285" s="42"/>
      <c r="DG285" s="42"/>
      <c r="DH285" s="42"/>
      <c r="DI285" s="42"/>
      <c r="DJ285" s="42"/>
      <c r="DK285" s="42"/>
      <c r="DL285" s="42"/>
      <c r="DM285" s="42"/>
      <c r="DN285" s="42"/>
      <c r="DO285" s="42"/>
      <c r="DP285" s="42"/>
      <c r="DQ285" s="42"/>
      <c r="DR285" s="42"/>
      <c r="DS285" s="42"/>
      <c r="DT285" s="42"/>
      <c r="DU285" s="42"/>
      <c r="DV285" s="42"/>
      <c r="DW285" s="42"/>
      <c r="DX285" s="42"/>
      <c r="DY285" s="42"/>
      <c r="DZ285" s="42"/>
      <c r="EA285" s="42"/>
      <c r="EB285" s="42"/>
      <c r="EC285" s="42"/>
      <c r="ED285" s="42"/>
      <c r="EE285" s="42"/>
      <c r="EF285" s="42"/>
      <c r="EG285" s="42"/>
      <c r="EH285" s="42"/>
      <c r="EI285" s="42"/>
      <c r="EJ285" s="42"/>
      <c r="EK285" s="42"/>
      <c r="EL285" s="42"/>
      <c r="EM285" s="42"/>
      <c r="EN285" s="42"/>
      <c r="EO285" s="42"/>
      <c r="EP285" s="42"/>
      <c r="EQ285" s="42"/>
      <c r="ER285" s="42"/>
      <c r="ES285" s="42"/>
      <c r="ET285" s="42"/>
      <c r="EU285" s="42"/>
      <c r="EV285" s="42"/>
      <c r="EW285" s="42"/>
      <c r="EX285" s="42"/>
      <c r="EY285" s="42"/>
      <c r="EZ285" s="42"/>
      <c r="FA285" s="42"/>
      <c r="FB285" s="42"/>
      <c r="FC285" s="42"/>
      <c r="FD285" s="42"/>
      <c r="FE285" s="42"/>
      <c r="FF285" s="42"/>
      <c r="FG285" s="42"/>
      <c r="FH285" s="42"/>
      <c r="FI285" s="42"/>
      <c r="FJ285" s="42"/>
      <c r="FK285" s="42"/>
      <c r="FL285" s="42"/>
      <c r="FM285" s="42"/>
      <c r="FN285" s="42"/>
      <c r="FO285" s="42"/>
      <c r="FP285" s="42"/>
      <c r="FQ285" s="42"/>
      <c r="FR285" s="42"/>
      <c r="FS285" s="42"/>
      <c r="FT285" s="42"/>
      <c r="FU285" s="42"/>
      <c r="FV285" s="42"/>
      <c r="FW285" s="42"/>
      <c r="FX285" s="42"/>
      <c r="FY285" s="42"/>
      <c r="FZ285" s="42"/>
      <c r="GA285" s="42"/>
      <c r="GB285" s="42"/>
      <c r="GC285" s="42"/>
      <c r="GD285" s="42"/>
      <c r="GE285" s="42"/>
      <c r="GF285" s="42"/>
      <c r="GG285" s="42"/>
      <c r="GH285" s="42"/>
      <c r="GI285" s="42"/>
      <c r="GJ285" s="42"/>
      <c r="GK285" s="42"/>
      <c r="GL285" s="42"/>
      <c r="GM285" s="42"/>
      <c r="GN285" s="42"/>
      <c r="GO285" s="42"/>
      <c r="GP285" s="42"/>
      <c r="GQ285" s="42"/>
      <c r="GR285" s="42"/>
      <c r="GS285" s="42"/>
      <c r="GT285" s="42"/>
      <c r="GU285" s="42"/>
      <c r="GV285" s="42"/>
      <c r="GW285" s="42"/>
      <c r="GX285" s="42"/>
      <c r="GY285" s="42"/>
      <c r="GZ285" s="42"/>
      <c r="HA285" s="42"/>
      <c r="HB285" s="42"/>
      <c r="HC285" s="42"/>
      <c r="HD285" s="42"/>
      <c r="HE285" s="42"/>
      <c r="HF285" s="42"/>
      <c r="HG285" s="42"/>
      <c r="HH285" s="42"/>
      <c r="HI285" s="42"/>
      <c r="HJ285" s="42"/>
      <c r="HK285" s="42"/>
      <c r="HL285" s="42"/>
    </row>
    <row r="286" spans="11:224">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c r="CG286" s="42"/>
      <c r="CH286" s="42"/>
      <c r="CI286" s="42"/>
      <c r="CJ286" s="42"/>
      <c r="CK286" s="42"/>
      <c r="CL286" s="42"/>
      <c r="CM286" s="42"/>
      <c r="CN286" s="42"/>
      <c r="CO286" s="42"/>
      <c r="CP286" s="42"/>
      <c r="CQ286" s="42"/>
      <c r="CR286" s="42"/>
      <c r="CS286" s="42"/>
      <c r="CT286" s="42"/>
      <c r="CU286" s="42"/>
      <c r="CV286" s="42"/>
      <c r="CW286" s="42"/>
      <c r="CX286" s="42"/>
      <c r="CY286" s="42"/>
      <c r="CZ286" s="42"/>
      <c r="DA286" s="42"/>
      <c r="DB286" s="42"/>
      <c r="DC286" s="42"/>
      <c r="DD286" s="42"/>
      <c r="DE286" s="42"/>
      <c r="DF286" s="42"/>
      <c r="DG286" s="42"/>
      <c r="DH286" s="42"/>
      <c r="DI286" s="42"/>
      <c r="DJ286" s="42"/>
      <c r="DK286" s="42"/>
      <c r="DL286" s="42"/>
      <c r="DM286" s="42"/>
      <c r="DN286" s="42"/>
      <c r="DO286" s="42"/>
      <c r="DP286" s="42"/>
      <c r="DQ286" s="42"/>
      <c r="DR286" s="42"/>
      <c r="DS286" s="42"/>
      <c r="DT286" s="42"/>
      <c r="DU286" s="42"/>
      <c r="DV286" s="42"/>
      <c r="DW286" s="42"/>
      <c r="DX286" s="42"/>
      <c r="DY286" s="42"/>
      <c r="DZ286" s="42"/>
      <c r="EA286" s="42"/>
      <c r="EB286" s="42"/>
      <c r="EC286" s="42"/>
      <c r="ED286" s="42"/>
      <c r="EE286" s="42"/>
      <c r="EF286" s="42"/>
      <c r="EG286" s="42"/>
      <c r="EH286" s="42"/>
      <c r="EI286" s="42"/>
      <c r="EJ286" s="42"/>
      <c r="EK286" s="42"/>
      <c r="EL286" s="42"/>
      <c r="EM286" s="42"/>
      <c r="EN286" s="42"/>
      <c r="EO286" s="42"/>
      <c r="EP286" s="42"/>
      <c r="EQ286" s="42"/>
      <c r="ER286" s="42"/>
      <c r="ES286" s="42"/>
      <c r="ET286" s="42"/>
      <c r="EU286" s="42"/>
      <c r="EV286" s="42"/>
      <c r="EW286" s="42"/>
      <c r="EX286" s="42"/>
      <c r="EY286" s="42"/>
      <c r="EZ286" s="42"/>
      <c r="FA286" s="42"/>
      <c r="FB286" s="42"/>
      <c r="FC286" s="42"/>
      <c r="FD286" s="42"/>
      <c r="FE286" s="42"/>
      <c r="FF286" s="42"/>
      <c r="FG286" s="42"/>
      <c r="FH286" s="42"/>
      <c r="FI286" s="42"/>
      <c r="FJ286" s="42"/>
      <c r="FK286" s="42"/>
      <c r="FL286" s="42"/>
      <c r="FM286" s="42"/>
      <c r="FN286" s="42"/>
      <c r="FO286" s="42"/>
      <c r="FP286" s="42"/>
      <c r="FQ286" s="42"/>
      <c r="FR286" s="42"/>
      <c r="FS286" s="42"/>
      <c r="FT286" s="42"/>
      <c r="FU286" s="42"/>
      <c r="FV286" s="42"/>
      <c r="FW286" s="42"/>
      <c r="FX286" s="42"/>
      <c r="FY286" s="42"/>
      <c r="FZ286" s="42"/>
      <c r="GA286" s="42"/>
      <c r="GB286" s="42"/>
      <c r="GC286" s="42"/>
      <c r="GD286" s="42"/>
      <c r="GE286" s="42"/>
      <c r="GF286" s="42"/>
      <c r="GG286" s="42"/>
      <c r="GH286" s="42"/>
      <c r="GI286" s="42"/>
      <c r="GJ286" s="42"/>
      <c r="GK286" s="42"/>
      <c r="GL286" s="42"/>
      <c r="GM286" s="42"/>
      <c r="GN286" s="42"/>
      <c r="GO286" s="42"/>
      <c r="GP286" s="42"/>
      <c r="GQ286" s="42"/>
      <c r="GR286" s="42"/>
      <c r="GS286" s="42"/>
      <c r="GT286" s="42"/>
      <c r="GU286" s="42"/>
      <c r="GV286" s="42"/>
      <c r="GW286" s="42"/>
      <c r="GX286" s="42"/>
      <c r="GY286" s="42"/>
      <c r="GZ286" s="42"/>
      <c r="HA286" s="42"/>
      <c r="HB286" s="42"/>
      <c r="HC286" s="42"/>
      <c r="HD286" s="42"/>
      <c r="HE286" s="42"/>
      <c r="HF286" s="42"/>
      <c r="HG286" s="42"/>
      <c r="HH286" s="42"/>
      <c r="HI286" s="42"/>
      <c r="HJ286" s="42"/>
      <c r="HK286" s="42"/>
      <c r="HL286" s="42"/>
    </row>
    <row r="287" spans="11:224">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c r="CG287" s="42"/>
      <c r="CH287" s="42"/>
      <c r="CI287" s="42"/>
      <c r="CJ287" s="42"/>
      <c r="CK287" s="42"/>
      <c r="CL287" s="42"/>
      <c r="CM287" s="42"/>
      <c r="CN287" s="42"/>
      <c r="CO287" s="42"/>
      <c r="CP287" s="42"/>
      <c r="CQ287" s="42"/>
      <c r="CR287" s="42"/>
      <c r="CS287" s="42"/>
      <c r="CT287" s="42"/>
      <c r="CU287" s="42"/>
      <c r="CV287" s="42"/>
      <c r="CW287" s="42"/>
      <c r="CX287" s="42"/>
      <c r="CY287" s="42"/>
      <c r="CZ287" s="42"/>
      <c r="DA287" s="42"/>
      <c r="DB287" s="42"/>
      <c r="DC287" s="42"/>
      <c r="DD287" s="42"/>
      <c r="DE287" s="42"/>
      <c r="DF287" s="42"/>
      <c r="DG287" s="42"/>
      <c r="DH287" s="42"/>
      <c r="DI287" s="42"/>
      <c r="DJ287" s="42"/>
      <c r="DK287" s="42"/>
      <c r="DL287" s="42"/>
      <c r="DM287" s="42"/>
      <c r="DN287" s="42"/>
      <c r="DO287" s="42"/>
      <c r="DP287" s="42"/>
      <c r="DQ287" s="42"/>
      <c r="DR287" s="42"/>
      <c r="DS287" s="42"/>
      <c r="DT287" s="42"/>
      <c r="DU287" s="42"/>
      <c r="DV287" s="42"/>
      <c r="DW287" s="42"/>
      <c r="DX287" s="42"/>
      <c r="DY287" s="42"/>
      <c r="DZ287" s="42"/>
      <c r="EA287" s="42"/>
      <c r="EB287" s="42"/>
      <c r="EC287" s="42"/>
      <c r="ED287" s="42"/>
      <c r="EE287" s="42"/>
      <c r="EF287" s="42"/>
      <c r="EG287" s="42"/>
      <c r="EH287" s="42"/>
      <c r="EI287" s="42"/>
      <c r="EJ287" s="42"/>
      <c r="EK287" s="42"/>
      <c r="EL287" s="42"/>
      <c r="EM287" s="42"/>
      <c r="EN287" s="42"/>
      <c r="EO287" s="42"/>
      <c r="EP287" s="42"/>
      <c r="EQ287" s="42"/>
      <c r="ER287" s="42"/>
      <c r="ES287" s="42"/>
      <c r="ET287" s="42"/>
      <c r="EU287" s="42"/>
      <c r="EV287" s="42"/>
      <c r="EW287" s="42"/>
      <c r="EX287" s="42"/>
      <c r="EY287" s="42"/>
      <c r="EZ287" s="42"/>
      <c r="FA287" s="42"/>
      <c r="FB287" s="42"/>
      <c r="FC287" s="42"/>
      <c r="FD287" s="42"/>
      <c r="FE287" s="42"/>
      <c r="FF287" s="42"/>
      <c r="FG287" s="42"/>
      <c r="FH287" s="42"/>
      <c r="FI287" s="42"/>
      <c r="FJ287" s="42"/>
      <c r="FK287" s="42"/>
      <c r="FL287" s="42"/>
      <c r="FM287" s="42"/>
      <c r="FN287" s="42"/>
      <c r="FO287" s="42"/>
      <c r="FP287" s="42"/>
      <c r="FQ287" s="42"/>
      <c r="FR287" s="42"/>
      <c r="FS287" s="42"/>
      <c r="FT287" s="42"/>
      <c r="FU287" s="42"/>
      <c r="FV287" s="42"/>
      <c r="FW287" s="42"/>
      <c r="FX287" s="42"/>
      <c r="FY287" s="42"/>
      <c r="FZ287" s="42"/>
      <c r="GA287" s="42"/>
      <c r="GB287" s="42"/>
      <c r="GC287" s="42"/>
      <c r="GD287" s="42"/>
      <c r="GE287" s="42"/>
      <c r="GF287" s="42"/>
      <c r="GG287" s="42"/>
      <c r="GH287" s="42"/>
      <c r="GI287" s="42"/>
      <c r="GJ287" s="42"/>
      <c r="GK287" s="42"/>
      <c r="GL287" s="42"/>
      <c r="GM287" s="42"/>
      <c r="GN287" s="42"/>
      <c r="GO287" s="42"/>
      <c r="GP287" s="42"/>
      <c r="GQ287" s="42"/>
      <c r="GR287" s="42"/>
      <c r="GS287" s="42"/>
      <c r="GT287" s="42"/>
      <c r="GU287" s="42"/>
      <c r="GV287" s="42"/>
      <c r="GW287" s="42"/>
      <c r="GX287" s="42"/>
      <c r="GY287" s="42"/>
      <c r="GZ287" s="42"/>
      <c r="HA287" s="42"/>
      <c r="HB287" s="42"/>
      <c r="HC287" s="42"/>
      <c r="HD287" s="42"/>
      <c r="HE287" s="42"/>
      <c r="HF287" s="42"/>
      <c r="HG287" s="42"/>
      <c r="HH287" s="42"/>
      <c r="HI287" s="42"/>
      <c r="HJ287" s="42"/>
      <c r="HK287" s="42"/>
      <c r="HL287" s="42"/>
    </row>
    <row r="288" spans="11:224">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c r="CG288" s="42"/>
      <c r="CH288" s="42"/>
      <c r="CI288" s="42"/>
      <c r="CJ288" s="42"/>
      <c r="CK288" s="42"/>
      <c r="CL288" s="42"/>
      <c r="CM288" s="42"/>
      <c r="CN288" s="42"/>
      <c r="CO288" s="42"/>
      <c r="CP288" s="42"/>
      <c r="CQ288" s="42"/>
      <c r="CR288" s="42"/>
      <c r="CS288" s="42"/>
      <c r="CT288" s="42"/>
      <c r="CU288" s="42"/>
      <c r="CV288" s="42"/>
      <c r="CW288" s="42"/>
      <c r="CX288" s="42"/>
      <c r="CY288" s="42"/>
      <c r="CZ288" s="42"/>
      <c r="DA288" s="42"/>
      <c r="DB288" s="42"/>
      <c r="DC288" s="42"/>
      <c r="DD288" s="42"/>
      <c r="DE288" s="42"/>
      <c r="DF288" s="42"/>
      <c r="DG288" s="42"/>
      <c r="DH288" s="42"/>
      <c r="DI288" s="42"/>
      <c r="DJ288" s="42"/>
      <c r="DK288" s="42"/>
      <c r="DL288" s="42"/>
      <c r="DM288" s="42"/>
      <c r="DN288" s="42"/>
      <c r="DO288" s="42"/>
      <c r="DP288" s="42"/>
      <c r="DQ288" s="42"/>
      <c r="DR288" s="42"/>
      <c r="DS288" s="42"/>
      <c r="DT288" s="42"/>
      <c r="DU288" s="42"/>
      <c r="DV288" s="42"/>
      <c r="DW288" s="42"/>
      <c r="DX288" s="42"/>
      <c r="DY288" s="42"/>
      <c r="DZ288" s="42"/>
      <c r="EA288" s="42"/>
      <c r="EB288" s="42"/>
      <c r="EC288" s="42"/>
      <c r="ED288" s="42"/>
      <c r="EE288" s="42"/>
      <c r="EF288" s="42"/>
      <c r="EG288" s="42"/>
      <c r="EH288" s="42"/>
      <c r="EI288" s="42"/>
      <c r="EJ288" s="42"/>
      <c r="EK288" s="42"/>
      <c r="EL288" s="42"/>
      <c r="EM288" s="42"/>
      <c r="EN288" s="42"/>
      <c r="EO288" s="42"/>
      <c r="EP288" s="42"/>
      <c r="EQ288" s="42"/>
      <c r="ER288" s="42"/>
      <c r="ES288" s="42"/>
      <c r="ET288" s="42"/>
      <c r="EU288" s="42"/>
      <c r="EV288" s="42"/>
      <c r="EW288" s="42"/>
      <c r="EX288" s="42"/>
      <c r="EY288" s="42"/>
      <c r="EZ288" s="42"/>
      <c r="FA288" s="42"/>
      <c r="FB288" s="42"/>
      <c r="FC288" s="42"/>
      <c r="FD288" s="42"/>
      <c r="FE288" s="42"/>
      <c r="FF288" s="42"/>
      <c r="FG288" s="42"/>
      <c r="FH288" s="42"/>
      <c r="FI288" s="42"/>
      <c r="FJ288" s="42"/>
      <c r="FK288" s="42"/>
      <c r="FL288" s="42"/>
      <c r="FM288" s="42"/>
      <c r="FN288" s="42"/>
      <c r="FO288" s="42"/>
      <c r="FP288" s="42"/>
      <c r="FQ288" s="42"/>
      <c r="FR288" s="42"/>
      <c r="FS288" s="42"/>
      <c r="FT288" s="42"/>
      <c r="FU288" s="42"/>
      <c r="FV288" s="42"/>
      <c r="FW288" s="42"/>
      <c r="FX288" s="42"/>
      <c r="FY288" s="42"/>
      <c r="FZ288" s="42"/>
      <c r="GA288" s="42"/>
      <c r="GB288" s="42"/>
      <c r="GC288" s="42"/>
      <c r="GD288" s="42"/>
      <c r="GE288" s="42"/>
      <c r="GF288" s="42"/>
      <c r="GG288" s="42"/>
      <c r="GH288" s="42"/>
      <c r="GI288" s="42"/>
      <c r="GJ288" s="42"/>
      <c r="GK288" s="42"/>
      <c r="GL288" s="42"/>
      <c r="GM288" s="42"/>
      <c r="GN288" s="42"/>
      <c r="GO288" s="42"/>
      <c r="GP288" s="42"/>
      <c r="GQ288" s="42"/>
      <c r="GR288" s="42"/>
      <c r="GS288" s="42"/>
      <c r="GT288" s="42"/>
      <c r="GU288" s="42"/>
      <c r="GV288" s="42"/>
      <c r="GW288" s="42"/>
      <c r="GX288" s="42"/>
      <c r="GY288" s="42"/>
      <c r="GZ288" s="42"/>
      <c r="HA288" s="42"/>
      <c r="HB288" s="42"/>
      <c r="HC288" s="42"/>
      <c r="HD288" s="42"/>
      <c r="HE288" s="42"/>
      <c r="HF288" s="42"/>
      <c r="HG288" s="42"/>
      <c r="HH288" s="42"/>
      <c r="HI288" s="42"/>
      <c r="HJ288" s="42"/>
      <c r="HK288" s="42"/>
      <c r="HL288" s="42"/>
    </row>
    <row r="289" spans="11:220">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c r="CG289" s="42"/>
      <c r="CH289" s="42"/>
      <c r="CI289" s="42"/>
      <c r="CJ289" s="42"/>
      <c r="CK289" s="42"/>
      <c r="CL289" s="42"/>
      <c r="CM289" s="42"/>
      <c r="CN289" s="42"/>
      <c r="CO289" s="42"/>
      <c r="CP289" s="42"/>
      <c r="CQ289" s="42"/>
      <c r="CR289" s="42"/>
      <c r="CS289" s="42"/>
      <c r="CT289" s="42"/>
      <c r="CU289" s="42"/>
      <c r="CV289" s="42"/>
      <c r="CW289" s="42"/>
      <c r="CX289" s="42"/>
      <c r="CY289" s="42"/>
      <c r="CZ289" s="42"/>
      <c r="DA289" s="42"/>
      <c r="DB289" s="42"/>
      <c r="DC289" s="42"/>
      <c r="DD289" s="42"/>
      <c r="DE289" s="42"/>
      <c r="DF289" s="42"/>
      <c r="DG289" s="42"/>
      <c r="DH289" s="42"/>
      <c r="DI289" s="42"/>
      <c r="DJ289" s="42"/>
      <c r="DK289" s="42"/>
      <c r="DL289" s="42"/>
      <c r="DM289" s="42"/>
      <c r="DN289" s="42"/>
      <c r="DO289" s="42"/>
      <c r="DP289" s="42"/>
      <c r="DQ289" s="42"/>
      <c r="DR289" s="42"/>
      <c r="DS289" s="42"/>
      <c r="DT289" s="42"/>
      <c r="DU289" s="42"/>
      <c r="DV289" s="42"/>
      <c r="DW289" s="42"/>
      <c r="DX289" s="42"/>
      <c r="DY289" s="42"/>
      <c r="DZ289" s="42"/>
      <c r="EA289" s="42"/>
      <c r="EB289" s="42"/>
      <c r="EC289" s="42"/>
      <c r="ED289" s="42"/>
      <c r="EE289" s="42"/>
      <c r="EF289" s="42"/>
      <c r="EG289" s="42"/>
      <c r="EH289" s="42"/>
      <c r="EI289" s="42"/>
      <c r="EJ289" s="42"/>
      <c r="EK289" s="42"/>
      <c r="EL289" s="42"/>
      <c r="EM289" s="42"/>
      <c r="EN289" s="42"/>
      <c r="EO289" s="42"/>
      <c r="EP289" s="42"/>
      <c r="EQ289" s="42"/>
      <c r="ER289" s="42"/>
      <c r="ES289" s="42"/>
      <c r="ET289" s="42"/>
      <c r="EU289" s="42"/>
      <c r="EV289" s="42"/>
      <c r="EW289" s="42"/>
      <c r="EX289" s="42"/>
      <c r="EY289" s="42"/>
      <c r="EZ289" s="42"/>
      <c r="FA289" s="42"/>
      <c r="FB289" s="42"/>
      <c r="FC289" s="42"/>
      <c r="FD289" s="42"/>
      <c r="FE289" s="42"/>
      <c r="FF289" s="42"/>
      <c r="FG289" s="42"/>
      <c r="FH289" s="42"/>
      <c r="FI289" s="42"/>
      <c r="FJ289" s="42"/>
      <c r="FK289" s="42"/>
      <c r="FL289" s="42"/>
      <c r="FM289" s="42"/>
      <c r="FN289" s="42"/>
      <c r="FO289" s="42"/>
      <c r="FP289" s="42"/>
      <c r="FQ289" s="42"/>
      <c r="FR289" s="42"/>
      <c r="FS289" s="42"/>
      <c r="FT289" s="42"/>
      <c r="FU289" s="42"/>
      <c r="FV289" s="42"/>
      <c r="FW289" s="42"/>
      <c r="FX289" s="42"/>
      <c r="FY289" s="42"/>
      <c r="FZ289" s="42"/>
      <c r="GA289" s="42"/>
      <c r="GB289" s="42"/>
      <c r="GC289" s="42"/>
      <c r="GD289" s="42"/>
      <c r="GE289" s="42"/>
      <c r="GF289" s="42"/>
      <c r="GG289" s="42"/>
      <c r="GH289" s="42"/>
      <c r="GI289" s="42"/>
      <c r="GJ289" s="42"/>
      <c r="GK289" s="42"/>
      <c r="GL289" s="42"/>
      <c r="GM289" s="42"/>
      <c r="GN289" s="42"/>
      <c r="GO289" s="42"/>
      <c r="GP289" s="42"/>
      <c r="GQ289" s="42"/>
      <c r="GR289" s="42"/>
      <c r="GS289" s="42"/>
      <c r="GT289" s="42"/>
      <c r="GU289" s="42"/>
      <c r="GV289" s="42"/>
      <c r="GW289" s="42"/>
      <c r="GX289" s="42"/>
      <c r="GY289" s="42"/>
      <c r="GZ289" s="42"/>
      <c r="HA289" s="42"/>
      <c r="HB289" s="42"/>
      <c r="HC289" s="42"/>
      <c r="HD289" s="42"/>
      <c r="HE289" s="42"/>
      <c r="HF289" s="42"/>
      <c r="HG289" s="42"/>
      <c r="HH289" s="42"/>
      <c r="HI289" s="42"/>
      <c r="HJ289" s="42"/>
      <c r="HK289" s="42"/>
      <c r="HL289" s="42"/>
    </row>
    <row r="290" spans="11:220">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c r="CG290" s="42"/>
      <c r="CH290" s="42"/>
      <c r="CI290" s="42"/>
      <c r="CJ290" s="42"/>
      <c r="CK290" s="42"/>
      <c r="CL290" s="42"/>
      <c r="CM290" s="42"/>
      <c r="CN290" s="42"/>
      <c r="CO290" s="42"/>
      <c r="CP290" s="42"/>
      <c r="CQ290" s="42"/>
      <c r="CR290" s="42"/>
      <c r="CS290" s="42"/>
      <c r="CT290" s="42"/>
      <c r="CU290" s="42"/>
      <c r="CV290" s="42"/>
      <c r="CW290" s="42"/>
      <c r="CX290" s="42"/>
      <c r="CY290" s="42"/>
      <c r="CZ290" s="42"/>
      <c r="DA290" s="42"/>
      <c r="DB290" s="42"/>
      <c r="DC290" s="42"/>
      <c r="DD290" s="42"/>
      <c r="DE290" s="42"/>
      <c r="DF290" s="42"/>
      <c r="DG290" s="42"/>
      <c r="DH290" s="42"/>
      <c r="DI290" s="42"/>
      <c r="DJ290" s="42"/>
      <c r="DK290" s="42"/>
      <c r="DL290" s="42"/>
      <c r="DM290" s="42"/>
      <c r="DN290" s="42"/>
      <c r="DO290" s="42"/>
      <c r="DP290" s="42"/>
      <c r="DQ290" s="42"/>
      <c r="DR290" s="42"/>
      <c r="DS290" s="42"/>
      <c r="DT290" s="42"/>
      <c r="DU290" s="42"/>
      <c r="DV290" s="42"/>
      <c r="DW290" s="42"/>
      <c r="DX290" s="42"/>
      <c r="DY290" s="42"/>
      <c r="DZ290" s="42"/>
      <c r="EA290" s="42"/>
      <c r="EB290" s="42"/>
      <c r="EC290" s="42"/>
      <c r="ED290" s="42"/>
      <c r="EE290" s="42"/>
      <c r="EF290" s="42"/>
      <c r="EG290" s="42"/>
      <c r="EH290" s="42"/>
      <c r="EI290" s="42"/>
      <c r="EJ290" s="42"/>
      <c r="EK290" s="42"/>
      <c r="EL290" s="42"/>
      <c r="EM290" s="42"/>
      <c r="EN290" s="42"/>
      <c r="EO290" s="42"/>
      <c r="EP290" s="42"/>
      <c r="EQ290" s="42"/>
      <c r="ER290" s="42"/>
      <c r="ES290" s="42"/>
      <c r="ET290" s="42"/>
      <c r="EU290" s="42"/>
      <c r="EV290" s="42"/>
      <c r="EW290" s="42"/>
      <c r="EX290" s="42"/>
      <c r="EY290" s="42"/>
      <c r="EZ290" s="42"/>
      <c r="FA290" s="42"/>
      <c r="FB290" s="42"/>
      <c r="FC290" s="42"/>
      <c r="FD290" s="42"/>
      <c r="FE290" s="42"/>
      <c r="FF290" s="42"/>
      <c r="FG290" s="42"/>
      <c r="FH290" s="42"/>
      <c r="FI290" s="42"/>
      <c r="FJ290" s="42"/>
      <c r="FK290" s="42"/>
      <c r="FL290" s="42"/>
      <c r="FM290" s="42"/>
      <c r="FN290" s="42"/>
      <c r="FO290" s="42"/>
      <c r="FP290" s="42"/>
      <c r="FQ290" s="42"/>
      <c r="FR290" s="42"/>
      <c r="FS290" s="42"/>
      <c r="FT290" s="42"/>
      <c r="FU290" s="42"/>
      <c r="FV290" s="42"/>
      <c r="FW290" s="42"/>
      <c r="FX290" s="42"/>
      <c r="FY290" s="42"/>
      <c r="FZ290" s="42"/>
      <c r="GA290" s="42"/>
      <c r="GB290" s="42"/>
      <c r="GC290" s="42"/>
      <c r="GD290" s="42"/>
      <c r="GE290" s="42"/>
      <c r="GF290" s="42"/>
      <c r="GG290" s="42"/>
      <c r="GH290" s="42"/>
      <c r="GI290" s="42"/>
      <c r="GJ290" s="42"/>
      <c r="GK290" s="42"/>
      <c r="GL290" s="42"/>
      <c r="GM290" s="42"/>
      <c r="GN290" s="42"/>
      <c r="GO290" s="42"/>
      <c r="GP290" s="42"/>
      <c r="GQ290" s="42"/>
      <c r="GR290" s="42"/>
      <c r="GS290" s="42"/>
      <c r="GT290" s="42"/>
      <c r="GU290" s="42"/>
      <c r="GV290" s="42"/>
      <c r="GW290" s="42"/>
      <c r="GX290" s="42"/>
      <c r="GY290" s="42"/>
      <c r="GZ290" s="42"/>
      <c r="HA290" s="42"/>
      <c r="HB290" s="42"/>
      <c r="HC290" s="42"/>
      <c r="HD290" s="42"/>
      <c r="HE290" s="42"/>
      <c r="HF290" s="42"/>
      <c r="HG290" s="42"/>
      <c r="HH290" s="42"/>
      <c r="HI290" s="42"/>
      <c r="HJ290" s="42"/>
      <c r="HK290" s="42"/>
      <c r="HL290" s="42"/>
    </row>
    <row r="291" spans="11:220">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c r="CG291" s="42"/>
      <c r="CH291" s="42"/>
      <c r="CI291" s="42"/>
      <c r="CJ291" s="42"/>
      <c r="CK291" s="42"/>
      <c r="CL291" s="42"/>
      <c r="CM291" s="42"/>
      <c r="CN291" s="42"/>
      <c r="CO291" s="42"/>
      <c r="CP291" s="42"/>
      <c r="CQ291" s="42"/>
      <c r="CR291" s="42"/>
      <c r="CS291" s="42"/>
      <c r="CT291" s="42"/>
      <c r="CU291" s="42"/>
      <c r="CV291" s="42"/>
      <c r="CW291" s="42"/>
      <c r="CX291" s="42"/>
      <c r="CY291" s="42"/>
      <c r="CZ291" s="42"/>
      <c r="DA291" s="42"/>
      <c r="DB291" s="42"/>
      <c r="DC291" s="42"/>
      <c r="DD291" s="42"/>
      <c r="DE291" s="42"/>
      <c r="DF291" s="42"/>
      <c r="DG291" s="42"/>
      <c r="DH291" s="42"/>
      <c r="DI291" s="42"/>
      <c r="DJ291" s="42"/>
      <c r="DK291" s="42"/>
      <c r="DL291" s="42"/>
      <c r="DM291" s="42"/>
      <c r="DN291" s="42"/>
      <c r="DO291" s="42"/>
      <c r="DP291" s="42"/>
      <c r="DQ291" s="42"/>
      <c r="DR291" s="42"/>
      <c r="DS291" s="42"/>
      <c r="DT291" s="42"/>
      <c r="DU291" s="42"/>
      <c r="DV291" s="42"/>
      <c r="DW291" s="42"/>
      <c r="DX291" s="42"/>
      <c r="DY291" s="42"/>
      <c r="DZ291" s="42"/>
      <c r="EA291" s="42"/>
      <c r="EB291" s="42"/>
      <c r="EC291" s="42"/>
      <c r="ED291" s="42"/>
      <c r="EE291" s="42"/>
      <c r="EF291" s="42"/>
      <c r="EG291" s="42"/>
      <c r="EH291" s="42"/>
      <c r="EI291" s="42"/>
      <c r="EJ291" s="42"/>
      <c r="EK291" s="42"/>
      <c r="EL291" s="42"/>
      <c r="EM291" s="42"/>
      <c r="EN291" s="42"/>
      <c r="EO291" s="42"/>
      <c r="EP291" s="42"/>
      <c r="EQ291" s="42"/>
      <c r="ER291" s="42"/>
      <c r="ES291" s="42"/>
      <c r="ET291" s="42"/>
      <c r="EU291" s="42"/>
      <c r="EV291" s="42"/>
      <c r="EW291" s="42"/>
      <c r="EX291" s="42"/>
      <c r="EY291" s="42"/>
      <c r="EZ291" s="42"/>
      <c r="FA291" s="42"/>
      <c r="FB291" s="42"/>
      <c r="FC291" s="42"/>
      <c r="FD291" s="42"/>
      <c r="FE291" s="42"/>
      <c r="FF291" s="42"/>
      <c r="FG291" s="42"/>
      <c r="FH291" s="42"/>
      <c r="FI291" s="42"/>
      <c r="FJ291" s="42"/>
      <c r="FK291" s="42"/>
      <c r="FL291" s="42"/>
      <c r="FM291" s="42"/>
      <c r="FN291" s="42"/>
      <c r="FO291" s="42"/>
      <c r="FP291" s="42"/>
      <c r="FQ291" s="42"/>
      <c r="FR291" s="42"/>
      <c r="FS291" s="42"/>
      <c r="FT291" s="42"/>
      <c r="FU291" s="42"/>
      <c r="FV291" s="42"/>
      <c r="FW291" s="42"/>
      <c r="FX291" s="42"/>
      <c r="FY291" s="42"/>
      <c r="FZ291" s="42"/>
      <c r="GA291" s="42"/>
      <c r="GB291" s="42"/>
      <c r="GC291" s="42"/>
      <c r="GD291" s="42"/>
      <c r="GE291" s="42"/>
      <c r="GF291" s="42"/>
      <c r="GG291" s="42"/>
      <c r="GH291" s="42"/>
      <c r="GI291" s="42"/>
      <c r="GJ291" s="42"/>
      <c r="GK291" s="42"/>
      <c r="GL291" s="42"/>
      <c r="GM291" s="42"/>
      <c r="GN291" s="42"/>
      <c r="GO291" s="42"/>
      <c r="GP291" s="42"/>
      <c r="GQ291" s="42"/>
      <c r="GR291" s="42"/>
      <c r="GS291" s="42"/>
      <c r="GT291" s="42"/>
      <c r="GU291" s="42"/>
      <c r="GV291" s="42"/>
      <c r="GW291" s="42"/>
      <c r="GX291" s="42"/>
      <c r="GY291" s="42"/>
      <c r="GZ291" s="42"/>
      <c r="HA291" s="42"/>
      <c r="HB291" s="42"/>
      <c r="HC291" s="42"/>
      <c r="HD291" s="42"/>
      <c r="HE291" s="42"/>
      <c r="HF291" s="42"/>
      <c r="HG291" s="42"/>
      <c r="HH291" s="42"/>
      <c r="HI291" s="42"/>
      <c r="HJ291" s="42"/>
      <c r="HK291" s="42"/>
      <c r="HL291" s="42"/>
    </row>
    <row r="292" spans="11:220">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c r="CG292" s="42"/>
      <c r="CH292" s="42"/>
      <c r="CI292" s="42"/>
      <c r="CJ292" s="42"/>
      <c r="CK292" s="42"/>
      <c r="CL292" s="42"/>
      <c r="CM292" s="42"/>
      <c r="CN292" s="42"/>
      <c r="CO292" s="42"/>
      <c r="CP292" s="42"/>
      <c r="CQ292" s="42"/>
      <c r="CR292" s="42"/>
      <c r="CS292" s="42"/>
      <c r="CT292" s="42"/>
      <c r="CU292" s="42"/>
      <c r="CV292" s="42"/>
      <c r="CW292" s="42"/>
      <c r="CX292" s="42"/>
      <c r="CY292" s="42"/>
      <c r="CZ292" s="42"/>
      <c r="DA292" s="42"/>
      <c r="DB292" s="42"/>
      <c r="DC292" s="42"/>
      <c r="DD292" s="42"/>
      <c r="DE292" s="42"/>
      <c r="DF292" s="42"/>
      <c r="DG292" s="42"/>
      <c r="DH292" s="42"/>
      <c r="DI292" s="42"/>
      <c r="DJ292" s="42"/>
      <c r="DK292" s="42"/>
      <c r="DL292" s="42"/>
      <c r="DM292" s="42"/>
      <c r="DN292" s="42"/>
      <c r="DO292" s="42"/>
      <c r="DP292" s="42"/>
      <c r="DQ292" s="42"/>
      <c r="DR292" s="42"/>
      <c r="DS292" s="42"/>
      <c r="DT292" s="42"/>
      <c r="DU292" s="42"/>
      <c r="DV292" s="42"/>
      <c r="DW292" s="42"/>
      <c r="DX292" s="42"/>
      <c r="DY292" s="42"/>
      <c r="DZ292" s="42"/>
      <c r="EA292" s="42"/>
      <c r="EB292" s="42"/>
      <c r="EC292" s="42"/>
      <c r="ED292" s="42"/>
      <c r="EE292" s="42"/>
      <c r="EF292" s="42"/>
      <c r="EG292" s="42"/>
      <c r="EH292" s="42"/>
      <c r="EI292" s="42"/>
      <c r="EJ292" s="42"/>
      <c r="EK292" s="42"/>
      <c r="EL292" s="42"/>
      <c r="EM292" s="42"/>
      <c r="EN292" s="42"/>
      <c r="EO292" s="42"/>
      <c r="EP292" s="42"/>
      <c r="EQ292" s="42"/>
      <c r="ER292" s="42"/>
      <c r="ES292" s="42"/>
      <c r="ET292" s="42"/>
      <c r="EU292" s="42"/>
      <c r="EV292" s="42"/>
      <c r="EW292" s="42"/>
      <c r="EX292" s="42"/>
      <c r="EY292" s="42"/>
      <c r="EZ292" s="42"/>
      <c r="FA292" s="42"/>
      <c r="FB292" s="42"/>
      <c r="FC292" s="42"/>
      <c r="FD292" s="42"/>
      <c r="FE292" s="42"/>
      <c r="FF292" s="42"/>
      <c r="FG292" s="42"/>
      <c r="FH292" s="42"/>
      <c r="FI292" s="42"/>
      <c r="FJ292" s="42"/>
      <c r="FK292" s="42"/>
      <c r="FL292" s="42"/>
      <c r="FM292" s="42"/>
      <c r="FN292" s="42"/>
      <c r="FO292" s="42"/>
      <c r="FP292" s="42"/>
      <c r="FQ292" s="42"/>
      <c r="FR292" s="42"/>
      <c r="FS292" s="42"/>
      <c r="FT292" s="42"/>
      <c r="FU292" s="42"/>
      <c r="FV292" s="42"/>
      <c r="FW292" s="42"/>
      <c r="FX292" s="42"/>
      <c r="FY292" s="42"/>
      <c r="FZ292" s="42"/>
      <c r="GA292" s="42"/>
      <c r="GB292" s="42"/>
      <c r="GC292" s="42"/>
      <c r="GD292" s="42"/>
      <c r="GE292" s="42"/>
      <c r="GF292" s="42"/>
      <c r="GG292" s="42"/>
      <c r="GH292" s="42"/>
      <c r="GI292" s="42"/>
      <c r="GJ292" s="42"/>
      <c r="GK292" s="42"/>
      <c r="GL292" s="42"/>
      <c r="GM292" s="42"/>
      <c r="GN292" s="42"/>
      <c r="GO292" s="42"/>
      <c r="GP292" s="42"/>
      <c r="GQ292" s="42"/>
      <c r="GR292" s="42"/>
      <c r="GS292" s="42"/>
      <c r="GT292" s="42"/>
      <c r="GU292" s="42"/>
      <c r="GV292" s="42"/>
      <c r="GW292" s="42"/>
      <c r="GX292" s="42"/>
      <c r="GY292" s="42"/>
      <c r="GZ292" s="42"/>
      <c r="HA292" s="42"/>
      <c r="HB292" s="42"/>
      <c r="HC292" s="42"/>
      <c r="HD292" s="42"/>
      <c r="HE292" s="42"/>
      <c r="HF292" s="42"/>
      <c r="HG292" s="42"/>
      <c r="HH292" s="42"/>
      <c r="HI292" s="42"/>
      <c r="HJ292" s="42"/>
      <c r="HK292" s="42"/>
      <c r="HL292" s="42"/>
    </row>
    <row r="293" spans="11:220">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c r="CG293" s="42"/>
      <c r="CH293" s="42"/>
      <c r="CI293" s="42"/>
      <c r="CJ293" s="42"/>
      <c r="CK293" s="42"/>
      <c r="CL293" s="42"/>
      <c r="CM293" s="42"/>
      <c r="CN293" s="42"/>
      <c r="CO293" s="42"/>
      <c r="CP293" s="42"/>
      <c r="CQ293" s="42"/>
      <c r="CR293" s="42"/>
      <c r="CS293" s="42"/>
      <c r="CT293" s="42"/>
      <c r="CU293" s="42"/>
      <c r="CV293" s="42"/>
      <c r="CW293" s="42"/>
      <c r="CX293" s="42"/>
      <c r="CY293" s="42"/>
      <c r="CZ293" s="42"/>
      <c r="DA293" s="42"/>
      <c r="DB293" s="42"/>
      <c r="DC293" s="42"/>
      <c r="DD293" s="42"/>
      <c r="DE293" s="42"/>
      <c r="DF293" s="42"/>
      <c r="DG293" s="42"/>
      <c r="DH293" s="42"/>
      <c r="DI293" s="42"/>
      <c r="DJ293" s="42"/>
      <c r="DK293" s="42"/>
      <c r="DL293" s="42"/>
      <c r="DM293" s="42"/>
      <c r="DN293" s="42"/>
      <c r="DO293" s="42"/>
      <c r="DP293" s="42"/>
      <c r="DQ293" s="42"/>
      <c r="DR293" s="42"/>
      <c r="DS293" s="42"/>
      <c r="DT293" s="42"/>
      <c r="DU293" s="42"/>
      <c r="DV293" s="42"/>
      <c r="DW293" s="42"/>
      <c r="DX293" s="42"/>
      <c r="DY293" s="42"/>
      <c r="DZ293" s="42"/>
      <c r="EA293" s="42"/>
      <c r="EB293" s="42"/>
      <c r="EC293" s="42"/>
      <c r="ED293" s="42"/>
      <c r="EE293" s="42"/>
      <c r="EF293" s="42"/>
      <c r="EG293" s="42"/>
      <c r="EH293" s="42"/>
      <c r="EI293" s="42"/>
      <c r="EJ293" s="42"/>
      <c r="EK293" s="42"/>
      <c r="EL293" s="42"/>
      <c r="EM293" s="42"/>
      <c r="EN293" s="42"/>
      <c r="EO293" s="42"/>
      <c r="EP293" s="42"/>
      <c r="EQ293" s="42"/>
      <c r="ER293" s="42"/>
      <c r="ES293" s="42"/>
      <c r="ET293" s="42"/>
      <c r="EU293" s="42"/>
      <c r="EV293" s="42"/>
      <c r="EW293" s="42"/>
      <c r="EX293" s="42"/>
      <c r="EY293" s="42"/>
      <c r="EZ293" s="42"/>
      <c r="FA293" s="42"/>
      <c r="FB293" s="42"/>
      <c r="FC293" s="42"/>
      <c r="FD293" s="42"/>
      <c r="FE293" s="42"/>
      <c r="FF293" s="42"/>
      <c r="FG293" s="42"/>
      <c r="FH293" s="42"/>
      <c r="FI293" s="42"/>
      <c r="FJ293" s="42"/>
      <c r="FK293" s="42"/>
      <c r="FL293" s="42"/>
      <c r="FM293" s="42"/>
      <c r="FN293" s="42"/>
      <c r="FO293" s="42"/>
      <c r="FP293" s="42"/>
      <c r="FQ293" s="42"/>
      <c r="FR293" s="42"/>
      <c r="FS293" s="42"/>
      <c r="FT293" s="42"/>
      <c r="FU293" s="42"/>
      <c r="FV293" s="42"/>
      <c r="FW293" s="42"/>
      <c r="FX293" s="42"/>
      <c r="FY293" s="42"/>
      <c r="FZ293" s="42"/>
      <c r="GA293" s="42"/>
      <c r="GB293" s="42"/>
      <c r="GC293" s="42"/>
      <c r="GD293" s="42"/>
      <c r="GE293" s="42"/>
      <c r="GF293" s="42"/>
      <c r="GG293" s="42"/>
      <c r="GH293" s="42"/>
      <c r="GI293" s="42"/>
      <c r="GJ293" s="42"/>
      <c r="GK293" s="42"/>
      <c r="GL293" s="42"/>
      <c r="GM293" s="42"/>
      <c r="GN293" s="42"/>
      <c r="GO293" s="42"/>
      <c r="GP293" s="42"/>
      <c r="GQ293" s="42"/>
      <c r="GR293" s="42"/>
      <c r="GS293" s="42"/>
      <c r="GT293" s="42"/>
      <c r="GU293" s="42"/>
      <c r="GV293" s="42"/>
      <c r="GW293" s="42"/>
      <c r="GX293" s="42"/>
      <c r="GY293" s="42"/>
      <c r="GZ293" s="42"/>
      <c r="HA293" s="42"/>
      <c r="HB293" s="42"/>
      <c r="HC293" s="42"/>
      <c r="HD293" s="42"/>
      <c r="HE293" s="42"/>
      <c r="HF293" s="42"/>
      <c r="HG293" s="42"/>
      <c r="HH293" s="42"/>
      <c r="HI293" s="42"/>
      <c r="HJ293" s="42"/>
      <c r="HK293" s="42"/>
      <c r="HL293" s="42"/>
    </row>
    <row r="294" spans="11:220">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c r="CG294" s="42"/>
      <c r="CH294" s="42"/>
      <c r="CI294" s="42"/>
      <c r="CJ294" s="42"/>
      <c r="CK294" s="42"/>
      <c r="CL294" s="42"/>
      <c r="CM294" s="42"/>
      <c r="CN294" s="42"/>
      <c r="CO294" s="42"/>
      <c r="CP294" s="42"/>
      <c r="CQ294" s="42"/>
      <c r="CR294" s="42"/>
      <c r="CS294" s="42"/>
      <c r="CT294" s="42"/>
      <c r="CU294" s="42"/>
      <c r="CV294" s="42"/>
      <c r="CW294" s="42"/>
      <c r="CX294" s="42"/>
      <c r="CY294" s="42"/>
      <c r="CZ294" s="42"/>
      <c r="DA294" s="42"/>
      <c r="DB294" s="42"/>
      <c r="DC294" s="42"/>
      <c r="DD294" s="42"/>
      <c r="DE294" s="42"/>
      <c r="DF294" s="42"/>
      <c r="DG294" s="42"/>
      <c r="DH294" s="42"/>
      <c r="DI294" s="42"/>
      <c r="DJ294" s="42"/>
      <c r="DK294" s="42"/>
      <c r="DL294" s="42"/>
      <c r="DM294" s="42"/>
      <c r="DN294" s="42"/>
      <c r="DO294" s="42"/>
      <c r="DP294" s="42"/>
      <c r="DQ294" s="42"/>
      <c r="DR294" s="42"/>
      <c r="DS294" s="42"/>
      <c r="DT294" s="42"/>
      <c r="DU294" s="42"/>
      <c r="DV294" s="42"/>
      <c r="DW294" s="42"/>
      <c r="DX294" s="42"/>
      <c r="DY294" s="42"/>
      <c r="DZ294" s="42"/>
      <c r="EA294" s="42"/>
      <c r="EB294" s="42"/>
      <c r="EC294" s="42"/>
      <c r="ED294" s="42"/>
      <c r="EE294" s="42"/>
      <c r="EF294" s="42"/>
      <c r="EG294" s="42"/>
      <c r="EH294" s="42"/>
      <c r="EI294" s="42"/>
      <c r="EJ294" s="42"/>
      <c r="EK294" s="42"/>
      <c r="EL294" s="42"/>
      <c r="EM294" s="42"/>
      <c r="EN294" s="42"/>
      <c r="EO294" s="42"/>
      <c r="EP294" s="42"/>
      <c r="EQ294" s="42"/>
      <c r="ER294" s="42"/>
      <c r="ES294" s="42"/>
      <c r="ET294" s="42"/>
      <c r="EU294" s="42"/>
      <c r="EV294" s="42"/>
      <c r="EW294" s="42"/>
      <c r="EX294" s="42"/>
      <c r="EY294" s="42"/>
      <c r="EZ294" s="42"/>
      <c r="FA294" s="42"/>
      <c r="FB294" s="42"/>
      <c r="FC294" s="42"/>
      <c r="FD294" s="42"/>
      <c r="FE294" s="42"/>
      <c r="FF294" s="42"/>
      <c r="FG294" s="42"/>
      <c r="FH294" s="42"/>
      <c r="FI294" s="42"/>
      <c r="FJ294" s="42"/>
      <c r="FK294" s="42"/>
      <c r="FL294" s="42"/>
      <c r="FM294" s="42"/>
      <c r="FN294" s="42"/>
      <c r="FO294" s="42"/>
      <c r="FP294" s="42"/>
      <c r="FQ294" s="42"/>
      <c r="FR294" s="42"/>
      <c r="FS294" s="42"/>
      <c r="FT294" s="42"/>
      <c r="FU294" s="42"/>
      <c r="FV294" s="42"/>
      <c r="FW294" s="42"/>
      <c r="FX294" s="42"/>
      <c r="FY294" s="42"/>
      <c r="FZ294" s="42"/>
      <c r="GA294" s="42"/>
      <c r="GB294" s="42"/>
      <c r="GC294" s="42"/>
      <c r="GD294" s="42"/>
      <c r="GE294" s="42"/>
      <c r="GF294" s="42"/>
      <c r="GG294" s="42"/>
      <c r="GH294" s="42"/>
      <c r="GI294" s="42"/>
      <c r="GJ294" s="42"/>
      <c r="GK294" s="42"/>
      <c r="GL294" s="42"/>
      <c r="GM294" s="42"/>
      <c r="GN294" s="42"/>
      <c r="GO294" s="42"/>
      <c r="GP294" s="42"/>
      <c r="GQ294" s="42"/>
      <c r="GR294" s="42"/>
      <c r="GS294" s="42"/>
      <c r="GT294" s="42"/>
      <c r="GU294" s="42"/>
      <c r="GV294" s="42"/>
      <c r="GW294" s="42"/>
      <c r="GX294" s="42"/>
      <c r="GY294" s="42"/>
      <c r="GZ294" s="42"/>
      <c r="HA294" s="42"/>
      <c r="HB294" s="42"/>
      <c r="HC294" s="42"/>
      <c r="HD294" s="42"/>
      <c r="HE294" s="42"/>
      <c r="HF294" s="42"/>
      <c r="HG294" s="42"/>
      <c r="HH294" s="42"/>
      <c r="HI294" s="42"/>
      <c r="HJ294" s="42"/>
      <c r="HK294" s="42"/>
      <c r="HL294" s="42"/>
    </row>
    <row r="295" spans="11:220">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c r="CG295" s="42"/>
      <c r="CH295" s="42"/>
      <c r="CI295" s="42"/>
      <c r="CJ295" s="42"/>
      <c r="CK295" s="42"/>
      <c r="CL295" s="42"/>
      <c r="CM295" s="42"/>
      <c r="CN295" s="42"/>
      <c r="CO295" s="42"/>
      <c r="CP295" s="42"/>
      <c r="CQ295" s="42"/>
      <c r="CR295" s="42"/>
      <c r="CS295" s="42"/>
      <c r="CT295" s="42"/>
      <c r="CU295" s="42"/>
      <c r="CV295" s="42"/>
      <c r="CW295" s="42"/>
      <c r="CX295" s="42"/>
      <c r="CY295" s="42"/>
      <c r="CZ295" s="42"/>
      <c r="DA295" s="42"/>
      <c r="DB295" s="42"/>
      <c r="DC295" s="42"/>
      <c r="DD295" s="42"/>
      <c r="DE295" s="42"/>
      <c r="DF295" s="42"/>
      <c r="DG295" s="42"/>
      <c r="DH295" s="42"/>
      <c r="DI295" s="42"/>
      <c r="DJ295" s="42"/>
      <c r="DK295" s="42"/>
      <c r="DL295" s="42"/>
      <c r="DM295" s="42"/>
      <c r="DN295" s="42"/>
      <c r="DO295" s="42"/>
      <c r="DP295" s="42"/>
      <c r="DQ295" s="42"/>
      <c r="DR295" s="42"/>
      <c r="DS295" s="42"/>
      <c r="DT295" s="42"/>
      <c r="DU295" s="42"/>
      <c r="DV295" s="42"/>
      <c r="DW295" s="42"/>
      <c r="DX295" s="42"/>
      <c r="DY295" s="42"/>
      <c r="DZ295" s="42"/>
      <c r="EA295" s="42"/>
      <c r="EB295" s="42"/>
      <c r="EC295" s="42"/>
      <c r="ED295" s="42"/>
      <c r="EE295" s="42"/>
      <c r="EF295" s="42"/>
      <c r="EG295" s="42"/>
      <c r="EH295" s="42"/>
      <c r="EI295" s="42"/>
      <c r="EJ295" s="42"/>
      <c r="EK295" s="42"/>
      <c r="EL295" s="42"/>
      <c r="EM295" s="42"/>
      <c r="EN295" s="42"/>
      <c r="EO295" s="42"/>
      <c r="EP295" s="42"/>
      <c r="EQ295" s="42"/>
      <c r="ER295" s="42"/>
      <c r="ES295" s="42"/>
      <c r="ET295" s="42"/>
      <c r="EU295" s="42"/>
      <c r="EV295" s="42"/>
      <c r="EW295" s="42"/>
      <c r="EX295" s="42"/>
      <c r="EY295" s="42"/>
      <c r="EZ295" s="42"/>
      <c r="FA295" s="42"/>
      <c r="FB295" s="42"/>
      <c r="FC295" s="42"/>
      <c r="FD295" s="42"/>
      <c r="FE295" s="42"/>
      <c r="FF295" s="42"/>
      <c r="FG295" s="42"/>
      <c r="FH295" s="42"/>
      <c r="FI295" s="42"/>
      <c r="FJ295" s="42"/>
      <c r="FK295" s="42"/>
      <c r="FL295" s="42"/>
      <c r="FM295" s="42"/>
      <c r="FN295" s="42"/>
      <c r="FO295" s="42"/>
      <c r="FP295" s="42"/>
      <c r="FQ295" s="42"/>
      <c r="FR295" s="42"/>
      <c r="FS295" s="42"/>
      <c r="FT295" s="42"/>
      <c r="FU295" s="42"/>
      <c r="FV295" s="42"/>
      <c r="FW295" s="42"/>
      <c r="FX295" s="42"/>
      <c r="FY295" s="42"/>
      <c r="FZ295" s="42"/>
      <c r="GA295" s="42"/>
      <c r="GB295" s="42"/>
      <c r="GC295" s="42"/>
      <c r="GD295" s="42"/>
      <c r="GE295" s="42"/>
      <c r="GF295" s="42"/>
      <c r="GG295" s="42"/>
      <c r="GH295" s="42"/>
      <c r="GI295" s="42"/>
      <c r="GJ295" s="42"/>
      <c r="GK295" s="42"/>
      <c r="GL295" s="42"/>
      <c r="GM295" s="42"/>
      <c r="GN295" s="42"/>
      <c r="GO295" s="42"/>
      <c r="GP295" s="42"/>
      <c r="GQ295" s="42"/>
      <c r="GR295" s="42"/>
      <c r="GS295" s="42"/>
      <c r="GT295" s="42"/>
      <c r="GU295" s="42"/>
      <c r="GV295" s="42"/>
      <c r="GW295" s="42"/>
      <c r="GX295" s="42"/>
      <c r="GY295" s="42"/>
      <c r="GZ295" s="42"/>
      <c r="HA295" s="42"/>
      <c r="HB295" s="42"/>
      <c r="HC295" s="42"/>
      <c r="HD295" s="42"/>
      <c r="HE295" s="42"/>
      <c r="HF295" s="42"/>
      <c r="HG295" s="42"/>
      <c r="HH295" s="42"/>
      <c r="HI295" s="42"/>
      <c r="HJ295" s="42"/>
      <c r="HK295" s="42"/>
      <c r="HL295" s="42"/>
    </row>
    <row r="296" spans="11:220">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c r="CG296" s="42"/>
      <c r="CH296" s="42"/>
      <c r="CI296" s="42"/>
      <c r="CJ296" s="42"/>
      <c r="CK296" s="42"/>
      <c r="CL296" s="42"/>
      <c r="CM296" s="42"/>
      <c r="CN296" s="42"/>
      <c r="CO296" s="42"/>
      <c r="CP296" s="42"/>
      <c r="CQ296" s="42"/>
      <c r="CR296" s="42"/>
      <c r="CS296" s="42"/>
      <c r="CT296" s="42"/>
      <c r="CU296" s="42"/>
      <c r="CV296" s="42"/>
      <c r="CW296" s="42"/>
      <c r="CX296" s="42"/>
      <c r="CY296" s="42"/>
      <c r="CZ296" s="42"/>
      <c r="DA296" s="42"/>
      <c r="DB296" s="42"/>
      <c r="DC296" s="42"/>
      <c r="DD296" s="42"/>
      <c r="DE296" s="42"/>
      <c r="DF296" s="42"/>
      <c r="DG296" s="42"/>
      <c r="DH296" s="42"/>
      <c r="DI296" s="42"/>
      <c r="DJ296" s="42"/>
      <c r="DK296" s="42"/>
      <c r="DL296" s="42"/>
      <c r="DM296" s="42"/>
      <c r="DN296" s="42"/>
      <c r="DO296" s="42"/>
      <c r="DP296" s="42"/>
      <c r="DQ296" s="42"/>
      <c r="DR296" s="42"/>
      <c r="DS296" s="42"/>
      <c r="DT296" s="42"/>
      <c r="DU296" s="42"/>
      <c r="DV296" s="42"/>
      <c r="DW296" s="42"/>
      <c r="DX296" s="42"/>
      <c r="DY296" s="42"/>
      <c r="DZ296" s="42"/>
      <c r="EA296" s="42"/>
      <c r="EB296" s="42"/>
      <c r="EC296" s="42"/>
      <c r="ED296" s="42"/>
      <c r="EE296" s="42"/>
      <c r="EF296" s="42"/>
      <c r="EG296" s="42"/>
      <c r="EH296" s="42"/>
      <c r="EI296" s="42"/>
      <c r="EJ296" s="42"/>
      <c r="EK296" s="42"/>
      <c r="EL296" s="42"/>
      <c r="EM296" s="42"/>
      <c r="EN296" s="42"/>
      <c r="EO296" s="42"/>
      <c r="EP296" s="42"/>
      <c r="EQ296" s="42"/>
      <c r="ER296" s="42"/>
      <c r="ES296" s="42"/>
      <c r="ET296" s="42"/>
      <c r="EU296" s="42"/>
      <c r="EV296" s="42"/>
      <c r="EW296" s="42"/>
      <c r="EX296" s="42"/>
      <c r="EY296" s="42"/>
      <c r="EZ296" s="42"/>
      <c r="FA296" s="42"/>
      <c r="FB296" s="42"/>
      <c r="FC296" s="42"/>
      <c r="FD296" s="42"/>
      <c r="FE296" s="42"/>
      <c r="FF296" s="42"/>
      <c r="FG296" s="42"/>
      <c r="FH296" s="42"/>
      <c r="FI296" s="42"/>
      <c r="FJ296" s="42"/>
      <c r="FK296" s="42"/>
      <c r="FL296" s="42"/>
      <c r="FM296" s="42"/>
      <c r="FN296" s="42"/>
      <c r="FO296" s="42"/>
      <c r="FP296" s="42"/>
      <c r="FQ296" s="42"/>
      <c r="FR296" s="42"/>
      <c r="FS296" s="42"/>
      <c r="FT296" s="42"/>
      <c r="FU296" s="42"/>
      <c r="FV296" s="42"/>
      <c r="FW296" s="42"/>
      <c r="FX296" s="42"/>
      <c r="FY296" s="42"/>
      <c r="FZ296" s="42"/>
      <c r="GA296" s="42"/>
      <c r="GB296" s="42"/>
      <c r="GC296" s="42"/>
      <c r="GD296" s="42"/>
      <c r="GE296" s="42"/>
      <c r="GF296" s="42"/>
      <c r="GG296" s="42"/>
      <c r="GH296" s="42"/>
      <c r="GI296" s="42"/>
      <c r="GJ296" s="42"/>
      <c r="GK296" s="42"/>
      <c r="GL296" s="42"/>
      <c r="GM296" s="42"/>
      <c r="GN296" s="42"/>
      <c r="GO296" s="42"/>
      <c r="GP296" s="42"/>
      <c r="GQ296" s="42"/>
      <c r="GR296" s="42"/>
      <c r="GS296" s="42"/>
      <c r="GT296" s="42"/>
      <c r="GU296" s="42"/>
      <c r="GV296" s="42"/>
      <c r="GW296" s="42"/>
      <c r="GX296" s="42"/>
      <c r="GY296" s="42"/>
      <c r="GZ296" s="42"/>
      <c r="HA296" s="42"/>
      <c r="HB296" s="42"/>
      <c r="HC296" s="42"/>
      <c r="HD296" s="42"/>
      <c r="HE296" s="42"/>
      <c r="HF296" s="42"/>
      <c r="HG296" s="42"/>
      <c r="HH296" s="42"/>
      <c r="HI296" s="42"/>
      <c r="HJ296" s="42"/>
      <c r="HK296" s="42"/>
      <c r="HL296" s="42"/>
    </row>
  </sheetData>
  <autoFilter ref="A2:C212" xr:uid="{F351A9D5-BBD2-44F8-A2A1-168CBB16DF98}">
    <filterColumn colId="0">
      <filters>
        <filter val="Dec-00"/>
        <filter val="Dec-01"/>
        <filter val="Dec-02"/>
        <filter val="Dec-03"/>
        <filter val="Dec-04"/>
        <filter val="Dec-05"/>
        <filter val="Dec-06"/>
        <filter val="Dec-07"/>
        <filter val="Dec-08"/>
        <filter val="Dec-09"/>
        <filter val="Dec-10"/>
        <filter val="Dec-11"/>
        <filter val="Dec-12"/>
        <filter val="Dec-13"/>
        <filter val="Dec-14"/>
        <filter val="Dec-15"/>
        <filter val="Dec-91"/>
        <filter val="Dec-92"/>
        <filter val="Dec-93"/>
        <filter val="Dec-94"/>
        <filter val="Dec-95"/>
        <filter val="Dec-96"/>
        <filter val="Dec-97"/>
        <filter val="Dec-98"/>
        <filter val="Dec-99"/>
        <filter val="Jun-00"/>
        <filter val="Jun-01"/>
        <filter val="Jun-02"/>
        <filter val="Jun-03"/>
        <filter val="Jun-04"/>
        <filter val="Jun-05"/>
        <filter val="Jun-06"/>
        <filter val="Jun-07"/>
        <filter val="Jun-08"/>
        <filter val="Jun-09"/>
        <filter val="Jun-10"/>
        <filter val="Jun-11"/>
        <filter val="Jun-12"/>
        <filter val="Jun-13"/>
        <filter val="Jun-14"/>
        <filter val="Jun-15"/>
        <filter val="Jun-91"/>
        <filter val="Jun-92"/>
        <filter val="Jun-93"/>
        <filter val="Jun-94"/>
        <filter val="Jun-95"/>
        <filter val="Jun-96"/>
        <filter val="Jun-97"/>
        <filter val="Jun-98"/>
        <filter val="Jun-99"/>
        <filter val="Mar-00"/>
        <filter val="Mar-01"/>
        <filter val="Mar-02"/>
        <filter val="Mar-03"/>
        <filter val="Mar-04"/>
        <filter val="Mar-05"/>
        <filter val="Mar-06"/>
        <filter val="Mar-07"/>
        <filter val="Mar-08"/>
        <filter val="Mar-09"/>
        <filter val="Mar-10"/>
        <filter val="Mar-11"/>
        <filter val="Mar-12"/>
        <filter val="Mar-13"/>
        <filter val="Mar-14"/>
        <filter val="Mar-15"/>
        <filter val="Mar-16"/>
        <filter val="Mar-91"/>
        <filter val="Mar-92"/>
        <filter val="Mar-93"/>
        <filter val="Mar-94"/>
        <filter val="Mar-95"/>
        <filter val="Mar-96"/>
        <filter val="Mar-97"/>
        <filter val="Mar-98"/>
        <filter val="Mar-99"/>
        <filter val="Sep-00"/>
        <filter val="Sep-01"/>
        <filter val="Sep-02"/>
        <filter val="Sep-03"/>
        <filter val="Sep-04"/>
        <filter val="Sep-05"/>
        <filter val="Sep-06"/>
        <filter val="Sep-07"/>
        <filter val="Sep-08"/>
        <filter val="Sep-09"/>
        <filter val="Sep-10"/>
        <filter val="Sep-11"/>
        <filter val="Sep-12"/>
        <filter val="Sep-13"/>
        <filter val="Sep-14"/>
        <filter val="Sep-15"/>
        <filter val="Sep-91"/>
        <filter val="Sep-92"/>
        <filter val="Sep-93"/>
        <filter val="Sep-94"/>
        <filter val="Sep-95"/>
        <filter val="Sep-96"/>
        <filter val="Sep-97"/>
        <filter val="Sep-98"/>
        <filter val="Sep-99"/>
        <dateGroupItem year="2017" dateTimeGrouping="year"/>
        <dateGroupItem year="2016" dateTimeGrouping="year"/>
      </filters>
    </filterColumn>
    <filterColumn colId="2">
      <filters>
        <filter val="216"/>
        <filter val="225"/>
        <filter val="245"/>
        <filter val="250"/>
        <filter val="253"/>
        <filter val="255"/>
        <filter val="265"/>
        <filter val="268"/>
        <filter val="277"/>
        <filter val="280"/>
        <filter val="286"/>
        <filter val="291"/>
        <filter val="293"/>
        <filter val="300"/>
        <filter val="310"/>
        <filter val="320"/>
        <filter val="326"/>
        <filter val="328"/>
        <filter val="343"/>
        <filter val="352"/>
        <filter val="362"/>
        <filter val="370"/>
        <filter val="373"/>
        <filter val="374"/>
        <filter val="375"/>
        <filter val="378"/>
        <filter val="386"/>
        <filter val="388"/>
        <filter val="397"/>
        <filter val="399"/>
        <filter val="400"/>
        <filter val="440"/>
        <filter val="451"/>
        <filter val="468"/>
        <filter val="470"/>
        <filter val="473"/>
        <filter val="475"/>
        <filter val="482"/>
        <filter val="500"/>
        <filter val="505"/>
        <filter val="514"/>
        <filter val="515"/>
        <filter val="520"/>
        <filter val="521"/>
        <filter val="536"/>
        <filter val="540"/>
        <filter val="543"/>
        <filter val="557"/>
        <filter val="558"/>
        <filter val="565"/>
        <filter val="570"/>
        <filter val="571"/>
        <filter val="572"/>
        <filter val="581"/>
        <filter val="583"/>
        <filter val="599"/>
        <filter val="619"/>
        <filter val="625"/>
        <filter val="633"/>
        <filter val="635"/>
        <filter val="639"/>
        <filter val="640"/>
        <filter val="641"/>
        <filter val="644"/>
        <filter val="647"/>
        <filter val="650"/>
        <filter val="654"/>
        <filter val="655"/>
        <filter val="659"/>
        <filter val="665"/>
        <filter val="666"/>
        <filter val="670"/>
        <filter val="690"/>
        <filter val="694"/>
        <filter val="707"/>
        <filter val="732"/>
        <filter val="740"/>
        <filter val="760"/>
        <filter val="795"/>
        <filter val="840"/>
        <filter val="858"/>
        <filter val="865"/>
        <filter val="870"/>
        <filter val="900"/>
        <filter val="903"/>
        <filter val="930"/>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7B73-82C9-44A6-8EED-F4F0EF413082}">
  <dimension ref="A1:W32"/>
  <sheetViews>
    <sheetView topLeftCell="D1" zoomScale="85" workbookViewId="0">
      <selection activeCell="U8" sqref="U8"/>
    </sheetView>
  </sheetViews>
  <sheetFormatPr defaultRowHeight="14.4"/>
  <cols>
    <col min="1" max="1" width="12.44140625" customWidth="1"/>
    <col min="7" max="7" width="27.109375" customWidth="1"/>
    <col min="19" max="19" width="11.5546875" customWidth="1"/>
    <col min="20" max="20" width="12.6640625" style="48" customWidth="1"/>
    <col min="21" max="21" width="8.88671875" style="48" customWidth="1"/>
    <col min="22" max="22" width="10.33203125" customWidth="1"/>
  </cols>
  <sheetData>
    <row r="1" spans="1:23" ht="72">
      <c r="A1" t="s">
        <v>111</v>
      </c>
      <c r="E1" s="16" t="s">
        <v>112</v>
      </c>
      <c r="F1" s="17" t="s">
        <v>101</v>
      </c>
      <c r="G1" s="17" t="s">
        <v>113</v>
      </c>
      <c r="H1" s="17" t="s">
        <v>114</v>
      </c>
      <c r="I1" s="17" t="s">
        <v>115</v>
      </c>
      <c r="J1" s="18" t="s">
        <v>116</v>
      </c>
      <c r="K1" s="18" t="s">
        <v>117</v>
      </c>
      <c r="L1" s="18" t="s">
        <v>118</v>
      </c>
      <c r="M1" s="18" t="s">
        <v>119</v>
      </c>
      <c r="N1" s="18" t="s">
        <v>120</v>
      </c>
      <c r="O1" s="19" t="s">
        <v>121</v>
      </c>
      <c r="P1" s="20" t="s">
        <v>122</v>
      </c>
      <c r="Q1" s="20" t="s">
        <v>123</v>
      </c>
      <c r="R1" s="21" t="s">
        <v>124</v>
      </c>
    </row>
    <row r="2" spans="1:23">
      <c r="A2" s="15">
        <v>33390</v>
      </c>
      <c r="B2">
        <v>57.2</v>
      </c>
      <c r="E2" s="22" t="s">
        <v>125</v>
      </c>
      <c r="F2" s="23" t="s">
        <v>125</v>
      </c>
      <c r="G2" s="23" t="s">
        <v>125</v>
      </c>
      <c r="H2" s="23" t="s">
        <v>126</v>
      </c>
      <c r="I2" s="23" t="s">
        <v>125</v>
      </c>
      <c r="J2" s="24">
        <v>1200</v>
      </c>
      <c r="K2" s="24">
        <v>2284</v>
      </c>
      <c r="L2" s="24">
        <v>3124</v>
      </c>
      <c r="M2" s="24">
        <v>2372</v>
      </c>
      <c r="N2" s="24">
        <v>670</v>
      </c>
      <c r="O2" s="25">
        <v>-7.0000000000000001E-3</v>
      </c>
      <c r="P2" s="25">
        <v>0.26889999999999997</v>
      </c>
      <c r="Q2" s="25">
        <v>0.2384</v>
      </c>
      <c r="R2" s="26">
        <v>0.88200000000000001</v>
      </c>
      <c r="S2" t="s">
        <v>0</v>
      </c>
      <c r="T2" s="48">
        <v>2017</v>
      </c>
      <c r="U2" s="47">
        <v>2021</v>
      </c>
    </row>
    <row r="3" spans="1:23">
      <c r="A3" s="15">
        <v>33756</v>
      </c>
      <c r="B3">
        <v>54</v>
      </c>
      <c r="E3" s="27" t="s">
        <v>125</v>
      </c>
      <c r="F3" s="28" t="s">
        <v>125</v>
      </c>
      <c r="G3" s="28" t="s">
        <v>125</v>
      </c>
      <c r="H3" s="28" t="s">
        <v>126</v>
      </c>
      <c r="I3" s="28" t="s">
        <v>127</v>
      </c>
      <c r="J3" s="29">
        <v>2472</v>
      </c>
      <c r="K3" s="29">
        <v>2928</v>
      </c>
      <c r="L3" s="29">
        <v>3724</v>
      </c>
      <c r="M3" s="29">
        <v>3179</v>
      </c>
      <c r="N3" s="29">
        <v>398</v>
      </c>
      <c r="O3" s="30">
        <v>3.6299999999999999E-2</v>
      </c>
      <c r="P3" s="30">
        <v>0.30690000000000001</v>
      </c>
      <c r="Q3" s="30">
        <v>0.1404</v>
      </c>
      <c r="R3" s="31">
        <v>0.65149999999999997</v>
      </c>
      <c r="S3" t="s">
        <v>132</v>
      </c>
      <c r="T3" s="12">
        <f>AVERAGE(Sheet1!G211)</f>
        <v>1868</v>
      </c>
      <c r="U3" s="12">
        <f>K5</f>
        <v>2226.7615198059821</v>
      </c>
      <c r="V3" s="14">
        <f>(U3-T3)/T3</f>
        <v>0.19205648811883408</v>
      </c>
    </row>
    <row r="4" spans="1:23">
      <c r="A4" s="15">
        <v>34121</v>
      </c>
      <c r="B4">
        <v>53.7</v>
      </c>
      <c r="E4" s="22" t="s">
        <v>125</v>
      </c>
      <c r="F4" s="23" t="s">
        <v>125</v>
      </c>
      <c r="G4" s="23" t="s">
        <v>125</v>
      </c>
      <c r="H4" s="23" t="s">
        <v>126</v>
      </c>
      <c r="I4" s="23" t="s">
        <v>110</v>
      </c>
      <c r="J4" s="24">
        <v>872</v>
      </c>
      <c r="K4" s="24">
        <v>1060</v>
      </c>
      <c r="L4" s="24">
        <v>1417</v>
      </c>
      <c r="M4" s="24">
        <v>1191</v>
      </c>
      <c r="N4" s="24">
        <v>272</v>
      </c>
      <c r="O4" s="25">
        <v>7.0699999999999999E-2</v>
      </c>
      <c r="P4" s="25">
        <v>0.1623</v>
      </c>
      <c r="Q4" s="25">
        <v>0.41670000000000001</v>
      </c>
      <c r="R4" s="26">
        <v>1.3652</v>
      </c>
      <c r="S4" t="s">
        <v>129</v>
      </c>
      <c r="T4" s="12">
        <f>Sheet2!L59</f>
        <v>2275</v>
      </c>
      <c r="U4" s="12">
        <f t="shared" ref="U4:U5" si="0">K6</f>
        <v>2854.622473726758</v>
      </c>
      <c r="V4" s="14">
        <f t="shared" ref="V4:V5" si="1">(U4-T4)/T4</f>
        <v>0.25477910933044307</v>
      </c>
    </row>
    <row r="5" spans="1:23">
      <c r="A5" s="15">
        <v>34486</v>
      </c>
      <c r="B5">
        <v>53.5</v>
      </c>
      <c r="J5">
        <f>J2*$B$28/$B$32</f>
        <v>1169.9272433306387</v>
      </c>
      <c r="K5">
        <f t="shared" ref="K5:M5" si="2">K2*$B$28/$B$32</f>
        <v>2226.7615198059821</v>
      </c>
      <c r="L5">
        <f t="shared" si="2"/>
        <v>3045.7105901374289</v>
      </c>
      <c r="M5">
        <f t="shared" si="2"/>
        <v>2312.5561843168957</v>
      </c>
      <c r="S5" t="s">
        <v>110</v>
      </c>
      <c r="T5" s="12">
        <f>Sheet3!Q61</f>
        <v>930</v>
      </c>
      <c r="U5" s="12">
        <f t="shared" si="0"/>
        <v>1033.4357316087307</v>
      </c>
      <c r="V5" s="14">
        <f t="shared" si="1"/>
        <v>0.11122121678358145</v>
      </c>
    </row>
    <row r="6" spans="1:23">
      <c r="A6" s="15">
        <v>34851</v>
      </c>
      <c r="B6">
        <v>59.5</v>
      </c>
      <c r="J6">
        <f t="shared" ref="J6:M7" si="3">J3*$B$28/$B$32</f>
        <v>2410.0501212611157</v>
      </c>
      <c r="K6">
        <f t="shared" si="3"/>
        <v>2854.622473726758</v>
      </c>
      <c r="L6">
        <f t="shared" si="3"/>
        <v>3630.6742118027482</v>
      </c>
      <c r="M6">
        <f t="shared" si="3"/>
        <v>3099.3322554567499</v>
      </c>
    </row>
    <row r="7" spans="1:23">
      <c r="A7" s="15">
        <v>35217</v>
      </c>
      <c r="B7">
        <v>61.4</v>
      </c>
      <c r="D7" t="s">
        <v>0</v>
      </c>
      <c r="J7">
        <f t="shared" si="3"/>
        <v>850.14713015359735</v>
      </c>
      <c r="K7">
        <f t="shared" si="3"/>
        <v>1033.4357316087307</v>
      </c>
      <c r="L7">
        <f t="shared" si="3"/>
        <v>1381.4890864995957</v>
      </c>
      <c r="M7">
        <f t="shared" si="3"/>
        <v>1161.1527890056589</v>
      </c>
      <c r="T7" s="48" t="s">
        <v>0</v>
      </c>
      <c r="U7" s="48" t="s">
        <v>101</v>
      </c>
    </row>
    <row r="8" spans="1:23">
      <c r="A8" s="15">
        <v>35582</v>
      </c>
      <c r="B8">
        <v>56.8</v>
      </c>
      <c r="C8" t="s">
        <v>129</v>
      </c>
      <c r="D8" s="14">
        <f>(Sheet2!L59-Sheet2!L7)/Sheet2!L7</f>
        <v>1.8320775823420086</v>
      </c>
      <c r="T8" s="12">
        <f>K5</f>
        <v>2226.7615198059821</v>
      </c>
      <c r="U8" s="12">
        <f>L29</f>
        <v>935.94179466451089</v>
      </c>
    </row>
    <row r="9" spans="1:23">
      <c r="A9" s="15">
        <v>35947</v>
      </c>
      <c r="B9">
        <v>56.6</v>
      </c>
      <c r="C9" t="s">
        <v>110</v>
      </c>
      <c r="D9" s="14">
        <f>(Sheet3!Q61-Sheet3!Q11)/Sheet3!Q11</f>
        <v>0.77010801465573309</v>
      </c>
      <c r="T9" s="12">
        <f t="shared" ref="T9:T10" si="4">K6</f>
        <v>2854.622473726758</v>
      </c>
      <c r="U9" s="12">
        <f t="shared" ref="U9:U10" si="5">L30</f>
        <v>1228.4236054971705</v>
      </c>
      <c r="V9" s="14"/>
    </row>
    <row r="10" spans="1:23">
      <c r="A10" s="15">
        <v>36312</v>
      </c>
      <c r="B10">
        <v>58.2</v>
      </c>
      <c r="T10" s="12">
        <f t="shared" si="4"/>
        <v>1033.4357316087307</v>
      </c>
      <c r="U10" s="12">
        <f t="shared" si="5"/>
        <v>760.45270816491507</v>
      </c>
      <c r="V10" s="14"/>
    </row>
    <row r="11" spans="1:23">
      <c r="A11" s="15">
        <v>36678</v>
      </c>
      <c r="B11">
        <v>61.2</v>
      </c>
      <c r="T11" s="14"/>
      <c r="U11" s="14"/>
      <c r="V11" s="14"/>
      <c r="W11" s="48"/>
    </row>
    <row r="12" spans="1:23">
      <c r="A12" s="15">
        <v>37043</v>
      </c>
      <c r="B12">
        <v>65.400000000000006</v>
      </c>
      <c r="H12" s="12"/>
      <c r="J12" s="14"/>
      <c r="V12" s="48"/>
      <c r="W12" s="48"/>
    </row>
    <row r="13" spans="1:23">
      <c r="A13" s="15">
        <v>37408</v>
      </c>
      <c r="B13">
        <v>67.2</v>
      </c>
      <c r="H13" s="12"/>
      <c r="J13" s="14"/>
      <c r="V13" s="48"/>
      <c r="W13" s="48"/>
    </row>
    <row r="14" spans="1:23">
      <c r="A14" s="15">
        <v>37773</v>
      </c>
      <c r="B14">
        <v>68.900000000000006</v>
      </c>
      <c r="D14" s="14"/>
      <c r="H14" s="12"/>
      <c r="J14" s="14"/>
    </row>
    <row r="15" spans="1:23">
      <c r="A15" s="15">
        <v>38139</v>
      </c>
      <c r="B15">
        <v>71.099999999999994</v>
      </c>
      <c r="H15" s="12"/>
      <c r="J15" s="14"/>
    </row>
    <row r="16" spans="1:23">
      <c r="A16" s="15">
        <v>38504</v>
      </c>
      <c r="B16">
        <v>73.7</v>
      </c>
    </row>
    <row r="17" spans="1:23">
      <c r="A17" s="15">
        <v>38869</v>
      </c>
      <c r="B17">
        <v>75.599999999999994</v>
      </c>
      <c r="E17" t="s">
        <v>125</v>
      </c>
      <c r="F17" t="s">
        <v>125</v>
      </c>
      <c r="G17" t="s">
        <v>125</v>
      </c>
      <c r="H17" t="s">
        <v>131</v>
      </c>
      <c r="I17" t="s">
        <v>125</v>
      </c>
      <c r="J17" s="44">
        <v>1225</v>
      </c>
      <c r="K17" s="44">
        <v>2075</v>
      </c>
      <c r="L17" s="44">
        <v>2710</v>
      </c>
      <c r="M17" s="44">
        <v>2165</v>
      </c>
      <c r="N17" s="44">
        <v>1355</v>
      </c>
      <c r="O17" s="45">
        <v>0.11559999999999999</v>
      </c>
      <c r="P17" s="45">
        <v>0.3387</v>
      </c>
      <c r="Q17" s="45">
        <v>0.17319999999999999</v>
      </c>
      <c r="R17" s="45">
        <v>0.54859999999999998</v>
      </c>
      <c r="S17" t="s">
        <v>130</v>
      </c>
      <c r="T17" s="49">
        <v>2017</v>
      </c>
      <c r="U17" s="49">
        <v>2021</v>
      </c>
    </row>
    <row r="18" spans="1:23">
      <c r="A18" s="15">
        <v>39234</v>
      </c>
      <c r="B18">
        <v>77.900000000000006</v>
      </c>
      <c r="E18" t="s">
        <v>125</v>
      </c>
      <c r="F18" t="s">
        <v>125</v>
      </c>
      <c r="G18" t="s">
        <v>125</v>
      </c>
      <c r="H18" t="s">
        <v>131</v>
      </c>
      <c r="I18" t="s">
        <v>127</v>
      </c>
      <c r="J18" s="44">
        <v>2225</v>
      </c>
      <c r="K18" s="44">
        <v>2610</v>
      </c>
      <c r="L18" s="44">
        <v>3435</v>
      </c>
      <c r="M18" s="44">
        <v>2942</v>
      </c>
      <c r="N18" s="44">
        <v>725</v>
      </c>
      <c r="O18" s="45">
        <v>8.3199999999999996E-2</v>
      </c>
      <c r="P18" s="45">
        <v>0.37369999999999998</v>
      </c>
      <c r="Q18" s="45">
        <v>0.21640000000000001</v>
      </c>
      <c r="R18" s="45">
        <v>0.46460000000000001</v>
      </c>
      <c r="S18" t="s">
        <v>132</v>
      </c>
      <c r="T18" s="48">
        <f>Sheet1!S59</f>
        <v>1838</v>
      </c>
      <c r="U18" s="48">
        <f>Sheet4!K20</f>
        <v>2022.9991915925625</v>
      </c>
      <c r="V18" s="14">
        <f>(U18-T18)/T18</f>
        <v>0.10065244373915262</v>
      </c>
    </row>
    <row r="19" spans="1:23">
      <c r="A19" s="15">
        <v>39600</v>
      </c>
      <c r="B19">
        <v>82.4</v>
      </c>
      <c r="E19" t="s">
        <v>125</v>
      </c>
      <c r="F19" t="s">
        <v>125</v>
      </c>
      <c r="G19" t="s">
        <v>125</v>
      </c>
      <c r="H19" t="s">
        <v>131</v>
      </c>
      <c r="I19" t="s">
        <v>110</v>
      </c>
      <c r="J19" s="44">
        <v>881</v>
      </c>
      <c r="K19" s="44">
        <v>1188</v>
      </c>
      <c r="L19" s="44">
        <v>1530</v>
      </c>
      <c r="M19" s="44">
        <v>1270</v>
      </c>
      <c r="N19" s="46">
        <v>630</v>
      </c>
      <c r="O19" s="45">
        <v>0.115</v>
      </c>
      <c r="P19" s="45">
        <v>0.2908</v>
      </c>
      <c r="Q19" s="45">
        <v>0.127</v>
      </c>
      <c r="R19" s="45">
        <v>0.65790000000000004</v>
      </c>
      <c r="S19" t="s">
        <v>129</v>
      </c>
      <c r="T19" s="48">
        <f>Sheet2!M59</f>
        <v>2678</v>
      </c>
      <c r="U19" s="48">
        <f>K21</f>
        <v>2544.5917542441389</v>
      </c>
      <c r="V19" s="14">
        <f t="shared" ref="V19:V20" si="6">(U19-T19)/T19</f>
        <v>-4.9816372575004153E-2</v>
      </c>
    </row>
    <row r="20" spans="1:23">
      <c r="A20" s="15">
        <v>39965</v>
      </c>
      <c r="B20">
        <v>86.9</v>
      </c>
      <c r="J20">
        <f>J17*$B$28/$B$32</f>
        <v>1194.3007275666937</v>
      </c>
      <c r="K20">
        <f t="shared" ref="K20:M20" si="7">K17*$B$28/$B$32</f>
        <v>2022.9991915925625</v>
      </c>
      <c r="L20">
        <f t="shared" si="7"/>
        <v>2642.0856911883589</v>
      </c>
      <c r="M20">
        <f t="shared" si="7"/>
        <v>2110.7437348423605</v>
      </c>
      <c r="S20" t="s">
        <v>110</v>
      </c>
      <c r="T20" s="48">
        <f>Sheet3!S61</f>
        <v>1364</v>
      </c>
      <c r="U20" s="48">
        <f>K22</f>
        <v>1158.2279708973322</v>
      </c>
      <c r="V20" s="14">
        <f t="shared" si="6"/>
        <v>-0.15085925887292362</v>
      </c>
    </row>
    <row r="21" spans="1:23">
      <c r="A21" s="15">
        <v>40330</v>
      </c>
      <c r="B21">
        <v>92.1</v>
      </c>
      <c r="J21">
        <f t="shared" ref="J21:M22" si="8">J18*$B$28/$B$32</f>
        <v>2169.2400970088925</v>
      </c>
      <c r="K21">
        <f t="shared" si="8"/>
        <v>2544.5917542441389</v>
      </c>
      <c r="L21">
        <f t="shared" si="8"/>
        <v>3348.9167340339532</v>
      </c>
      <c r="M21">
        <f t="shared" si="8"/>
        <v>2868.2716248989491</v>
      </c>
    </row>
    <row r="22" spans="1:23">
      <c r="A22" s="15">
        <v>40695</v>
      </c>
      <c r="B22">
        <v>96.8</v>
      </c>
      <c r="J22">
        <f t="shared" si="8"/>
        <v>858.92158447857707</v>
      </c>
      <c r="K22">
        <f t="shared" si="8"/>
        <v>1158.2279708973322</v>
      </c>
      <c r="L22">
        <f t="shared" si="8"/>
        <v>1491.6572352465641</v>
      </c>
      <c r="M22">
        <f t="shared" si="8"/>
        <v>1238.1729991915925</v>
      </c>
    </row>
    <row r="23" spans="1:23">
      <c r="A23" s="15">
        <v>41061</v>
      </c>
      <c r="B23">
        <v>101</v>
      </c>
    </row>
    <row r="24" spans="1:23">
      <c r="A24" s="15">
        <v>41426</v>
      </c>
      <c r="B24">
        <v>106.6</v>
      </c>
    </row>
    <row r="25" spans="1:23">
      <c r="A25" s="15">
        <v>41791</v>
      </c>
      <c r="B25">
        <v>110.8</v>
      </c>
    </row>
    <row r="26" spans="1:23">
      <c r="A26" s="15">
        <v>42156</v>
      </c>
      <c r="B26">
        <v>114.9</v>
      </c>
      <c r="F26" s="27" t="s">
        <v>125</v>
      </c>
      <c r="G26" s="28" t="s">
        <v>101</v>
      </c>
      <c r="H26" s="28" t="s">
        <v>125</v>
      </c>
      <c r="I26" s="28" t="s">
        <v>125</v>
      </c>
      <c r="J26" s="28" t="s">
        <v>125</v>
      </c>
      <c r="K26" s="29">
        <v>723</v>
      </c>
      <c r="L26" s="29">
        <v>960</v>
      </c>
      <c r="M26" s="29">
        <v>1530</v>
      </c>
      <c r="N26" s="29">
        <v>1303</v>
      </c>
      <c r="O26" s="51">
        <v>26297</v>
      </c>
      <c r="P26" s="30">
        <v>6.6699999999999995E-2</v>
      </c>
      <c r="Q26" s="30">
        <v>0.10979999999999999</v>
      </c>
      <c r="R26" s="30">
        <v>0.13569999999999999</v>
      </c>
      <c r="S26" s="31">
        <v>0.90269999999999995</v>
      </c>
      <c r="T26" s="48" t="s">
        <v>101</v>
      </c>
      <c r="U26" s="49">
        <v>2017</v>
      </c>
      <c r="V26" s="49">
        <v>2021</v>
      </c>
    </row>
    <row r="27" spans="1:23">
      <c r="A27" s="15">
        <v>42522</v>
      </c>
      <c r="B27">
        <v>116.7</v>
      </c>
      <c r="F27" s="22" t="s">
        <v>125</v>
      </c>
      <c r="G27" s="23" t="s">
        <v>101</v>
      </c>
      <c r="H27" s="23" t="s">
        <v>125</v>
      </c>
      <c r="I27" s="23" t="s">
        <v>125</v>
      </c>
      <c r="J27" s="23" t="s">
        <v>127</v>
      </c>
      <c r="K27" s="24">
        <v>860</v>
      </c>
      <c r="L27" s="24">
        <v>1260</v>
      </c>
      <c r="M27" s="24">
        <v>1930</v>
      </c>
      <c r="N27" s="24">
        <v>1610</v>
      </c>
      <c r="O27" s="50">
        <v>13997</v>
      </c>
      <c r="P27" s="25">
        <v>9.5699999999999993E-2</v>
      </c>
      <c r="Q27" s="25">
        <v>0.26</v>
      </c>
      <c r="R27" s="25">
        <v>0.1313</v>
      </c>
      <c r="S27" s="26">
        <v>0.69310000000000005</v>
      </c>
      <c r="T27" t="s">
        <v>132</v>
      </c>
      <c r="U27" s="48">
        <f>Sheet1!Q59</f>
        <v>503.92049469964661</v>
      </c>
      <c r="V27">
        <f>Sheet4!K29</f>
        <v>704.88116410670978</v>
      </c>
      <c r="W27" s="14">
        <f>(V27-U27)/U27</f>
        <v>0.39879439618117224</v>
      </c>
    </row>
    <row r="28" spans="1:23">
      <c r="A28" s="15">
        <v>42887</v>
      </c>
      <c r="B28">
        <v>120.6</v>
      </c>
      <c r="F28" s="27" t="s">
        <v>125</v>
      </c>
      <c r="G28" s="28" t="s">
        <v>101</v>
      </c>
      <c r="H28" s="28" t="s">
        <v>125</v>
      </c>
      <c r="I28" s="28" t="s">
        <v>125</v>
      </c>
      <c r="J28" s="28" t="s">
        <v>110</v>
      </c>
      <c r="K28" s="29">
        <v>618</v>
      </c>
      <c r="L28" s="29">
        <v>780</v>
      </c>
      <c r="M28" s="29">
        <v>1085</v>
      </c>
      <c r="N28" s="29">
        <v>954</v>
      </c>
      <c r="O28" s="51">
        <v>12300</v>
      </c>
      <c r="P28" s="30">
        <v>0.04</v>
      </c>
      <c r="Q28" s="30">
        <v>4.7E-2</v>
      </c>
      <c r="R28" s="30">
        <v>0.14080000000000001</v>
      </c>
      <c r="S28" s="31">
        <v>1.2145999999999999</v>
      </c>
      <c r="T28" t="s">
        <v>129</v>
      </c>
      <c r="U28" s="48">
        <f>Sheet2!K59</f>
        <v>900</v>
      </c>
      <c r="V28">
        <f>Sheet4!K30</f>
        <v>838.44785772029104</v>
      </c>
      <c r="W28" s="14">
        <f t="shared" ref="W28:W29" si="9">(V28-U28)/U28</f>
        <v>-6.8391269199676627E-2</v>
      </c>
    </row>
    <row r="29" spans="1:23">
      <c r="A29" s="15">
        <v>43252</v>
      </c>
      <c r="B29">
        <v>125.1</v>
      </c>
      <c r="K29" s="44">
        <f>K26*$B$28/$B$32</f>
        <v>704.88116410670978</v>
      </c>
      <c r="L29" s="44">
        <f t="shared" ref="L29:N29" si="10">L26*$B$28/$B$32</f>
        <v>935.94179466451089</v>
      </c>
      <c r="M29" s="44">
        <f t="shared" si="10"/>
        <v>1491.6572352465641</v>
      </c>
      <c r="N29" s="44">
        <f t="shared" si="10"/>
        <v>1270.3459983831849</v>
      </c>
      <c r="O29" s="44"/>
      <c r="P29" s="52"/>
      <c r="Q29" s="52"/>
      <c r="R29" s="52"/>
      <c r="S29" s="52"/>
      <c r="T29" t="s">
        <v>110</v>
      </c>
      <c r="U29" s="48">
        <f>Sheet3!P61</f>
        <v>720</v>
      </c>
      <c r="V29">
        <f>Sheet4!K31</f>
        <v>602.51253031527892</v>
      </c>
      <c r="W29" s="14">
        <f t="shared" si="9"/>
        <v>-0.16317704122877927</v>
      </c>
    </row>
    <row r="30" spans="1:23">
      <c r="A30" s="15">
        <v>43617</v>
      </c>
      <c r="B30">
        <v>126.4</v>
      </c>
      <c r="K30" s="44">
        <f t="shared" ref="K30:N31" si="11">K27*$B$28/$B$32</f>
        <v>838.44785772029104</v>
      </c>
      <c r="L30" s="44">
        <f t="shared" si="11"/>
        <v>1228.4236054971705</v>
      </c>
      <c r="M30" s="44">
        <f t="shared" si="11"/>
        <v>1881.6329830234438</v>
      </c>
      <c r="N30" s="44">
        <f t="shared" si="11"/>
        <v>1569.6523848019401</v>
      </c>
      <c r="O30" s="44"/>
      <c r="P30" s="52"/>
      <c r="Q30" s="52"/>
      <c r="R30" s="52"/>
      <c r="S30" s="52"/>
    </row>
    <row r="31" spans="1:23">
      <c r="A31" s="15">
        <v>43983</v>
      </c>
      <c r="B31">
        <v>124.8</v>
      </c>
      <c r="K31" s="44">
        <f t="shared" si="11"/>
        <v>602.51253031527892</v>
      </c>
      <c r="L31" s="44">
        <f t="shared" si="11"/>
        <v>760.45270816491507</v>
      </c>
      <c r="M31" s="44">
        <f t="shared" si="11"/>
        <v>1057.8092158447857</v>
      </c>
      <c r="N31" s="44">
        <f t="shared" si="11"/>
        <v>930.09215844785763</v>
      </c>
      <c r="O31" s="44"/>
      <c r="P31" s="52"/>
      <c r="Q31" s="52"/>
      <c r="R31" s="52"/>
      <c r="S31" s="52"/>
    </row>
    <row r="32" spans="1:23">
      <c r="A32" s="15">
        <v>44348</v>
      </c>
      <c r="B32">
        <v>123.7</v>
      </c>
      <c r="K32" s="44"/>
      <c r="L32" s="44"/>
      <c r="M32" s="44"/>
      <c r="N32" s="44"/>
      <c r="O32" s="44"/>
      <c r="P32" s="52"/>
      <c r="Q32" s="52"/>
      <c r="R32" s="52"/>
      <c r="S32"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92D1-0D40-4832-9ED8-49E621400128}">
  <dimension ref="A1:D14"/>
  <sheetViews>
    <sheetView tabSelected="1" topLeftCell="H12" zoomScale="64" zoomScaleNormal="40" workbookViewId="0"/>
  </sheetViews>
  <sheetFormatPr defaultRowHeight="14.4"/>
  <cols>
    <col min="1" max="1" width="8.88671875" style="34"/>
    <col min="2" max="16384" width="8.88671875" style="35"/>
  </cols>
  <sheetData>
    <row r="1" spans="1:4" s="34" customFormat="1">
      <c r="A1" s="33"/>
    </row>
    <row r="2" spans="1:4" s="34" customFormat="1">
      <c r="A2" s="33"/>
    </row>
    <row r="3" spans="1:4" s="34" customFormat="1">
      <c r="A3" s="33"/>
    </row>
    <row r="14" spans="1:4">
      <c r="D14" s="1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79D34-C2F4-47E7-BA47-981F93884150}">
  <dimension ref="A1:U37"/>
  <sheetViews>
    <sheetView zoomScale="51" zoomScaleNormal="40" workbookViewId="0"/>
  </sheetViews>
  <sheetFormatPr defaultRowHeight="14.4"/>
  <cols>
    <col min="1" max="1" width="8.88671875" style="34"/>
    <col min="2" max="16384" width="8.88671875" style="35"/>
  </cols>
  <sheetData>
    <row r="1" spans="1:1" s="34" customFormat="1">
      <c r="A1" s="33"/>
    </row>
    <row r="2" spans="1:1" s="34" customFormat="1">
      <c r="A2" s="33"/>
    </row>
    <row r="3" spans="1:1" s="34" customFormat="1">
      <c r="A3" s="33"/>
    </row>
    <row r="37" spans="21:21">
      <c r="U37" s="35" t="s">
        <v>105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9B5B1-7A89-487D-AF34-0820BEE99BD9}">
  <dimension ref="A1:A3"/>
  <sheetViews>
    <sheetView zoomScale="40" zoomScaleNormal="40" workbookViewId="0">
      <selection activeCell="AE35" sqref="AE35"/>
    </sheetView>
  </sheetViews>
  <sheetFormatPr defaultRowHeight="14.4"/>
  <cols>
    <col min="1" max="1" width="8.88671875" style="34"/>
    <col min="2" max="16384" width="8.88671875" style="35"/>
  </cols>
  <sheetData>
    <row r="1" spans="1:1" s="34" customFormat="1">
      <c r="A1" s="33"/>
    </row>
    <row r="2" spans="1:1" s="34" customFormat="1">
      <c r="A2" s="33"/>
    </row>
    <row r="3" spans="1:1" s="34" customFormat="1">
      <c r="A3" s="33"/>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AC2C-8044-45D9-A878-17BB14A6E539}">
  <dimension ref="A1:A3"/>
  <sheetViews>
    <sheetView topLeftCell="E15" zoomScale="59" workbookViewId="0"/>
  </sheetViews>
  <sheetFormatPr defaultRowHeight="14.4"/>
  <cols>
    <col min="1" max="1" width="8.88671875" style="34"/>
    <col min="2" max="16384" width="8.88671875" style="35"/>
  </cols>
  <sheetData>
    <row r="1" spans="1:1" s="34" customFormat="1">
      <c r="A1" s="33"/>
    </row>
    <row r="2" spans="1:1" s="34" customFormat="1">
      <c r="A2" s="33"/>
    </row>
    <row r="3" spans="1:1" s="34" customFormat="1">
      <c r="A3" s="3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Sheet</vt:lpstr>
      <vt:lpstr>Sheet1</vt:lpstr>
      <vt:lpstr>Sheet2</vt:lpstr>
      <vt:lpstr>Sheet3</vt:lpstr>
      <vt:lpstr>Sheet4</vt:lpstr>
      <vt:lpstr>Advantage</vt:lpstr>
      <vt:lpstr>Disadvantage</vt:lpstr>
      <vt:lpstr>Recommendation</vt:lpstr>
      <vt:lpstr>Reflection</vt:lpstr>
    </vt:vector>
  </TitlesOfParts>
  <Company>9Slide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anhnguyen.nda2705@gmail.com</dc:creator>
  <cp:lastModifiedBy>Duc Anh Nguyen</cp:lastModifiedBy>
  <dcterms:created xsi:type="dcterms:W3CDTF">2025-08-07T01:39:41Z</dcterms:created>
  <dcterms:modified xsi:type="dcterms:W3CDTF">2026-01-28T12:50:35Z</dcterms:modified>
</cp:coreProperties>
</file>