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92d7db871409f395/Desktop/Data Analysis/My Project/School Project/Advanced International Economics/"/>
    </mc:Choice>
  </mc:AlternateContent>
  <xr:revisionPtr revIDLastSave="20" documentId="13_ncr:1_{46A50CCB-FFAC-4476-83B2-EEBCCB8D703D}" xr6:coauthVersionLast="47" xr6:coauthVersionMax="47" xr10:uidLastSave="{8F4F471B-C7FE-4E96-8D40-543150A3BA44}"/>
  <bookViews>
    <workbookView xWindow="-120" yWindow="-120" windowWidth="29040" windowHeight="15720" xr2:uid="{00000000-000D-0000-FFFF-FFFF00000000}"/>
  </bookViews>
  <sheets>
    <sheet name="Visualization" sheetId="11" r:id="rId1"/>
    <sheet name="Note" sheetId="1" r:id="rId2"/>
    <sheet name="XK&amp;NK" sheetId="2" state="hidden" r:id="rId3"/>
    <sheet name="Sheet3" sheetId="3" state="hidden" r:id="rId4"/>
    <sheet name="Sheet4" sheetId="4" state="hidden" r:id="rId5"/>
    <sheet name="Statistics" sheetId="8" r:id="rId6"/>
    <sheet name="Power Pivot" sheetId="7" r:id="rId7"/>
    <sheet name="Data XK&amp;NK" sheetId="5" r:id="rId8"/>
    <sheet name="Table PDF" sheetId="10" r:id="rId9"/>
    <sheet name="Sheet6" sheetId="9" state="hidden" r:id="rId10"/>
  </sheets>
  <definedNames>
    <definedName name="_xlnm._FilterDatabase" localSheetId="4" hidden="1">Sheet4!$A$1:$J$11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51215b9-77d0-40de-87a1-02741331da22_Series - Metadata_4e0f9bbb-1e8b-48e9-b695-06d5f7acf28e" name="d51215b9-77d0-40de-87a1-02741331da22_Series - Metadata" connection="Query - d51215b9-77d0-40de-87a1-02741331da22_Series - Metadata"/>
          <x15:modelTable id="Table5_e6a3cee1-56cc-4291-bbc8-9daf888c92e8" name="Table5" connection="Query - Table5"/>
          <x15:modelTable id="Table4_b4ce9348-2f18-46a7-979d-1e696df957f7" name="Table4" connection="Query - Table4"/>
        </x15:modelTables>
        <x15:modelRelationships>
          <x15:modelRelationship fromTable="d51215b9-77d0-40de-87a1-02741331da22_Series - Metadata" fromColumn="Year" toTable="Table5" toColumn="Column1"/>
          <x15:modelRelationship fromTable="Table4" fromColumn="Year" toTable="Table5" toColumn="Column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4" i="7" l="1"/>
  <c r="D89" i="8" l="1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" i="5"/>
  <c r="C2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2" i="5"/>
  <c r="C23" i="5"/>
  <c r="C24" i="5"/>
  <c r="C25" i="5"/>
  <c r="C26" i="5"/>
  <c r="C27" i="5"/>
  <c r="C28" i="5"/>
  <c r="C29" i="5"/>
  <c r="C30" i="5"/>
  <c r="C3" i="5"/>
  <c r="E20" i="2"/>
  <c r="E21" i="2"/>
  <c r="E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023F68-43B0-4E26-A615-B056B4579466}" name="Query - d51215b9-77d0-40de-87a1-02741331da22_Series - Metadata" description="Connection to the 'd51215b9-77d0-40de-87a1-02741331da22_Series - Metadata' query in the workbook." type="100" refreshedVersion="7" minRefreshableVersion="5">
    <extLst>
      <ext xmlns:x15="http://schemas.microsoft.com/office/spreadsheetml/2010/11/main" uri="{DE250136-89BD-433C-8126-D09CA5730AF9}">
        <x15:connection id="96ccc8d4-5419-45fa-bcbc-5b6447ce1849"/>
      </ext>
    </extLst>
  </connection>
  <connection id="2" xr16:uid="{30B2AD48-FC34-4ED3-B979-C4D2D83210F2}" name="Query - Table4" description="Connection to the 'Table4' query in the workbook." type="100" refreshedVersion="7" minRefreshableVersion="5">
    <extLst>
      <ext xmlns:x15="http://schemas.microsoft.com/office/spreadsheetml/2010/11/main" uri="{DE250136-89BD-433C-8126-D09CA5730AF9}">
        <x15:connection id="f76b5ccc-ce61-4e0f-9a3b-e6ea28cd4b9f"/>
      </ext>
    </extLst>
  </connection>
  <connection id="3" xr16:uid="{6F37ED10-AAC0-48AD-8151-064544C37987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0e000f1-ee78-447d-a6e4-692bf83b177e"/>
      </ext>
    </extLst>
  </connection>
  <connection id="4" xr16:uid="{33DC3526-31C9-4C21-B7FF-EC7E88A98065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<sst xmlns="http://schemas.openxmlformats.org/spreadsheetml/2006/main" count="378" uniqueCount="112">
  <si>
    <t>Năm</t>
  </si>
  <si>
    <t>TGNK</t>
  </si>
  <si>
    <t>Mặt hàng (USD)</t>
  </si>
  <si>
    <t>Điện thoại các loại và linh kiện</t>
  </si>
  <si>
    <t>Máy móc, thiết bị, dụng cụ và phụ tùng khác</t>
  </si>
  <si>
    <t>Máy vi tính, sản phẩm điện tử và linh kiện</t>
  </si>
  <si>
    <t>Giày dép</t>
  </si>
  <si>
    <t>Dệt may</t>
  </si>
  <si>
    <t>Gỗ và sản phẩm gỗ</t>
  </si>
  <si>
    <t>Gạo</t>
  </si>
  <si>
    <t>Cà Phê</t>
  </si>
  <si>
    <t>Thủy sản</t>
  </si>
  <si>
    <t>Túi xách, ví, vali, mũ, ô, dù</t>
  </si>
  <si>
    <t>Tốc độ tăng</t>
  </si>
  <si>
    <t>Nguồn: Tổng hợp của tác giả từ số liệu Tổng cục Hải quan (2024).</t>
  </si>
  <si>
    <t>Trị giá một số mặt hàng xk VN sang EU</t>
  </si>
  <si>
    <t xml:space="preserve">Năm </t>
  </si>
  <si>
    <t>TGXK sang EU (M$)</t>
  </si>
  <si>
    <t>Tăng trưởng_XK%</t>
  </si>
  <si>
    <t>Tăng Tưởng_NK%</t>
  </si>
  <si>
    <t>2022</t>
  </si>
  <si>
    <t>2023</t>
  </si>
  <si>
    <t>Hà Lan</t>
  </si>
  <si>
    <t>Đức</t>
  </si>
  <si>
    <t>Ý</t>
  </si>
  <si>
    <t>Tây Ban Nha</t>
  </si>
  <si>
    <t>Bỉ</t>
  </si>
  <si>
    <t>Pháp</t>
  </si>
  <si>
    <t>Áo</t>
  </si>
  <si>
    <t>Ba Lan</t>
  </si>
  <si>
    <t>Slovakia</t>
  </si>
  <si>
    <t>Thụy Điển</t>
  </si>
  <si>
    <t>2015</t>
  </si>
  <si>
    <t>2016</t>
  </si>
  <si>
    <t>2017</t>
  </si>
  <si>
    <t>2018</t>
  </si>
  <si>
    <t>2019</t>
  </si>
  <si>
    <t>2020</t>
  </si>
  <si>
    <t>2021</t>
  </si>
  <si>
    <t>TGNK từ EU</t>
  </si>
  <si>
    <t>Tăng % NK</t>
  </si>
  <si>
    <t>Tăng % XK</t>
  </si>
  <si>
    <t>Trị giá nhập khẩu hàng hoá(M$)</t>
  </si>
  <si>
    <t>Trị giá xuất khẩu hàng hoá (M$)</t>
  </si>
  <si>
    <t>Year</t>
  </si>
  <si>
    <t>Row Labels</t>
  </si>
  <si>
    <t>(blank)</t>
  </si>
  <si>
    <t>Sum of Trị giá nhập khẩu hàng hoá(M$)</t>
  </si>
  <si>
    <t>Sum of Trị giá xuất khẩu hàng hoá (M$)</t>
  </si>
  <si>
    <t>Sum of GDP  (constant LCU)</t>
  </si>
  <si>
    <t>Sum of Medium and high-tech exports  (% manufactured exports)</t>
  </si>
  <si>
    <t>Sum of Foreign direct investment, net inflows  (BoP, current US$)</t>
  </si>
  <si>
    <t>Trị giá nhập khẩu hàng hoá Eu(M$)</t>
  </si>
  <si>
    <t>Trị giá xuất khẩu hàng hoá EU (M$)</t>
  </si>
  <si>
    <t>Medium and high-tech exports  (% manufactured exports)</t>
  </si>
  <si>
    <t>Foreign direct investment, net inflows  (BoP, current US$)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</si>
  <si>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</si>
  <si>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</si>
  <si>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</si>
  <si>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</si>
  <si>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</si>
  <si>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</si>
  <si>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</si>
  <si>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</si>
  <si>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</si>
  <si>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</si>
  <si>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</si>
  <si>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</si>
  <si>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</si>
  <si>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</si>
  <si>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</si>
  <si>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</si>
  <si>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</si>
  <si>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</si>
  <si>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</si>
  <si>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</si>
  <si>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</si>
  <si>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XK*NK</t>
  </si>
  <si>
    <t>GDP (constant 2015 US$)_EU</t>
  </si>
  <si>
    <t>Sum of GDP (constant 2015 US$)_EU</t>
  </si>
  <si>
    <t>GDPVN*EU</t>
  </si>
  <si>
    <t>GDP
(constant LCU)_VN</t>
  </si>
  <si>
    <t>GDPVN</t>
  </si>
  <si>
    <t>TGXK</t>
  </si>
  <si>
    <t>tương tác giữa xuất khẩu và nhập khẩu</t>
  </si>
  <si>
    <t>M&amp;HTEX</t>
  </si>
  <si>
    <t>FDI</t>
  </si>
  <si>
    <t>GDPEU</t>
  </si>
  <si>
    <t>Intercept</t>
  </si>
  <si>
    <t>CHLB Đức</t>
  </si>
  <si>
    <t>I-ta-li-a</t>
  </si>
  <si>
    <t>Đan Mạch</t>
  </si>
  <si>
    <t>Quốc gia EU</t>
  </si>
  <si>
    <t>FDI(M$) 2023</t>
  </si>
  <si>
    <t>Other</t>
  </si>
  <si>
    <t xml:space="preserve">Mức tăng </t>
  </si>
  <si>
    <t>Correlation giai đoạn 2016-2019</t>
  </si>
  <si>
    <t>Correlation giai đoạn 2020-2023</t>
  </si>
  <si>
    <t>GDP  (constant LCU)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</si>
  <si>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</si>
  <si>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</si>
  <si>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</si>
  <si>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</si>
  <si>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</si>
  <si>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</si>
  <si>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</si>
  <si>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</si>
  <si>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</si>
  <si>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</si>
  <si>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</si>
  <si>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</si>
  <si>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Mức tăng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</si>
</sst>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NewRomanPSMT"/>
    </font>
    <font>
      <i/>
      <sz val="11"/>
      <color rgb="FF000000"/>
      <name val="TimesNewRomanPS-ItalicMT"/>
    </font>
    <font>
      <b/>
      <i/>
      <sz val="11"/>
      <color rgb="FF000000"/>
      <name val="TimesNewRomanPS-BoldItalicMT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9BC2E6"/>
      </left>
      <right/>
      <top style="medium">
        <color rgb="FF9BC2E6"/>
      </top>
      <bottom style="medium">
        <color rgb="FF9BC2E6"/>
      </bottom>
      <diagonal/>
    </border>
    <border>
      <left/>
      <right/>
      <top style="medium">
        <color rgb="FF9BC2E6"/>
      </top>
      <bottom style="medium">
        <color rgb="FF9BC2E6"/>
      </bottom>
      <diagonal/>
    </border>
    <border>
      <left style="medium">
        <color rgb="FF9BC2E6"/>
      </left>
      <right/>
      <top/>
      <bottom style="medium">
        <color rgb="FF9BC2E6"/>
      </bottom>
      <diagonal/>
    </border>
    <border>
      <left/>
      <right/>
      <top/>
      <bottom style="medium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43" fontId="0" fillId="0" borderId="0" xfId="1" applyFont="1"/>
    <xf numFmtId="10" fontId="0" fillId="0" borderId="0" xfId="2" applyNumberFormat="1" applyFont="1"/>
    <xf numFmtId="0" fontId="3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vertical="center" wrapText="1"/>
    </xf>
    <xf numFmtId="3" fontId="0" fillId="0" borderId="0" xfId="0" applyNumberFormat="1"/>
    <xf numFmtId="2" fontId="0" fillId="0" borderId="0" xfId="2" applyNumberFormat="1" applyFont="1"/>
    <xf numFmtId="3" fontId="4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/>
    <xf numFmtId="49" fontId="0" fillId="0" borderId="0" xfId="0" applyNumberFormat="1"/>
    <xf numFmtId="10" fontId="0" fillId="0" borderId="0" xfId="0" applyNumberFormat="1"/>
    <xf numFmtId="0" fontId="6" fillId="2" borderId="3" xfId="0" applyFont="1" applyFill="1" applyBorder="1"/>
    <xf numFmtId="0" fontId="0" fillId="0" borderId="0" xfId="0" applyAlignment="1"/>
    <xf numFmtId="2" fontId="7" fillId="0" borderId="0" xfId="0" applyNumberFormat="1" applyFont="1" applyFill="1" applyBorder="1" applyAlignment="1"/>
    <xf numFmtId="2" fontId="7" fillId="0" borderId="1" xfId="0" applyNumberFormat="1" applyFont="1" applyFill="1" applyBorder="1" applyAlignment="1"/>
    <xf numFmtId="11" fontId="7" fillId="0" borderId="0" xfId="0" applyNumberFormat="1" applyFont="1"/>
    <xf numFmtId="11" fontId="8" fillId="0" borderId="2" xfId="0" applyNumberFormat="1" applyFont="1" applyFill="1" applyBorder="1" applyAlignment="1">
      <alignment horizontal="centerContinuous"/>
    </xf>
    <xf numFmtId="11" fontId="7" fillId="0" borderId="0" xfId="0" applyNumberFormat="1" applyFont="1" applyFill="1" applyBorder="1" applyAlignment="1"/>
    <xf numFmtId="11" fontId="7" fillId="0" borderId="1" xfId="0" applyNumberFormat="1" applyFont="1" applyFill="1" applyBorder="1" applyAlignment="1"/>
    <xf numFmtId="11" fontId="8" fillId="0" borderId="2" xfId="0" applyNumberFormat="1" applyFont="1" applyFill="1" applyBorder="1" applyAlignment="1">
      <alignment horizontal="center"/>
    </xf>
    <xf numFmtId="11" fontId="7" fillId="0" borderId="0" xfId="0" applyNumberFormat="1" applyFont="1" applyAlignment="1">
      <alignment wrapText="1"/>
    </xf>
    <xf numFmtId="1" fontId="7" fillId="0" borderId="1" xfId="0" applyNumberFormat="1" applyFont="1" applyFill="1" applyBorder="1" applyAlignment="1"/>
    <xf numFmtId="49" fontId="7" fillId="0" borderId="1" xfId="1" applyNumberFormat="1" applyFont="1" applyFill="1" applyBorder="1" applyAlignment="1"/>
    <xf numFmtId="2" fontId="0" fillId="0" borderId="0" xfId="0" applyNumberFormat="1"/>
    <xf numFmtId="165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/>
    <xf numFmtId="164" fontId="7" fillId="0" borderId="0" xfId="1" applyNumberFormat="1" applyFont="1" applyFill="1" applyBorder="1" applyAlignment="1"/>
    <xf numFmtId="164" fontId="7" fillId="0" borderId="1" xfId="1" applyNumberFormat="1" applyFont="1" applyFill="1" applyBorder="1" applyAlignment="1"/>
    <xf numFmtId="0" fontId="9" fillId="4" borderId="4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3" fontId="10" fillId="5" borderId="7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3" fontId="10" fillId="0" borderId="7" xfId="0" applyNumberFormat="1" applyFont="1" applyBorder="1" applyAlignment="1">
      <alignment horizontal="right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vertical="center" wrapText="1"/>
    </xf>
    <xf numFmtId="0" fontId="0" fillId="3" borderId="9" xfId="0" applyFont="1" applyFill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13" fillId="0" borderId="10" xfId="0" applyFont="1" applyBorder="1" applyAlignment="1">
      <alignment horizontal="centerContinuous"/>
    </xf>
    <xf numFmtId="0" fontId="14" fillId="0" borderId="11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0" fillId="0" borderId="16" xfId="0" applyFill="1" applyBorder="1" applyAlignment="1"/>
    <xf numFmtId="0" fontId="0" fillId="0" borderId="18" xfId="0" applyFill="1" applyBorder="1" applyAlignment="1"/>
    <xf numFmtId="0" fontId="16" fillId="0" borderId="0" xfId="0" applyFont="1"/>
    <xf numFmtId="0" fontId="15" fillId="0" borderId="2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15" xfId="0" applyFont="1" applyFill="1" applyBorder="1" applyAlignment="1"/>
    <xf numFmtId="0" fontId="15" fillId="0" borderId="17" xfId="0" applyFont="1" applyFill="1" applyBorder="1" applyAlignment="1"/>
    <xf numFmtId="0" fontId="0" fillId="0" borderId="11" xfId="0" applyBorder="1" applyAlignment="1">
      <alignment horizontal="centerContinuous"/>
    </xf>
    <xf numFmtId="0" fontId="15" fillId="0" borderId="14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0" fontId="10" fillId="5" borderId="7" xfId="2" applyNumberFormat="1" applyFont="1" applyFill="1" applyBorder="1" applyAlignment="1">
      <alignment horizontal="right" vertical="center"/>
    </xf>
    <xf numFmtId="10" fontId="10" fillId="0" borderId="7" xfId="2" applyNumberFormat="1" applyFont="1" applyBorder="1" applyAlignment="1">
      <alignment horizontal="right" vertical="center"/>
    </xf>
    <xf numFmtId="0" fontId="0" fillId="0" borderId="12" xfId="0" applyBorder="1" applyAlignment="1">
      <alignment horizontal="centerContinuous"/>
    </xf>
    <xf numFmtId="165" fontId="0" fillId="0" borderId="16" xfId="0" applyNumberForma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19">
    <dxf>
      <numFmt numFmtId="30" formatCode="@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Trị giá nhập khẩu hàng hoá từ EU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XK&amp;NK'!$B$1</c:f>
              <c:strCache>
                <c:ptCount val="1"/>
                <c:pt idx="0">
                  <c:v>Trị giá nhập khẩu hàng hoá(M$)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F9-4CC7-AEFA-C5E52F6FBF3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9-4CC7-AEFA-C5E52F6FBF3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F9-4CC7-AEFA-C5E52F6FBF3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F9-4CC7-AEFA-C5E52F6FBF37}"/>
              </c:ext>
            </c:extLst>
          </c:dPt>
          <c:cat>
            <c:numRef>
              <c:f>'Data XK&amp;NK'!$A$2:$A$30</c:f>
              <c:numCache>
                <c:formatCode>@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'Data XK&amp;NK'!$B$2:$B$30</c:f>
              <c:numCache>
                <c:formatCode>General</c:formatCode>
                <c:ptCount val="29"/>
                <c:pt idx="0">
                  <c:v>710.4</c:v>
                </c:pt>
                <c:pt idx="1">
                  <c:v>1153.2</c:v>
                </c:pt>
                <c:pt idx="2">
                  <c:v>1335.2</c:v>
                </c:pt>
                <c:pt idx="3">
                  <c:v>1246.3</c:v>
                </c:pt>
                <c:pt idx="4">
                  <c:v>1094.9000000000001</c:v>
                </c:pt>
                <c:pt idx="5">
                  <c:v>1317.4</c:v>
                </c:pt>
                <c:pt idx="6">
                  <c:v>1506.3</c:v>
                </c:pt>
                <c:pt idx="7">
                  <c:v>1840.6</c:v>
                </c:pt>
                <c:pt idx="8">
                  <c:v>2477.6999999999998</c:v>
                </c:pt>
                <c:pt idx="9">
                  <c:v>2681.8</c:v>
                </c:pt>
                <c:pt idx="10">
                  <c:v>2581.1999999999998</c:v>
                </c:pt>
                <c:pt idx="11">
                  <c:v>3129.2</c:v>
                </c:pt>
                <c:pt idx="12">
                  <c:v>5142.3999999999996</c:v>
                </c:pt>
                <c:pt idx="13">
                  <c:v>5581.5</c:v>
                </c:pt>
                <c:pt idx="14">
                  <c:v>5343.3</c:v>
                </c:pt>
                <c:pt idx="15">
                  <c:v>6361.7</c:v>
                </c:pt>
                <c:pt idx="16">
                  <c:v>7745.8</c:v>
                </c:pt>
                <c:pt idx="17">
                  <c:v>8791</c:v>
                </c:pt>
                <c:pt idx="18">
                  <c:v>9425.6</c:v>
                </c:pt>
                <c:pt idx="19">
                  <c:v>8842.7000000000007</c:v>
                </c:pt>
                <c:pt idx="20">
                  <c:v>10450.299999999999</c:v>
                </c:pt>
                <c:pt idx="21">
                  <c:v>11169.6</c:v>
                </c:pt>
                <c:pt idx="22">
                  <c:v>12201.8</c:v>
                </c:pt>
                <c:pt idx="23">
                  <c:v>13949.7</c:v>
                </c:pt>
                <c:pt idx="24">
                  <c:v>14097.2</c:v>
                </c:pt>
                <c:pt idx="25">
                  <c:v>14660.3</c:v>
                </c:pt>
                <c:pt idx="26">
                  <c:v>16862.5</c:v>
                </c:pt>
                <c:pt idx="27">
                  <c:v>15423.6</c:v>
                </c:pt>
                <c:pt idx="28">
                  <c:v>14940.4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F9-4CC7-AEFA-C5E52F6F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279759"/>
        <c:axId val="1482277679"/>
      </c:barChart>
      <c:lineChart>
        <c:grouping val="standard"/>
        <c:varyColors val="0"/>
        <c:ser>
          <c:idx val="2"/>
          <c:order val="1"/>
          <c:tx>
            <c:strRef>
              <c:f>'Data XK&amp;NK'!$C$1</c:f>
              <c:strCache>
                <c:ptCount val="1"/>
                <c:pt idx="0">
                  <c:v>Tăng % 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CF9-4CC7-AEFA-C5E52F6FBF37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4CF9-4CC7-AEFA-C5E52F6FBF37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4CF9-4CC7-AEFA-C5E52F6FBF37}"/>
              </c:ext>
            </c:extLst>
          </c:dPt>
          <c:cat>
            <c:numRef>
              <c:f>'Data XK&amp;NK'!$A$2:$A$30</c:f>
              <c:numCache>
                <c:formatCode>@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'Data XK&amp;NK'!$C$2:$C$30</c:f>
              <c:numCache>
                <c:formatCode>0.00%</c:formatCode>
                <c:ptCount val="29"/>
                <c:pt idx="1">
                  <c:v>0.62331081081081097</c:v>
                </c:pt>
                <c:pt idx="2">
                  <c:v>0.15782171349288934</c:v>
                </c:pt>
                <c:pt idx="3">
                  <c:v>-6.6581785500299653E-2</c:v>
                </c:pt>
                <c:pt idx="4">
                  <c:v>-0.12147957955548414</c:v>
                </c:pt>
                <c:pt idx="5">
                  <c:v>0.20321490547081925</c:v>
                </c:pt>
                <c:pt idx="6">
                  <c:v>0.143388492485198</c:v>
                </c:pt>
                <c:pt idx="7">
                  <c:v>0.22193454159198034</c:v>
                </c:pt>
                <c:pt idx="8">
                  <c:v>0.34613712919700096</c:v>
                </c:pt>
                <c:pt idx="9">
                  <c:v>8.2374783064939408E-2</c:v>
                </c:pt>
                <c:pt idx="10">
                  <c:v>-3.7512118726228783E-2</c:v>
                </c:pt>
                <c:pt idx="11">
                  <c:v>0.21230435456376881</c:v>
                </c:pt>
                <c:pt idx="12">
                  <c:v>0.6433593250671098</c:v>
                </c:pt>
                <c:pt idx="13">
                  <c:v>8.5388145612943445E-2</c:v>
                </c:pt>
                <c:pt idx="14">
                  <c:v>-4.2676699811878493E-2</c:v>
                </c:pt>
                <c:pt idx="15">
                  <c:v>0.19059382778432796</c:v>
                </c:pt>
                <c:pt idx="16">
                  <c:v>0.21756763129352225</c:v>
                </c:pt>
                <c:pt idx="17">
                  <c:v>0.13493764362622321</c:v>
                </c:pt>
                <c:pt idx="18">
                  <c:v>7.2187464452280789E-2</c:v>
                </c:pt>
                <c:pt idx="19">
                  <c:v>-6.1842216941096546E-2</c:v>
                </c:pt>
                <c:pt idx="20">
                  <c:v>0.18179967656937343</c:v>
                </c:pt>
                <c:pt idx="21">
                  <c:v>6.8830559888232987E-2</c:v>
                </c:pt>
                <c:pt idx="22">
                  <c:v>9.2411545623836022E-2</c:v>
                </c:pt>
                <c:pt idx="23">
                  <c:v>0.14324935665229732</c:v>
                </c:pt>
                <c:pt idx="24">
                  <c:v>1.0573704093994852E-2</c:v>
                </c:pt>
                <c:pt idx="25">
                  <c:v>3.9944102374939602E-2</c:v>
                </c:pt>
                <c:pt idx="26">
                  <c:v>0.1502152070557902</c:v>
                </c:pt>
                <c:pt idx="27">
                  <c:v>-8.53313565604151E-2</c:v>
                </c:pt>
                <c:pt idx="28">
                  <c:v>-3.1328613293913267E-2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4CF9-4CC7-AEFA-C5E52F6F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18271"/>
        <c:axId val="1477617855"/>
      </c:lineChart>
      <c:catAx>
        <c:axId val="148227975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77679"/>
        <c:crosses val="autoZero"/>
        <c:auto val="1"/>
        <c:lblAlgn val="ctr"/>
        <c:lblOffset val="100"/>
        <c:noMultiLvlLbl val="0"/>
      </c:catAx>
      <c:valAx>
        <c:axId val="148227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79759"/>
        <c:crosses val="autoZero"/>
        <c:crossBetween val="between"/>
      </c:valAx>
      <c:valAx>
        <c:axId val="1477617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8271"/>
        <c:crosses val="max"/>
        <c:crossBetween val="between"/>
      </c:valAx>
      <c:catAx>
        <c:axId val="1477618271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477617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Trị giá xuất khẩu hàng hoá vào 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3712403548975E-2"/>
          <c:y val="0.16058796833135183"/>
          <c:w val="0.86614133804239546"/>
          <c:h val="0.582234756205142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'Data XK&amp;NK'!$D$1</c:f>
              <c:strCache>
                <c:ptCount val="1"/>
                <c:pt idx="0">
                  <c:v>Trị giá xuất khẩu hàng hoá (M$)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EC-46A6-9357-D8661F30DB3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EC-46A6-9357-D8661F30DB39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EC-46A6-9357-D8661F30DB3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EC-46A6-9357-D8661F30DB39}"/>
              </c:ext>
            </c:extLst>
          </c:dPt>
          <c:cat>
            <c:numRef>
              <c:f>'Data XK&amp;NK'!$A$2:$A$30</c:f>
              <c:numCache>
                <c:formatCode>@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'Data XK&amp;NK'!$D$2:$D$30</c:f>
              <c:numCache>
                <c:formatCode>General</c:formatCode>
                <c:ptCount val="29"/>
                <c:pt idx="0">
                  <c:v>664.2</c:v>
                </c:pt>
                <c:pt idx="1">
                  <c:v>848.5</c:v>
                </c:pt>
                <c:pt idx="2">
                  <c:v>1607.8</c:v>
                </c:pt>
                <c:pt idx="3">
                  <c:v>2079</c:v>
                </c:pt>
                <c:pt idx="4">
                  <c:v>2515.3000000000002</c:v>
                </c:pt>
                <c:pt idx="5">
                  <c:v>2845.1</c:v>
                </c:pt>
                <c:pt idx="6">
                  <c:v>3002.9</c:v>
                </c:pt>
                <c:pt idx="7">
                  <c:v>3162.5</c:v>
                </c:pt>
                <c:pt idx="8">
                  <c:v>3852.6</c:v>
                </c:pt>
                <c:pt idx="9">
                  <c:v>4968.3999999999996</c:v>
                </c:pt>
                <c:pt idx="10">
                  <c:v>5517</c:v>
                </c:pt>
                <c:pt idx="11">
                  <c:v>7094</c:v>
                </c:pt>
                <c:pt idx="12">
                  <c:v>9096.4</c:v>
                </c:pt>
                <c:pt idx="13">
                  <c:v>10895.8</c:v>
                </c:pt>
                <c:pt idx="14">
                  <c:v>9402.2999999999993</c:v>
                </c:pt>
                <c:pt idx="15">
                  <c:v>11385.5</c:v>
                </c:pt>
                <c:pt idx="16">
                  <c:v>16541.3</c:v>
                </c:pt>
                <c:pt idx="17">
                  <c:v>20302</c:v>
                </c:pt>
                <c:pt idx="18">
                  <c:v>24324.1</c:v>
                </c:pt>
                <c:pt idx="19">
                  <c:v>27895.5</c:v>
                </c:pt>
                <c:pt idx="20">
                  <c:v>30928.3</c:v>
                </c:pt>
                <c:pt idx="21">
                  <c:v>34002.199999999997</c:v>
                </c:pt>
                <c:pt idx="22">
                  <c:v>38286.400000000001</c:v>
                </c:pt>
                <c:pt idx="23">
                  <c:v>41986</c:v>
                </c:pt>
                <c:pt idx="24">
                  <c:v>35779.9</c:v>
                </c:pt>
                <c:pt idx="25">
                  <c:v>35146.400000000001</c:v>
                </c:pt>
                <c:pt idx="26">
                  <c:v>40122.9</c:v>
                </c:pt>
                <c:pt idx="27">
                  <c:v>46753.8</c:v>
                </c:pt>
                <c:pt idx="28">
                  <c:v>43662.9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EC-46A6-9357-D8661F30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37727"/>
        <c:axId val="1490338143"/>
      </c:barChart>
      <c:lineChart>
        <c:grouping val="standard"/>
        <c:varyColors val="0"/>
        <c:ser>
          <c:idx val="2"/>
          <c:order val="1"/>
          <c:tx>
            <c:strRef>
              <c:f>'Data XK&amp;NK'!$E$1</c:f>
              <c:strCache>
                <c:ptCount val="1"/>
                <c:pt idx="0">
                  <c:v>Tăng % XK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EC-46A6-9357-D8661F30DB39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EC-46A6-9357-D8661F30DB39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7EC-46A6-9357-D8661F30DB39}"/>
              </c:ext>
            </c:extLst>
          </c:dPt>
          <c:cat>
            <c:numRef>
              <c:f>'Data XK&amp;NK'!$A$2:$A$30</c:f>
              <c:numCache>
                <c:formatCode>@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'Data XK&amp;NK'!$E$2:$E$30</c:f>
              <c:numCache>
                <c:formatCode>0.00%</c:formatCode>
                <c:ptCount val="29"/>
                <c:pt idx="1">
                  <c:v>0.27747666365552537</c:v>
                </c:pt>
                <c:pt idx="2">
                  <c:v>0.8948733058338243</c:v>
                </c:pt>
                <c:pt idx="3">
                  <c:v>0.2930712775220799</c:v>
                </c:pt>
                <c:pt idx="4">
                  <c:v>0.20986050986050994</c:v>
                </c:pt>
                <c:pt idx="5">
                  <c:v>0.13111756052955897</c:v>
                </c:pt>
                <c:pt idx="6">
                  <c:v>5.5463779831991911E-2</c:v>
                </c:pt>
                <c:pt idx="7">
                  <c:v>5.3148622997768791E-2</c:v>
                </c:pt>
                <c:pt idx="8">
                  <c:v>0.21821343873517784</c:v>
                </c:pt>
                <c:pt idx="9">
                  <c:v>0.2896225925349114</c:v>
                </c:pt>
                <c:pt idx="10">
                  <c:v>0.11041784075356259</c:v>
                </c:pt>
                <c:pt idx="11">
                  <c:v>0.28584375566431031</c:v>
                </c:pt>
                <c:pt idx="12">
                  <c:v>0.28226670425711864</c:v>
                </c:pt>
                <c:pt idx="13">
                  <c:v>0.19781452002990191</c:v>
                </c:pt>
                <c:pt idx="14">
                  <c:v>-0.13707116503606895</c:v>
                </c:pt>
                <c:pt idx="15">
                  <c:v>0.21092711357859256</c:v>
                </c:pt>
                <c:pt idx="16">
                  <c:v>0.45283913749945098</c:v>
                </c:pt>
                <c:pt idx="17">
                  <c:v>0.22735214281827915</c:v>
                </c:pt>
                <c:pt idx="18">
                  <c:v>0.19811348635602397</c:v>
                </c:pt>
                <c:pt idx="19">
                  <c:v>0.14682557628031465</c:v>
                </c:pt>
                <c:pt idx="20">
                  <c:v>0.10872004445161404</c:v>
                </c:pt>
                <c:pt idx="21">
                  <c:v>9.9387939201313932E-2</c:v>
                </c:pt>
                <c:pt idx="22">
                  <c:v>0.12599772955867575</c:v>
                </c:pt>
                <c:pt idx="23">
                  <c:v>9.6629612603953322E-2</c:v>
                </c:pt>
                <c:pt idx="24">
                  <c:v>-0.14781355689991899</c:v>
                </c:pt>
                <c:pt idx="25">
                  <c:v>-1.7705471507745967E-2</c:v>
                </c:pt>
                <c:pt idx="26">
                  <c:v>0.14159344911569891</c:v>
                </c:pt>
                <c:pt idx="27">
                  <c:v>0.16526472413509496</c:v>
                </c:pt>
                <c:pt idx="28">
                  <c:v>-6.6110134363410067E-2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37EC-46A6-9357-D8661F30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36063"/>
        <c:axId val="1490335647"/>
      </c:lineChart>
      <c:catAx>
        <c:axId val="149033772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38143"/>
        <c:crosses val="autoZero"/>
        <c:auto val="1"/>
        <c:lblAlgn val="ctr"/>
        <c:lblOffset val="100"/>
        <c:noMultiLvlLbl val="0"/>
      </c:catAx>
      <c:valAx>
        <c:axId val="14903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37727"/>
        <c:crosses val="autoZero"/>
        <c:crossBetween val="between"/>
      </c:valAx>
      <c:valAx>
        <c:axId val="1490335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36063"/>
        <c:crosses val="max"/>
        <c:crossBetween val="between"/>
      </c:valAx>
      <c:catAx>
        <c:axId val="149033606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490335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FDI(M$)</a:t>
            </a:r>
            <a:r>
              <a:rPr lang="vi-VN"/>
              <a:t> từ EU</a:t>
            </a:r>
            <a:r>
              <a:rPr lang="en-US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 PDF'!$B$1</c:f>
              <c:strCache>
                <c:ptCount val="1"/>
                <c:pt idx="0">
                  <c:v>FDI(M$)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A6-407C-A76C-D24F1A78CF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A6-407C-A76C-D24F1A78CF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A6-407C-A76C-D24F1A78CF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A6-407C-A76C-D24F1A78CF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A6-407C-A76C-D24F1A78CF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A6-407C-A76C-D24F1A78CF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A6-407C-A76C-D24F1A78CF44}"/>
              </c:ext>
            </c:extLst>
          </c:dPt>
          <c:dLbls>
            <c:dLbl>
              <c:idx val="0"/>
              <c:layout>
                <c:manualLayout>
                  <c:x val="9.8125369005796458E-3"/>
                  <c:y val="-2.219591480890546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A6-407C-A76C-D24F1A78CF44}"/>
                </c:ext>
              </c:extLst>
            </c:dLbl>
            <c:dLbl>
              <c:idx val="1"/>
              <c:layout>
                <c:manualLayout>
                  <c:x val="4.2646468798011525E-3"/>
                  <c:y val="2.74089241328673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A6-407C-A76C-D24F1A78CF44}"/>
                </c:ext>
              </c:extLst>
            </c:dLbl>
            <c:dLbl>
              <c:idx val="2"/>
              <c:layout>
                <c:manualLayout>
                  <c:x val="-6.4621001825593315E-3"/>
                  <c:y val="-2.72022007442041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A6-407C-A76C-D24F1A78CF44}"/>
                </c:ext>
              </c:extLst>
            </c:dLbl>
            <c:dLbl>
              <c:idx val="3"/>
              <c:layout>
                <c:manualLayout>
                  <c:x val="-6.9905327927228525E-3"/>
                  <c:y val="1.00764490467208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A6-407C-A76C-D24F1A78CF44}"/>
                </c:ext>
              </c:extLst>
            </c:dLbl>
            <c:dLbl>
              <c:idx val="4"/>
              <c:layout>
                <c:manualLayout>
                  <c:x val="-9.0920853625251765E-4"/>
                  <c:y val="1.10121443848803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A6-407C-A76C-D24F1A78CF44}"/>
                </c:ext>
              </c:extLst>
            </c:dLbl>
            <c:dLbl>
              <c:idx val="5"/>
              <c:layout>
                <c:manualLayout>
                  <c:x val="-4.0395737310278011E-3"/>
                  <c:y val="-3.150338092767910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A6-407C-A76C-D24F1A78CF44}"/>
                </c:ext>
              </c:extLst>
            </c:dLbl>
            <c:dLbl>
              <c:idx val="6"/>
              <c:layout>
                <c:manualLayout>
                  <c:x val="7.5376671331226124E-3"/>
                  <c:y val="-2.11040362653893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A6-407C-A76C-D24F1A78CF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'Table PDF'!$A$2:$A$8</c:f>
              <c:strCache>
                <c:ptCount val="7"/>
                <c:pt idx="0">
                  <c:v>Hà Lan</c:v>
                </c:pt>
                <c:pt idx="1">
                  <c:v>CHLB Đức</c:v>
                </c:pt>
                <c:pt idx="2">
                  <c:v>Thụy Điển</c:v>
                </c:pt>
                <c:pt idx="3">
                  <c:v>Đan Mạch</c:v>
                </c:pt>
                <c:pt idx="4">
                  <c:v>I-ta-li-a</c:v>
                </c:pt>
                <c:pt idx="5">
                  <c:v>Pháp</c:v>
                </c:pt>
                <c:pt idx="6">
                  <c:v>Other</c:v>
                </c:pt>
              </c:strCache>
            </c:strRef>
          </c:cat>
          <c:val>
            <c:numRef>
              <c:f>'Table PDF'!$B$2:$B$8</c:f>
              <c:numCache>
                <c:formatCode>General</c:formatCode>
                <c:ptCount val="7"/>
                <c:pt idx="0">
                  <c:v>969.99</c:v>
                </c:pt>
                <c:pt idx="1">
                  <c:v>428.92</c:v>
                </c:pt>
                <c:pt idx="2">
                  <c:v>229.73</c:v>
                </c:pt>
                <c:pt idx="3">
                  <c:v>168.84</c:v>
                </c:pt>
                <c:pt idx="4">
                  <c:v>133.51</c:v>
                </c:pt>
                <c:pt idx="5">
                  <c:v>130.01</c:v>
                </c:pt>
                <c:pt idx="6">
                  <c:v>41.95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A6-407C-A76C-D24F1A78CF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'XK&amp;NK'!$B$1</c:f>
              <c:strCache>
                <c:ptCount val="1"/>
                <c:pt idx="0">
                  <c:v>TGXK sang EU (M$)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7D-46D5-B9C3-343FF93C922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7D-46D5-B9C3-343FF93C922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7D-46D5-B9C3-343FF93C922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7D-46D5-B9C3-343FF93C922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7D-46D5-B9C3-343FF93C922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7D-46D5-B9C3-343FF93C922E}"/>
              </c:ext>
            </c:extLst>
          </c:dPt>
          <c:cat>
            <c:numRef>
              <c:f>'XK&amp;NK'!$A$2:$A$22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'XK&amp;NK'!$B$2:$B$22</c:f>
              <c:numCache>
                <c:formatCode>_(* #,##0.00_);_(* \(#,##0.00\);_(* "-"??_);_(@_)</c:formatCode>
                <c:ptCount val="21"/>
                <c:pt idx="0">
                  <c:v>5517</c:v>
                </c:pt>
                <c:pt idx="1">
                  <c:v>7094</c:v>
                </c:pt>
                <c:pt idx="2">
                  <c:v>9096.4</c:v>
                </c:pt>
                <c:pt idx="3">
                  <c:v>10895.8</c:v>
                </c:pt>
                <c:pt idx="4">
                  <c:v>9402.2999999999993</c:v>
                </c:pt>
                <c:pt idx="5">
                  <c:v>11385.5</c:v>
                </c:pt>
                <c:pt idx="6">
                  <c:v>16541.3</c:v>
                </c:pt>
                <c:pt idx="7">
                  <c:v>20302</c:v>
                </c:pt>
                <c:pt idx="8">
                  <c:v>24324.1</c:v>
                </c:pt>
                <c:pt idx="9">
                  <c:v>27895.5</c:v>
                </c:pt>
                <c:pt idx="10">
                  <c:v>30928.3</c:v>
                </c:pt>
                <c:pt idx="11">
                  <c:v>34002.199999999997</c:v>
                </c:pt>
                <c:pt idx="12">
                  <c:v>38286.400000000001</c:v>
                </c:pt>
                <c:pt idx="13">
                  <c:v>41986</c:v>
                </c:pt>
                <c:pt idx="14">
                  <c:v>35779.9</c:v>
                </c:pt>
                <c:pt idx="15">
                  <c:v>35146.400000000001</c:v>
                </c:pt>
                <c:pt idx="16">
                  <c:v>40122.9</c:v>
                </c:pt>
                <c:pt idx="17">
                  <c:v>46753.8</c:v>
                </c:pt>
                <c:pt idx="18">
                  <c:v>43662.9</c:v>
                </c:pt>
                <c:pt idx="19">
                  <c:v>43662.9</c:v>
                </c:pt>
                <c:pt idx="20">
                  <c:v>51660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7-40B0-8AFC-C048CDE7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744367"/>
        <c:axId val="1427018031"/>
      </c:barChart>
      <c:lineChart>
        <c:grouping val="standard"/>
        <c:varyColors val="0"/>
        <c:ser>
          <c:idx val="1"/>
          <c:order val="1"/>
          <c:tx>
            <c:strRef>
              <c:f>'XK&amp;NK'!$C$1</c:f>
              <c:strCache>
                <c:ptCount val="1"/>
                <c:pt idx="0">
                  <c:v>Tăng trưởng_XK%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'XK&amp;NK'!$A$2:$A$22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'XK&amp;NK'!$C$2:$C$22</c:f>
              <c:numCache>
                <c:formatCode>0.00%</c:formatCode>
                <c:ptCount val="21"/>
                <c:pt idx="1">
                  <c:v>0.28584375566431031</c:v>
                </c:pt>
                <c:pt idx="2">
                  <c:v>0.28226670425711864</c:v>
                </c:pt>
                <c:pt idx="3">
                  <c:v>0.19781452002990191</c:v>
                </c:pt>
                <c:pt idx="4">
                  <c:v>-0.13707116503606895</c:v>
                </c:pt>
                <c:pt idx="5">
                  <c:v>0.21092711357859256</c:v>
                </c:pt>
                <c:pt idx="6">
                  <c:v>0.45283913749945098</c:v>
                </c:pt>
                <c:pt idx="7">
                  <c:v>0.22735214281827915</c:v>
                </c:pt>
                <c:pt idx="8">
                  <c:v>0.19811348635602397</c:v>
                </c:pt>
                <c:pt idx="9">
                  <c:v>0.14682557628031465</c:v>
                </c:pt>
                <c:pt idx="10">
                  <c:v>0.10872004445161404</c:v>
                </c:pt>
                <c:pt idx="11">
                  <c:v>9.9387939201313932E-2</c:v>
                </c:pt>
                <c:pt idx="12">
                  <c:v>0.12599772955867575</c:v>
                </c:pt>
                <c:pt idx="13">
                  <c:v>9.6629612603953322E-2</c:v>
                </c:pt>
                <c:pt idx="14">
                  <c:v>-0.14781355689991899</c:v>
                </c:pt>
                <c:pt idx="15">
                  <c:v>-1.7705471507745967E-2</c:v>
                </c:pt>
                <c:pt idx="16">
                  <c:v>0.14159344911569891</c:v>
                </c:pt>
                <c:pt idx="17">
                  <c:v>0.16526472413509496</c:v>
                </c:pt>
                <c:pt idx="18">
                  <c:v>-6.6110134363410067E-2</c:v>
                </c:pt>
                <c:pt idx="19">
                  <c:v>-6.6100000000000006E-2</c:v>
                </c:pt>
                <c:pt idx="20">
                  <c:v>0.1832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77-40B0-8AFC-C048CDE7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018863"/>
        <c:axId val="1427018447"/>
      </c:lineChart>
      <c:catAx>
        <c:axId val="9597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18031"/>
        <c:crosses val="autoZero"/>
        <c:auto val="1"/>
        <c:lblAlgn val="ctr"/>
        <c:lblOffset val="100"/>
        <c:noMultiLvlLbl val="0"/>
      </c:catAx>
      <c:valAx>
        <c:axId val="142701803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4367"/>
        <c:crosses val="autoZero"/>
        <c:crossBetween val="between"/>
      </c:valAx>
      <c:valAx>
        <c:axId val="14270184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18863"/>
        <c:crosses val="max"/>
        <c:crossBetween val="between"/>
      </c:valAx>
      <c:catAx>
        <c:axId val="1427018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701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'XK&amp;NK'!$D$1</c:f>
              <c:strCache>
                <c:ptCount val="1"/>
                <c:pt idx="0">
                  <c:v>TGNK từ 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7-4E46-B850-A31833F4CDE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B7-4E46-B850-A31833F4CDE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7-4E46-B850-A31833F4CDE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9-4D55-8E21-E7A64A189A0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A79-4D55-8E21-E7A64A189A0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79-4D55-8E21-E7A64A189A0C}"/>
              </c:ext>
            </c:extLst>
          </c:dPt>
          <c:cat>
            <c:numRef>
              <c:f>'XK&amp;NK'!$A$2:$A$22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'XK&amp;NK'!$D$2:$D$22</c:f>
              <c:numCache>
                <c:formatCode>General</c:formatCode>
                <c:ptCount val="21"/>
                <c:pt idx="0">
                  <c:v>30686.799999999999</c:v>
                </c:pt>
                <c:pt idx="1">
                  <c:v>37467.699999999997</c:v>
                </c:pt>
                <c:pt idx="2">
                  <c:v>52637.9</c:v>
                </c:pt>
                <c:pt idx="3">
                  <c:v>67232.2</c:v>
                </c:pt>
                <c:pt idx="4">
                  <c:v>58925.1</c:v>
                </c:pt>
                <c:pt idx="5">
                  <c:v>69924.600000000006</c:v>
                </c:pt>
                <c:pt idx="6">
                  <c:v>86518.6</c:v>
                </c:pt>
                <c:pt idx="7">
                  <c:v>94259.8</c:v>
                </c:pt>
                <c:pt idx="8">
                  <c:v>108579</c:v>
                </c:pt>
                <c:pt idx="9">
                  <c:v>122467.5</c:v>
                </c:pt>
                <c:pt idx="10">
                  <c:v>137971</c:v>
                </c:pt>
                <c:pt idx="11">
                  <c:v>146836.4</c:v>
                </c:pt>
                <c:pt idx="12">
                  <c:v>180055</c:v>
                </c:pt>
                <c:pt idx="13">
                  <c:v>199039.1</c:v>
                </c:pt>
                <c:pt idx="14">
                  <c:v>212550.3</c:v>
                </c:pt>
                <c:pt idx="15">
                  <c:v>220538.4</c:v>
                </c:pt>
                <c:pt idx="16">
                  <c:v>274726.90000000002</c:v>
                </c:pt>
                <c:pt idx="17">
                  <c:v>298512.2</c:v>
                </c:pt>
                <c:pt idx="18">
                  <c:v>277452.92205882398</c:v>
                </c:pt>
                <c:pt idx="19">
                  <c:v>292802.32058823598</c:v>
                </c:pt>
                <c:pt idx="20">
                  <c:v>308151.71911764698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2-40DB-8F73-9A76E812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983183"/>
        <c:axId val="1514981935"/>
      </c:barChart>
      <c:lineChart>
        <c:grouping val="standard"/>
        <c:varyColors val="0"/>
        <c:ser>
          <c:idx val="1"/>
          <c:order val="1"/>
          <c:tx>
            <c:strRef>
              <c:f>'XK&amp;NK'!$E$1</c:f>
              <c:strCache>
                <c:ptCount val="1"/>
                <c:pt idx="0">
                  <c:v>Tăng Tưởng_NK%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'XK&amp;NK'!$A$2:$A$22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'XK&amp;NK'!$E$2:$E$22</c:f>
              <c:numCache>
                <c:formatCode>0.00%</c:formatCode>
                <c:ptCount val="21"/>
                <c:pt idx="1">
                  <c:v>0.22097123193034132</c:v>
                </c:pt>
                <c:pt idx="2">
                  <c:v>0.40488740968887882</c:v>
                </c:pt>
                <c:pt idx="3">
                  <c:v>0.27725840126600787</c:v>
                </c:pt>
                <c:pt idx="4">
                  <c:v>-0.12355835447895501</c:v>
                </c:pt>
                <c:pt idx="5">
                  <c:v>0.18666917832977811</c:v>
                </c:pt>
                <c:pt idx="6">
                  <c:v>0.23731276260429088</c:v>
                </c:pt>
                <c:pt idx="7">
                  <c:v>8.9474402036093928E-2</c:v>
                </c:pt>
                <c:pt idx="8">
                  <c:v>0.15191205582867773</c:v>
                </c:pt>
                <c:pt idx="9">
                  <c:v>0.12791147459453486</c:v>
                </c:pt>
                <c:pt idx="10">
                  <c:v>0.12659276951027823</c:v>
                </c:pt>
                <c:pt idx="11">
                  <c:v>6.4255531959614656E-2</c:v>
                </c:pt>
                <c:pt idx="12">
                  <c:v>0.22622864630296036</c:v>
                </c:pt>
                <c:pt idx="13">
                  <c:v>0.10543500597039797</c:v>
                </c:pt>
                <c:pt idx="14">
                  <c:v>6.7882139740382583E-2</c:v>
                </c:pt>
                <c:pt idx="15">
                  <c:v>3.7582162904498402E-2</c:v>
                </c:pt>
                <c:pt idx="16">
                  <c:v>0.24571004414650705</c:v>
                </c:pt>
                <c:pt idx="17">
                  <c:v>8.6577979804671426E-2</c:v>
                </c:pt>
                <c:pt idx="18">
                  <c:v>-7.0547461514725449E-2</c:v>
                </c:pt>
                <c:pt idx="19">
                  <c:v>5.5322533334710024E-2</c:v>
                </c:pt>
                <c:pt idx="20">
                  <c:v>5.24223937111368E-2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D2-40DB-8F73-9A76E812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982767"/>
        <c:axId val="1514982351"/>
      </c:lineChart>
      <c:catAx>
        <c:axId val="15149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81935"/>
        <c:crosses val="autoZero"/>
        <c:auto val="1"/>
        <c:lblAlgn val="ctr"/>
        <c:lblOffset val="100"/>
        <c:noMultiLvlLbl val="0"/>
      </c:catAx>
      <c:valAx>
        <c:axId val="151498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83183"/>
        <c:crosses val="autoZero"/>
        <c:crossBetween val="between"/>
      </c:valAx>
      <c:valAx>
        <c:axId val="151498235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82767"/>
        <c:crosses val="max"/>
        <c:crossBetween val="between"/>
      </c:valAx>
      <c:catAx>
        <c:axId val="15149827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4982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Sheet3!$A$3:$A$12</c:f>
              <c:strCache>
                <c:ptCount val="10"/>
                <c:pt idx="0">
                  <c:v>Gạo</c:v>
                </c:pt>
                <c:pt idx="1">
                  <c:v>Gỗ và sản phẩm gỗ</c:v>
                </c:pt>
                <c:pt idx="2">
                  <c:v>Túi xách, ví, vali, mũ, ô, dù</c:v>
                </c:pt>
                <c:pt idx="3">
                  <c:v>Thủy sản</c:v>
                </c:pt>
                <c:pt idx="4">
                  <c:v>Cà Phê</c:v>
                </c:pt>
                <c:pt idx="5">
                  <c:v>Dệt may</c:v>
                </c:pt>
                <c:pt idx="6">
                  <c:v>Máy móc, thiết bị, dụng cụ và phụ tùng khác</c:v>
                </c:pt>
                <c:pt idx="7">
                  <c:v>Giày dép</c:v>
                </c:pt>
                <c:pt idx="8">
                  <c:v>Máy vi tính, sản phẩm điện tử và linh kiện</c:v>
                </c:pt>
                <c:pt idx="9">
                  <c:v>Điện thoại các loại và linh kiện</c:v>
                </c:pt>
              </c:strCache>
            </c:strRef>
          </c:cat>
          <c:val>
            <c:numRef>
              <c:f>Sheet3!$B$3:$B$12</c:f>
              <c:numCache>
                <c:formatCode>#,##0</c:formatCode>
                <c:ptCount val="10"/>
                <c:pt idx="0">
                  <c:v>20541443</c:v>
                </c:pt>
                <c:pt idx="1">
                  <c:v>612375783</c:v>
                </c:pt>
                <c:pt idx="2">
                  <c:v>798458591</c:v>
                </c:pt>
                <c:pt idx="3">
                  <c:v>1223069761</c:v>
                </c:pt>
                <c:pt idx="4">
                  <c:v>1492393461</c:v>
                </c:pt>
                <c:pt idx="5">
                  <c:v>4455113381</c:v>
                </c:pt>
                <c:pt idx="6">
                  <c:v>5627542958</c:v>
                </c:pt>
                <c:pt idx="7">
                  <c:v>5843370676</c:v>
                </c:pt>
                <c:pt idx="8">
                  <c:v>6351254781</c:v>
                </c:pt>
                <c:pt idx="9">
                  <c:v>6495814115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36F-89AD-DBDD12D75A5E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Sheet3!$A$3:$A$12</c:f>
              <c:strCache>
                <c:ptCount val="10"/>
                <c:pt idx="0">
                  <c:v>Gạo</c:v>
                </c:pt>
                <c:pt idx="1">
                  <c:v>Gỗ và sản phẩm gỗ</c:v>
                </c:pt>
                <c:pt idx="2">
                  <c:v>Túi xách, ví, vali, mũ, ô, dù</c:v>
                </c:pt>
                <c:pt idx="3">
                  <c:v>Thủy sản</c:v>
                </c:pt>
                <c:pt idx="4">
                  <c:v>Cà Phê</c:v>
                </c:pt>
                <c:pt idx="5">
                  <c:v>Dệt may</c:v>
                </c:pt>
                <c:pt idx="6">
                  <c:v>Máy móc, thiết bị, dụng cụ và phụ tùng khác</c:v>
                </c:pt>
                <c:pt idx="7">
                  <c:v>Giày dép</c:v>
                </c:pt>
                <c:pt idx="8">
                  <c:v>Máy vi tính, sản phẩm điện tử và linh kiện</c:v>
                </c:pt>
                <c:pt idx="9">
                  <c:v>Điện thoại các loại và linh kiện</c:v>
                </c:pt>
              </c:strCache>
            </c:strRef>
          </c:cat>
          <c:val>
            <c:numRef>
              <c:f>Sheet3!$C$3:$C$12</c:f>
              <c:numCache>
                <c:formatCode>#,##0</c:formatCode>
                <c:ptCount val="10"/>
                <c:pt idx="0">
                  <c:v>28399862</c:v>
                </c:pt>
                <c:pt idx="1">
                  <c:v>424985087</c:v>
                </c:pt>
                <c:pt idx="2">
                  <c:v>837849173</c:v>
                </c:pt>
                <c:pt idx="3">
                  <c:v>869541407</c:v>
                </c:pt>
                <c:pt idx="4">
                  <c:v>1280550553</c:v>
                </c:pt>
                <c:pt idx="5">
                  <c:v>3764445758</c:v>
                </c:pt>
                <c:pt idx="6">
                  <c:v>5544210409</c:v>
                </c:pt>
                <c:pt idx="7">
                  <c:v>4822889001</c:v>
                </c:pt>
                <c:pt idx="8">
                  <c:v>5526980519</c:v>
                </c:pt>
                <c:pt idx="9">
                  <c:v>6693830287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9-436F-89AD-DBDD12D75A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28138415"/>
        <c:axId val="1428135087"/>
      </c:barChart>
      <c:catAx>
        <c:axId val="14281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35087"/>
        <c:crosses val="autoZero"/>
        <c:auto val="1"/>
        <c:lblAlgn val="ctr"/>
        <c:lblOffset val="100"/>
        <c:noMultiLvlLbl val="0"/>
      </c:catAx>
      <c:valAx>
        <c:axId val="142813508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Hà 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Sheet4!$B$2:$J$2</c:f>
              <c:numCache>
                <c:formatCode>General</c:formatCode>
                <c:ptCount val="9"/>
                <c:pt idx="0">
                  <c:v>4760</c:v>
                </c:pt>
                <c:pt idx="1">
                  <c:v>6014</c:v>
                </c:pt>
                <c:pt idx="2">
                  <c:v>7105</c:v>
                </c:pt>
                <c:pt idx="3">
                  <c:v>7076</c:v>
                </c:pt>
                <c:pt idx="4">
                  <c:v>6879</c:v>
                </c:pt>
                <c:pt idx="5">
                  <c:v>6999</c:v>
                </c:pt>
                <c:pt idx="6">
                  <c:v>7685</c:v>
                </c:pt>
                <c:pt idx="7">
                  <c:v>10430</c:v>
                </c:pt>
                <c:pt idx="8">
                  <c:v>10241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AF5-924D-CC4AFCECFDCE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Đức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Sheet4!$B$3:$J$3</c:f>
              <c:numCache>
                <c:formatCode>General</c:formatCode>
                <c:ptCount val="9"/>
                <c:pt idx="0">
                  <c:v>5708</c:v>
                </c:pt>
                <c:pt idx="1">
                  <c:v>5959</c:v>
                </c:pt>
                <c:pt idx="2">
                  <c:v>6362</c:v>
                </c:pt>
                <c:pt idx="3">
                  <c:v>6869</c:v>
                </c:pt>
                <c:pt idx="4">
                  <c:v>6551</c:v>
                </c:pt>
                <c:pt idx="5">
                  <c:v>6644</c:v>
                </c:pt>
                <c:pt idx="6">
                  <c:v>7288</c:v>
                </c:pt>
                <c:pt idx="7">
                  <c:v>8968</c:v>
                </c:pt>
                <c:pt idx="8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AF5-924D-CC4AFCECFDCE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Sheet4!$B$4:$J$4</c:f>
              <c:numCache>
                <c:formatCode>General</c:formatCode>
                <c:ptCount val="9"/>
                <c:pt idx="0">
                  <c:v>2951</c:v>
                </c:pt>
                <c:pt idx="1">
                  <c:v>3265</c:v>
                </c:pt>
                <c:pt idx="2">
                  <c:v>2738</c:v>
                </c:pt>
                <c:pt idx="3">
                  <c:v>2902</c:v>
                </c:pt>
                <c:pt idx="4">
                  <c:v>3439</c:v>
                </c:pt>
                <c:pt idx="5">
                  <c:v>3117</c:v>
                </c:pt>
                <c:pt idx="6">
                  <c:v>3879</c:v>
                </c:pt>
                <c:pt idx="7">
                  <c:v>4430</c:v>
                </c:pt>
                <c:pt idx="8">
                  <c:v>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AF5-924D-CC4AFCECFDCE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Tây Ban Nha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Sheet4!$B$5:$J$5</c:f>
              <c:numCache>
                <c:formatCode>General</c:formatCode>
                <c:ptCount val="9"/>
                <c:pt idx="0">
                  <c:v>2299</c:v>
                </c:pt>
                <c:pt idx="1">
                  <c:v>2293</c:v>
                </c:pt>
                <c:pt idx="2">
                  <c:v>2517</c:v>
                </c:pt>
                <c:pt idx="3">
                  <c:v>2627</c:v>
                </c:pt>
                <c:pt idx="4">
                  <c:v>2717</c:v>
                </c:pt>
                <c:pt idx="5">
                  <c:v>2130</c:v>
                </c:pt>
                <c:pt idx="6">
                  <c:v>2546</c:v>
                </c:pt>
                <c:pt idx="7">
                  <c:v>2962</c:v>
                </c:pt>
                <c:pt idx="8">
                  <c:v>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0-4AF5-924D-CC4AFCECFDCE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Bỉ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Sheet4!$B$6:$J$6</c:f>
              <c:numCache>
                <c:formatCode>General</c:formatCode>
                <c:ptCount val="9"/>
                <c:pt idx="0">
                  <c:v>1779</c:v>
                </c:pt>
                <c:pt idx="1">
                  <c:v>1967</c:v>
                </c:pt>
                <c:pt idx="2">
                  <c:v>2254</c:v>
                </c:pt>
                <c:pt idx="3">
                  <c:v>2409</c:v>
                </c:pt>
                <c:pt idx="4">
                  <c:v>2549</c:v>
                </c:pt>
                <c:pt idx="5">
                  <c:v>2314</c:v>
                </c:pt>
                <c:pt idx="6">
                  <c:v>3602</c:v>
                </c:pt>
                <c:pt idx="7">
                  <c:v>3976</c:v>
                </c:pt>
                <c:pt idx="8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0-4AF5-924D-CC4AFCECFDCE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Pháp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Sheet4!$B$7:$J$7</c:f>
              <c:numCache>
                <c:formatCode>General</c:formatCode>
                <c:ptCount val="9"/>
                <c:pt idx="0">
                  <c:v>2949</c:v>
                </c:pt>
                <c:pt idx="1">
                  <c:v>2999</c:v>
                </c:pt>
                <c:pt idx="2">
                  <c:v>3349</c:v>
                </c:pt>
                <c:pt idx="3">
                  <c:v>3761</c:v>
                </c:pt>
                <c:pt idx="4">
                  <c:v>3762</c:v>
                </c:pt>
                <c:pt idx="5">
                  <c:v>3296</c:v>
                </c:pt>
                <c:pt idx="6">
                  <c:v>3209</c:v>
                </c:pt>
                <c:pt idx="7">
                  <c:v>3697</c:v>
                </c:pt>
                <c:pt idx="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0-4AF5-924D-CC4AFCECFDCE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Áo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Sheet4!$B$8:$J$8</c:f>
              <c:numCache>
                <c:formatCode>General</c:formatCode>
                <c:ptCount val="9"/>
                <c:pt idx="0">
                  <c:v>2188</c:v>
                </c:pt>
                <c:pt idx="1">
                  <c:v>2631</c:v>
                </c:pt>
                <c:pt idx="2">
                  <c:v>3705</c:v>
                </c:pt>
                <c:pt idx="3">
                  <c:v>4069</c:v>
                </c:pt>
                <c:pt idx="4">
                  <c:v>3266</c:v>
                </c:pt>
                <c:pt idx="5">
                  <c:v>2882</c:v>
                </c:pt>
                <c:pt idx="6">
                  <c:v>3022</c:v>
                </c:pt>
                <c:pt idx="7">
                  <c:v>2458</c:v>
                </c:pt>
                <c:pt idx="8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90-4AF5-924D-CC4AFCECFDCE}"/>
            </c:ext>
          </c:extLst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Ba Lan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Sheet4!$B$9:$J$9</c:f>
              <c:numCache>
                <c:formatCode>General</c:formatCode>
                <c:ptCount val="9"/>
                <c:pt idx="0">
                  <c:v>585</c:v>
                </c:pt>
                <c:pt idx="1">
                  <c:v>597</c:v>
                </c:pt>
                <c:pt idx="2">
                  <c:v>775</c:v>
                </c:pt>
                <c:pt idx="3">
                  <c:v>1334</c:v>
                </c:pt>
                <c:pt idx="4">
                  <c:v>1498</c:v>
                </c:pt>
                <c:pt idx="5">
                  <c:v>1774</c:v>
                </c:pt>
                <c:pt idx="6">
                  <c:v>2066</c:v>
                </c:pt>
                <c:pt idx="7">
                  <c:v>2291</c:v>
                </c:pt>
                <c:pt idx="8">
                  <c:v>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90-4AF5-924D-CC4AFCECFDCE}"/>
            </c:ext>
          </c:extLst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Sheet4!$B$10:$J$10</c:f>
              <c:numCache>
                <c:formatCode>General</c:formatCode>
                <c:ptCount val="9"/>
                <c:pt idx="0">
                  <c:v>275</c:v>
                </c:pt>
                <c:pt idx="1">
                  <c:v>416</c:v>
                </c:pt>
                <c:pt idx="2">
                  <c:v>703</c:v>
                </c:pt>
                <c:pt idx="3">
                  <c:v>1026</c:v>
                </c:pt>
                <c:pt idx="4">
                  <c:v>912</c:v>
                </c:pt>
                <c:pt idx="5">
                  <c:v>1165</c:v>
                </c:pt>
                <c:pt idx="6">
                  <c:v>1239</c:v>
                </c:pt>
                <c:pt idx="7">
                  <c:v>1037</c:v>
                </c:pt>
                <c:pt idx="8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90-4AF5-924D-CC4AFCECFDCE}"/>
            </c:ext>
          </c:extLst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Thụy Điển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Sheet4!$B$11:$J$11</c:f>
              <c:numCache>
                <c:formatCode>General</c:formatCode>
                <c:ptCount val="9"/>
                <c:pt idx="0">
                  <c:v>936</c:v>
                </c:pt>
                <c:pt idx="1">
                  <c:v>914</c:v>
                </c:pt>
                <c:pt idx="2">
                  <c:v>971</c:v>
                </c:pt>
                <c:pt idx="3">
                  <c:v>1155</c:v>
                </c:pt>
                <c:pt idx="4">
                  <c:v>1183</c:v>
                </c:pt>
                <c:pt idx="5">
                  <c:v>1126</c:v>
                </c:pt>
                <c:pt idx="6">
                  <c:v>1199</c:v>
                </c:pt>
                <c:pt idx="7">
                  <c:v>1264</c:v>
                </c:pt>
                <c:pt idx="8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90-4AF5-924D-CC4AFCEC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381488"/>
        <c:axId val="1939698352"/>
      </c:lineChart>
      <c:catAx>
        <c:axId val="18983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98352"/>
        <c:crosses val="autoZero"/>
        <c:auto val="1"/>
        <c:lblAlgn val="ctr"/>
        <c:lblOffset val="100"/>
        <c:noMultiLvlLbl val="0"/>
      </c:catAx>
      <c:valAx>
        <c:axId val="193969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1078566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E8A91-510A-4D82-9125-E3CA4D50E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40787</xdr:rowOff>
    </xdr:from>
    <xdr:to>
      <xdr:col>6</xdr:col>
      <xdr:colOff>1069448</xdr:colOff>
      <xdr:row>29</xdr:row>
      <xdr:rowOff>116987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9977B-A69D-4D64-9237-97A473DA8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1345782</xdr:colOff>
      <xdr:row>0</xdr:row>
      <xdr:rowOff>0</xdr:rowOff>
    </xdr:from>
    <xdr:to>
      <xdr:col>11</xdr:col>
      <xdr:colOff>43962</xdr:colOff>
      <xdr:row>14</xdr:row>
      <xdr:rowOff>43962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F66E4-59C1-4270-AC35-B663DEDF1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0</xdr:rowOff>
    </xdr:from>
    <xdr:to>
      <xdr:col>18</xdr:col>
      <xdr:colOff>600075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6BB69-66DB-4581-A805-B4B17D6DD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128587</xdr:rowOff>
    </xdr:from>
    <xdr:to>
      <xdr:col>18</xdr:col>
      <xdr:colOff>590550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849BE-5866-4EE1-8343-FB734C240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66675</xdr:rowOff>
    </xdr:from>
    <xdr:to>
      <xdr:col>14</xdr:col>
      <xdr:colOff>147639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5AC1E-B8BB-457C-BF36-24FE138D5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21</xdr:col>
      <xdr:colOff>154460</xdr:colOff>
      <xdr:row>14</xdr:row>
      <xdr:rowOff>100227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ED998-D78F-49EB-A971-271D20805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302559</xdr:colOff>
      <xdr:row>61</xdr:row>
      <xdr:rowOff>44823</xdr:rowOff>
    </xdr:from>
    <xdr:to>
      <xdr:col>21</xdr:col>
      <xdr:colOff>292475</xdr:colOff>
      <xdr:row>82</xdr:row>
      <xdr:rowOff>54349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2FF29-728D-4651-8F24-43CA8A50F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0" y="14634882"/>
          <a:ext cx="6310033" cy="4312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Q" refreshedDate="45760.498288888892" createdVersion="5" refreshedVersion="7" minRefreshableVersion="3" recordCount="0" supportSubquery="1" supportAdvancedDrill="1" xr:uid="{3FEF7933-AF55-4E9F-BDAA-90F49BC67F4D}">
  <cacheSource type="external" connectionId="4"/>
  <cacheFields count="7">
    <cacheField name="[Table5].[Column1].[Column1]" caption="Column1" numFmtId="0" hierarchy="6" level="1">
      <sharedItems containsString="0" containsBlank="1" containsNumber="1" containsInteger="1" minValue="1995" maxValue="2023" count="30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  <extLst>
        <ext xmlns:x15="http://schemas.microsoft.com/office/spreadsheetml/2010/11/main" uri="{4F2E5C28-24EA-4eb8-9CBF-B6C8F9C3D259}">
          <x15:cachedUniqueNames>
            <x15:cachedUniqueName index="0" name="[Table5].[Column1].&amp;[1995]"/>
            <x15:cachedUniqueName index="1" name="[Table5].[Column1].&amp;[1996]"/>
            <x15:cachedUniqueName index="2" name="[Table5].[Column1].&amp;[1997]"/>
            <x15:cachedUniqueName index="3" name="[Table5].[Column1].&amp;[1998]"/>
            <x15:cachedUniqueName index="4" name="[Table5].[Column1].&amp;[1999]"/>
            <x15:cachedUniqueName index="5" name="[Table5].[Column1].&amp;[2000]"/>
            <x15:cachedUniqueName index="6" name="[Table5].[Column1].&amp;[2001]"/>
            <x15:cachedUniqueName index="7" name="[Table5].[Column1].&amp;[2002]"/>
            <x15:cachedUniqueName index="8" name="[Table5].[Column1].&amp;[2003]"/>
            <x15:cachedUniqueName index="9" name="[Table5].[Column1].&amp;[2004]"/>
            <x15:cachedUniqueName index="10" name="[Table5].[Column1].&amp;[2005]"/>
            <x15:cachedUniqueName index="11" name="[Table5].[Column1].&amp;[2006]"/>
            <x15:cachedUniqueName index="12" name="[Table5].[Column1].&amp;[2007]"/>
            <x15:cachedUniqueName index="13" name="[Table5].[Column1].&amp;[2008]"/>
            <x15:cachedUniqueName index="14" name="[Table5].[Column1].&amp;[2009]"/>
            <x15:cachedUniqueName index="15" name="[Table5].[Column1].&amp;[2010]"/>
            <x15:cachedUniqueName index="16" name="[Table5].[Column1].&amp;[2011]"/>
            <x15:cachedUniqueName index="17" name="[Table5].[Column1].&amp;[2012]"/>
            <x15:cachedUniqueName index="18" name="[Table5].[Column1].&amp;[2013]"/>
            <x15:cachedUniqueName index="19" name="[Table5].[Column1].&amp;[2014]"/>
            <x15:cachedUniqueName index="20" name="[Table5].[Column1].&amp;[2015]"/>
            <x15:cachedUniqueName index="21" name="[Table5].[Column1].&amp;[2016]"/>
            <x15:cachedUniqueName index="22" name="[Table5].[Column1].&amp;[2017]"/>
            <x15:cachedUniqueName index="23" name="[Table5].[Column1].&amp;[2018]"/>
            <x15:cachedUniqueName index="24" name="[Table5].[Column1].&amp;[2019]"/>
            <x15:cachedUniqueName index="25" name="[Table5].[Column1].&amp;[2020]"/>
            <x15:cachedUniqueName index="26" name="[Table5].[Column1].&amp;[2021]"/>
            <x15:cachedUniqueName index="27" name="[Table5].[Column1].&amp;[2022]"/>
            <x15:cachedUniqueName index="28" name="[Table5].[Column1].&amp;[2023]"/>
          </x15:cachedUniqueNames>
        </ext>
      </extLst>
    </cacheField>
    <cacheField name="[Measures].[Sum of Trị giá nhập khẩu hàng hoá(M$)]" caption="Sum of Trị giá nhập khẩu hàng hoá(M$)" numFmtId="0" hierarchy="13" level="32767"/>
    <cacheField name="[Measures].[Sum of Trị giá xuất khẩu hàng hoá (M$)]" caption="Sum of Trị giá xuất khẩu hàng hoá (M$)" numFmtId="0" hierarchy="14" level="32767"/>
    <cacheField name="[Measures].[Sum of GDP  (constant LCU)]" caption="Sum of GDP  (constant LCU)" numFmtId="0" hierarchy="15" level="32767"/>
    <cacheField name="[Measures].[Sum of Medium and high-tech exports  (% manufactured exports)]" caption="Sum of Medium and high-tech exports  (% manufactured exports)" numFmtId="0" hierarchy="16" level="32767"/>
    <cacheField name="[Measures].[Sum of Foreign direct investment, net inflows  (BoP, current US$)]" caption="Sum of Foreign direct investment, net inflows  (BoP, current US$)" numFmtId="0" hierarchy="17" level="32767"/>
    <cacheField name="[Measures].[Sum of GDP (constant 2015 US$)_EU]" caption="Sum of GDP (constant 2015 US$)_EU" numFmtId="0" hierarchy="18" level="32767"/>
  </cacheFields>
  <cacheHierarchies count="20">
    <cacheHierarchy uniqueName="[d51215b9-77d0-40de-87a1-02741331da22_Series - Metadata].[Year]" caption="Year" attribute="1" defaultMemberUniqueName="[d51215b9-77d0-40de-87a1-02741331da22_Series - Metadata].[Year].[All]" allUniqueName="[d51215b9-77d0-40de-87a1-02741331da22_Series - Metadata].[Year].[All]" dimensionUniqueName="[d51215b9-77d0-40de-87a1-02741331da22_Series - Metadata]" displayFolder="" count="0" memberValueDatatype="20" unbalanced="0"/>
    <cacheHierarchy uniqueName="[d51215b9-77d0-40de-87a1-02741331da22_Series - Metadata].[GDP  (constant LCU)]" caption="GDP  (constant LCU)" attribute="1" defaultMemberUniqueName="[d51215b9-77d0-40de-87a1-02741331da22_Series - Metadata].[GDP  (constant LCU)].[All]" allUniqueName="[d51215b9-77d0-40de-87a1-02741331da22_Series - Metadata].[GDP  (constant LCU)].[All]" dimensionUniqueName="[d51215b9-77d0-40de-87a1-02741331da22_Series - Metadata]" displayFolder="" count="0" memberValueDatatype="20" unbalanced="0"/>
    <cacheHierarchy uniqueName="[d51215b9-77d0-40de-87a1-02741331da22_Series - Metadata].[Medium and high-tech exports  (% manufactured exports)]" caption="Medium and high-tech exports  (% manufactured exports)" attribute="1" defaultMemberUniqueName="[d51215b9-77d0-40de-87a1-02741331da22_Series - Metadata].[Medium and high-tech exports  (% manufactured exports)].[All]" allUniqueName="[d51215b9-77d0-40de-87a1-02741331da22_Series - Metadata].[Medium and high-tech exports  (% manufactured exports)].[All]" dimensionUniqueName="[d51215b9-77d0-40de-87a1-02741331da22_Series - Metadata]" displayFolder="" count="0" memberValueDatatype="5" unbalanced="0"/>
    <cacheHierarchy uniqueName="[d51215b9-77d0-40de-87a1-02741331da22_Series - Metadata].[Foreign direct investment, net inflows  (BoP, current US$)]" caption="Foreign direct investment, net inflows  (BoP, current US$)" attribute="1" defaultMemberUniqueName="[d51215b9-77d0-40de-87a1-02741331da22_Series - Metadata].[Foreign direct investment, net inflows  (BoP, current US$)].[All]" allUniqueName="[d51215b9-77d0-40de-87a1-02741331da22_Series - Metadata].[Foreign direct investment, net inflows  (BoP, current US$)].[All]" dimensionUniqueName="[d51215b9-77d0-40de-87a1-02741331da22_Series - Metadata]" displayFolder="" count="0" memberValueDatatype="20" unbalanced="0"/>
    <cacheHierarchy uniqueName="[Table4].[Year]" caption="Year" attribute="1" defaultMemberUniqueName="[Table4].[Year].[All]" allUniqueName="[Table4].[Year].[All]" dimensionUniqueName="[Table4]" displayFolder="" count="0" memberValueDatatype="20" unbalanced="0"/>
    <cacheHierarchy uniqueName="[Table4].[GDP (constant 2015 US$)_EU]" caption="GDP (constant 2015 US$)_EU" attribute="1" defaultMemberUniqueName="[Table4].[GDP (constant 2015 US$)_EU].[All]" allUniqueName="[Table4].[GDP (constant 2015 US$)_EU].[All]" dimensionUniqueName="[Table4]" displayFolder="" count="0" memberValueDatatype="20" unbalanced="0"/>
    <cacheHierarchy uniqueName="[Table5].[Column1]" caption="Column1" attribute="1" defaultMemberUniqueName="[Table5].[Column1].[All]" allUniqueName="[Table5].[Column1].[All]" dimensionUniqueName="[Table5]" displayFolder="" count="2" memberValueDatatype="20" unbalanced="0">
      <fieldsUsage count="2">
        <fieldUsage x="-1"/>
        <fieldUsage x="0"/>
      </fieldsUsage>
    </cacheHierarchy>
    <cacheHierarchy uniqueName="[Table5].[Trị giá nhập khẩu hàng hoá(M$)]" caption="Trị giá nhập khẩu hàng hoá(M$)" attribute="1" defaultMemberUniqueName="[Table5].[Trị giá nhập khẩu hàng hoá(M$)].[All]" allUniqueName="[Table5].[Trị giá nhập khẩu hàng hoá(M$)].[All]" dimensionUniqueName="[Table5]" displayFolder="" count="0" memberValueDatatype="5" unbalanced="0"/>
    <cacheHierarchy uniqueName="[Table5].[Trị giá xuất khẩu hàng hoá (M$)]" caption="Trị giá xuất khẩu hàng hoá (M$)" attribute="1" defaultMemberUniqueName="[Table5].[Trị giá xuất khẩu hàng hoá (M$)].[All]" allUniqueName="[Table5].[Trị giá xuất khẩu hàng hoá (M$)].[All]" dimensionUniqueName="[Table5]" displayFolder="" count="0" memberValueDatatype="5" unbalanced="0"/>
    <cacheHierarchy uniqueName="[Measures].[__XL_Count d51215b9-77d0-40de-87a1-02741331da22_Series - Metadata]" caption="__XL_Count d51215b9-77d0-40de-87a1-02741331da22_Series - Metadata" measure="1" displayFolder="" measureGroup="d51215b9-77d0-40de-87a1-02741331da22_Series - Metadata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Trị giá nhập khẩu hàng hoá(M$)]" caption="Sum of Trị giá nhập khẩu hàng hoá(M$)" measure="1" displayFolder="" measureGroup="Table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rị giá xuất khẩu hàng hoá (M$)]" caption="Sum of Trị giá xuất khẩu hàng hoá (M$)" measure="1" displayFolder="" measureGroup="Table5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DP  (constant LCU)]" caption="Sum of GDP  (constant LCU)" measure="1" displayFolder="" measureGroup="d51215b9-77d0-40de-87a1-02741331da22_Series - Meta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Medium and high-tech exports  (% manufactured exports)]" caption="Sum of Medium and high-tech exports  (% manufactured exports)" measure="1" displayFolder="" measureGroup="d51215b9-77d0-40de-87a1-02741331da22_Series - Meta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Foreign direct investment, net inflows  (BoP, current US$)]" caption="Sum of Foreign direct investment, net inflows  (BoP, current US$)" measure="1" displayFolder="" measureGroup="d51215b9-77d0-40de-87a1-02741331da22_Series - Meta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DP (constant 2015 US$)_EU]" caption="Sum of GDP (constant 2015 US$)_EU" measure="1" displayFolder="" measureGroup="Table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ar]" caption="Sum of Year" measure="1" displayFolder="" measureGroup="d51215b9-77d0-40de-87a1-02741331da22_Series - Meta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d51215b9-77d0-40de-87a1-02741331da22_Series - Metadata" uniqueName="[d51215b9-77d0-40de-87a1-02741331da22_Series - Metadata]" caption="d51215b9-77d0-40de-87a1-02741331da22_Series - Metadata"/>
    <dimension measure="1" name="Measures" uniqueName="[Measures]" caption="Measures"/>
    <dimension name="Table4" uniqueName="[Table4]" caption="Table4"/>
    <dimension name="Table5" uniqueName="[Table5]" caption="Table5"/>
  </dimensions>
  <measureGroups count="3">
    <measureGroup name="d51215b9-77d0-40de-87a1-02741331da22_Series - Metadata" caption="d51215b9-77d0-40de-87a1-02741331da22_Series - Metadata"/>
    <measureGroup name="Table4" caption="Table4"/>
    <measureGroup name="Table5" caption="Table5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70B32-F730-4DDF-8EB6-9BDFBBB90474}" name="PivotTable1" cacheId="0" applyNumberFormats="0" applyBorderFormats="0" applyFontFormats="0" applyPatternFormats="0" applyAlignmentFormats="0" applyWidthHeightFormats="1" dataCaption="Values" tag="e2c361ef-fdad-4680-8ac5-cebe91dd2135" updatedVersion="7" minRefreshableVersion="3" useAutoFormatting="1" rowGrandTotals="0" colGrandTotals="0" itemPrintTitles="1" createdVersion="5" indent="0" outline="1" outlineData="1" multipleFieldFilters="0">
  <location ref="A1:G31" firstHeaderRow="0" firstDataRow="1" firstDataCol="1"/>
  <pivotFields count="7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GDP  (constant LCU)" fld="3" baseField="0" baseItem="0"/>
    <dataField name="Sum of Trị giá nhập khẩu hàng hoá(M$)" fld="1" baseField="0" baseItem="0"/>
    <dataField name="Sum of Trị giá xuất khẩu hàng hoá (M$)" fld="2" baseField="0" baseItem="0"/>
    <dataField name="Sum of Medium and high-tech exports  (% manufactured exports)" fld="4" baseField="0" baseItem="0"/>
    <dataField name="Sum of Foreign direct investment, net inflows  (BoP, current US$)" fld="5" baseField="0" baseItem="0"/>
    <dataField name="Sum of GDP (constant 2015 US$)_EU" fld="6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d51215b9-77d0-40de-87a1-02741331da22_Series - Metadata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ECD3A9-315B-4495-966A-9C4D4F6C4464}" name="Table3" displayName="Table3" ref="A1:E22" totalsRowShown="0">
  <autoFilter ref="A1:E22" xr:uid="{61ECD3A9-315B-4495-966A-9C4D4F6C4464}"/>
  <tableColumns count="5">
    <tableColumn id="1" xr3:uid="{62ED7C3F-5E31-4B04-B717-50865C395894}" name="Năm"/>
    <tableColumn id="2" xr3:uid="{AF4BF397-7973-400E-A7D0-E33DEE4AD9A4}" name="TGXK sang EU (M$)" dataDxfId="18" dataCellStyle="Comma"/>
    <tableColumn id="3" xr3:uid="{7800FE36-9E45-46B4-8B3F-F19C990ED0DF}" name="Tăng trưởng_XK%" dataDxfId="17" dataCellStyle="Percent">
      <calculatedColumnFormula>(B2-B1)/B1</calculatedColumnFormula>
    </tableColumn>
    <tableColumn id="4" xr3:uid="{73501297-6C2E-485E-AD59-C313A4D9961D}" name="TGNK từ EU"/>
    <tableColumn id="5" xr3:uid="{61C9CEAE-05F3-4009-8A33-405070AC1D64}" name="Tăng Tưởng_NK%" dataDxfId="1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2C414-A548-4A70-BA7F-07C68F0BCFE4}" name="Table1" displayName="Table1" ref="A2:D12" totalsRowShown="0">
  <autoFilter ref="A2:D12" xr:uid="{75F2C414-A548-4A70-BA7F-07C68F0BCFE4}"/>
  <sortState xmlns:xlrd2="http://schemas.microsoft.com/office/spreadsheetml/2017/richdata2" ref="A3:D12">
    <sortCondition ref="B3:B12"/>
  </sortState>
  <tableColumns count="4">
    <tableColumn id="2" xr3:uid="{88C0037C-4CE6-4FE2-8603-C9CE0E63C8FC}" name="Mặt hàng (USD)"/>
    <tableColumn id="3" xr3:uid="{242F381C-67B4-47A2-9023-BCD4FDCB7744}" name="2022" dataDxfId="15"/>
    <tableColumn id="4" xr3:uid="{F586C146-1762-491F-9CA5-4E6FDB328596}" name="2023" dataDxfId="14"/>
    <tableColumn id="5" xr3:uid="{C82D61EF-ADE6-444D-9BE4-ABC23C6798A0}" name="Tốc độ tăng" dataDxfId="13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313403-E687-4008-A125-5CAE4B3A7258}" name="Table2" displayName="Table2" ref="A1:J11" totalsRowShown="0" headerRowDxfId="12" dataDxfId="11">
  <autoFilter ref="A1:J11" xr:uid="{F70C4C7E-BCBA-4DBC-8BA4-658403C4E618}"/>
  <tableColumns count="10">
    <tableColumn id="1" xr3:uid="{31AEA8A4-64B6-4C11-9D12-57BAF8376923}" name="Năm " dataDxfId="10"/>
    <tableColumn id="2" xr3:uid="{CE730F34-A7C2-4268-912C-7160FC60BB22}" name="2015" dataDxfId="9"/>
    <tableColumn id="3" xr3:uid="{18CBCCB3-922A-4B3A-825C-3DBAC7C75F27}" name="2016" dataDxfId="8"/>
    <tableColumn id="4" xr3:uid="{1C7DF509-669B-4E08-A3EF-2BD6B17684B4}" name="2017" dataDxfId="7"/>
    <tableColumn id="5" xr3:uid="{A2780EE3-17F0-435C-847E-97E66A56BACF}" name="2018" dataDxfId="6"/>
    <tableColumn id="6" xr3:uid="{885D73B1-0179-4752-866B-D29497141A19}" name="2019" dataDxfId="5"/>
    <tableColumn id="7" xr3:uid="{A7A922FA-D4ED-4EA6-9FED-13BFA7C879DA}" name="2020" dataDxfId="4"/>
    <tableColumn id="8" xr3:uid="{2A4622CE-F819-45F5-ABB5-F701F0E7E78C}" name="2021" dataDxfId="3"/>
    <tableColumn id="9" xr3:uid="{C3874686-BB02-4AEC-88D3-45A62E948B59}" name="2022" dataDxfId="2"/>
    <tableColumn id="10" xr3:uid="{EB7C7151-6FDB-43C3-A0E9-1B50CDDD7553}" name="2023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12450B-D700-4A4E-AB06-E68F158C35B8}" name="Table5" displayName="Table5" ref="A1:E30" totalsRowShown="0">
  <autoFilter ref="A1:E30" xr:uid="{3212450B-D700-4A4E-AB06-E68F158C35B8}"/>
  <tableColumns count="5">
    <tableColumn id="1" xr3:uid="{EDD0B522-8828-45F7-ADFF-0B2473658986}" name="Year" dataDxfId="0"/>
    <tableColumn id="2" xr3:uid="{30765ECE-9E52-494A-B176-C6979913F3F0}" name="Trị giá nhập khẩu hàng hoá(M$)"/>
    <tableColumn id="3" xr3:uid="{41B24A33-745F-4B16-805D-721C54E6C518}" name="Tăng % NK">
      <calculatedColumnFormula>(B2-B1)/B1</calculatedColumnFormula>
    </tableColumn>
    <tableColumn id="4" xr3:uid="{2A0D9A33-ED4B-47F4-9282-DF43D3D6264A}" name="Trị giá xuất khẩu hàng hoá (M$)"/>
    <tableColumn id="5" xr3:uid="{A11217AA-2FE2-45B5-BDCF-C2D83D6226CD}" name="Tăng % XK">
      <calculatedColumnFormula>(D2-D1)/D1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02DD49-7744-4EF8-8C3F-394D89D27E63}" name="Table4" displayName="Table4" ref="A1:B65" totalsRowShown="0">
  <autoFilter ref="A1:B65" xr:uid="{B002DD49-7744-4EF8-8C3F-394D89D27E63}"/>
  <tableColumns count="2">
    <tableColumn id="1" xr3:uid="{78101062-0FD8-435B-8619-AC502793ADA7}" name="Year"/>
    <tableColumn id="2" xr3:uid="{EBA81804-5824-4DD9-BDC1-94ACDD979662}" name="GDP (constant 2015 US$)_EU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C97C-1F2F-4C45-A8CA-45D03899E1BA}">
  <sheetPr>
    <tabColor theme="4" tint="0.59999389629810485"/>
  </sheetPr>
  <dimension ref="A1:S47"/>
  <sheetViews>
    <sheetView showGridLines="0" tabSelected="1" zoomScale="70" zoomScaleNormal="70" workbookViewId="0">
      <selection activeCell="N25" sqref="N25"/>
    </sheetView>
  </sheetViews>
  <sheetFormatPr defaultRowHeight="15"/>
  <cols>
    <col min="1" max="1" width="21" bestFit="1" customWidth="1"/>
    <col min="2" max="2" width="15.5703125" bestFit="1" customWidth="1"/>
    <col min="3" max="3" width="21" bestFit="1" customWidth="1"/>
    <col min="4" max="4" width="16" bestFit="1" customWidth="1"/>
    <col min="5" max="5" width="21" bestFit="1" customWidth="1"/>
    <col min="6" max="6" width="15.5703125" bestFit="1" customWidth="1"/>
    <col min="7" max="7" width="21" customWidth="1"/>
    <col min="8" max="8" width="20.140625" customWidth="1"/>
    <col min="9" max="9" width="21" bestFit="1" customWidth="1"/>
    <col min="10" max="10" width="19.28515625" bestFit="1" customWidth="1"/>
    <col min="11" max="11" width="21" bestFit="1" customWidth="1"/>
    <col min="12" max="12" width="16" bestFit="1" customWidth="1"/>
    <col min="13" max="13" width="12.28515625" bestFit="1" customWidth="1"/>
    <col min="14" max="14" width="10.85546875" bestFit="1" customWidth="1"/>
    <col min="15" max="16" width="9" bestFit="1" customWidth="1"/>
    <col min="17" max="17" width="12.28515625" bestFit="1" customWidth="1"/>
    <col min="18" max="18" width="7.42578125" bestFit="1" customWidth="1"/>
    <col min="19" max="20" width="10.7109375" bestFit="1" customWidth="1"/>
    <col min="21" max="21" width="18.140625" bestFit="1" customWidth="1"/>
    <col min="22" max="22" width="12.85546875" bestFit="1" customWidth="1"/>
    <col min="23" max="23" width="18.140625" bestFit="1" customWidth="1"/>
    <col min="24" max="24" width="12.85546875" bestFit="1" customWidth="1"/>
    <col min="25" max="25" width="18.140625" bestFit="1" customWidth="1"/>
    <col min="26" max="26" width="12.85546875" bestFit="1" customWidth="1"/>
    <col min="27" max="27" width="18.140625" bestFit="1" customWidth="1"/>
    <col min="28" max="28" width="12.85546875" bestFit="1" customWidth="1"/>
  </cols>
  <sheetData>
    <row r="1" spans="13:19" ht="24" thickBot="1">
      <c r="M1" s="52" t="s">
        <v>96</v>
      </c>
      <c r="N1" s="62"/>
      <c r="O1" s="53"/>
      <c r="P1" s="62"/>
      <c r="Q1" s="62"/>
      <c r="R1" s="62"/>
      <c r="S1" s="71"/>
    </row>
    <row r="2" spans="13:19">
      <c r="M2" s="59"/>
      <c r="N2" s="58" t="s">
        <v>82</v>
      </c>
      <c r="O2" s="58" t="s">
        <v>83</v>
      </c>
      <c r="P2" s="58" t="s">
        <v>1</v>
      </c>
      <c r="Q2" s="58" t="s">
        <v>85</v>
      </c>
      <c r="R2" s="58" t="s">
        <v>86</v>
      </c>
      <c r="S2" s="63" t="s">
        <v>87</v>
      </c>
    </row>
    <row r="3" spans="13:19">
      <c r="M3" s="60" t="s">
        <v>82</v>
      </c>
      <c r="N3" s="17">
        <v>1</v>
      </c>
      <c r="O3" s="17"/>
      <c r="P3" s="17"/>
      <c r="Q3" s="17"/>
      <c r="R3" s="17"/>
      <c r="S3" s="55"/>
    </row>
    <row r="4" spans="13:19">
      <c r="M4" s="60" t="s">
        <v>83</v>
      </c>
      <c r="N4" s="50">
        <v>0.95192197424797464</v>
      </c>
      <c r="O4" s="17">
        <v>1</v>
      </c>
      <c r="P4" s="50"/>
      <c r="Q4" s="50"/>
      <c r="R4" s="50"/>
      <c r="S4" s="72"/>
    </row>
    <row r="5" spans="13:19">
      <c r="M5" s="60" t="s">
        <v>1</v>
      </c>
      <c r="N5" s="50">
        <v>0.29878442178807491</v>
      </c>
      <c r="O5" s="50">
        <v>0.55502098271989286</v>
      </c>
      <c r="P5" s="17">
        <v>1</v>
      </c>
      <c r="Q5" s="50"/>
      <c r="R5" s="50"/>
      <c r="S5" s="72"/>
    </row>
    <row r="6" spans="13:19">
      <c r="M6" s="60" t="s">
        <v>85</v>
      </c>
      <c r="N6" s="50">
        <v>0.61489115620141122</v>
      </c>
      <c r="O6" s="50">
        <v>0.70054152499080191</v>
      </c>
      <c r="P6" s="50">
        <v>0.76628637439712466</v>
      </c>
      <c r="Q6" s="17">
        <v>1</v>
      </c>
      <c r="R6" s="50"/>
      <c r="S6" s="72"/>
    </row>
    <row r="7" spans="13:19">
      <c r="M7" s="60" t="s">
        <v>86</v>
      </c>
      <c r="N7" s="50">
        <v>0.97622716708336277</v>
      </c>
      <c r="O7" s="50">
        <v>0.98785883992339341</v>
      </c>
      <c r="P7" s="50">
        <v>0.4974449024306139</v>
      </c>
      <c r="Q7" s="50">
        <v>0.74296598953372173</v>
      </c>
      <c r="R7" s="17">
        <v>1</v>
      </c>
      <c r="S7" s="72"/>
    </row>
    <row r="8" spans="13:19" ht="15.75" thickBot="1">
      <c r="M8" s="61" t="s">
        <v>87</v>
      </c>
      <c r="N8" s="51">
        <v>0.99196685647874239</v>
      </c>
      <c r="O8" s="51">
        <v>0.96673976800793893</v>
      </c>
      <c r="P8" s="51">
        <v>0.39838876570676512</v>
      </c>
      <c r="Q8" s="51">
        <v>0.70897720707560385</v>
      </c>
      <c r="R8" s="51">
        <v>0.99293145341335842</v>
      </c>
      <c r="S8" s="56">
        <v>1</v>
      </c>
    </row>
    <row r="9" spans="13:19" ht="15.75" thickBot="1"/>
    <row r="10" spans="13:19" ht="24" thickBot="1">
      <c r="M10" s="52" t="s">
        <v>97</v>
      </c>
      <c r="N10" s="53"/>
      <c r="O10" s="53"/>
      <c r="P10" s="53"/>
      <c r="Q10" s="53"/>
      <c r="R10" s="53"/>
      <c r="S10" s="54"/>
    </row>
    <row r="11" spans="13:19">
      <c r="M11" s="59"/>
      <c r="N11" s="58" t="s">
        <v>82</v>
      </c>
      <c r="O11" s="58" t="s">
        <v>83</v>
      </c>
      <c r="P11" s="58" t="s">
        <v>1</v>
      </c>
      <c r="Q11" s="58" t="s">
        <v>85</v>
      </c>
      <c r="R11" s="58" t="s">
        <v>86</v>
      </c>
      <c r="S11" s="63" t="s">
        <v>87</v>
      </c>
    </row>
    <row r="12" spans="13:19">
      <c r="M12" s="60" t="s">
        <v>82</v>
      </c>
      <c r="N12" s="17">
        <v>1</v>
      </c>
      <c r="O12" s="17"/>
      <c r="P12" s="17"/>
      <c r="Q12" s="17"/>
      <c r="R12" s="17"/>
      <c r="S12" s="55"/>
    </row>
    <row r="13" spans="13:19">
      <c r="M13" s="60" t="s">
        <v>83</v>
      </c>
      <c r="N13" s="50">
        <v>-0.26473750166059234</v>
      </c>
      <c r="O13" s="17">
        <v>1</v>
      </c>
      <c r="P13" s="17"/>
      <c r="Q13" s="17"/>
      <c r="R13" s="17"/>
      <c r="S13" s="55"/>
    </row>
    <row r="14" spans="13:19">
      <c r="M14" s="60" t="s">
        <v>1</v>
      </c>
      <c r="N14" s="50">
        <v>0.8050768887735249</v>
      </c>
      <c r="O14" s="50">
        <v>0.12553339741219599</v>
      </c>
      <c r="P14" s="17">
        <v>1</v>
      </c>
      <c r="Q14" s="17"/>
      <c r="R14" s="17"/>
      <c r="S14" s="55"/>
    </row>
    <row r="15" spans="13:19">
      <c r="M15" s="60" t="s">
        <v>85</v>
      </c>
      <c r="N15" s="50">
        <v>-0.69521052916441983</v>
      </c>
      <c r="O15" s="50">
        <v>0.87239708101800961</v>
      </c>
      <c r="P15" s="50">
        <v>-0.26859415694181515</v>
      </c>
      <c r="Q15" s="17">
        <v>1</v>
      </c>
      <c r="R15" s="17"/>
      <c r="S15" s="55"/>
    </row>
    <row r="16" spans="13:19" ht="15.75" thickBot="1">
      <c r="M16" s="60" t="s">
        <v>86</v>
      </c>
      <c r="N16" s="50">
        <v>0.97815901722516796</v>
      </c>
      <c r="O16" s="50">
        <v>-0.3968823825930094</v>
      </c>
      <c r="P16" s="50">
        <v>0.80935849206596799</v>
      </c>
      <c r="Q16" s="50">
        <v>-0.76937344200403868</v>
      </c>
      <c r="R16" s="17">
        <v>1</v>
      </c>
      <c r="S16" s="55"/>
    </row>
    <row r="17" spans="8:19" ht="15.75" thickBot="1">
      <c r="H17" s="67" t="s">
        <v>2</v>
      </c>
      <c r="I17" s="68">
        <v>2022</v>
      </c>
      <c r="J17" s="68">
        <v>2023</v>
      </c>
      <c r="K17" s="68" t="s">
        <v>111</v>
      </c>
      <c r="M17" s="61" t="s">
        <v>87</v>
      </c>
      <c r="N17" s="51">
        <v>0.87933005159208388</v>
      </c>
      <c r="O17" s="51">
        <v>0.19231717221097966</v>
      </c>
      <c r="P17" s="51">
        <v>0.94884889493446933</v>
      </c>
      <c r="Q17" s="51">
        <v>-0.28141512078446196</v>
      </c>
      <c r="R17" s="51">
        <v>0.82423654910360811</v>
      </c>
      <c r="S17" s="56">
        <v>1</v>
      </c>
    </row>
    <row r="18" spans="8:19" ht="15.75" thickBot="1">
      <c r="H18" s="39" t="s">
        <v>9</v>
      </c>
      <c r="I18" s="40">
        <v>20541443</v>
      </c>
      <c r="J18" s="40">
        <v>28399862</v>
      </c>
      <c r="K18" s="69">
        <v>0.3825641168441769</v>
      </c>
    </row>
    <row r="19" spans="8:19" ht="15.75" thickBot="1">
      <c r="H19" s="41" t="s">
        <v>8</v>
      </c>
      <c r="I19" s="42">
        <v>612375783</v>
      </c>
      <c r="J19" s="42">
        <v>424985087</v>
      </c>
      <c r="K19" s="70">
        <v>-0.30600605249603741</v>
      </c>
    </row>
    <row r="20" spans="8:19" ht="15.75" thickBot="1">
      <c r="H20" s="39" t="s">
        <v>12</v>
      </c>
      <c r="I20" s="40">
        <v>798458591</v>
      </c>
      <c r="J20" s="40">
        <v>837849173</v>
      </c>
      <c r="K20" s="69">
        <v>4.9333280954077678E-2</v>
      </c>
    </row>
    <row r="21" spans="8:19" ht="15.75" thickBot="1">
      <c r="H21" s="41" t="s">
        <v>11</v>
      </c>
      <c r="I21" s="42">
        <v>1223069761</v>
      </c>
      <c r="J21" s="42">
        <v>869541407</v>
      </c>
      <c r="K21" s="70">
        <v>-0.28905003236360777</v>
      </c>
    </row>
    <row r="22" spans="8:19" ht="15.75" thickBot="1">
      <c r="H22" s="39" t="s">
        <v>10</v>
      </c>
      <c r="I22" s="40">
        <v>1492393461</v>
      </c>
      <c r="J22" s="40">
        <v>1280550553</v>
      </c>
      <c r="K22" s="69">
        <v>-0.14194842951003792</v>
      </c>
    </row>
    <row r="23" spans="8:19" ht="15.75" thickBot="1">
      <c r="H23" s="41" t="s">
        <v>7</v>
      </c>
      <c r="I23" s="42">
        <v>4455113381</v>
      </c>
      <c r="J23" s="42">
        <v>3764445758</v>
      </c>
      <c r="K23" s="70">
        <v>-0.15502806863356908</v>
      </c>
    </row>
    <row r="24" spans="8:19" ht="15.75" thickBot="1">
      <c r="H24" s="39" t="s">
        <v>4</v>
      </c>
      <c r="I24" s="40">
        <v>5627542958</v>
      </c>
      <c r="J24" s="40">
        <v>5544210409</v>
      </c>
      <c r="K24" s="69">
        <v>-1.4807980964683025E-2</v>
      </c>
    </row>
    <row r="25" spans="8:19" ht="15.75" thickBot="1">
      <c r="H25" s="41" t="s">
        <v>6</v>
      </c>
      <c r="I25" s="42">
        <v>5843370676</v>
      </c>
      <c r="J25" s="42">
        <v>4822889001</v>
      </c>
      <c r="K25" s="70">
        <v>-0.17463921623034137</v>
      </c>
    </row>
    <row r="26" spans="8:19" ht="15.75" thickBot="1">
      <c r="H26" s="39" t="s">
        <v>5</v>
      </c>
      <c r="I26" s="40">
        <v>6351254781</v>
      </c>
      <c r="J26" s="40">
        <v>5526980519</v>
      </c>
      <c r="K26" s="69">
        <v>-0.12978132517464819</v>
      </c>
    </row>
    <row r="27" spans="8:19" ht="15.75" thickBot="1">
      <c r="H27" s="41" t="s">
        <v>3</v>
      </c>
      <c r="I27" s="42">
        <v>6495814115</v>
      </c>
      <c r="J27" s="42">
        <v>6693830287</v>
      </c>
      <c r="K27" s="70">
        <v>3.0483657397576254E-2</v>
      </c>
    </row>
    <row r="32" spans="8:19" ht="15.75" thickBot="1"/>
    <row r="33" spans="1:12" ht="15.75">
      <c r="A33" s="64" t="s">
        <v>82</v>
      </c>
      <c r="B33" s="64"/>
      <c r="C33" s="64" t="s">
        <v>1</v>
      </c>
      <c r="D33" s="64"/>
      <c r="E33" s="64" t="s">
        <v>83</v>
      </c>
      <c r="F33" s="64"/>
      <c r="G33" s="64" t="s">
        <v>85</v>
      </c>
      <c r="H33" s="64"/>
      <c r="I33" s="64" t="s">
        <v>86</v>
      </c>
      <c r="J33" s="64"/>
      <c r="K33" s="64" t="s">
        <v>87</v>
      </c>
      <c r="L33" s="64"/>
    </row>
    <row r="34" spans="1:1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</row>
    <row r="35" spans="1:12">
      <c r="A35" s="65" t="s">
        <v>99</v>
      </c>
      <c r="B35" s="65">
        <v>2895862068965517</v>
      </c>
      <c r="C35" s="65" t="s">
        <v>99</v>
      </c>
      <c r="D35" s="65">
        <v>6967.7103448275866</v>
      </c>
      <c r="E35" s="65" t="s">
        <v>99</v>
      </c>
      <c r="F35" s="65">
        <v>17747.206896551728</v>
      </c>
      <c r="G35" s="65" t="s">
        <v>99</v>
      </c>
      <c r="H35" s="65">
        <v>34.531034482758621</v>
      </c>
      <c r="I35" s="65" t="s">
        <v>99</v>
      </c>
      <c r="J35" s="65">
        <v>7747241379.3103447</v>
      </c>
      <c r="K35" s="65" t="s">
        <v>99</v>
      </c>
      <c r="L35" s="65">
        <v>12808730178461.586</v>
      </c>
    </row>
    <row r="36" spans="1:12">
      <c r="A36" s="65" t="s">
        <v>61</v>
      </c>
      <c r="B36" s="65">
        <v>271703038614694.09</v>
      </c>
      <c r="C36" s="65" t="s">
        <v>61</v>
      </c>
      <c r="D36" s="65">
        <v>994.5105254991978</v>
      </c>
      <c r="E36" s="65" t="s">
        <v>61</v>
      </c>
      <c r="F36" s="65">
        <v>2949.0813712008385</v>
      </c>
      <c r="G36" s="65" t="s">
        <v>61</v>
      </c>
      <c r="H36" s="65">
        <v>3.0021876401725502</v>
      </c>
      <c r="I36" s="65" t="s">
        <v>61</v>
      </c>
      <c r="J36" s="65">
        <v>1109884152.3614008</v>
      </c>
      <c r="K36" s="65" t="s">
        <v>61</v>
      </c>
      <c r="L36" s="65">
        <v>297929739866.20105</v>
      </c>
    </row>
    <row r="37" spans="1:12">
      <c r="A37" s="65" t="s">
        <v>100</v>
      </c>
      <c r="B37" s="65">
        <v>2570000000000000</v>
      </c>
      <c r="C37" s="65" t="s">
        <v>100</v>
      </c>
      <c r="D37" s="65">
        <v>5581.5</v>
      </c>
      <c r="E37" s="65" t="s">
        <v>100</v>
      </c>
      <c r="F37" s="65">
        <v>10895.8</v>
      </c>
      <c r="G37" s="65" t="s">
        <v>100</v>
      </c>
      <c r="H37" s="65">
        <v>25.8</v>
      </c>
      <c r="I37" s="65" t="s">
        <v>100</v>
      </c>
      <c r="J37" s="65">
        <v>7600000000</v>
      </c>
      <c r="K37" s="65" t="s">
        <v>100</v>
      </c>
      <c r="L37" s="65">
        <v>13125102945888</v>
      </c>
    </row>
    <row r="38" spans="1:12">
      <c r="A38" s="65" t="s">
        <v>101</v>
      </c>
      <c r="B38" s="65" t="e">
        <v>#N/A</v>
      </c>
      <c r="C38" s="65" t="s">
        <v>101</v>
      </c>
      <c r="D38" s="65" t="e">
        <v>#N/A</v>
      </c>
      <c r="E38" s="65" t="s">
        <v>101</v>
      </c>
      <c r="F38" s="65" t="e">
        <v>#N/A</v>
      </c>
      <c r="G38" s="65" t="s">
        <v>101</v>
      </c>
      <c r="H38" s="65">
        <v>16.399999999999999</v>
      </c>
      <c r="I38" s="65" t="s">
        <v>101</v>
      </c>
      <c r="J38" s="65">
        <v>2400000000</v>
      </c>
      <c r="K38" s="65" t="s">
        <v>101</v>
      </c>
      <c r="L38" s="65" t="e">
        <v>#N/A</v>
      </c>
    </row>
    <row r="39" spans="1:12">
      <c r="A39" s="65" t="s">
        <v>102</v>
      </c>
      <c r="B39" s="65">
        <v>1463165641539357.8</v>
      </c>
      <c r="C39" s="65" t="s">
        <v>102</v>
      </c>
      <c r="D39" s="65">
        <v>5355.6030822431212</v>
      </c>
      <c r="E39" s="65" t="s">
        <v>102</v>
      </c>
      <c r="F39" s="65">
        <v>15881.289213566721</v>
      </c>
      <c r="G39" s="65" t="s">
        <v>102</v>
      </c>
      <c r="H39" s="65">
        <v>16.167275224271403</v>
      </c>
      <c r="I39" s="65" t="s">
        <v>102</v>
      </c>
      <c r="J39" s="65">
        <v>5976909077.2929258</v>
      </c>
      <c r="K39" s="65" t="s">
        <v>102</v>
      </c>
      <c r="L39" s="65">
        <v>1604400750126.2034</v>
      </c>
    </row>
    <row r="40" spans="1:12">
      <c r="A40" s="65" t="s">
        <v>103</v>
      </c>
      <c r="B40" s="65">
        <v>2.1408536945812802E+30</v>
      </c>
      <c r="C40" s="65" t="s">
        <v>103</v>
      </c>
      <c r="D40" s="65">
        <v>28682484.374532018</v>
      </c>
      <c r="E40" s="65" t="s">
        <v>103</v>
      </c>
      <c r="F40" s="65">
        <v>252215347.08495066</v>
      </c>
      <c r="G40" s="65" t="s">
        <v>103</v>
      </c>
      <c r="H40" s="65">
        <v>261.38078817733992</v>
      </c>
      <c r="I40" s="65" t="s">
        <v>103</v>
      </c>
      <c r="J40" s="65">
        <v>3.5723442118226579E+19</v>
      </c>
      <c r="K40" s="65" t="s">
        <v>103</v>
      </c>
      <c r="L40" s="65">
        <v>2.5741017670055243E+24</v>
      </c>
    </row>
    <row r="41" spans="1:12">
      <c r="A41" s="65" t="s">
        <v>104</v>
      </c>
      <c r="B41" s="65">
        <v>-0.9152080206280635</v>
      </c>
      <c r="C41" s="65" t="s">
        <v>104</v>
      </c>
      <c r="D41" s="65">
        <v>-1.2862562273578351</v>
      </c>
      <c r="E41" s="65" t="s">
        <v>104</v>
      </c>
      <c r="F41" s="65">
        <v>-1.3697133857038615</v>
      </c>
      <c r="G41" s="65" t="s">
        <v>104</v>
      </c>
      <c r="H41" s="65">
        <v>-1.7189375906033451</v>
      </c>
      <c r="I41" s="65" t="s">
        <v>104</v>
      </c>
      <c r="J41" s="65">
        <v>-1.2984458987740131</v>
      </c>
      <c r="K41" s="65" t="s">
        <v>104</v>
      </c>
      <c r="L41" s="65">
        <v>-0.69675271506617653</v>
      </c>
    </row>
    <row r="42" spans="1:12">
      <c r="A42" s="65" t="s">
        <v>105</v>
      </c>
      <c r="B42" s="65">
        <v>0.54721635431458404</v>
      </c>
      <c r="C42" s="65" t="s">
        <v>105</v>
      </c>
      <c r="D42" s="65">
        <v>0.42808557591114288</v>
      </c>
      <c r="E42" s="65" t="s">
        <v>105</v>
      </c>
      <c r="F42" s="65">
        <v>0.52052133367003117</v>
      </c>
      <c r="G42" s="65" t="s">
        <v>105</v>
      </c>
      <c r="H42" s="65">
        <v>0.34564278048314351</v>
      </c>
      <c r="I42" s="65" t="s">
        <v>105</v>
      </c>
      <c r="J42" s="65">
        <v>0.39116208043971673</v>
      </c>
      <c r="K42" s="65" t="s">
        <v>105</v>
      </c>
      <c r="L42" s="65">
        <v>-0.19625181461311572</v>
      </c>
    </row>
    <row r="43" spans="1:12">
      <c r="A43" s="65" t="s">
        <v>106</v>
      </c>
      <c r="B43" s="65">
        <v>4800000000000000</v>
      </c>
      <c r="C43" s="65" t="s">
        <v>106</v>
      </c>
      <c r="D43" s="65">
        <v>16152.1</v>
      </c>
      <c r="E43" s="65" t="s">
        <v>106</v>
      </c>
      <c r="F43" s="65">
        <v>46089.600000000006</v>
      </c>
      <c r="G43" s="65" t="s">
        <v>106</v>
      </c>
      <c r="H43" s="65">
        <v>41.9</v>
      </c>
      <c r="I43" s="65" t="s">
        <v>106</v>
      </c>
      <c r="J43" s="65">
        <v>17200000000</v>
      </c>
      <c r="K43" s="65" t="s">
        <v>106</v>
      </c>
      <c r="L43" s="65">
        <v>5719293594742</v>
      </c>
    </row>
    <row r="44" spans="1:12">
      <c r="A44" s="65" t="s">
        <v>107</v>
      </c>
      <c r="B44" s="65">
        <v>1030000000000000</v>
      </c>
      <c r="C44" s="65" t="s">
        <v>107</v>
      </c>
      <c r="D44" s="65">
        <v>710.4</v>
      </c>
      <c r="E44" s="65" t="s">
        <v>107</v>
      </c>
      <c r="F44" s="65">
        <v>664.2</v>
      </c>
      <c r="G44" s="65" t="s">
        <v>107</v>
      </c>
      <c r="H44" s="65">
        <v>16.399999999999999</v>
      </c>
      <c r="I44" s="65" t="s">
        <v>107</v>
      </c>
      <c r="J44" s="65">
        <v>1300000000</v>
      </c>
      <c r="K44" s="65" t="s">
        <v>107</v>
      </c>
      <c r="L44" s="65">
        <v>9809786551827</v>
      </c>
    </row>
    <row r="45" spans="1:12">
      <c r="A45" s="65" t="s">
        <v>108</v>
      </c>
      <c r="B45" s="65">
        <v>5830000000000000</v>
      </c>
      <c r="C45" s="65" t="s">
        <v>108</v>
      </c>
      <c r="D45" s="65">
        <v>16862.5</v>
      </c>
      <c r="E45" s="65" t="s">
        <v>108</v>
      </c>
      <c r="F45" s="65">
        <v>46753.8</v>
      </c>
      <c r="G45" s="65" t="s">
        <v>108</v>
      </c>
      <c r="H45" s="65">
        <v>58.3</v>
      </c>
      <c r="I45" s="65" t="s">
        <v>108</v>
      </c>
      <c r="J45" s="65">
        <v>18500000000</v>
      </c>
      <c r="K45" s="65" t="s">
        <v>108</v>
      </c>
      <c r="L45" s="65">
        <v>15529080146569</v>
      </c>
    </row>
    <row r="46" spans="1:12">
      <c r="A46" s="65" t="s">
        <v>109</v>
      </c>
      <c r="B46" s="65">
        <v>8.398E+16</v>
      </c>
      <c r="C46" s="65" t="s">
        <v>109</v>
      </c>
      <c r="D46" s="65">
        <v>202063.6</v>
      </c>
      <c r="E46" s="65" t="s">
        <v>109</v>
      </c>
      <c r="F46" s="65">
        <v>514669.00000000012</v>
      </c>
      <c r="G46" s="65" t="s">
        <v>109</v>
      </c>
      <c r="H46" s="65">
        <v>1001.4</v>
      </c>
      <c r="I46" s="65" t="s">
        <v>109</v>
      </c>
      <c r="J46" s="65">
        <v>224670000000</v>
      </c>
      <c r="K46" s="65" t="s">
        <v>109</v>
      </c>
      <c r="L46" s="65">
        <v>371453175175386</v>
      </c>
    </row>
    <row r="47" spans="1:12" ht="15.75" thickBot="1">
      <c r="A47" s="66" t="s">
        <v>110</v>
      </c>
      <c r="B47" s="66">
        <v>29</v>
      </c>
      <c r="C47" s="66" t="s">
        <v>110</v>
      </c>
      <c r="D47" s="66">
        <v>29</v>
      </c>
      <c r="E47" s="66" t="s">
        <v>110</v>
      </c>
      <c r="F47" s="66">
        <v>29</v>
      </c>
      <c r="G47" s="66" t="s">
        <v>110</v>
      </c>
      <c r="H47" s="66">
        <v>29</v>
      </c>
      <c r="I47" s="66" t="s">
        <v>110</v>
      </c>
      <c r="J47" s="66">
        <v>29</v>
      </c>
      <c r="K47" s="66" t="s">
        <v>110</v>
      </c>
      <c r="L47" s="66">
        <v>29</v>
      </c>
    </row>
  </sheetData>
  <conditionalFormatting sqref="N3:S8">
    <cfRule type="colorScale" priority="4">
      <colorScale>
        <cfvo type="num" val="-1"/>
        <cfvo type="num" val="0"/>
        <cfvo type="num" val="1"/>
        <color rgb="FFF8696B"/>
        <color theme="7" tint="0.59999389629810485"/>
        <color rgb="FF63BE7B"/>
      </colorScale>
    </cfRule>
  </conditionalFormatting>
  <conditionalFormatting sqref="N12:S17">
    <cfRule type="colorScale" priority="3">
      <colorScale>
        <cfvo type="num" val="-1"/>
        <cfvo type="num" val="0"/>
        <cfvo type="num" val="1"/>
        <color rgb="FFF8696B"/>
        <color theme="7" tint="0.59999389629810485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077334F-F3D4-48EC-AFDF-9F24FA4A14D4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K18:K27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A109-808B-4687-817E-210EC5FB718F}">
  <dimension ref="A1:B65"/>
  <sheetViews>
    <sheetView topLeftCell="A37" workbookViewId="0">
      <selection activeCell="F62" sqref="F62"/>
    </sheetView>
  </sheetViews>
  <sheetFormatPr defaultRowHeight="15"/>
  <cols>
    <col min="2" max="2" width="28.140625" customWidth="1"/>
  </cols>
  <sheetData>
    <row r="1" spans="1:2">
      <c r="A1" s="20" t="s">
        <v>44</v>
      </c>
      <c r="B1" t="s">
        <v>78</v>
      </c>
    </row>
    <row r="2" spans="1:2">
      <c r="A2">
        <v>1960</v>
      </c>
      <c r="B2" s="1">
        <v>3072438478859.3701</v>
      </c>
    </row>
    <row r="3" spans="1:2">
      <c r="A3">
        <v>1961</v>
      </c>
      <c r="B3" s="1">
        <v>3248356312565.7402</v>
      </c>
    </row>
    <row r="4" spans="1:2">
      <c r="A4">
        <v>1962</v>
      </c>
      <c r="B4" s="1">
        <v>3433373887713.8701</v>
      </c>
    </row>
    <row r="5" spans="1:2">
      <c r="A5">
        <v>1963</v>
      </c>
      <c r="B5" s="1">
        <v>3598068531672.3398</v>
      </c>
    </row>
    <row r="6" spans="1:2">
      <c r="A6">
        <v>1964</v>
      </c>
      <c r="B6" s="1">
        <v>3812636961169</v>
      </c>
    </row>
    <row r="7" spans="1:2">
      <c r="A7">
        <v>1965</v>
      </c>
      <c r="B7" s="1">
        <v>4012456265666.9102</v>
      </c>
    </row>
    <row r="8" spans="1:2">
      <c r="A8">
        <v>1966</v>
      </c>
      <c r="B8" s="1">
        <v>4184182266197.8599</v>
      </c>
    </row>
    <row r="9" spans="1:2">
      <c r="A9">
        <v>1967</v>
      </c>
      <c r="B9" s="1">
        <v>4333238347102.3398</v>
      </c>
    </row>
    <row r="10" spans="1:2">
      <c r="A10">
        <v>1968</v>
      </c>
      <c r="B10" s="1">
        <v>4574703004690.5703</v>
      </c>
    </row>
    <row r="11" spans="1:2">
      <c r="A11">
        <v>1969</v>
      </c>
      <c r="B11" s="1">
        <v>4896485525219.2305</v>
      </c>
    </row>
    <row r="12" spans="1:2">
      <c r="A12">
        <v>1970</v>
      </c>
      <c r="B12" s="1">
        <v>5167231605632.7402</v>
      </c>
    </row>
    <row r="13" spans="1:2">
      <c r="A13">
        <v>1971</v>
      </c>
      <c r="B13" s="1">
        <v>5356157850681.6904</v>
      </c>
    </row>
    <row r="14" spans="1:2">
      <c r="A14">
        <v>1972</v>
      </c>
      <c r="B14" s="1">
        <v>5611967640142.9902</v>
      </c>
    </row>
    <row r="15" spans="1:2">
      <c r="A15">
        <v>1973</v>
      </c>
      <c r="B15" s="1">
        <v>5953327366655.6904</v>
      </c>
    </row>
    <row r="16" spans="1:2">
      <c r="A16">
        <v>1974</v>
      </c>
      <c r="B16" s="1">
        <v>6143811574151.4502</v>
      </c>
    </row>
    <row r="17" spans="1:2">
      <c r="A17">
        <v>1975</v>
      </c>
      <c r="B17" s="1">
        <v>6106043405866.0801</v>
      </c>
    </row>
    <row r="18" spans="1:2">
      <c r="A18">
        <v>1976</v>
      </c>
      <c r="B18" s="1">
        <v>6404307682950.5498</v>
      </c>
    </row>
    <row r="19" spans="1:2">
      <c r="A19">
        <v>1977</v>
      </c>
      <c r="B19" s="1">
        <v>6593198639128.9502</v>
      </c>
    </row>
    <row r="20" spans="1:2">
      <c r="A20">
        <v>1978</v>
      </c>
      <c r="B20" s="1">
        <v>6794308372546.4805</v>
      </c>
    </row>
    <row r="21" spans="1:2">
      <c r="A21">
        <v>1979</v>
      </c>
      <c r="B21" s="1">
        <v>7058564465642.8896</v>
      </c>
    </row>
    <row r="22" spans="1:2">
      <c r="A22">
        <v>1980</v>
      </c>
      <c r="B22" s="1">
        <v>7204473895580.5703</v>
      </c>
    </row>
    <row r="23" spans="1:2">
      <c r="A23">
        <v>1981</v>
      </c>
      <c r="B23" s="1">
        <v>7244699922065.1104</v>
      </c>
    </row>
    <row r="24" spans="1:2">
      <c r="A24">
        <v>1982</v>
      </c>
      <c r="B24" s="1">
        <v>7304068362857.4404</v>
      </c>
    </row>
    <row r="25" spans="1:2">
      <c r="A25">
        <v>1983</v>
      </c>
      <c r="B25" s="1">
        <v>7409688121838.5195</v>
      </c>
    </row>
    <row r="26" spans="1:2">
      <c r="A26">
        <v>1984</v>
      </c>
      <c r="B26" s="1">
        <v>7596897662958.04</v>
      </c>
    </row>
    <row r="27" spans="1:2">
      <c r="A27">
        <v>1985</v>
      </c>
      <c r="B27" s="1">
        <v>7772894084092.3701</v>
      </c>
    </row>
    <row r="28" spans="1:2">
      <c r="A28">
        <v>1986</v>
      </c>
      <c r="B28" s="1">
        <v>7973386210842.7402</v>
      </c>
    </row>
    <row r="29" spans="1:2">
      <c r="A29">
        <v>1987</v>
      </c>
      <c r="B29" s="1">
        <v>8176230601931.2695</v>
      </c>
    </row>
    <row r="30" spans="1:2">
      <c r="A30">
        <v>1988</v>
      </c>
      <c r="B30" s="1">
        <v>8513946817462.9902</v>
      </c>
    </row>
    <row r="31" spans="1:2">
      <c r="A31">
        <v>1989</v>
      </c>
      <c r="B31" s="1">
        <v>8845411249302.9297</v>
      </c>
    </row>
    <row r="32" spans="1:2">
      <c r="A32">
        <v>1990</v>
      </c>
      <c r="B32" s="1">
        <v>9137081390856.0508</v>
      </c>
    </row>
    <row r="33" spans="1:2">
      <c r="A33">
        <v>1991</v>
      </c>
      <c r="B33" s="1">
        <v>9270510147123.5996</v>
      </c>
    </row>
    <row r="34" spans="1:2">
      <c r="A34">
        <v>1992</v>
      </c>
      <c r="B34" s="1">
        <v>9354108862472.6191</v>
      </c>
    </row>
    <row r="35" spans="1:2">
      <c r="A35">
        <v>1993</v>
      </c>
      <c r="B35" s="1">
        <v>9298356988319.1406</v>
      </c>
    </row>
    <row r="36" spans="1:2">
      <c r="A36">
        <v>1994</v>
      </c>
      <c r="B36" s="1">
        <v>9549563935190.8008</v>
      </c>
    </row>
    <row r="37" spans="1:2">
      <c r="A37">
        <v>1995</v>
      </c>
      <c r="B37" s="1">
        <v>9809786551827.4102</v>
      </c>
    </row>
    <row r="38" spans="1:2">
      <c r="A38">
        <v>1996</v>
      </c>
      <c r="B38" s="1">
        <v>9997765965031.5898</v>
      </c>
    </row>
    <row r="39" spans="1:2">
      <c r="A39">
        <v>1997</v>
      </c>
      <c r="B39" s="1">
        <v>10266314052830.801</v>
      </c>
    </row>
    <row r="40" spans="1:2">
      <c r="A40">
        <v>1998</v>
      </c>
      <c r="B40" s="1">
        <v>10572469775388.199</v>
      </c>
    </row>
    <row r="41" spans="1:2">
      <c r="A41">
        <v>1999</v>
      </c>
      <c r="B41" s="1">
        <v>10890061092406.1</v>
      </c>
    </row>
    <row r="42" spans="1:2">
      <c r="A42">
        <v>2000</v>
      </c>
      <c r="B42" s="1">
        <v>11318534007345.5</v>
      </c>
    </row>
    <row r="43" spans="1:2">
      <c r="A43">
        <v>2001</v>
      </c>
      <c r="B43" s="1">
        <v>11563177080157.1</v>
      </c>
    </row>
    <row r="44" spans="1:2">
      <c r="A44">
        <v>2002</v>
      </c>
      <c r="B44" s="1">
        <v>11690138584403.199</v>
      </c>
    </row>
    <row r="45" spans="1:2">
      <c r="A45">
        <v>2003</v>
      </c>
      <c r="B45" s="1">
        <v>11799825426851.301</v>
      </c>
    </row>
    <row r="46" spans="1:2">
      <c r="A46">
        <v>2004</v>
      </c>
      <c r="B46" s="1">
        <v>12106691064531.699</v>
      </c>
    </row>
    <row r="47" spans="1:2">
      <c r="A47">
        <v>2005</v>
      </c>
      <c r="B47" s="1">
        <v>12346863024368</v>
      </c>
    </row>
    <row r="48" spans="1:2">
      <c r="A48">
        <v>2006</v>
      </c>
      <c r="B48" s="1">
        <v>12787037124124.6</v>
      </c>
    </row>
    <row r="49" spans="1:2">
      <c r="A49">
        <v>2007</v>
      </c>
      <c r="B49" s="1">
        <v>13188759129146.801</v>
      </c>
    </row>
    <row r="50" spans="1:2">
      <c r="A50">
        <v>2008</v>
      </c>
      <c r="B50" s="1">
        <v>13270973190778.699</v>
      </c>
    </row>
    <row r="51" spans="1:2">
      <c r="A51">
        <v>2009</v>
      </c>
      <c r="B51" s="1">
        <v>12698879094784.699</v>
      </c>
    </row>
    <row r="52" spans="1:2">
      <c r="A52">
        <v>2010</v>
      </c>
      <c r="B52" s="1">
        <v>12976295644548.1</v>
      </c>
    </row>
    <row r="53" spans="1:2">
      <c r="A53">
        <v>2011</v>
      </c>
      <c r="B53" s="1">
        <v>13230730453866.301</v>
      </c>
    </row>
    <row r="54" spans="1:2">
      <c r="A54">
        <v>2012</v>
      </c>
      <c r="B54" s="1">
        <v>13130043284418.801</v>
      </c>
    </row>
    <row r="55" spans="1:2">
      <c r="A55">
        <v>2013</v>
      </c>
      <c r="B55" s="1">
        <v>13125102945888.301</v>
      </c>
    </row>
    <row r="56" spans="1:2">
      <c r="A56">
        <v>2014</v>
      </c>
      <c r="B56" s="1">
        <v>13338839168176.5</v>
      </c>
    </row>
    <row r="57" spans="1:2">
      <c r="A57">
        <v>2015</v>
      </c>
      <c r="B57" s="1">
        <v>13655089869785.301</v>
      </c>
    </row>
    <row r="58" spans="1:2">
      <c r="A58">
        <v>2016</v>
      </c>
      <c r="B58" s="1">
        <v>13920536464164.801</v>
      </c>
    </row>
    <row r="59" spans="1:2">
      <c r="A59">
        <v>2017</v>
      </c>
      <c r="B59" s="1">
        <v>14309680304964.5</v>
      </c>
    </row>
    <row r="60" spans="1:2">
      <c r="A60">
        <v>2018</v>
      </c>
      <c r="B60" s="1">
        <v>14603024724373.1</v>
      </c>
    </row>
    <row r="61" spans="1:2">
      <c r="A61">
        <v>2019</v>
      </c>
      <c r="B61" s="1">
        <v>14876936810776.6</v>
      </c>
    </row>
    <row r="62" spans="1:2">
      <c r="A62">
        <v>2020</v>
      </c>
      <c r="B62" s="1">
        <v>14047261785039.801</v>
      </c>
    </row>
    <row r="63" spans="1:2">
      <c r="A63">
        <v>2021</v>
      </c>
      <c r="B63" s="1">
        <v>14940354568036.301</v>
      </c>
    </row>
    <row r="64" spans="1:2">
      <c r="A64">
        <v>2022</v>
      </c>
      <c r="B64" s="1">
        <v>15462923840803</v>
      </c>
    </row>
    <row r="65" spans="1:2">
      <c r="A65">
        <v>2023</v>
      </c>
      <c r="B65" s="1">
        <v>15529080146569.1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B7"/>
  <sheetViews>
    <sheetView workbookViewId="0">
      <selection activeCell="D19" sqref="D19"/>
    </sheetView>
  </sheetViews>
  <sheetFormatPr defaultRowHeight="15"/>
  <cols>
    <col min="1" max="1" width="53.42578125" bestFit="1" customWidth="1"/>
  </cols>
  <sheetData>
    <row r="1" spans="1:2">
      <c r="A1" s="21" t="s">
        <v>81</v>
      </c>
      <c r="B1" s="21" t="s">
        <v>82</v>
      </c>
    </row>
    <row r="2" spans="1:2">
      <c r="A2" s="21" t="s">
        <v>52</v>
      </c>
      <c r="B2" s="21" t="s">
        <v>83</v>
      </c>
    </row>
    <row r="3" spans="1:2">
      <c r="A3" s="21" t="s">
        <v>53</v>
      </c>
      <c r="B3" s="21" t="s">
        <v>1</v>
      </c>
    </row>
    <row r="4" spans="1:2">
      <c r="A4" s="21" t="s">
        <v>84</v>
      </c>
      <c r="B4" s="21" t="s">
        <v>77</v>
      </c>
    </row>
    <row r="5" spans="1:2">
      <c r="A5" s="21" t="s">
        <v>54</v>
      </c>
      <c r="B5" s="21" t="s">
        <v>85</v>
      </c>
    </row>
    <row r="6" spans="1:2">
      <c r="A6" s="21" t="s">
        <v>55</v>
      </c>
      <c r="B6" s="21" t="s">
        <v>86</v>
      </c>
    </row>
    <row r="7" spans="1:2">
      <c r="A7" s="21" t="s">
        <v>78</v>
      </c>
      <c r="B7" s="21" t="s"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1C24-D930-4359-B93D-D88DE4287997}">
  <dimension ref="A1:F22"/>
  <sheetViews>
    <sheetView zoomScale="85" zoomScaleNormal="85" workbookViewId="0">
      <selection activeCell="B15" sqref="B15"/>
    </sheetView>
  </sheetViews>
  <sheetFormatPr defaultRowHeight="15"/>
  <cols>
    <col min="1" max="1" width="7.42578125" bestFit="1" customWidth="1"/>
    <col min="2" max="2" width="20.28515625" bestFit="1" customWidth="1"/>
    <col min="3" max="3" width="19.28515625" bestFit="1" customWidth="1"/>
    <col min="4" max="4" width="15.7109375" bestFit="1" customWidth="1"/>
    <col min="5" max="5" width="19.140625" bestFit="1" customWidth="1"/>
  </cols>
  <sheetData>
    <row r="1" spans="1:6">
      <c r="A1" t="s">
        <v>0</v>
      </c>
      <c r="B1" t="s">
        <v>17</v>
      </c>
      <c r="C1" t="s">
        <v>18</v>
      </c>
      <c r="D1" t="s">
        <v>39</v>
      </c>
      <c r="E1" t="s">
        <v>19</v>
      </c>
    </row>
    <row r="2" spans="1:6">
      <c r="A2">
        <v>2005</v>
      </c>
      <c r="B2" s="1">
        <v>5517</v>
      </c>
      <c r="C2" s="2"/>
      <c r="D2">
        <v>30686.799999999999</v>
      </c>
      <c r="E2" s="2"/>
    </row>
    <row r="3" spans="1:6">
      <c r="A3">
        <v>2006</v>
      </c>
      <c r="B3" s="1">
        <v>7094</v>
      </c>
      <c r="C3" s="2">
        <f t="shared" ref="C3:C20" si="0">(B3-B2)/B2</f>
        <v>0.28584375566431031</v>
      </c>
      <c r="D3">
        <v>37467.699999999997</v>
      </c>
      <c r="E3" s="2">
        <f t="shared" ref="E3:E19" si="1">(D3-D2)/D2</f>
        <v>0.22097123193034132</v>
      </c>
    </row>
    <row r="4" spans="1:6">
      <c r="A4">
        <v>2007</v>
      </c>
      <c r="B4" s="1">
        <v>9096.4</v>
      </c>
      <c r="C4" s="2">
        <f t="shared" si="0"/>
        <v>0.28226670425711864</v>
      </c>
      <c r="D4">
        <v>52637.9</v>
      </c>
      <c r="E4" s="2">
        <f t="shared" si="1"/>
        <v>0.40488740968887882</v>
      </c>
    </row>
    <row r="5" spans="1:6">
      <c r="A5">
        <v>2008</v>
      </c>
      <c r="B5" s="1">
        <v>10895.8</v>
      </c>
      <c r="C5" s="2">
        <f t="shared" si="0"/>
        <v>0.19781452002990191</v>
      </c>
      <c r="D5">
        <v>67232.2</v>
      </c>
      <c r="E5" s="2">
        <f t="shared" si="1"/>
        <v>0.27725840126600787</v>
      </c>
    </row>
    <row r="6" spans="1:6">
      <c r="A6">
        <v>2009</v>
      </c>
      <c r="B6" s="1">
        <v>9402.2999999999993</v>
      </c>
      <c r="C6" s="2">
        <f t="shared" si="0"/>
        <v>-0.13707116503606895</v>
      </c>
      <c r="D6">
        <v>58925.1</v>
      </c>
      <c r="E6" s="2">
        <f t="shared" si="1"/>
        <v>-0.12355835447895501</v>
      </c>
    </row>
    <row r="7" spans="1:6">
      <c r="A7">
        <v>2010</v>
      </c>
      <c r="B7" s="1">
        <v>11385.5</v>
      </c>
      <c r="C7" s="2">
        <f t="shared" si="0"/>
        <v>0.21092711357859256</v>
      </c>
      <c r="D7">
        <v>69924.600000000006</v>
      </c>
      <c r="E7" s="2">
        <f t="shared" si="1"/>
        <v>0.18666917832977811</v>
      </c>
    </row>
    <row r="8" spans="1:6">
      <c r="A8">
        <v>2011</v>
      </c>
      <c r="B8" s="1">
        <v>16541.3</v>
      </c>
      <c r="C8" s="2">
        <f t="shared" si="0"/>
        <v>0.45283913749945098</v>
      </c>
      <c r="D8">
        <v>86518.6</v>
      </c>
      <c r="E8" s="2">
        <f t="shared" si="1"/>
        <v>0.23731276260429088</v>
      </c>
    </row>
    <row r="9" spans="1:6">
      <c r="A9">
        <v>2012</v>
      </c>
      <c r="B9" s="1">
        <v>20302</v>
      </c>
      <c r="C9" s="2">
        <f t="shared" si="0"/>
        <v>0.22735214281827915</v>
      </c>
      <c r="D9">
        <v>94259.8</v>
      </c>
      <c r="E9" s="2">
        <f t="shared" si="1"/>
        <v>8.9474402036093928E-2</v>
      </c>
    </row>
    <row r="10" spans="1:6">
      <c r="A10">
        <v>2013</v>
      </c>
      <c r="B10" s="1">
        <v>24324.1</v>
      </c>
      <c r="C10" s="2">
        <f t="shared" si="0"/>
        <v>0.19811348635602397</v>
      </c>
      <c r="D10">
        <v>108579</v>
      </c>
      <c r="E10" s="2">
        <f t="shared" si="1"/>
        <v>0.15191205582867773</v>
      </c>
    </row>
    <row r="11" spans="1:6">
      <c r="A11">
        <v>2014</v>
      </c>
      <c r="B11" s="1">
        <v>27895.5</v>
      </c>
      <c r="C11" s="2">
        <f t="shared" si="0"/>
        <v>0.14682557628031465</v>
      </c>
      <c r="D11">
        <v>122467.5</v>
      </c>
      <c r="E11" s="2">
        <f t="shared" si="1"/>
        <v>0.12791147459453486</v>
      </c>
      <c r="F11" s="10"/>
    </row>
    <row r="12" spans="1:6">
      <c r="A12">
        <v>2015</v>
      </c>
      <c r="B12" s="1">
        <v>30928.3</v>
      </c>
      <c r="C12" s="2">
        <f t="shared" si="0"/>
        <v>0.10872004445161404</v>
      </c>
      <c r="D12">
        <v>137971</v>
      </c>
      <c r="E12" s="2">
        <f t="shared" si="1"/>
        <v>0.12659276951027823</v>
      </c>
      <c r="F12" s="11"/>
    </row>
    <row r="13" spans="1:6">
      <c r="A13">
        <v>2016</v>
      </c>
      <c r="B13" s="1">
        <v>34002.199999999997</v>
      </c>
      <c r="C13" s="2">
        <f t="shared" si="0"/>
        <v>9.9387939201313932E-2</v>
      </c>
      <c r="D13">
        <v>146836.4</v>
      </c>
      <c r="E13" s="2">
        <f t="shared" si="1"/>
        <v>6.4255531959614656E-2</v>
      </c>
      <c r="F13" s="11"/>
    </row>
    <row r="14" spans="1:6">
      <c r="A14">
        <v>2017</v>
      </c>
      <c r="B14" s="1">
        <v>38286.400000000001</v>
      </c>
      <c r="C14" s="2">
        <f t="shared" si="0"/>
        <v>0.12599772955867575</v>
      </c>
      <c r="D14">
        <v>180055</v>
      </c>
      <c r="E14" s="2">
        <f t="shared" si="1"/>
        <v>0.22622864630296036</v>
      </c>
      <c r="F14" s="11"/>
    </row>
    <row r="15" spans="1:6">
      <c r="A15">
        <v>2018</v>
      </c>
      <c r="B15" s="1">
        <v>41986</v>
      </c>
      <c r="C15" s="2">
        <f t="shared" si="0"/>
        <v>9.6629612603953322E-2</v>
      </c>
      <c r="D15">
        <v>199039.1</v>
      </c>
      <c r="E15" s="2">
        <f t="shared" si="1"/>
        <v>0.10543500597039797</v>
      </c>
      <c r="F15" s="11"/>
    </row>
    <row r="16" spans="1:6">
      <c r="A16">
        <v>2019</v>
      </c>
      <c r="B16" s="1">
        <v>35779.9</v>
      </c>
      <c r="C16" s="2">
        <f t="shared" si="0"/>
        <v>-0.14781355689991899</v>
      </c>
      <c r="D16">
        <v>212550.3</v>
      </c>
      <c r="E16" s="2">
        <f t="shared" si="1"/>
        <v>6.7882139740382583E-2</v>
      </c>
      <c r="F16" s="11"/>
    </row>
    <row r="17" spans="1:6">
      <c r="A17">
        <v>2020</v>
      </c>
      <c r="B17" s="1">
        <v>35146.400000000001</v>
      </c>
      <c r="C17" s="2">
        <f t="shared" si="0"/>
        <v>-1.7705471507745967E-2</v>
      </c>
      <c r="D17">
        <v>220538.4</v>
      </c>
      <c r="E17" s="2">
        <f t="shared" si="1"/>
        <v>3.7582162904498402E-2</v>
      </c>
      <c r="F17" s="11"/>
    </row>
    <row r="18" spans="1:6">
      <c r="A18">
        <v>2021</v>
      </c>
      <c r="B18" s="1">
        <v>40122.9</v>
      </c>
      <c r="C18" s="2">
        <f t="shared" si="0"/>
        <v>0.14159344911569891</v>
      </c>
      <c r="D18">
        <v>274726.90000000002</v>
      </c>
      <c r="E18" s="2">
        <f t="shared" si="1"/>
        <v>0.24571004414650705</v>
      </c>
      <c r="F18" s="11"/>
    </row>
    <row r="19" spans="1:6">
      <c r="A19">
        <v>2022</v>
      </c>
      <c r="B19" s="1">
        <v>46753.8</v>
      </c>
      <c r="C19" s="2">
        <f t="shared" si="0"/>
        <v>0.16526472413509496</v>
      </c>
      <c r="D19">
        <v>298512.2</v>
      </c>
      <c r="E19" s="2">
        <f t="shared" si="1"/>
        <v>8.6577979804671426E-2</v>
      </c>
      <c r="F19" s="11"/>
    </row>
    <row r="20" spans="1:6">
      <c r="A20">
        <v>2023</v>
      </c>
      <c r="B20" s="1">
        <v>43662.9</v>
      </c>
      <c r="C20" s="2">
        <f t="shared" si="0"/>
        <v>-6.6110134363410067E-2</v>
      </c>
      <c r="D20">
        <v>277452.92205882398</v>
      </c>
      <c r="E20" s="2">
        <f t="shared" ref="E20:E22" si="2">(D20-D19)/D19</f>
        <v>-7.0547461514725449E-2</v>
      </c>
      <c r="F20" s="11"/>
    </row>
    <row r="21" spans="1:6">
      <c r="A21">
        <v>2023</v>
      </c>
      <c r="B21" s="1">
        <v>43662.9</v>
      </c>
      <c r="C21" s="2">
        <v>-6.6100000000000006E-2</v>
      </c>
      <c r="D21">
        <v>292802.32058823598</v>
      </c>
      <c r="E21" s="2">
        <f t="shared" si="2"/>
        <v>5.5322533334710024E-2</v>
      </c>
    </row>
    <row r="22" spans="1:6">
      <c r="A22">
        <v>2024</v>
      </c>
      <c r="B22" s="1">
        <v>51660</v>
      </c>
      <c r="C22" s="2">
        <v>0.1832</v>
      </c>
      <c r="D22">
        <v>308151.71911764698</v>
      </c>
      <c r="E22" s="2">
        <f t="shared" si="2"/>
        <v>5.24223937111368E-2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559F-E5FA-4477-AE9C-5027E60BD286}">
  <dimension ref="A1:E13"/>
  <sheetViews>
    <sheetView workbookViewId="0">
      <selection activeCell="B15" sqref="B15"/>
    </sheetView>
  </sheetViews>
  <sheetFormatPr defaultRowHeight="15"/>
  <cols>
    <col min="1" max="1" width="40.28515625" bestFit="1" customWidth="1"/>
    <col min="2" max="3" width="12.7109375" bestFit="1" customWidth="1"/>
    <col min="4" max="4" width="13.42578125" bestFit="1" customWidth="1"/>
    <col min="5" max="5" width="13.28515625" customWidth="1"/>
  </cols>
  <sheetData>
    <row r="1" spans="1:5">
      <c r="A1" s="4" t="s">
        <v>15</v>
      </c>
      <c r="B1" s="5"/>
      <c r="C1" s="5"/>
      <c r="D1" s="5"/>
      <c r="E1" s="5"/>
    </row>
    <row r="2" spans="1:5">
      <c r="A2" t="s">
        <v>2</v>
      </c>
      <c r="B2" t="s">
        <v>20</v>
      </c>
      <c r="C2" t="s">
        <v>21</v>
      </c>
      <c r="D2" t="s">
        <v>13</v>
      </c>
    </row>
    <row r="3" spans="1:5">
      <c r="A3" t="s">
        <v>9</v>
      </c>
      <c r="B3" s="7">
        <v>20541443</v>
      </c>
      <c r="C3" s="7">
        <v>28399862</v>
      </c>
      <c r="D3" s="8">
        <v>38.26</v>
      </c>
    </row>
    <row r="4" spans="1:5">
      <c r="A4" t="s">
        <v>8</v>
      </c>
      <c r="B4" s="7">
        <v>612375783</v>
      </c>
      <c r="C4" s="7">
        <v>424985087</v>
      </c>
      <c r="D4" s="8">
        <v>-30.6</v>
      </c>
    </row>
    <row r="5" spans="1:5">
      <c r="A5" t="s">
        <v>12</v>
      </c>
      <c r="B5" s="7">
        <v>798458591</v>
      </c>
      <c r="C5" s="7">
        <v>837849173</v>
      </c>
      <c r="D5" s="8">
        <v>4.93</v>
      </c>
    </row>
    <row r="6" spans="1:5">
      <c r="A6" t="s">
        <v>11</v>
      </c>
      <c r="B6" s="7">
        <v>1223069761</v>
      </c>
      <c r="C6" s="7">
        <v>869541407</v>
      </c>
      <c r="D6" s="8">
        <v>-28.91</v>
      </c>
    </row>
    <row r="7" spans="1:5">
      <c r="A7" t="s">
        <v>10</v>
      </c>
      <c r="B7" s="7">
        <v>1492393461</v>
      </c>
      <c r="C7" s="7">
        <v>1280550553</v>
      </c>
      <c r="D7" s="8">
        <v>-14.19</v>
      </c>
    </row>
    <row r="8" spans="1:5">
      <c r="A8" t="s">
        <v>7</v>
      </c>
      <c r="B8" s="7">
        <v>4455113381</v>
      </c>
      <c r="C8" s="7">
        <v>3764445758</v>
      </c>
      <c r="D8" s="8">
        <v>-15.5</v>
      </c>
    </row>
    <row r="9" spans="1:5">
      <c r="A9" t="s">
        <v>4</v>
      </c>
      <c r="B9" s="7">
        <v>5627542958</v>
      </c>
      <c r="C9" s="7">
        <v>5544210409</v>
      </c>
      <c r="D9" s="8">
        <v>-1.48</v>
      </c>
    </row>
    <row r="10" spans="1:5">
      <c r="A10" t="s">
        <v>6</v>
      </c>
      <c r="B10" s="7">
        <v>5843370676</v>
      </c>
      <c r="C10" s="7">
        <v>4822889001</v>
      </c>
      <c r="D10" s="8">
        <v>-17.46</v>
      </c>
    </row>
    <row r="11" spans="1:5">
      <c r="A11" t="s">
        <v>5</v>
      </c>
      <c r="B11" s="7">
        <v>6351254781</v>
      </c>
      <c r="C11" s="7">
        <v>5526980519</v>
      </c>
      <c r="D11" s="8">
        <v>-12.98</v>
      </c>
    </row>
    <row r="12" spans="1:5">
      <c r="A12" t="s">
        <v>3</v>
      </c>
      <c r="B12" s="7">
        <v>6495814115</v>
      </c>
      <c r="C12" s="7">
        <v>6693830287</v>
      </c>
      <c r="D12" s="8">
        <v>3.05</v>
      </c>
    </row>
    <row r="13" spans="1:5">
      <c r="A13" s="3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4C7E-BCBA-4DBC-8BA4-658403C4E618}">
  <dimension ref="A1:J12"/>
  <sheetViews>
    <sheetView zoomScale="111" zoomScaleNormal="111" workbookViewId="0">
      <selection activeCell="B15" sqref="B15"/>
    </sheetView>
  </sheetViews>
  <sheetFormatPr defaultRowHeight="15"/>
  <cols>
    <col min="1" max="1" width="10" bestFit="1" customWidth="1"/>
    <col min="2" max="10" width="7.28515625" bestFit="1" customWidth="1"/>
  </cols>
  <sheetData>
    <row r="1" spans="1:10">
      <c r="A1" t="s">
        <v>16</v>
      </c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  <c r="G1" s="11" t="s">
        <v>37</v>
      </c>
      <c r="H1" s="11" t="s">
        <v>38</v>
      </c>
      <c r="I1" s="11" t="s">
        <v>20</v>
      </c>
      <c r="J1" s="11" t="s">
        <v>21</v>
      </c>
    </row>
    <row r="2" spans="1:10">
      <c r="A2" s="10" t="s">
        <v>22</v>
      </c>
      <c r="B2">
        <v>4760</v>
      </c>
      <c r="C2">
        <v>6014</v>
      </c>
      <c r="D2">
        <v>7105</v>
      </c>
      <c r="E2" s="12">
        <v>7076</v>
      </c>
      <c r="F2">
        <v>6879</v>
      </c>
      <c r="G2" s="12">
        <v>6999</v>
      </c>
      <c r="H2" s="12">
        <v>7685</v>
      </c>
      <c r="I2" s="12">
        <v>10430</v>
      </c>
      <c r="J2" s="12">
        <v>10241</v>
      </c>
    </row>
    <row r="3" spans="1:10">
      <c r="A3" s="10" t="s">
        <v>23</v>
      </c>
      <c r="B3" s="12">
        <v>5708</v>
      </c>
      <c r="C3" s="12">
        <v>5959</v>
      </c>
      <c r="D3" s="12">
        <v>6362</v>
      </c>
      <c r="E3" s="12">
        <v>6869</v>
      </c>
      <c r="F3" s="12">
        <v>6551</v>
      </c>
      <c r="G3" s="12">
        <v>6644</v>
      </c>
      <c r="H3" s="12">
        <v>7288</v>
      </c>
      <c r="I3" s="12">
        <v>8968</v>
      </c>
      <c r="J3" s="12">
        <v>7400</v>
      </c>
    </row>
    <row r="4" spans="1:10">
      <c r="A4" s="10" t="s">
        <v>24</v>
      </c>
      <c r="B4" s="12">
        <v>2951</v>
      </c>
      <c r="C4" s="12">
        <v>3265</v>
      </c>
      <c r="D4" s="12">
        <v>2738</v>
      </c>
      <c r="E4" s="12">
        <v>2902</v>
      </c>
      <c r="F4" s="12">
        <v>3439</v>
      </c>
      <c r="G4" s="12">
        <v>3117</v>
      </c>
      <c r="H4" s="12">
        <v>3879</v>
      </c>
      <c r="I4" s="12">
        <v>4430</v>
      </c>
      <c r="J4" s="12">
        <v>4474</v>
      </c>
    </row>
    <row r="5" spans="1:10" ht="30">
      <c r="A5" s="10" t="s">
        <v>25</v>
      </c>
      <c r="B5" s="12">
        <v>2299</v>
      </c>
      <c r="C5" s="12">
        <v>2293</v>
      </c>
      <c r="D5" s="12">
        <v>2517</v>
      </c>
      <c r="E5" s="12">
        <v>2627</v>
      </c>
      <c r="F5" s="12">
        <v>2717</v>
      </c>
      <c r="G5" s="12">
        <v>2130</v>
      </c>
      <c r="H5" s="12">
        <v>2546</v>
      </c>
      <c r="I5" s="12">
        <v>2962</v>
      </c>
      <c r="J5" s="12">
        <v>3309</v>
      </c>
    </row>
    <row r="6" spans="1:10">
      <c r="A6" s="10" t="s">
        <v>26</v>
      </c>
      <c r="B6" s="12">
        <v>1779</v>
      </c>
      <c r="C6" s="12">
        <v>1967</v>
      </c>
      <c r="D6" s="12">
        <v>2254</v>
      </c>
      <c r="E6" s="12">
        <v>2409</v>
      </c>
      <c r="F6" s="12">
        <v>2549</v>
      </c>
      <c r="G6" s="12">
        <v>2314</v>
      </c>
      <c r="H6" s="12">
        <v>3602</v>
      </c>
      <c r="I6" s="12">
        <v>3976</v>
      </c>
      <c r="J6" s="12">
        <v>3228</v>
      </c>
    </row>
    <row r="7" spans="1:10">
      <c r="A7" s="10" t="s">
        <v>27</v>
      </c>
      <c r="B7" s="12">
        <v>2949</v>
      </c>
      <c r="C7" s="12">
        <v>2999</v>
      </c>
      <c r="D7" s="12">
        <v>3349</v>
      </c>
      <c r="E7" s="12">
        <v>3761</v>
      </c>
      <c r="F7" s="12">
        <v>3762</v>
      </c>
      <c r="G7" s="12">
        <v>3296</v>
      </c>
      <c r="H7" s="12">
        <v>3209</v>
      </c>
      <c r="I7" s="12">
        <v>3697</v>
      </c>
      <c r="J7" s="12">
        <v>3172</v>
      </c>
    </row>
    <row r="8" spans="1:10">
      <c r="A8" s="10" t="s">
        <v>28</v>
      </c>
      <c r="B8" s="12">
        <v>2188</v>
      </c>
      <c r="C8" s="12">
        <v>2631</v>
      </c>
      <c r="D8" s="12">
        <v>3705</v>
      </c>
      <c r="E8" s="12">
        <v>4069</v>
      </c>
      <c r="F8" s="12">
        <v>3266</v>
      </c>
      <c r="G8" s="12">
        <v>2882</v>
      </c>
      <c r="H8" s="12">
        <v>3022</v>
      </c>
      <c r="I8" s="12">
        <v>2458</v>
      </c>
      <c r="J8" s="12">
        <v>2536</v>
      </c>
    </row>
    <row r="9" spans="1:10">
      <c r="A9" s="10" t="s">
        <v>29</v>
      </c>
      <c r="B9" s="11">
        <v>585</v>
      </c>
      <c r="C9" s="11">
        <v>597</v>
      </c>
      <c r="D9" s="11">
        <v>775</v>
      </c>
      <c r="E9" s="12">
        <v>1334</v>
      </c>
      <c r="F9" s="12">
        <v>1498</v>
      </c>
      <c r="G9" s="12">
        <v>1774</v>
      </c>
      <c r="H9" s="12">
        <v>2066</v>
      </c>
      <c r="I9" s="12">
        <v>2291</v>
      </c>
      <c r="J9" s="12">
        <v>2451</v>
      </c>
    </row>
    <row r="10" spans="1:10">
      <c r="A10" s="10" t="s">
        <v>30</v>
      </c>
      <c r="B10" s="11">
        <v>275</v>
      </c>
      <c r="C10" s="11">
        <v>416</v>
      </c>
      <c r="D10" s="11">
        <v>703</v>
      </c>
      <c r="E10" s="12">
        <v>1026</v>
      </c>
      <c r="F10" s="11">
        <v>912</v>
      </c>
      <c r="G10" s="12">
        <v>1165</v>
      </c>
      <c r="H10" s="12">
        <v>1239</v>
      </c>
      <c r="I10" s="12">
        <v>1037</v>
      </c>
      <c r="J10" s="12">
        <v>1037</v>
      </c>
    </row>
    <row r="11" spans="1:10">
      <c r="A11" s="10" t="s">
        <v>31</v>
      </c>
      <c r="B11" s="11">
        <v>936</v>
      </c>
      <c r="C11" s="11">
        <v>914</v>
      </c>
      <c r="D11" s="11">
        <v>971</v>
      </c>
      <c r="E11" s="12">
        <v>1155</v>
      </c>
      <c r="F11" s="12">
        <v>1183</v>
      </c>
      <c r="G11" s="12">
        <v>1126</v>
      </c>
      <c r="H11" s="12">
        <v>1199</v>
      </c>
      <c r="I11" s="12">
        <v>1264</v>
      </c>
      <c r="J11" s="11">
        <v>946</v>
      </c>
    </row>
    <row r="12" spans="1:10">
      <c r="A12" s="6"/>
      <c r="B12" s="9"/>
      <c r="C12" s="9"/>
      <c r="D12" s="9"/>
      <c r="E12" s="9"/>
      <c r="F12" s="9"/>
      <c r="G12" s="9"/>
      <c r="H12" s="9"/>
      <c r="I12" s="9"/>
      <c r="J12" s="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9F2D-C6B0-4740-9A7A-8E105B0C76DD}">
  <sheetPr>
    <tabColor theme="0"/>
  </sheetPr>
  <dimension ref="A1:V89"/>
  <sheetViews>
    <sheetView showGridLines="0" topLeftCell="H30" zoomScale="85" zoomScaleNormal="85" workbookViewId="0">
      <selection activeCell="L51" sqref="L51"/>
    </sheetView>
  </sheetViews>
  <sheetFormatPr defaultRowHeight="15"/>
  <cols>
    <col min="1" max="1" width="11.85546875" bestFit="1" customWidth="1"/>
    <col min="2" max="2" width="24.28515625" bestFit="1" customWidth="1"/>
    <col min="3" max="4" width="10.5703125" bestFit="1" customWidth="1"/>
    <col min="5" max="5" width="7" bestFit="1" customWidth="1"/>
    <col min="6" max="6" width="18" bestFit="1" customWidth="1"/>
    <col min="7" max="7" width="21.7109375" bestFit="1" customWidth="1"/>
    <col min="8" max="8" width="10" customWidth="1"/>
    <col min="9" max="9" width="8.140625" bestFit="1" customWidth="1"/>
    <col min="10" max="10" width="12.85546875" bestFit="1" customWidth="1"/>
    <col min="11" max="11" width="19.140625" bestFit="1" customWidth="1"/>
    <col min="12" max="12" width="12.42578125" bestFit="1" customWidth="1"/>
    <col min="13" max="13" width="19.140625" bestFit="1" customWidth="1"/>
    <col min="14" max="14" width="12.42578125" bestFit="1" customWidth="1"/>
    <col min="15" max="15" width="19.140625" bestFit="1" customWidth="1"/>
    <col min="16" max="16" width="12.42578125" bestFit="1" customWidth="1"/>
    <col min="17" max="17" width="19.140625" bestFit="1" customWidth="1"/>
    <col min="18" max="18" width="12.42578125" bestFit="1" customWidth="1"/>
    <col min="19" max="19" width="19.140625" bestFit="1" customWidth="1"/>
    <col min="20" max="20" width="12.42578125" bestFit="1" customWidth="1"/>
    <col min="21" max="21" width="19.140625" bestFit="1" customWidth="1"/>
    <col min="22" max="22" width="12.42578125" bestFit="1" customWidth="1"/>
    <col min="23" max="23" width="9.28515625" bestFit="1" customWidth="1"/>
    <col min="24" max="24" width="12.85546875" bestFit="1" customWidth="1"/>
    <col min="25" max="25" width="12.28515625" bestFit="1" customWidth="1"/>
    <col min="26" max="26" width="12.85546875" bestFit="1" customWidth="1"/>
    <col min="27" max="27" width="12.28515625" bestFit="1" customWidth="1"/>
  </cols>
  <sheetData>
    <row r="1" spans="1:22">
      <c r="A1" t="s">
        <v>44</v>
      </c>
      <c r="B1" t="s">
        <v>98</v>
      </c>
      <c r="C1" t="s">
        <v>42</v>
      </c>
      <c r="D1" t="s">
        <v>43</v>
      </c>
      <c r="E1" t="s">
        <v>54</v>
      </c>
      <c r="F1" t="s">
        <v>55</v>
      </c>
      <c r="G1" t="s">
        <v>78</v>
      </c>
    </row>
    <row r="2" spans="1:22" ht="15.75" thickBot="1">
      <c r="A2">
        <v>1995</v>
      </c>
      <c r="B2" s="1">
        <v>1030000000000000</v>
      </c>
      <c r="C2" s="1">
        <v>710.4</v>
      </c>
      <c r="D2" s="1">
        <v>664.2</v>
      </c>
      <c r="E2" s="1">
        <v>16.399999999999999</v>
      </c>
      <c r="F2" s="1">
        <v>1780000000</v>
      </c>
      <c r="G2" s="1">
        <v>9809786551827</v>
      </c>
      <c r="H2" s="32"/>
    </row>
    <row r="3" spans="1:22" ht="15.75">
      <c r="A3">
        <v>1996</v>
      </c>
      <c r="B3" s="1">
        <v>1130000000000000</v>
      </c>
      <c r="C3" s="1">
        <v>1153.2</v>
      </c>
      <c r="D3" s="1">
        <v>848.5</v>
      </c>
      <c r="E3" s="1">
        <v>16.399999999999999</v>
      </c>
      <c r="F3" s="1">
        <v>2400000000</v>
      </c>
      <c r="G3" s="1">
        <v>9997765965032</v>
      </c>
      <c r="H3" s="32"/>
      <c r="K3" s="64" t="s">
        <v>82</v>
      </c>
      <c r="L3" s="64"/>
      <c r="M3" s="64" t="s">
        <v>1</v>
      </c>
      <c r="N3" s="64"/>
      <c r="O3" s="64" t="s">
        <v>83</v>
      </c>
      <c r="P3" s="64"/>
      <c r="Q3" s="64" t="s">
        <v>85</v>
      </c>
      <c r="R3" s="64"/>
      <c r="S3" s="64" t="s">
        <v>86</v>
      </c>
      <c r="T3" s="64"/>
      <c r="U3" s="64" t="s">
        <v>87</v>
      </c>
      <c r="V3" s="64"/>
    </row>
    <row r="4" spans="1:22">
      <c r="A4">
        <v>1997</v>
      </c>
      <c r="B4" s="1">
        <v>1220000000000000</v>
      </c>
      <c r="C4" s="1">
        <v>1335.2</v>
      </c>
      <c r="D4" s="1">
        <v>1607.8</v>
      </c>
      <c r="E4" s="1">
        <v>16.399999999999999</v>
      </c>
      <c r="F4" s="1">
        <v>2220000000</v>
      </c>
      <c r="G4" s="1">
        <v>10266314052831</v>
      </c>
      <c r="H4" s="32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2">
      <c r="A5">
        <v>1998</v>
      </c>
      <c r="B5" s="1">
        <v>1290000000000000</v>
      </c>
      <c r="C5" s="1">
        <v>1246.3</v>
      </c>
      <c r="D5" s="1">
        <v>2079</v>
      </c>
      <c r="E5" s="1">
        <v>20.6</v>
      </c>
      <c r="F5" s="1">
        <v>1670000000</v>
      </c>
      <c r="G5" s="1">
        <v>10572469775388</v>
      </c>
      <c r="H5" s="32"/>
      <c r="K5" s="65" t="s">
        <v>99</v>
      </c>
      <c r="L5" s="65">
        <v>2895862068965517</v>
      </c>
      <c r="M5" s="65" t="s">
        <v>99</v>
      </c>
      <c r="N5" s="65">
        <v>6967.7103448275866</v>
      </c>
      <c r="O5" s="65" t="s">
        <v>99</v>
      </c>
      <c r="P5" s="65">
        <v>17747.206896551728</v>
      </c>
      <c r="Q5" s="65" t="s">
        <v>99</v>
      </c>
      <c r="R5" s="65">
        <v>34.531034482758621</v>
      </c>
      <c r="S5" s="65" t="s">
        <v>99</v>
      </c>
      <c r="T5" s="65">
        <v>7747241379.3103447</v>
      </c>
      <c r="U5" s="65" t="s">
        <v>99</v>
      </c>
      <c r="V5" s="65">
        <v>12808730178461.586</v>
      </c>
    </row>
    <row r="6" spans="1:22">
      <c r="A6">
        <v>1999</v>
      </c>
      <c r="B6" s="1">
        <v>1350000000000000</v>
      </c>
      <c r="C6" s="1">
        <v>1094.9000000000001</v>
      </c>
      <c r="D6" s="1">
        <v>2515.3000000000002</v>
      </c>
      <c r="E6" s="1">
        <v>19.5</v>
      </c>
      <c r="F6" s="1">
        <v>1410000000</v>
      </c>
      <c r="G6" s="1">
        <v>10890061092406</v>
      </c>
      <c r="H6" s="32"/>
      <c r="K6" s="65" t="s">
        <v>61</v>
      </c>
      <c r="L6" s="65">
        <v>271703038614694.09</v>
      </c>
      <c r="M6" s="65" t="s">
        <v>61</v>
      </c>
      <c r="N6" s="65">
        <v>994.5105254991978</v>
      </c>
      <c r="O6" s="65" t="s">
        <v>61</v>
      </c>
      <c r="P6" s="65">
        <v>2949.0813712008385</v>
      </c>
      <c r="Q6" s="65" t="s">
        <v>61</v>
      </c>
      <c r="R6" s="65">
        <v>3.0021876401725502</v>
      </c>
      <c r="S6" s="65" t="s">
        <v>61</v>
      </c>
      <c r="T6" s="65">
        <v>1109884152.3614008</v>
      </c>
      <c r="U6" s="65" t="s">
        <v>61</v>
      </c>
      <c r="V6" s="65">
        <v>297929739866.20105</v>
      </c>
    </row>
    <row r="7" spans="1:22">
      <c r="A7">
        <v>2000</v>
      </c>
      <c r="B7" s="1">
        <v>1450000000000000</v>
      </c>
      <c r="C7" s="1">
        <v>1317.4</v>
      </c>
      <c r="D7" s="1">
        <v>2845.1</v>
      </c>
      <c r="E7" s="1">
        <v>21.5</v>
      </c>
      <c r="F7" s="1">
        <v>1300000000</v>
      </c>
      <c r="G7" s="1">
        <v>11318534007346</v>
      </c>
      <c r="H7" s="32"/>
      <c r="K7" s="65" t="s">
        <v>100</v>
      </c>
      <c r="L7" s="65">
        <v>2570000000000000</v>
      </c>
      <c r="M7" s="65" t="s">
        <v>100</v>
      </c>
      <c r="N7" s="65">
        <v>5581.5</v>
      </c>
      <c r="O7" s="65" t="s">
        <v>100</v>
      </c>
      <c r="P7" s="65">
        <v>10895.8</v>
      </c>
      <c r="Q7" s="65" t="s">
        <v>100</v>
      </c>
      <c r="R7" s="65">
        <v>25.8</v>
      </c>
      <c r="S7" s="65" t="s">
        <v>100</v>
      </c>
      <c r="T7" s="65">
        <v>7600000000</v>
      </c>
      <c r="U7" s="65" t="s">
        <v>100</v>
      </c>
      <c r="V7" s="65">
        <v>13125102945888</v>
      </c>
    </row>
    <row r="8" spans="1:22">
      <c r="A8">
        <v>2001</v>
      </c>
      <c r="B8" s="1">
        <v>1530000000000000</v>
      </c>
      <c r="C8" s="1">
        <v>1506.3</v>
      </c>
      <c r="D8" s="1">
        <v>3002.9</v>
      </c>
      <c r="E8" s="1">
        <v>20.7</v>
      </c>
      <c r="F8" s="1">
        <v>1300000000</v>
      </c>
      <c r="G8" s="1">
        <v>11563177080157</v>
      </c>
      <c r="H8" s="32"/>
      <c r="K8" s="65" t="s">
        <v>101</v>
      </c>
      <c r="L8" s="65" t="e">
        <v>#N/A</v>
      </c>
      <c r="M8" s="65" t="s">
        <v>101</v>
      </c>
      <c r="N8" s="65" t="e">
        <v>#N/A</v>
      </c>
      <c r="O8" s="65" t="s">
        <v>101</v>
      </c>
      <c r="P8" s="65" t="e">
        <v>#N/A</v>
      </c>
      <c r="Q8" s="65" t="s">
        <v>101</v>
      </c>
      <c r="R8" s="65">
        <v>16.399999999999999</v>
      </c>
      <c r="S8" s="65" t="s">
        <v>101</v>
      </c>
      <c r="T8" s="65">
        <v>2400000000</v>
      </c>
      <c r="U8" s="65" t="s">
        <v>101</v>
      </c>
      <c r="V8" s="65" t="e">
        <v>#N/A</v>
      </c>
    </row>
    <row r="9" spans="1:22">
      <c r="A9">
        <v>2002</v>
      </c>
      <c r="B9" s="1">
        <v>1630000000000000</v>
      </c>
      <c r="C9" s="1">
        <v>1840.6</v>
      </c>
      <c r="D9" s="1">
        <v>3162.5</v>
      </c>
      <c r="E9" s="1">
        <v>17.7</v>
      </c>
      <c r="F9" s="1">
        <v>1400000000</v>
      </c>
      <c r="G9" s="1">
        <v>11690138584403</v>
      </c>
      <c r="H9" s="32"/>
      <c r="K9" s="65" t="s">
        <v>102</v>
      </c>
      <c r="L9" s="65">
        <v>1463165641539357.8</v>
      </c>
      <c r="M9" s="65" t="s">
        <v>102</v>
      </c>
      <c r="N9" s="65">
        <v>5355.6030822431212</v>
      </c>
      <c r="O9" s="65" t="s">
        <v>102</v>
      </c>
      <c r="P9" s="65">
        <v>15881.289213566721</v>
      </c>
      <c r="Q9" s="65" t="s">
        <v>102</v>
      </c>
      <c r="R9" s="65">
        <v>16.167275224271403</v>
      </c>
      <c r="S9" s="65" t="s">
        <v>102</v>
      </c>
      <c r="T9" s="65">
        <v>5976909077.2929258</v>
      </c>
      <c r="U9" s="65" t="s">
        <v>102</v>
      </c>
      <c r="V9" s="65">
        <v>1604400750126.2034</v>
      </c>
    </row>
    <row r="10" spans="1:22">
      <c r="A10">
        <v>2003</v>
      </c>
      <c r="B10" s="1">
        <v>1740000000000000</v>
      </c>
      <c r="C10" s="1">
        <v>2477.6999999999998</v>
      </c>
      <c r="D10" s="1">
        <v>3852.6</v>
      </c>
      <c r="E10" s="1">
        <v>18.600000000000001</v>
      </c>
      <c r="F10" s="1">
        <v>1450000000</v>
      </c>
      <c r="G10" s="1">
        <v>11799825426851</v>
      </c>
      <c r="H10" s="32"/>
      <c r="I10" s="32"/>
      <c r="K10" s="65" t="s">
        <v>103</v>
      </c>
      <c r="L10" s="65">
        <v>2.1408536945812802E+30</v>
      </c>
      <c r="M10" s="65" t="s">
        <v>103</v>
      </c>
      <c r="N10" s="65">
        <v>28682484.374532018</v>
      </c>
      <c r="O10" s="65" t="s">
        <v>103</v>
      </c>
      <c r="P10" s="65">
        <v>252215347.08495066</v>
      </c>
      <c r="Q10" s="65" t="s">
        <v>103</v>
      </c>
      <c r="R10" s="65">
        <v>261.38078817733992</v>
      </c>
      <c r="S10" s="65" t="s">
        <v>103</v>
      </c>
      <c r="T10" s="65">
        <v>3.5723442118226579E+19</v>
      </c>
      <c r="U10" s="65" t="s">
        <v>103</v>
      </c>
      <c r="V10" s="65">
        <v>2.5741017670055243E+24</v>
      </c>
    </row>
    <row r="11" spans="1:22">
      <c r="A11">
        <v>2004</v>
      </c>
      <c r="B11" s="1">
        <v>1880000000000000</v>
      </c>
      <c r="C11" s="1">
        <v>2681.8</v>
      </c>
      <c r="D11" s="1">
        <v>4968.3999999999996</v>
      </c>
      <c r="E11" s="1">
        <v>20.399999999999999</v>
      </c>
      <c r="F11" s="1">
        <v>1610000000</v>
      </c>
      <c r="G11" s="1">
        <v>12106691064532</v>
      </c>
      <c r="H11" s="32"/>
      <c r="K11" s="65" t="s">
        <v>104</v>
      </c>
      <c r="L11" s="65">
        <v>-0.9152080206280635</v>
      </c>
      <c r="M11" s="65" t="s">
        <v>104</v>
      </c>
      <c r="N11" s="65">
        <v>-1.2862562273578351</v>
      </c>
      <c r="O11" s="65" t="s">
        <v>104</v>
      </c>
      <c r="P11" s="65">
        <v>-1.3697133857038615</v>
      </c>
      <c r="Q11" s="65" t="s">
        <v>104</v>
      </c>
      <c r="R11" s="65">
        <v>-1.7189375906033451</v>
      </c>
      <c r="S11" s="65" t="s">
        <v>104</v>
      </c>
      <c r="T11" s="65">
        <v>-1.2984458987740131</v>
      </c>
      <c r="U11" s="65" t="s">
        <v>104</v>
      </c>
      <c r="V11" s="65">
        <v>-0.69675271506617653</v>
      </c>
    </row>
    <row r="12" spans="1:22">
      <c r="A12">
        <v>2005</v>
      </c>
      <c r="B12" s="1">
        <v>2020000000000000</v>
      </c>
      <c r="C12" s="1">
        <v>2581.1999999999998</v>
      </c>
      <c r="D12" s="1">
        <v>5517</v>
      </c>
      <c r="E12" s="1">
        <v>21.4</v>
      </c>
      <c r="F12" s="1">
        <v>1950000000</v>
      </c>
      <c r="G12" s="1">
        <v>12346863024368</v>
      </c>
      <c r="H12" s="32"/>
      <c r="K12" s="65" t="s">
        <v>105</v>
      </c>
      <c r="L12" s="65">
        <v>0.54721635431458404</v>
      </c>
      <c r="M12" s="65" t="s">
        <v>105</v>
      </c>
      <c r="N12" s="65">
        <v>0.42808557591114288</v>
      </c>
      <c r="O12" s="65" t="s">
        <v>105</v>
      </c>
      <c r="P12" s="65">
        <v>0.52052133367003117</v>
      </c>
      <c r="Q12" s="65" t="s">
        <v>105</v>
      </c>
      <c r="R12" s="65">
        <v>0.34564278048314351</v>
      </c>
      <c r="S12" s="65" t="s">
        <v>105</v>
      </c>
      <c r="T12" s="65">
        <v>0.39116208043971673</v>
      </c>
      <c r="U12" s="65" t="s">
        <v>105</v>
      </c>
      <c r="V12" s="65">
        <v>-0.19625181461311572</v>
      </c>
    </row>
    <row r="13" spans="1:22">
      <c r="A13">
        <v>2006</v>
      </c>
      <c r="B13" s="1">
        <v>2160000000000000</v>
      </c>
      <c r="C13" s="1">
        <v>3129.2</v>
      </c>
      <c r="D13" s="1">
        <v>7094</v>
      </c>
      <c r="E13" s="1">
        <v>23</v>
      </c>
      <c r="F13" s="1">
        <v>2400000000</v>
      </c>
      <c r="G13" s="1">
        <v>12787037124125</v>
      </c>
      <c r="H13" s="32"/>
      <c r="K13" s="65" t="s">
        <v>106</v>
      </c>
      <c r="L13" s="65">
        <v>4800000000000000</v>
      </c>
      <c r="M13" s="65" t="s">
        <v>106</v>
      </c>
      <c r="N13" s="65">
        <v>16152.1</v>
      </c>
      <c r="O13" s="65" t="s">
        <v>106</v>
      </c>
      <c r="P13" s="65">
        <v>46089.600000000006</v>
      </c>
      <c r="Q13" s="65" t="s">
        <v>106</v>
      </c>
      <c r="R13" s="65">
        <v>41.9</v>
      </c>
      <c r="S13" s="65" t="s">
        <v>106</v>
      </c>
      <c r="T13" s="65">
        <v>17200000000</v>
      </c>
      <c r="U13" s="65" t="s">
        <v>106</v>
      </c>
      <c r="V13" s="65">
        <v>5719293594742</v>
      </c>
    </row>
    <row r="14" spans="1:22">
      <c r="A14">
        <v>2007</v>
      </c>
      <c r="B14" s="1">
        <v>2310000000000000</v>
      </c>
      <c r="C14" s="1">
        <v>5142.3999999999996</v>
      </c>
      <c r="D14" s="1">
        <v>9096.4</v>
      </c>
      <c r="E14" s="1">
        <v>24.1</v>
      </c>
      <c r="F14" s="1">
        <v>6700000000</v>
      </c>
      <c r="G14" s="1">
        <v>13188759129147</v>
      </c>
      <c r="H14" s="32"/>
      <c r="K14" s="65" t="s">
        <v>107</v>
      </c>
      <c r="L14" s="65">
        <v>1030000000000000</v>
      </c>
      <c r="M14" s="65" t="s">
        <v>107</v>
      </c>
      <c r="N14" s="65">
        <v>710.4</v>
      </c>
      <c r="O14" s="65" t="s">
        <v>107</v>
      </c>
      <c r="P14" s="65">
        <v>664.2</v>
      </c>
      <c r="Q14" s="65" t="s">
        <v>107</v>
      </c>
      <c r="R14" s="65">
        <v>16.399999999999999</v>
      </c>
      <c r="S14" s="65" t="s">
        <v>107</v>
      </c>
      <c r="T14" s="65">
        <v>1300000000</v>
      </c>
      <c r="U14" s="65" t="s">
        <v>107</v>
      </c>
      <c r="V14" s="65">
        <v>9809786551827</v>
      </c>
    </row>
    <row r="15" spans="1:22">
      <c r="A15">
        <v>2008</v>
      </c>
      <c r="B15" s="1">
        <v>2440000000000000</v>
      </c>
      <c r="C15" s="1">
        <v>5581.5</v>
      </c>
      <c r="D15" s="1">
        <v>10895.8</v>
      </c>
      <c r="E15" s="1">
        <v>25.8</v>
      </c>
      <c r="F15" s="1">
        <v>9580000000</v>
      </c>
      <c r="G15" s="1">
        <v>13270973190779</v>
      </c>
      <c r="H15" s="32"/>
      <c r="K15" s="65" t="s">
        <v>108</v>
      </c>
      <c r="L15" s="65">
        <v>5830000000000000</v>
      </c>
      <c r="M15" s="65" t="s">
        <v>108</v>
      </c>
      <c r="N15" s="65">
        <v>16862.5</v>
      </c>
      <c r="O15" s="65" t="s">
        <v>108</v>
      </c>
      <c r="P15" s="65">
        <v>46753.8</v>
      </c>
      <c r="Q15" s="65" t="s">
        <v>108</v>
      </c>
      <c r="R15" s="65">
        <v>58.3</v>
      </c>
      <c r="S15" s="65" t="s">
        <v>108</v>
      </c>
      <c r="T15" s="65">
        <v>18500000000</v>
      </c>
      <c r="U15" s="65" t="s">
        <v>108</v>
      </c>
      <c r="V15" s="65">
        <v>15529080146569</v>
      </c>
    </row>
    <row r="16" spans="1:22">
      <c r="A16">
        <v>2009</v>
      </c>
      <c r="B16" s="1">
        <v>2570000000000000</v>
      </c>
      <c r="C16" s="1">
        <v>5343.3</v>
      </c>
      <c r="D16" s="1">
        <v>9402.2999999999993</v>
      </c>
      <c r="E16" s="1">
        <v>25.6</v>
      </c>
      <c r="F16" s="1">
        <v>7600000000</v>
      </c>
      <c r="G16" s="1">
        <v>12698879094785</v>
      </c>
      <c r="H16" s="32"/>
      <c r="K16" s="65" t="s">
        <v>109</v>
      </c>
      <c r="L16" s="65">
        <v>8.398E+16</v>
      </c>
      <c r="M16" s="65" t="s">
        <v>109</v>
      </c>
      <c r="N16" s="65">
        <v>202063.6</v>
      </c>
      <c r="O16" s="65" t="s">
        <v>109</v>
      </c>
      <c r="P16" s="65">
        <v>514669.00000000012</v>
      </c>
      <c r="Q16" s="65" t="s">
        <v>109</v>
      </c>
      <c r="R16" s="65">
        <v>1001.4</v>
      </c>
      <c r="S16" s="65" t="s">
        <v>109</v>
      </c>
      <c r="T16" s="65">
        <v>224670000000</v>
      </c>
      <c r="U16" s="65" t="s">
        <v>109</v>
      </c>
      <c r="V16" s="65">
        <v>371453175175386</v>
      </c>
    </row>
    <row r="17" spans="1:22" ht="15.75" thickBot="1">
      <c r="A17">
        <v>2010</v>
      </c>
      <c r="B17" s="1">
        <v>2740000000000000</v>
      </c>
      <c r="C17" s="1">
        <v>6361.7</v>
      </c>
      <c r="D17" s="1">
        <v>11385.5</v>
      </c>
      <c r="E17" s="1">
        <v>28</v>
      </c>
      <c r="F17" s="1">
        <v>8000000000</v>
      </c>
      <c r="G17" s="1">
        <v>12976295644548</v>
      </c>
      <c r="H17" s="32"/>
      <c r="K17" s="66" t="s">
        <v>110</v>
      </c>
      <c r="L17" s="66">
        <v>29</v>
      </c>
      <c r="M17" s="66" t="s">
        <v>110</v>
      </c>
      <c r="N17" s="66">
        <v>29</v>
      </c>
      <c r="O17" s="66" t="s">
        <v>110</v>
      </c>
      <c r="P17" s="66">
        <v>29</v>
      </c>
      <c r="Q17" s="66" t="s">
        <v>110</v>
      </c>
      <c r="R17" s="66">
        <v>29</v>
      </c>
      <c r="S17" s="66" t="s">
        <v>110</v>
      </c>
      <c r="T17" s="66">
        <v>29</v>
      </c>
      <c r="U17" s="66" t="s">
        <v>110</v>
      </c>
      <c r="V17" s="66">
        <v>29</v>
      </c>
    </row>
    <row r="18" spans="1:22">
      <c r="A18">
        <v>2011</v>
      </c>
      <c r="B18" s="1">
        <v>2920000000000000</v>
      </c>
      <c r="C18" s="1">
        <v>7745.8</v>
      </c>
      <c r="D18" s="1">
        <v>16541.3</v>
      </c>
      <c r="E18" s="1">
        <v>33.700000000000003</v>
      </c>
      <c r="F18" s="1">
        <v>7430000000</v>
      </c>
      <c r="G18" s="1">
        <v>13230730453866</v>
      </c>
      <c r="H18" s="32"/>
    </row>
    <row r="19" spans="1:22">
      <c r="A19">
        <v>2012</v>
      </c>
      <c r="B19" s="1">
        <v>3080000000000000</v>
      </c>
      <c r="C19" s="1">
        <v>8791</v>
      </c>
      <c r="D19" s="1">
        <v>20302</v>
      </c>
      <c r="E19" s="1">
        <v>43.6</v>
      </c>
      <c r="F19" s="1">
        <v>8370000000</v>
      </c>
      <c r="G19" s="1">
        <v>13130043284419</v>
      </c>
      <c r="H19" s="32"/>
    </row>
    <row r="20" spans="1:22">
      <c r="A20">
        <v>2013</v>
      </c>
      <c r="B20" s="1">
        <v>3250000000000000</v>
      </c>
      <c r="C20" s="1">
        <v>9425.6</v>
      </c>
      <c r="D20" s="1">
        <v>24324.1</v>
      </c>
      <c r="E20" s="1">
        <v>47.4</v>
      </c>
      <c r="F20" s="1">
        <v>8900000000</v>
      </c>
      <c r="G20" s="1">
        <v>13125102945888</v>
      </c>
      <c r="H20" s="32"/>
    </row>
    <row r="21" spans="1:22">
      <c r="A21">
        <v>2014</v>
      </c>
      <c r="B21" s="1">
        <v>3460000000000000</v>
      </c>
      <c r="C21" s="1">
        <v>8842.7000000000007</v>
      </c>
      <c r="D21" s="1">
        <v>27895.5</v>
      </c>
      <c r="E21" s="1">
        <v>46.5</v>
      </c>
      <c r="F21" s="1">
        <v>9200000000</v>
      </c>
      <c r="G21" s="1">
        <v>13338839168176</v>
      </c>
      <c r="H21" s="32"/>
    </row>
    <row r="22" spans="1:22">
      <c r="A22">
        <v>2015</v>
      </c>
      <c r="B22" s="1">
        <v>3700000000000000</v>
      </c>
      <c r="C22" s="1">
        <v>10450.299999999999</v>
      </c>
      <c r="D22" s="1">
        <v>30928.3</v>
      </c>
      <c r="E22" s="1">
        <v>49.2</v>
      </c>
      <c r="F22" s="1">
        <v>11800000000</v>
      </c>
      <c r="G22" s="1">
        <v>13655089869785</v>
      </c>
      <c r="H22" s="32"/>
    </row>
    <row r="23" spans="1:22">
      <c r="A23">
        <v>2016</v>
      </c>
      <c r="B23" s="1">
        <v>3940000000000000</v>
      </c>
      <c r="C23" s="1">
        <v>11169.6</v>
      </c>
      <c r="D23" s="1">
        <v>34002.199999999997</v>
      </c>
      <c r="E23" s="1">
        <v>51.3</v>
      </c>
      <c r="F23" s="1">
        <v>12600000000</v>
      </c>
      <c r="G23" s="1">
        <v>13920536464165</v>
      </c>
      <c r="H23" s="32"/>
    </row>
    <row r="24" spans="1:22">
      <c r="A24">
        <v>2017</v>
      </c>
      <c r="B24" s="1">
        <v>4220000000000000</v>
      </c>
      <c r="C24" s="1">
        <v>12201.8</v>
      </c>
      <c r="D24" s="1">
        <v>38286.400000000001</v>
      </c>
      <c r="E24" s="1">
        <v>54.7</v>
      </c>
      <c r="F24" s="1">
        <v>14100000000</v>
      </c>
      <c r="G24" s="1">
        <v>14309680304964</v>
      </c>
      <c r="H24" s="32"/>
    </row>
    <row r="25" spans="1:22">
      <c r="A25">
        <v>2018</v>
      </c>
      <c r="B25" s="1">
        <v>4530000000000000</v>
      </c>
      <c r="C25" s="1">
        <v>13949.7</v>
      </c>
      <c r="D25" s="1">
        <v>41986</v>
      </c>
      <c r="E25" s="1">
        <v>54.6</v>
      </c>
      <c r="F25" s="1">
        <v>15500000000</v>
      </c>
      <c r="G25" s="1">
        <v>14603024724373</v>
      </c>
      <c r="H25" s="32"/>
    </row>
    <row r="26" spans="1:22">
      <c r="A26">
        <v>2019</v>
      </c>
      <c r="B26" s="1">
        <v>4870000000000000</v>
      </c>
      <c r="C26" s="1">
        <v>14097.2</v>
      </c>
      <c r="D26" s="1">
        <v>35779.9</v>
      </c>
      <c r="E26" s="1">
        <v>54</v>
      </c>
      <c r="F26" s="1">
        <v>16100000000</v>
      </c>
      <c r="G26" s="1">
        <v>14876936810777</v>
      </c>
      <c r="H26" s="32"/>
    </row>
    <row r="27" spans="1:22">
      <c r="A27">
        <v>2020</v>
      </c>
      <c r="B27" s="1">
        <v>5010000000000000</v>
      </c>
      <c r="C27" s="1">
        <v>14660.3</v>
      </c>
      <c r="D27" s="1">
        <v>35146.400000000001</v>
      </c>
      <c r="E27" s="1">
        <v>57.5</v>
      </c>
      <c r="F27" s="1">
        <v>15800000000</v>
      </c>
      <c r="G27" s="1">
        <v>14047261785040</v>
      </c>
      <c r="H27" s="32"/>
    </row>
    <row r="28" spans="1:22">
      <c r="A28">
        <v>2021</v>
      </c>
      <c r="B28" s="1">
        <v>5130000000000000</v>
      </c>
      <c r="C28" s="1">
        <v>16862.5</v>
      </c>
      <c r="D28" s="1">
        <v>40122.9</v>
      </c>
      <c r="E28" s="1">
        <v>58.3</v>
      </c>
      <c r="F28" s="1">
        <v>15700000000</v>
      </c>
      <c r="G28" s="1">
        <v>14940354568036</v>
      </c>
      <c r="H28" s="32"/>
    </row>
    <row r="29" spans="1:22">
      <c r="A29">
        <v>2022</v>
      </c>
      <c r="B29" s="1">
        <v>5550000000000000</v>
      </c>
      <c r="C29" s="1">
        <v>15423.6</v>
      </c>
      <c r="D29" s="1">
        <v>46753.8</v>
      </c>
      <c r="E29" s="1">
        <v>57.5</v>
      </c>
      <c r="F29" s="1">
        <v>17900000000</v>
      </c>
      <c r="G29" s="1">
        <v>15462923840803</v>
      </c>
      <c r="H29" s="32"/>
    </row>
    <row r="30" spans="1:22">
      <c r="A30">
        <v>2023</v>
      </c>
      <c r="B30" s="1">
        <v>5830000000000000</v>
      </c>
      <c r="C30" s="1">
        <v>14940.4</v>
      </c>
      <c r="D30" s="1">
        <v>43662.9</v>
      </c>
      <c r="E30" s="1">
        <v>57</v>
      </c>
      <c r="F30" s="1">
        <v>18500000000</v>
      </c>
      <c r="G30" s="1">
        <v>15529080146569</v>
      </c>
      <c r="H30" s="32"/>
    </row>
    <row r="39" spans="1:21" ht="15.75" thickBot="1"/>
    <row r="40" spans="1:21" ht="24" thickBot="1">
      <c r="H40" s="52" t="s">
        <v>96</v>
      </c>
      <c r="I40" s="62"/>
      <c r="J40" s="53"/>
      <c r="K40" s="62"/>
      <c r="L40" s="62"/>
      <c r="M40" s="62"/>
      <c r="N40" s="62"/>
      <c r="O40" s="52" t="s">
        <v>97</v>
      </c>
      <c r="P40" s="53"/>
      <c r="Q40" s="53"/>
      <c r="R40" s="53"/>
      <c r="S40" s="53"/>
      <c r="T40" s="53"/>
      <c r="U40" s="54"/>
    </row>
    <row r="41" spans="1:21">
      <c r="A41" s="21" t="s">
        <v>82</v>
      </c>
      <c r="B41" s="21" t="s">
        <v>83</v>
      </c>
      <c r="C41" s="21" t="s">
        <v>1</v>
      </c>
      <c r="D41" s="21" t="s">
        <v>85</v>
      </c>
      <c r="E41" s="21" t="s">
        <v>86</v>
      </c>
      <c r="F41" s="21" t="s">
        <v>87</v>
      </c>
      <c r="H41" s="59"/>
      <c r="I41" s="58" t="s">
        <v>82</v>
      </c>
      <c r="J41" s="58" t="s">
        <v>83</v>
      </c>
      <c r="K41" s="58" t="s">
        <v>1</v>
      </c>
      <c r="L41" s="58" t="s">
        <v>85</v>
      </c>
      <c r="M41" s="58" t="s">
        <v>86</v>
      </c>
      <c r="N41" s="58" t="s">
        <v>87</v>
      </c>
      <c r="O41" s="59"/>
      <c r="P41" s="58" t="s">
        <v>82</v>
      </c>
      <c r="Q41" s="58" t="s">
        <v>83</v>
      </c>
      <c r="R41" s="58" t="s">
        <v>1</v>
      </c>
      <c r="S41" s="58" t="s">
        <v>85</v>
      </c>
      <c r="T41" s="58" t="s">
        <v>86</v>
      </c>
      <c r="U41" s="63" t="s">
        <v>87</v>
      </c>
    </row>
    <row r="42" spans="1:21">
      <c r="A42">
        <v>3940000000000000</v>
      </c>
      <c r="B42">
        <v>11169.6</v>
      </c>
      <c r="C42">
        <v>34002.199999999997</v>
      </c>
      <c r="D42">
        <v>51.3</v>
      </c>
      <c r="E42">
        <v>12600000000</v>
      </c>
      <c r="F42">
        <v>13920536464165</v>
      </c>
      <c r="H42" s="60" t="s">
        <v>82</v>
      </c>
      <c r="I42" s="17">
        <v>1</v>
      </c>
      <c r="J42" s="17"/>
      <c r="K42" s="17"/>
      <c r="L42" s="17"/>
      <c r="M42" s="17"/>
      <c r="N42" s="17"/>
      <c r="O42" s="60" t="s">
        <v>82</v>
      </c>
      <c r="P42" s="17">
        <v>1</v>
      </c>
      <c r="Q42" s="17"/>
      <c r="R42" s="17"/>
      <c r="S42" s="17"/>
      <c r="T42" s="17"/>
      <c r="U42" s="55"/>
    </row>
    <row r="43" spans="1:21">
      <c r="A43">
        <v>4220000000000000</v>
      </c>
      <c r="B43">
        <v>12201.8</v>
      </c>
      <c r="C43">
        <v>38286.400000000001</v>
      </c>
      <c r="D43">
        <v>54.7</v>
      </c>
      <c r="E43">
        <v>14100000000</v>
      </c>
      <c r="F43">
        <v>14309680304964</v>
      </c>
      <c r="H43" s="60" t="s">
        <v>83</v>
      </c>
      <c r="I43" s="50">
        <v>0.95192197424797464</v>
      </c>
      <c r="J43" s="17">
        <v>1</v>
      </c>
      <c r="K43" s="50"/>
      <c r="L43" s="50"/>
      <c r="M43" s="50"/>
      <c r="N43" s="50"/>
      <c r="O43" s="60" t="s">
        <v>83</v>
      </c>
      <c r="P43" s="50">
        <v>-0.26473750166059234</v>
      </c>
      <c r="Q43" s="17">
        <v>1</v>
      </c>
      <c r="R43" s="17"/>
      <c r="S43" s="17"/>
      <c r="T43" s="17"/>
      <c r="U43" s="55"/>
    </row>
    <row r="44" spans="1:21">
      <c r="A44">
        <v>4530000000000000</v>
      </c>
      <c r="B44">
        <v>13949.7</v>
      </c>
      <c r="C44">
        <v>41986</v>
      </c>
      <c r="D44">
        <v>54.6</v>
      </c>
      <c r="E44">
        <v>15500000000</v>
      </c>
      <c r="F44">
        <v>14603024724373</v>
      </c>
      <c r="H44" s="60" t="s">
        <v>1</v>
      </c>
      <c r="I44" s="50">
        <v>0.29878442178807491</v>
      </c>
      <c r="J44" s="50">
        <v>0.55502098271989286</v>
      </c>
      <c r="K44" s="17">
        <v>1</v>
      </c>
      <c r="L44" s="50"/>
      <c r="M44" s="50"/>
      <c r="N44" s="50"/>
      <c r="O44" s="60" t="s">
        <v>1</v>
      </c>
      <c r="P44" s="50">
        <v>0.8050768887735249</v>
      </c>
      <c r="Q44" s="50">
        <v>0.12553339741219599</v>
      </c>
      <c r="R44" s="17">
        <v>1</v>
      </c>
      <c r="S44" s="17"/>
      <c r="T44" s="17"/>
      <c r="U44" s="55"/>
    </row>
    <row r="45" spans="1:21">
      <c r="A45">
        <v>4870000000000000</v>
      </c>
      <c r="B45">
        <v>14097.2</v>
      </c>
      <c r="C45">
        <v>35779.9</v>
      </c>
      <c r="D45">
        <v>54</v>
      </c>
      <c r="E45">
        <v>16100000000</v>
      </c>
      <c r="F45">
        <v>14876936810777</v>
      </c>
      <c r="H45" s="60" t="s">
        <v>85</v>
      </c>
      <c r="I45" s="50">
        <v>0.61489115620141122</v>
      </c>
      <c r="J45" s="50">
        <v>0.70054152499080191</v>
      </c>
      <c r="K45" s="50">
        <v>0.76628637439712466</v>
      </c>
      <c r="L45" s="17">
        <v>1</v>
      </c>
      <c r="M45" s="50"/>
      <c r="N45" s="50"/>
      <c r="O45" s="60" t="s">
        <v>85</v>
      </c>
      <c r="P45" s="50">
        <v>-0.69521052916441983</v>
      </c>
      <c r="Q45" s="50">
        <v>0.87239708101800961</v>
      </c>
      <c r="R45" s="50">
        <v>-0.26859415694181515</v>
      </c>
      <c r="S45" s="17">
        <v>1</v>
      </c>
      <c r="T45" s="17"/>
      <c r="U45" s="55"/>
    </row>
    <row r="46" spans="1:21">
      <c r="H46" s="60" t="s">
        <v>86</v>
      </c>
      <c r="I46" s="50">
        <v>0.97622716708336277</v>
      </c>
      <c r="J46" s="50">
        <v>0.98785883992339341</v>
      </c>
      <c r="K46" s="50">
        <v>0.4974449024306139</v>
      </c>
      <c r="L46" s="50">
        <v>0.74296598953372173</v>
      </c>
      <c r="M46" s="17">
        <v>1</v>
      </c>
      <c r="N46" s="50"/>
      <c r="O46" s="60" t="s">
        <v>86</v>
      </c>
      <c r="P46" s="50">
        <v>0.97815901722516796</v>
      </c>
      <c r="Q46" s="50">
        <v>-0.3968823825930094</v>
      </c>
      <c r="R46" s="50">
        <v>0.80935849206596799</v>
      </c>
      <c r="S46" s="50">
        <v>-0.76937344200403868</v>
      </c>
      <c r="T46" s="17">
        <v>1</v>
      </c>
      <c r="U46" s="55"/>
    </row>
    <row r="47" spans="1:21" ht="15.75" thickBot="1">
      <c r="H47" s="61" t="s">
        <v>87</v>
      </c>
      <c r="I47" s="51">
        <v>0.99196685647874239</v>
      </c>
      <c r="J47" s="51">
        <v>0.96673976800793893</v>
      </c>
      <c r="K47" s="51">
        <v>0.39838876570676512</v>
      </c>
      <c r="L47" s="51">
        <v>0.70897720707560385</v>
      </c>
      <c r="M47" s="51">
        <v>0.99293145341335842</v>
      </c>
      <c r="N47" s="56">
        <v>1</v>
      </c>
      <c r="O47" s="61" t="s">
        <v>87</v>
      </c>
      <c r="P47" s="51">
        <v>0.87933005159208388</v>
      </c>
      <c r="Q47" s="51">
        <v>0.19231717221097966</v>
      </c>
      <c r="R47" s="51">
        <v>0.94884889493446933</v>
      </c>
      <c r="S47" s="51">
        <v>-0.28141512078446196</v>
      </c>
      <c r="T47" s="51">
        <v>0.82423654910360811</v>
      </c>
      <c r="U47" s="56">
        <v>1</v>
      </c>
    </row>
    <row r="48" spans="1:21">
      <c r="A48" s="21" t="s">
        <v>82</v>
      </c>
      <c r="B48" s="21" t="s">
        <v>83</v>
      </c>
      <c r="C48" s="21" t="s">
        <v>1</v>
      </c>
      <c r="D48" s="21" t="s">
        <v>85</v>
      </c>
      <c r="E48" s="21" t="s">
        <v>86</v>
      </c>
      <c r="F48" s="21" t="s">
        <v>87</v>
      </c>
      <c r="O48" s="57"/>
    </row>
    <row r="49" spans="1:17">
      <c r="A49">
        <v>5010000000000000</v>
      </c>
      <c r="B49">
        <v>14660.3</v>
      </c>
      <c r="C49">
        <v>35146.400000000001</v>
      </c>
      <c r="D49">
        <v>57.5</v>
      </c>
      <c r="E49">
        <v>15800000000</v>
      </c>
      <c r="F49">
        <v>14047261785040</v>
      </c>
    </row>
    <row r="50" spans="1:17">
      <c r="A50">
        <v>5130000000000000</v>
      </c>
      <c r="B50">
        <v>16862.5</v>
      </c>
      <c r="C50">
        <v>40122.9</v>
      </c>
      <c r="D50">
        <v>58.3</v>
      </c>
      <c r="E50">
        <v>15700000000</v>
      </c>
      <c r="F50">
        <v>14940354568036</v>
      </c>
    </row>
    <row r="51" spans="1:17">
      <c r="A51">
        <v>5550000000000000</v>
      </c>
      <c r="B51">
        <v>15423.6</v>
      </c>
      <c r="C51">
        <v>46753.8</v>
      </c>
      <c r="D51">
        <v>57.5</v>
      </c>
      <c r="E51">
        <v>17900000000</v>
      </c>
      <c r="F51">
        <v>15462923840803</v>
      </c>
    </row>
    <row r="52" spans="1:17">
      <c r="A52">
        <v>5830000000000000</v>
      </c>
      <c r="B52">
        <v>14940.4</v>
      </c>
      <c r="C52">
        <v>43662.9</v>
      </c>
      <c r="D52">
        <v>57</v>
      </c>
      <c r="E52">
        <v>18500000000</v>
      </c>
      <c r="F52">
        <v>15529080146569</v>
      </c>
    </row>
    <row r="53" spans="1:17">
      <c r="G53" s="21"/>
    </row>
    <row r="54" spans="1:17">
      <c r="G54" s="21"/>
    </row>
    <row r="55" spans="1:17">
      <c r="G55" s="21"/>
    </row>
    <row r="56" spans="1:17">
      <c r="G56" s="21"/>
    </row>
    <row r="57" spans="1:17">
      <c r="G57" s="21"/>
    </row>
    <row r="58" spans="1:17">
      <c r="G58" s="21"/>
    </row>
    <row r="60" spans="1:17" ht="165">
      <c r="A60" t="s">
        <v>80</v>
      </c>
      <c r="B60" s="16" t="s">
        <v>52</v>
      </c>
      <c r="C60" s="16" t="s">
        <v>53</v>
      </c>
      <c r="D60" s="16" t="s">
        <v>77</v>
      </c>
      <c r="E60" s="16" t="s">
        <v>54</v>
      </c>
      <c r="F60" s="16" t="s">
        <v>55</v>
      </c>
    </row>
    <row r="61" spans="1:17">
      <c r="A61">
        <v>1.8333999999999999E+24</v>
      </c>
      <c r="B61">
        <v>710.4</v>
      </c>
      <c r="C61">
        <v>664.2</v>
      </c>
      <c r="D61">
        <f>B61*C61</f>
        <v>471847.67999999999</v>
      </c>
      <c r="E61">
        <v>16.399999999999999</v>
      </c>
      <c r="F61">
        <v>1780000000</v>
      </c>
    </row>
    <row r="62" spans="1:17" ht="15.75">
      <c r="A62">
        <v>2.7119999999999997E+24</v>
      </c>
      <c r="B62">
        <v>1153.2</v>
      </c>
      <c r="C62">
        <v>848.5</v>
      </c>
      <c r="D62">
        <f t="shared" ref="D62:D89" si="0">B62*C62</f>
        <v>978490.20000000007</v>
      </c>
      <c r="E62">
        <v>16.399999999999999</v>
      </c>
      <c r="F62">
        <v>2400000000</v>
      </c>
      <c r="I62" s="24" t="s">
        <v>56</v>
      </c>
      <c r="J62" s="24"/>
      <c r="K62" s="24"/>
      <c r="L62" s="24"/>
      <c r="M62" s="24"/>
      <c r="N62" s="24"/>
      <c r="O62" s="24"/>
      <c r="P62" s="24"/>
      <c r="Q62" s="24"/>
    </row>
    <row r="63" spans="1:17" ht="16.5" thickBot="1">
      <c r="A63">
        <v>2.7084E+24</v>
      </c>
      <c r="B63">
        <v>1335.2</v>
      </c>
      <c r="C63">
        <v>1607.8</v>
      </c>
      <c r="D63">
        <f t="shared" si="0"/>
        <v>2146734.56</v>
      </c>
      <c r="E63">
        <v>16.399999999999999</v>
      </c>
      <c r="F63">
        <v>2220000000</v>
      </c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15.75">
      <c r="A64">
        <v>2.1542999999999999E+24</v>
      </c>
      <c r="B64">
        <v>1246.3</v>
      </c>
      <c r="C64">
        <v>2079</v>
      </c>
      <c r="D64">
        <f t="shared" si="0"/>
        <v>2591057.6999999997</v>
      </c>
      <c r="E64">
        <v>20.6</v>
      </c>
      <c r="F64">
        <v>1670000000</v>
      </c>
      <c r="I64" s="25" t="s">
        <v>57</v>
      </c>
      <c r="J64" s="25"/>
      <c r="K64" s="24"/>
      <c r="L64" s="24"/>
      <c r="M64" s="24"/>
      <c r="N64" s="24"/>
      <c r="O64" s="24"/>
      <c r="P64" s="24"/>
      <c r="Q64" s="24"/>
    </row>
    <row r="65" spans="1:17" ht="15.75">
      <c r="A65">
        <v>1.9034999999999999E+24</v>
      </c>
      <c r="B65">
        <v>1094.9000000000001</v>
      </c>
      <c r="C65">
        <v>2515.3000000000002</v>
      </c>
      <c r="D65">
        <f t="shared" si="0"/>
        <v>2754001.97</v>
      </c>
      <c r="E65">
        <v>19.5</v>
      </c>
      <c r="F65">
        <v>1410000000</v>
      </c>
      <c r="I65" s="26" t="s">
        <v>58</v>
      </c>
      <c r="J65" s="33">
        <v>0.99402067624102508</v>
      </c>
      <c r="K65" s="24"/>
      <c r="L65" s="24"/>
      <c r="M65" s="24"/>
      <c r="N65" s="24"/>
      <c r="O65" s="24"/>
      <c r="P65" s="24"/>
      <c r="Q65" s="24"/>
    </row>
    <row r="66" spans="1:17" ht="15.75">
      <c r="A66">
        <v>1.885E+24</v>
      </c>
      <c r="B66">
        <v>1317.4</v>
      </c>
      <c r="C66">
        <v>2845.1</v>
      </c>
      <c r="D66">
        <f t="shared" si="0"/>
        <v>3748134.74</v>
      </c>
      <c r="E66">
        <v>21.5</v>
      </c>
      <c r="F66">
        <v>1300000000</v>
      </c>
      <c r="I66" s="26" t="s">
        <v>59</v>
      </c>
      <c r="J66" s="33">
        <v>0.98807710479466471</v>
      </c>
      <c r="K66" s="24"/>
      <c r="L66" s="24"/>
      <c r="M66" s="24"/>
      <c r="N66" s="24"/>
      <c r="O66" s="24"/>
      <c r="P66" s="24"/>
      <c r="Q66" s="24"/>
    </row>
    <row r="67" spans="1:17" ht="15.75">
      <c r="A67">
        <v>1.989E+24</v>
      </c>
      <c r="B67">
        <v>1506.3</v>
      </c>
      <c r="C67">
        <v>3002.9</v>
      </c>
      <c r="D67">
        <f t="shared" si="0"/>
        <v>4523268.2699999996</v>
      </c>
      <c r="E67">
        <v>20.7</v>
      </c>
      <c r="F67">
        <v>1300000000</v>
      </c>
      <c r="I67" s="26" t="s">
        <v>60</v>
      </c>
      <c r="J67" s="33">
        <v>0.98608995559377544</v>
      </c>
      <c r="K67" s="24"/>
      <c r="L67" s="24"/>
      <c r="M67" s="24"/>
      <c r="N67" s="24"/>
      <c r="O67" s="24"/>
      <c r="P67" s="24"/>
      <c r="Q67" s="24"/>
    </row>
    <row r="68" spans="1:17" ht="15.75">
      <c r="A68">
        <v>2.282E+24</v>
      </c>
      <c r="B68">
        <v>1840.6</v>
      </c>
      <c r="C68">
        <v>3162.5</v>
      </c>
      <c r="D68">
        <f t="shared" si="0"/>
        <v>5820897.5</v>
      </c>
      <c r="E68">
        <v>17.7</v>
      </c>
      <c r="F68">
        <v>1400000000</v>
      </c>
      <c r="I68" s="26" t="s">
        <v>61</v>
      </c>
      <c r="J68" s="26">
        <v>172567001361371.41</v>
      </c>
      <c r="K68" s="24"/>
      <c r="L68" s="24"/>
      <c r="M68" s="24"/>
      <c r="N68" s="24"/>
      <c r="O68" s="24"/>
      <c r="P68" s="24"/>
      <c r="Q68" s="24"/>
    </row>
    <row r="69" spans="1:17" ht="16.5" thickBot="1">
      <c r="A69">
        <v>2.5230000000000002E+24</v>
      </c>
      <c r="B69">
        <v>2477.6999999999998</v>
      </c>
      <c r="C69">
        <v>3852.6</v>
      </c>
      <c r="D69">
        <f t="shared" si="0"/>
        <v>9545587.0199999996</v>
      </c>
      <c r="E69">
        <v>18.600000000000001</v>
      </c>
      <c r="F69">
        <v>1450000000</v>
      </c>
      <c r="I69" s="27" t="s">
        <v>62</v>
      </c>
      <c r="J69" s="30">
        <v>29</v>
      </c>
      <c r="K69" s="24"/>
      <c r="L69" s="24"/>
      <c r="M69" s="24"/>
      <c r="N69" s="24"/>
      <c r="O69" s="24"/>
      <c r="P69" s="24"/>
      <c r="Q69" s="24"/>
    </row>
    <row r="70" spans="1:17" ht="15.75">
      <c r="A70">
        <v>3.0268000000000001E+24</v>
      </c>
      <c r="B70">
        <v>2681.8</v>
      </c>
      <c r="C70">
        <v>4968.3999999999996</v>
      </c>
      <c r="D70">
        <f t="shared" si="0"/>
        <v>13324255.119999999</v>
      </c>
      <c r="E70">
        <v>20.399999999999999</v>
      </c>
      <c r="F70">
        <v>1610000000</v>
      </c>
      <c r="I70" s="24"/>
      <c r="J70" s="24"/>
      <c r="K70" s="24"/>
      <c r="L70" s="24"/>
      <c r="M70" s="24"/>
      <c r="N70" s="24"/>
      <c r="O70" s="24"/>
      <c r="P70" s="24"/>
      <c r="Q70" s="24"/>
    </row>
    <row r="71" spans="1:17" ht="16.5" thickBot="1">
      <c r="A71">
        <v>3.9390000000000001E+24</v>
      </c>
      <c r="B71">
        <v>2581.1999999999998</v>
      </c>
      <c r="C71">
        <v>5517</v>
      </c>
      <c r="D71">
        <f t="shared" si="0"/>
        <v>14240480.399999999</v>
      </c>
      <c r="E71">
        <v>21.4</v>
      </c>
      <c r="F71">
        <v>1950000000</v>
      </c>
      <c r="I71" s="24" t="s">
        <v>63</v>
      </c>
      <c r="J71" s="24"/>
      <c r="K71" s="24"/>
      <c r="L71" s="24"/>
      <c r="M71" s="24"/>
      <c r="N71" s="24"/>
      <c r="O71" s="24"/>
      <c r="P71" s="24"/>
      <c r="Q71" s="24"/>
    </row>
    <row r="72" spans="1:17" ht="15.75">
      <c r="A72">
        <v>5.1840000000000004E+24</v>
      </c>
      <c r="B72">
        <v>3129.2</v>
      </c>
      <c r="C72">
        <v>7094</v>
      </c>
      <c r="D72">
        <f t="shared" si="0"/>
        <v>22198544.799999997</v>
      </c>
      <c r="E72">
        <v>23</v>
      </c>
      <c r="F72">
        <v>2400000000</v>
      </c>
      <c r="I72" s="28"/>
      <c r="J72" s="28" t="s">
        <v>67</v>
      </c>
      <c r="K72" s="28" t="s">
        <v>68</v>
      </c>
      <c r="L72" s="28" t="s">
        <v>69</v>
      </c>
      <c r="M72" s="28" t="s">
        <v>70</v>
      </c>
      <c r="N72" s="28" t="s">
        <v>71</v>
      </c>
      <c r="O72" s="24"/>
      <c r="P72" s="24"/>
      <c r="Q72" s="24"/>
    </row>
    <row r="73" spans="1:17" ht="15.75">
      <c r="A73">
        <v>1.5476999999999999E+25</v>
      </c>
      <c r="B73">
        <v>5142.3999999999996</v>
      </c>
      <c r="C73">
        <v>9096.4</v>
      </c>
      <c r="D73">
        <f t="shared" si="0"/>
        <v>46777327.359999992</v>
      </c>
      <c r="E73">
        <v>24.1</v>
      </c>
      <c r="F73">
        <v>6700000000</v>
      </c>
      <c r="I73" s="26" t="s">
        <v>64</v>
      </c>
      <c r="J73" s="34">
        <v>4</v>
      </c>
      <c r="K73" s="26">
        <v>5.9229198569263331E+31</v>
      </c>
      <c r="L73" s="26">
        <v>1.4807299642315833E+31</v>
      </c>
      <c r="M73" s="22">
        <v>497.23347615393556</v>
      </c>
      <c r="N73" s="22">
        <v>1.0610060022574559E-22</v>
      </c>
      <c r="O73" s="24"/>
      <c r="P73" s="24"/>
      <c r="Q73" s="24"/>
    </row>
    <row r="74" spans="1:17" ht="15.75">
      <c r="A74">
        <v>2.3375199999999998E+25</v>
      </c>
      <c r="B74">
        <v>5581.5</v>
      </c>
      <c r="C74">
        <v>10895.8</v>
      </c>
      <c r="D74">
        <f t="shared" si="0"/>
        <v>60814907.699999996</v>
      </c>
      <c r="E74">
        <v>25.8</v>
      </c>
      <c r="F74">
        <v>9580000000</v>
      </c>
      <c r="I74" s="26" t="s">
        <v>65</v>
      </c>
      <c r="J74" s="34">
        <v>24</v>
      </c>
      <c r="K74" s="26">
        <v>7.1470487901253355E+29</v>
      </c>
      <c r="L74" s="26">
        <v>2.9779369958855565E+28</v>
      </c>
      <c r="M74" s="26"/>
      <c r="N74" s="26"/>
      <c r="O74" s="24"/>
      <c r="P74" s="24"/>
      <c r="Q74" s="24"/>
    </row>
    <row r="75" spans="1:17" ht="16.5" thickBot="1">
      <c r="A75">
        <v>1.9532000000000002E+25</v>
      </c>
      <c r="B75">
        <v>5343.3</v>
      </c>
      <c r="C75">
        <v>9402.2999999999993</v>
      </c>
      <c r="D75">
        <f t="shared" si="0"/>
        <v>50239309.589999996</v>
      </c>
      <c r="E75">
        <v>25.6</v>
      </c>
      <c r="F75">
        <v>7600000000</v>
      </c>
      <c r="I75" s="27" t="s">
        <v>66</v>
      </c>
      <c r="J75" s="30">
        <v>28</v>
      </c>
      <c r="K75" s="27">
        <v>5.9943903448275863E+31</v>
      </c>
      <c r="L75" s="27"/>
      <c r="M75" s="27"/>
      <c r="N75" s="27"/>
      <c r="O75" s="24"/>
      <c r="P75" s="24"/>
      <c r="Q75" s="24"/>
    </row>
    <row r="76" spans="1:17" ht="16.5" thickBot="1">
      <c r="A76">
        <v>2.1919999999999999E+25</v>
      </c>
      <c r="B76">
        <v>6361.7</v>
      </c>
      <c r="C76">
        <v>11385.5</v>
      </c>
      <c r="D76">
        <f t="shared" si="0"/>
        <v>72431135.349999994</v>
      </c>
      <c r="E76">
        <v>28</v>
      </c>
      <c r="F76">
        <v>8000000000</v>
      </c>
      <c r="I76" s="24"/>
      <c r="J76" s="24"/>
      <c r="K76" s="24"/>
      <c r="L76" s="24"/>
      <c r="M76" s="24"/>
      <c r="N76" s="24"/>
      <c r="O76" s="24"/>
      <c r="P76" s="24"/>
      <c r="Q76" s="24"/>
    </row>
    <row r="77" spans="1:17" ht="15.75">
      <c r="A77">
        <v>2.16956E+25</v>
      </c>
      <c r="B77">
        <v>7745.8</v>
      </c>
      <c r="C77">
        <v>16541.3</v>
      </c>
      <c r="D77">
        <f t="shared" si="0"/>
        <v>128125601.53999999</v>
      </c>
      <c r="E77">
        <v>33.700000000000003</v>
      </c>
      <c r="F77">
        <v>7430000000</v>
      </c>
      <c r="I77" s="28"/>
      <c r="J77" s="28" t="s">
        <v>72</v>
      </c>
      <c r="K77" s="28" t="s">
        <v>61</v>
      </c>
      <c r="L77" s="28" t="s">
        <v>73</v>
      </c>
      <c r="M77" s="28" t="s">
        <v>74</v>
      </c>
      <c r="N77" s="28" t="s">
        <v>75</v>
      </c>
      <c r="O77" s="28" t="s">
        <v>76</v>
      </c>
    </row>
    <row r="78" spans="1:17" ht="15.75">
      <c r="A78">
        <v>2.5779599999999998E+25</v>
      </c>
      <c r="B78">
        <v>8791</v>
      </c>
      <c r="C78">
        <v>20302</v>
      </c>
      <c r="D78">
        <f t="shared" si="0"/>
        <v>178474882</v>
      </c>
      <c r="E78">
        <v>43.6</v>
      </c>
      <c r="F78">
        <v>8370000000</v>
      </c>
      <c r="I78" s="24" t="s">
        <v>88</v>
      </c>
      <c r="J78" s="35">
        <v>-2240342252734945.5</v>
      </c>
      <c r="K78" s="26">
        <v>549801406204654.69</v>
      </c>
      <c r="L78" s="22">
        <v>-4.0748208852361758</v>
      </c>
      <c r="M78" s="22">
        <v>4.3606350391364366E-4</v>
      </c>
      <c r="N78" s="26">
        <v>-3375076584181798</v>
      </c>
      <c r="O78" s="26">
        <v>-1105607921288093</v>
      </c>
    </row>
    <row r="79" spans="1:17" ht="15.75">
      <c r="A79">
        <v>2.8925E+25</v>
      </c>
      <c r="B79">
        <v>9425.6</v>
      </c>
      <c r="C79">
        <v>24324.1</v>
      </c>
      <c r="D79">
        <f t="shared" si="0"/>
        <v>229269236.96000001</v>
      </c>
      <c r="E79">
        <v>47.4</v>
      </c>
      <c r="F79">
        <v>8900000000</v>
      </c>
      <c r="I79" s="29" t="s">
        <v>77</v>
      </c>
      <c r="J79" s="35">
        <v>2080694.9398965354</v>
      </c>
      <c r="K79" s="26">
        <v>470735.79992436862</v>
      </c>
      <c r="L79" s="22">
        <v>4.4200907180436095</v>
      </c>
      <c r="M79" s="22">
        <v>1.8149574750993437E-4</v>
      </c>
      <c r="N79" s="26">
        <v>1109143.9995258129</v>
      </c>
      <c r="O79" s="26">
        <v>3052245.8802672578</v>
      </c>
    </row>
    <row r="80" spans="1:17" ht="15.75">
      <c r="A80">
        <v>3.1832E+25</v>
      </c>
      <c r="B80">
        <v>8842.7000000000007</v>
      </c>
      <c r="C80">
        <v>27895.5</v>
      </c>
      <c r="D80">
        <f t="shared" si="0"/>
        <v>246671537.85000002</v>
      </c>
      <c r="E80">
        <v>46.5</v>
      </c>
      <c r="F80">
        <v>9200000000</v>
      </c>
      <c r="I80" s="24" t="s">
        <v>85</v>
      </c>
      <c r="J80" s="35">
        <v>12836191726684.855</v>
      </c>
      <c r="K80" s="26">
        <v>7249841814821.5723</v>
      </c>
      <c r="L80" s="22">
        <v>1.770547834635861</v>
      </c>
      <c r="M80" s="22">
        <v>8.9338691898801087E-2</v>
      </c>
      <c r="N80" s="26">
        <v>-2126746366956.1016</v>
      </c>
      <c r="O80" s="26">
        <v>27799129820325.813</v>
      </c>
    </row>
    <row r="81" spans="1:15" ht="15.75">
      <c r="A81">
        <v>4.366E+25</v>
      </c>
      <c r="B81">
        <v>10450.299999999999</v>
      </c>
      <c r="C81">
        <v>30928.3</v>
      </c>
      <c r="D81">
        <f t="shared" si="0"/>
        <v>323210013.48999995</v>
      </c>
      <c r="E81">
        <v>49.2</v>
      </c>
      <c r="F81">
        <v>11800000000</v>
      </c>
      <c r="I81" s="24" t="s">
        <v>86</v>
      </c>
      <c r="J81" s="35">
        <v>50025.566411513515</v>
      </c>
      <c r="K81" s="26">
        <v>22038.236376236477</v>
      </c>
      <c r="L81" s="22">
        <v>2.2699441805359428</v>
      </c>
      <c r="M81" s="22">
        <v>3.2476490925173518E-2</v>
      </c>
      <c r="N81" s="26">
        <v>4540.8820537806241</v>
      </c>
      <c r="O81" s="26">
        <v>95510.250769246399</v>
      </c>
    </row>
    <row r="82" spans="1:15" ht="16.5" thickBot="1">
      <c r="A82">
        <v>4.9644000000000001E+25</v>
      </c>
      <c r="B82">
        <v>11169.6</v>
      </c>
      <c r="C82">
        <v>34002.199999999997</v>
      </c>
      <c r="D82">
        <f t="shared" si="0"/>
        <v>379790973.12</v>
      </c>
      <c r="E82">
        <v>51.3</v>
      </c>
      <c r="F82">
        <v>12600000000</v>
      </c>
      <c r="I82" s="31" t="s">
        <v>87</v>
      </c>
      <c r="J82" s="36">
        <v>302.96520091752899</v>
      </c>
      <c r="K82" s="27">
        <v>50.879031306979392</v>
      </c>
      <c r="L82" s="23">
        <v>5.9546181036660064</v>
      </c>
      <c r="M82" s="23">
        <v>3.8099620287675091E-6</v>
      </c>
      <c r="N82" s="27">
        <v>197.95604138602693</v>
      </c>
      <c r="O82" s="27">
        <v>407.97436044903105</v>
      </c>
    </row>
    <row r="83" spans="1:15">
      <c r="A83">
        <v>5.9501999999999997E+25</v>
      </c>
      <c r="B83">
        <v>12201.8</v>
      </c>
      <c r="C83">
        <v>38286.400000000001</v>
      </c>
      <c r="D83">
        <f t="shared" si="0"/>
        <v>467162995.51999998</v>
      </c>
      <c r="E83">
        <v>54.7</v>
      </c>
      <c r="F83">
        <v>14100000000</v>
      </c>
    </row>
    <row r="84" spans="1:15">
      <c r="A84">
        <v>7.0215E+25</v>
      </c>
      <c r="B84">
        <v>13949.7</v>
      </c>
      <c r="C84">
        <v>41986</v>
      </c>
      <c r="D84">
        <f t="shared" si="0"/>
        <v>585692104.20000005</v>
      </c>
      <c r="E84">
        <v>54.6</v>
      </c>
      <c r="F84">
        <v>15500000000</v>
      </c>
    </row>
    <row r="85" spans="1:15">
      <c r="A85">
        <v>7.8407E+25</v>
      </c>
      <c r="B85">
        <v>14097.2</v>
      </c>
      <c r="C85">
        <v>35779.9</v>
      </c>
      <c r="D85">
        <f t="shared" si="0"/>
        <v>504396406.28000003</v>
      </c>
      <c r="E85">
        <v>54</v>
      </c>
      <c r="F85">
        <v>16100000000</v>
      </c>
    </row>
    <row r="86" spans="1:15">
      <c r="A86">
        <v>7.9158E+25</v>
      </c>
      <c r="B86">
        <v>14660.3</v>
      </c>
      <c r="C86">
        <v>35146.400000000001</v>
      </c>
      <c r="D86">
        <f t="shared" si="0"/>
        <v>515256767.92000002</v>
      </c>
      <c r="E86">
        <v>57.5</v>
      </c>
      <c r="F86">
        <v>15800000000</v>
      </c>
      <c r="J86" s="16"/>
    </row>
    <row r="87" spans="1:15">
      <c r="A87">
        <v>8.0540999999999992E+25</v>
      </c>
      <c r="B87">
        <v>16862.5</v>
      </c>
      <c r="C87">
        <v>40122.9</v>
      </c>
      <c r="D87">
        <f t="shared" si="0"/>
        <v>676572401.25</v>
      </c>
      <c r="E87">
        <v>58.3</v>
      </c>
      <c r="F87">
        <v>15700000000</v>
      </c>
    </row>
    <row r="88" spans="1:15">
      <c r="A88">
        <v>9.9345000000000007E+25</v>
      </c>
      <c r="B88">
        <v>15423.6</v>
      </c>
      <c r="C88">
        <v>46753.8</v>
      </c>
      <c r="D88">
        <f t="shared" si="0"/>
        <v>721111909.68000007</v>
      </c>
      <c r="E88">
        <v>57.5</v>
      </c>
      <c r="F88">
        <v>17900000000</v>
      </c>
    </row>
    <row r="89" spans="1:15">
      <c r="A89">
        <v>1.07855E+26</v>
      </c>
      <c r="B89">
        <v>14940.4</v>
      </c>
      <c r="C89">
        <v>43662.9</v>
      </c>
      <c r="D89">
        <f t="shared" si="0"/>
        <v>652341191.15999997</v>
      </c>
      <c r="E89">
        <v>57</v>
      </c>
      <c r="F89">
        <v>18500000000</v>
      </c>
    </row>
  </sheetData>
  <conditionalFormatting sqref="O52:O57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I42:N47">
    <cfRule type="colorScale" priority="2">
      <colorScale>
        <cfvo type="num" val="-1"/>
        <cfvo type="num" val="0"/>
        <cfvo type="num" val="1"/>
        <color rgb="FFF8696B"/>
        <color theme="7" tint="0.59999389629810485"/>
        <color rgb="FF63BE7B"/>
      </colorScale>
    </cfRule>
  </conditionalFormatting>
  <conditionalFormatting sqref="P42:U47">
    <cfRule type="colorScale" priority="1">
      <colorScale>
        <cfvo type="num" val="-1"/>
        <cfvo type="num" val="0"/>
        <cfvo type="num" val="1"/>
        <color rgb="FFF8696B"/>
        <color theme="7" tint="0.59999389629810485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D8E8-653F-439A-B032-D0BA07D4DA67}">
  <dimension ref="A1:I31"/>
  <sheetViews>
    <sheetView zoomScale="57" workbookViewId="0">
      <selection sqref="A1:G31"/>
    </sheetView>
  </sheetViews>
  <sheetFormatPr defaultRowHeight="15"/>
  <cols>
    <col min="2" max="2" width="13.140625" bestFit="1" customWidth="1"/>
    <col min="3" max="3" width="25.7109375" bestFit="1" customWidth="1"/>
    <col min="4" max="4" width="26.7109375" bestFit="1" customWidth="1"/>
    <col min="5" max="8" width="33.28515625" bestFit="1" customWidth="1"/>
  </cols>
  <sheetData>
    <row r="1" spans="1:9">
      <c r="A1" s="13" t="s">
        <v>45</v>
      </c>
      <c r="B1" t="s">
        <v>49</v>
      </c>
      <c r="C1" t="s">
        <v>47</v>
      </c>
      <c r="D1" t="s">
        <v>48</v>
      </c>
      <c r="E1" t="s">
        <v>50</v>
      </c>
      <c r="F1" t="s">
        <v>51</v>
      </c>
      <c r="G1" t="s">
        <v>79</v>
      </c>
    </row>
    <row r="2" spans="1:9">
      <c r="A2" s="14">
        <v>1995</v>
      </c>
      <c r="B2" s="15">
        <v>1030000000000000</v>
      </c>
      <c r="C2" s="15">
        <v>710.4</v>
      </c>
      <c r="D2" s="15">
        <v>664.2</v>
      </c>
      <c r="E2" s="15">
        <v>16.399999999999999</v>
      </c>
      <c r="F2" s="15">
        <v>1780000000</v>
      </c>
      <c r="G2" s="15">
        <v>9809786551827</v>
      </c>
    </row>
    <row r="3" spans="1:9">
      <c r="A3" s="14">
        <v>1996</v>
      </c>
      <c r="B3" s="15">
        <v>1130000000000000</v>
      </c>
      <c r="C3" s="15">
        <v>1153.2</v>
      </c>
      <c r="D3" s="15">
        <v>848.5</v>
      </c>
      <c r="E3" s="15">
        <v>16.399999999999999</v>
      </c>
      <c r="F3" s="15">
        <v>2400000000</v>
      </c>
      <c r="G3" s="15">
        <v>9997765965032</v>
      </c>
    </row>
    <row r="4" spans="1:9">
      <c r="A4" s="14">
        <v>1997</v>
      </c>
      <c r="B4" s="15">
        <v>1220000000000000</v>
      </c>
      <c r="C4" s="15">
        <v>1335.2</v>
      </c>
      <c r="D4" s="15">
        <v>1607.8</v>
      </c>
      <c r="E4" s="15">
        <v>16.399999999999999</v>
      </c>
      <c r="F4" s="15">
        <v>2220000000</v>
      </c>
      <c r="G4" s="15">
        <v>10266314052831</v>
      </c>
      <c r="I4">
        <f>LN(GETPIVOTDATA("[Measures].[Sum of Trị giá nhập khẩu hàng hoá(M$)]",$A$1,"[Table5].[Column1]","[Table5].[Column1].&amp;[1995]")*GETPIVOTDATA("[Measures].[Sum of Trị giá xuất khẩu hàng hoá (M$)]",$A$1,"[Table5].[Column1]","[Table5].[Column1].&amp;[1995]"))</f>
        <v>13.064411500620606</v>
      </c>
    </row>
    <row r="5" spans="1:9">
      <c r="A5" s="14">
        <v>1998</v>
      </c>
      <c r="B5" s="15">
        <v>1290000000000000</v>
      </c>
      <c r="C5" s="15">
        <v>1246.3</v>
      </c>
      <c r="D5" s="15">
        <v>2079</v>
      </c>
      <c r="E5" s="15">
        <v>20.6</v>
      </c>
      <c r="F5" s="15">
        <v>1670000000</v>
      </c>
      <c r="G5" s="15">
        <v>10572469775388</v>
      </c>
    </row>
    <row r="6" spans="1:9">
      <c r="A6" s="14">
        <v>1999</v>
      </c>
      <c r="B6" s="15">
        <v>1350000000000000</v>
      </c>
      <c r="C6" s="15">
        <v>1094.9000000000001</v>
      </c>
      <c r="D6" s="15">
        <v>2515.3000000000002</v>
      </c>
      <c r="E6" s="15">
        <v>19.5</v>
      </c>
      <c r="F6" s="15">
        <v>1410000000</v>
      </c>
      <c r="G6" s="15">
        <v>10890061092406</v>
      </c>
    </row>
    <row r="7" spans="1:9">
      <c r="A7" s="14">
        <v>2000</v>
      </c>
      <c r="B7" s="15">
        <v>1450000000000000</v>
      </c>
      <c r="C7" s="15">
        <v>1317.4</v>
      </c>
      <c r="D7" s="15">
        <v>2845.1</v>
      </c>
      <c r="E7" s="15">
        <v>21.5</v>
      </c>
      <c r="F7" s="15">
        <v>1300000000</v>
      </c>
      <c r="G7" s="15">
        <v>11318534007346</v>
      </c>
    </row>
    <row r="8" spans="1:9">
      <c r="A8" s="14">
        <v>2001</v>
      </c>
      <c r="B8" s="15">
        <v>1530000000000000</v>
      </c>
      <c r="C8" s="15">
        <v>1506.3</v>
      </c>
      <c r="D8" s="15">
        <v>3002.9</v>
      </c>
      <c r="E8" s="15">
        <v>20.7</v>
      </c>
      <c r="F8" s="15">
        <v>1300000000</v>
      </c>
      <c r="G8" s="15">
        <v>11563177080157</v>
      </c>
    </row>
    <row r="9" spans="1:9">
      <c r="A9" s="14">
        <v>2002</v>
      </c>
      <c r="B9" s="15">
        <v>1630000000000000</v>
      </c>
      <c r="C9" s="15">
        <v>1840.6</v>
      </c>
      <c r="D9" s="15">
        <v>3162.5</v>
      </c>
      <c r="E9" s="15">
        <v>17.7</v>
      </c>
      <c r="F9" s="15">
        <v>1400000000</v>
      </c>
      <c r="G9" s="15">
        <v>11690138584403</v>
      </c>
    </row>
    <row r="10" spans="1:9">
      <c r="A10" s="14">
        <v>2003</v>
      </c>
      <c r="B10" s="15">
        <v>1740000000000000</v>
      </c>
      <c r="C10" s="15">
        <v>2477.6999999999998</v>
      </c>
      <c r="D10" s="15">
        <v>3852.6</v>
      </c>
      <c r="E10" s="15">
        <v>18.600000000000001</v>
      </c>
      <c r="F10" s="15">
        <v>1450000000</v>
      </c>
      <c r="G10" s="15">
        <v>11799825426851</v>
      </c>
    </row>
    <row r="11" spans="1:9">
      <c r="A11" s="14">
        <v>2004</v>
      </c>
      <c r="B11" s="15">
        <v>1880000000000000</v>
      </c>
      <c r="C11" s="15">
        <v>2681.8</v>
      </c>
      <c r="D11" s="15">
        <v>4968.3999999999996</v>
      </c>
      <c r="E11" s="15">
        <v>20.399999999999999</v>
      </c>
      <c r="F11" s="15">
        <v>1610000000</v>
      </c>
      <c r="G11" s="15">
        <v>12106691064532</v>
      </c>
    </row>
    <row r="12" spans="1:9">
      <c r="A12" s="14">
        <v>2005</v>
      </c>
      <c r="B12" s="15">
        <v>2020000000000000</v>
      </c>
      <c r="C12" s="15">
        <v>2581.1999999999998</v>
      </c>
      <c r="D12" s="15">
        <v>5517</v>
      </c>
      <c r="E12" s="15">
        <v>21.4</v>
      </c>
      <c r="F12" s="15">
        <v>1950000000</v>
      </c>
      <c r="G12" s="15">
        <v>12346863024368</v>
      </c>
    </row>
    <row r="13" spans="1:9">
      <c r="A13" s="14">
        <v>2006</v>
      </c>
      <c r="B13" s="15">
        <v>2160000000000000</v>
      </c>
      <c r="C13" s="15">
        <v>3129.2</v>
      </c>
      <c r="D13" s="15">
        <v>7094</v>
      </c>
      <c r="E13" s="15">
        <v>23</v>
      </c>
      <c r="F13" s="15">
        <v>2400000000</v>
      </c>
      <c r="G13" s="15">
        <v>12787037124125</v>
      </c>
    </row>
    <row r="14" spans="1:9">
      <c r="A14" s="14">
        <v>2007</v>
      </c>
      <c r="B14" s="15">
        <v>2310000000000000</v>
      </c>
      <c r="C14" s="15">
        <v>5142.3999999999996</v>
      </c>
      <c r="D14" s="15">
        <v>9096.4</v>
      </c>
      <c r="E14" s="15">
        <v>24.1</v>
      </c>
      <c r="F14" s="15">
        <v>6700000000</v>
      </c>
      <c r="G14" s="15">
        <v>13188759129147</v>
      </c>
    </row>
    <row r="15" spans="1:9">
      <c r="A15" s="14">
        <v>2008</v>
      </c>
      <c r="B15" s="15">
        <v>2440000000000000</v>
      </c>
      <c r="C15" s="15">
        <v>5581.5</v>
      </c>
      <c r="D15" s="15">
        <v>10895.8</v>
      </c>
      <c r="E15" s="15">
        <v>25.8</v>
      </c>
      <c r="F15" s="15">
        <v>9580000000</v>
      </c>
      <c r="G15" s="15">
        <v>13270973190779</v>
      </c>
    </row>
    <row r="16" spans="1:9">
      <c r="A16" s="14">
        <v>2009</v>
      </c>
      <c r="B16" s="15">
        <v>2570000000000000</v>
      </c>
      <c r="C16" s="15">
        <v>5343.3</v>
      </c>
      <c r="D16" s="15">
        <v>9402.2999999999993</v>
      </c>
      <c r="E16" s="15">
        <v>25.6</v>
      </c>
      <c r="F16" s="15">
        <v>7600000000</v>
      </c>
      <c r="G16" s="15">
        <v>12698879094785</v>
      </c>
    </row>
    <row r="17" spans="1:7">
      <c r="A17" s="14">
        <v>2010</v>
      </c>
      <c r="B17" s="15">
        <v>2740000000000000</v>
      </c>
      <c r="C17" s="15">
        <v>6361.7</v>
      </c>
      <c r="D17" s="15">
        <v>11385.5</v>
      </c>
      <c r="E17" s="15">
        <v>28</v>
      </c>
      <c r="F17" s="15">
        <v>8000000000</v>
      </c>
      <c r="G17" s="15">
        <v>12976295644548</v>
      </c>
    </row>
    <row r="18" spans="1:7">
      <c r="A18" s="14">
        <v>2011</v>
      </c>
      <c r="B18" s="15">
        <v>2920000000000000</v>
      </c>
      <c r="C18" s="15">
        <v>7745.8</v>
      </c>
      <c r="D18" s="15">
        <v>16541.3</v>
      </c>
      <c r="E18" s="15">
        <v>33.700000000000003</v>
      </c>
      <c r="F18" s="15">
        <v>7430000000</v>
      </c>
      <c r="G18" s="15">
        <v>13230730453866</v>
      </c>
    </row>
    <row r="19" spans="1:7">
      <c r="A19" s="14">
        <v>2012</v>
      </c>
      <c r="B19" s="15">
        <v>3080000000000000</v>
      </c>
      <c r="C19" s="15">
        <v>8791</v>
      </c>
      <c r="D19" s="15">
        <v>20302</v>
      </c>
      <c r="E19" s="15">
        <v>43.6</v>
      </c>
      <c r="F19" s="15">
        <v>8370000000</v>
      </c>
      <c r="G19" s="15">
        <v>13130043284419</v>
      </c>
    </row>
    <row r="20" spans="1:7">
      <c r="A20" s="14">
        <v>2013</v>
      </c>
      <c r="B20" s="15">
        <v>3250000000000000</v>
      </c>
      <c r="C20" s="15">
        <v>9425.6</v>
      </c>
      <c r="D20" s="15">
        <v>24324.1</v>
      </c>
      <c r="E20" s="15">
        <v>47.4</v>
      </c>
      <c r="F20" s="15">
        <v>8900000000</v>
      </c>
      <c r="G20" s="15">
        <v>13125102945888</v>
      </c>
    </row>
    <row r="21" spans="1:7">
      <c r="A21" s="14">
        <v>2014</v>
      </c>
      <c r="B21" s="15">
        <v>3460000000000000</v>
      </c>
      <c r="C21" s="15">
        <v>8842.7000000000007</v>
      </c>
      <c r="D21" s="15">
        <v>27895.5</v>
      </c>
      <c r="E21" s="15">
        <v>46.5</v>
      </c>
      <c r="F21" s="15">
        <v>9200000000</v>
      </c>
      <c r="G21" s="15">
        <v>13338839168176</v>
      </c>
    </row>
    <row r="22" spans="1:7">
      <c r="A22" s="14">
        <v>2015</v>
      </c>
      <c r="B22" s="15">
        <v>3700000000000000</v>
      </c>
      <c r="C22" s="15">
        <v>10450.299999999999</v>
      </c>
      <c r="D22" s="15">
        <v>30928.3</v>
      </c>
      <c r="E22" s="15">
        <v>49.2</v>
      </c>
      <c r="F22" s="15">
        <v>11800000000</v>
      </c>
      <c r="G22" s="15">
        <v>13655089869785</v>
      </c>
    </row>
    <row r="23" spans="1:7">
      <c r="A23" s="14">
        <v>2016</v>
      </c>
      <c r="B23" s="15">
        <v>3940000000000000</v>
      </c>
      <c r="C23" s="15">
        <v>11169.6</v>
      </c>
      <c r="D23" s="15">
        <v>34002.199999999997</v>
      </c>
      <c r="E23" s="15">
        <v>51.3</v>
      </c>
      <c r="F23" s="15">
        <v>12600000000</v>
      </c>
      <c r="G23" s="15">
        <v>13920536464165</v>
      </c>
    </row>
    <row r="24" spans="1:7">
      <c r="A24" s="14">
        <v>2017</v>
      </c>
      <c r="B24" s="15">
        <v>4220000000000000</v>
      </c>
      <c r="C24" s="15">
        <v>12201.8</v>
      </c>
      <c r="D24" s="15">
        <v>38286.400000000001</v>
      </c>
      <c r="E24" s="15">
        <v>54.7</v>
      </c>
      <c r="F24" s="15">
        <v>14100000000</v>
      </c>
      <c r="G24" s="15">
        <v>14309680304964</v>
      </c>
    </row>
    <row r="25" spans="1:7">
      <c r="A25" s="14">
        <v>2018</v>
      </c>
      <c r="B25" s="15">
        <v>4530000000000000</v>
      </c>
      <c r="C25" s="15">
        <v>13949.7</v>
      </c>
      <c r="D25" s="15">
        <v>41986</v>
      </c>
      <c r="E25" s="15">
        <v>54.6</v>
      </c>
      <c r="F25" s="15">
        <v>15500000000</v>
      </c>
      <c r="G25" s="15">
        <v>14603024724373</v>
      </c>
    </row>
    <row r="26" spans="1:7">
      <c r="A26" s="14">
        <v>2019</v>
      </c>
      <c r="B26" s="15">
        <v>4870000000000000</v>
      </c>
      <c r="C26" s="15">
        <v>14097.2</v>
      </c>
      <c r="D26" s="15">
        <v>35779.9</v>
      </c>
      <c r="E26" s="15">
        <v>54</v>
      </c>
      <c r="F26" s="15">
        <v>16100000000</v>
      </c>
      <c r="G26" s="15">
        <v>14876936810777</v>
      </c>
    </row>
    <row r="27" spans="1:7">
      <c r="A27" s="14">
        <v>2020</v>
      </c>
      <c r="B27" s="15">
        <v>5010000000000000</v>
      </c>
      <c r="C27" s="15">
        <v>14660.3</v>
      </c>
      <c r="D27" s="15">
        <v>35146.400000000001</v>
      </c>
      <c r="E27" s="15">
        <v>57.5</v>
      </c>
      <c r="F27" s="15">
        <v>15800000000</v>
      </c>
      <c r="G27" s="15">
        <v>14047261785040</v>
      </c>
    </row>
    <row r="28" spans="1:7">
      <c r="A28" s="14">
        <v>2021</v>
      </c>
      <c r="B28" s="15">
        <v>5130000000000000</v>
      </c>
      <c r="C28" s="15">
        <v>16862.5</v>
      </c>
      <c r="D28" s="15">
        <v>40122.9</v>
      </c>
      <c r="E28" s="15">
        <v>58.3</v>
      </c>
      <c r="F28" s="15">
        <v>15700000000</v>
      </c>
      <c r="G28" s="15">
        <v>14940354568036</v>
      </c>
    </row>
    <row r="29" spans="1:7">
      <c r="A29" s="14">
        <v>2022</v>
      </c>
      <c r="B29" s="15">
        <v>5550000000000000</v>
      </c>
      <c r="C29" s="15">
        <v>15423.6</v>
      </c>
      <c r="D29" s="15">
        <v>46753.8</v>
      </c>
      <c r="E29" s="15">
        <v>57.5</v>
      </c>
      <c r="F29" s="15">
        <v>17900000000</v>
      </c>
      <c r="G29" s="15">
        <v>15462923840803</v>
      </c>
    </row>
    <row r="30" spans="1:7">
      <c r="A30" s="14">
        <v>2023</v>
      </c>
      <c r="B30" s="15">
        <v>5830000000000000</v>
      </c>
      <c r="C30" s="15">
        <v>14940.4</v>
      </c>
      <c r="D30" s="15">
        <v>43662.9</v>
      </c>
      <c r="E30" s="15">
        <v>57</v>
      </c>
      <c r="F30" s="15">
        <v>18500000000</v>
      </c>
      <c r="G30" s="15">
        <v>15529080146569</v>
      </c>
    </row>
    <row r="31" spans="1:7">
      <c r="A31" s="14" t="s">
        <v>46</v>
      </c>
      <c r="B31" s="15">
        <v>4044000000000000</v>
      </c>
      <c r="C31" s="15"/>
      <c r="D31" s="15"/>
      <c r="E31" s="15">
        <v>82</v>
      </c>
      <c r="F31" s="15">
        <v>3895000000</v>
      </c>
      <c r="G31" s="15">
        <v>225006176437152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03AC-6695-4591-A1BF-9B350C2BF362}">
  <dimension ref="A1:I62"/>
  <sheetViews>
    <sheetView workbookViewId="0">
      <selection activeCell="E63" sqref="E63"/>
    </sheetView>
  </sheetViews>
  <sheetFormatPr defaultRowHeight="15"/>
  <cols>
    <col min="1" max="1" width="11" customWidth="1"/>
    <col min="2" max="2" width="30.7109375" customWidth="1"/>
    <col min="3" max="3" width="12.7109375" bestFit="1" customWidth="1"/>
    <col min="4" max="4" width="30.5703125" customWidth="1"/>
    <col min="5" max="5" width="12.7109375" bestFit="1" customWidth="1"/>
  </cols>
  <sheetData>
    <row r="1" spans="1:5">
      <c r="A1" t="s">
        <v>44</v>
      </c>
      <c r="B1" t="s">
        <v>42</v>
      </c>
      <c r="C1" t="s">
        <v>40</v>
      </c>
      <c r="D1" t="s">
        <v>43</v>
      </c>
      <c r="E1" t="s">
        <v>41</v>
      </c>
    </row>
    <row r="2" spans="1:5">
      <c r="A2" s="18">
        <v>1995</v>
      </c>
      <c r="B2">
        <v>710.4</v>
      </c>
      <c r="D2">
        <v>664.2</v>
      </c>
    </row>
    <row r="3" spans="1:5">
      <c r="A3" s="18">
        <v>1996</v>
      </c>
      <c r="B3">
        <v>1153.2</v>
      </c>
      <c r="C3" s="19">
        <f>(B3-B2)/B2</f>
        <v>0.62331081081081097</v>
      </c>
      <c r="D3">
        <v>848.5</v>
      </c>
      <c r="E3" s="19">
        <f>(D3-D2)/D2</f>
        <v>0.27747666365552537</v>
      </c>
    </row>
    <row r="4" spans="1:5">
      <c r="A4" s="18">
        <v>1997</v>
      </c>
      <c r="B4">
        <v>1335.2</v>
      </c>
      <c r="C4" s="19">
        <f t="shared" ref="C4:C30" si="0">(B4-B3)/B3</f>
        <v>0.15782171349288934</v>
      </c>
      <c r="D4">
        <v>1607.8</v>
      </c>
      <c r="E4" s="19">
        <f t="shared" ref="E4:E30" si="1">(D4-D3)/D3</f>
        <v>0.8948733058338243</v>
      </c>
    </row>
    <row r="5" spans="1:5">
      <c r="A5" s="18">
        <v>1998</v>
      </c>
      <c r="B5">
        <v>1246.3</v>
      </c>
      <c r="C5" s="19">
        <f t="shared" si="0"/>
        <v>-6.6581785500299653E-2</v>
      </c>
      <c r="D5">
        <v>2079</v>
      </c>
      <c r="E5" s="19">
        <f t="shared" si="1"/>
        <v>0.2930712775220799</v>
      </c>
    </row>
    <row r="6" spans="1:5">
      <c r="A6" s="18">
        <v>1999</v>
      </c>
      <c r="B6">
        <v>1094.9000000000001</v>
      </c>
      <c r="C6" s="19">
        <f t="shared" si="0"/>
        <v>-0.12147957955548414</v>
      </c>
      <c r="D6">
        <v>2515.3000000000002</v>
      </c>
      <c r="E6" s="19">
        <f t="shared" si="1"/>
        <v>0.20986050986050994</v>
      </c>
    </row>
    <row r="7" spans="1:5">
      <c r="A7" s="18">
        <v>2000</v>
      </c>
      <c r="B7">
        <v>1317.4</v>
      </c>
      <c r="C7" s="19">
        <f t="shared" si="0"/>
        <v>0.20321490547081925</v>
      </c>
      <c r="D7">
        <v>2845.1</v>
      </c>
      <c r="E7" s="19">
        <f t="shared" si="1"/>
        <v>0.13111756052955897</v>
      </c>
    </row>
    <row r="8" spans="1:5">
      <c r="A8" s="18">
        <v>2001</v>
      </c>
      <c r="B8">
        <v>1506.3</v>
      </c>
      <c r="C8" s="19">
        <f t="shared" si="0"/>
        <v>0.143388492485198</v>
      </c>
      <c r="D8">
        <v>3002.9</v>
      </c>
      <c r="E8" s="19">
        <f t="shared" si="1"/>
        <v>5.5463779831991911E-2</v>
      </c>
    </row>
    <row r="9" spans="1:5">
      <c r="A9" s="18">
        <v>2002</v>
      </c>
      <c r="B9">
        <v>1840.6</v>
      </c>
      <c r="C9" s="19">
        <f t="shared" si="0"/>
        <v>0.22193454159198034</v>
      </c>
      <c r="D9">
        <v>3162.5</v>
      </c>
      <c r="E9" s="19">
        <f t="shared" si="1"/>
        <v>5.3148622997768791E-2</v>
      </c>
    </row>
    <row r="10" spans="1:5">
      <c r="A10" s="18">
        <v>2003</v>
      </c>
      <c r="B10">
        <v>2477.6999999999998</v>
      </c>
      <c r="C10" s="19">
        <f t="shared" si="0"/>
        <v>0.34613712919700096</v>
      </c>
      <c r="D10">
        <v>3852.6</v>
      </c>
      <c r="E10" s="19">
        <f t="shared" si="1"/>
        <v>0.21821343873517784</v>
      </c>
    </row>
    <row r="11" spans="1:5">
      <c r="A11" s="18">
        <v>2004</v>
      </c>
      <c r="B11">
        <v>2681.8</v>
      </c>
      <c r="C11" s="19">
        <f t="shared" si="0"/>
        <v>8.2374783064939408E-2</v>
      </c>
      <c r="D11">
        <v>4968.3999999999996</v>
      </c>
      <c r="E11" s="19">
        <f t="shared" si="1"/>
        <v>0.2896225925349114</v>
      </c>
    </row>
    <row r="12" spans="1:5">
      <c r="A12" s="18">
        <v>2005</v>
      </c>
      <c r="B12">
        <v>2581.1999999999998</v>
      </c>
      <c r="C12" s="19">
        <f t="shared" si="0"/>
        <v>-3.7512118726228783E-2</v>
      </c>
      <c r="D12">
        <v>5517</v>
      </c>
      <c r="E12" s="19">
        <f t="shared" si="1"/>
        <v>0.11041784075356259</v>
      </c>
    </row>
    <row r="13" spans="1:5">
      <c r="A13" s="18">
        <v>2006</v>
      </c>
      <c r="B13">
        <v>3129.2</v>
      </c>
      <c r="C13" s="19">
        <f t="shared" si="0"/>
        <v>0.21230435456376881</v>
      </c>
      <c r="D13">
        <v>7094</v>
      </c>
      <c r="E13" s="19">
        <f t="shared" si="1"/>
        <v>0.28584375566431031</v>
      </c>
    </row>
    <row r="14" spans="1:5">
      <c r="A14" s="18">
        <v>2007</v>
      </c>
      <c r="B14">
        <v>5142.3999999999996</v>
      </c>
      <c r="C14" s="19">
        <f t="shared" si="0"/>
        <v>0.6433593250671098</v>
      </c>
      <c r="D14">
        <v>9096.4</v>
      </c>
      <c r="E14" s="19">
        <f t="shared" si="1"/>
        <v>0.28226670425711864</v>
      </c>
    </row>
    <row r="15" spans="1:5">
      <c r="A15" s="18">
        <v>2008</v>
      </c>
      <c r="B15">
        <v>5581.5</v>
      </c>
      <c r="C15" s="19">
        <f t="shared" si="0"/>
        <v>8.5388145612943445E-2</v>
      </c>
      <c r="D15">
        <v>10895.8</v>
      </c>
      <c r="E15" s="19">
        <f t="shared" si="1"/>
        <v>0.19781452002990191</v>
      </c>
    </row>
    <row r="16" spans="1:5">
      <c r="A16" s="18">
        <v>2009</v>
      </c>
      <c r="B16">
        <v>5343.3</v>
      </c>
      <c r="C16" s="19">
        <f t="shared" si="0"/>
        <v>-4.2676699811878493E-2</v>
      </c>
      <c r="D16">
        <v>9402.2999999999993</v>
      </c>
      <c r="E16" s="19">
        <f t="shared" si="1"/>
        <v>-0.13707116503606895</v>
      </c>
    </row>
    <row r="17" spans="1:5">
      <c r="A17" s="18">
        <v>2010</v>
      </c>
      <c r="B17">
        <v>6361.7</v>
      </c>
      <c r="C17" s="19">
        <f t="shared" si="0"/>
        <v>0.19059382778432796</v>
      </c>
      <c r="D17">
        <v>11385.5</v>
      </c>
      <c r="E17" s="19">
        <f t="shared" si="1"/>
        <v>0.21092711357859256</v>
      </c>
    </row>
    <row r="18" spans="1:5">
      <c r="A18" s="18">
        <v>2011</v>
      </c>
      <c r="B18">
        <v>7745.8</v>
      </c>
      <c r="C18" s="19">
        <f t="shared" si="0"/>
        <v>0.21756763129352225</v>
      </c>
      <c r="D18">
        <v>16541.3</v>
      </c>
      <c r="E18" s="19">
        <f t="shared" si="1"/>
        <v>0.45283913749945098</v>
      </c>
    </row>
    <row r="19" spans="1:5">
      <c r="A19" s="18">
        <v>2012</v>
      </c>
      <c r="B19">
        <v>8791</v>
      </c>
      <c r="C19" s="19">
        <f t="shared" si="0"/>
        <v>0.13493764362622321</v>
      </c>
      <c r="D19">
        <v>20302</v>
      </c>
      <c r="E19" s="19">
        <f t="shared" si="1"/>
        <v>0.22735214281827915</v>
      </c>
    </row>
    <row r="20" spans="1:5">
      <c r="A20" s="18">
        <v>2013</v>
      </c>
      <c r="B20">
        <v>9425.6</v>
      </c>
      <c r="C20" s="19">
        <f t="shared" si="0"/>
        <v>7.2187464452280789E-2</v>
      </c>
      <c r="D20">
        <v>24324.1</v>
      </c>
      <c r="E20" s="19">
        <f t="shared" si="1"/>
        <v>0.19811348635602397</v>
      </c>
    </row>
    <row r="21" spans="1:5">
      <c r="A21" s="18">
        <v>2014</v>
      </c>
      <c r="B21">
        <v>8842.7000000000007</v>
      </c>
      <c r="C21" s="19">
        <f>(B21-B20)/B20</f>
        <v>-6.1842216941096546E-2</v>
      </c>
      <c r="D21">
        <v>27895.5</v>
      </c>
      <c r="E21" s="19">
        <f t="shared" si="1"/>
        <v>0.14682557628031465</v>
      </c>
    </row>
    <row r="22" spans="1:5">
      <c r="A22" s="18">
        <v>2015</v>
      </c>
      <c r="B22">
        <v>10450.299999999999</v>
      </c>
      <c r="C22" s="19">
        <f t="shared" si="0"/>
        <v>0.18179967656937343</v>
      </c>
      <c r="D22">
        <v>30928.3</v>
      </c>
      <c r="E22" s="19">
        <f t="shared" si="1"/>
        <v>0.10872004445161404</v>
      </c>
    </row>
    <row r="23" spans="1:5">
      <c r="A23" s="18">
        <v>2016</v>
      </c>
      <c r="B23">
        <v>11169.6</v>
      </c>
      <c r="C23" s="19">
        <f t="shared" si="0"/>
        <v>6.8830559888232987E-2</v>
      </c>
      <c r="D23">
        <v>34002.199999999997</v>
      </c>
      <c r="E23" s="19">
        <f t="shared" si="1"/>
        <v>9.9387939201313932E-2</v>
      </c>
    </row>
    <row r="24" spans="1:5">
      <c r="A24" s="18">
        <v>2017</v>
      </c>
      <c r="B24">
        <v>12201.8</v>
      </c>
      <c r="C24" s="19">
        <f t="shared" si="0"/>
        <v>9.2411545623836022E-2</v>
      </c>
      <c r="D24">
        <v>38286.400000000001</v>
      </c>
      <c r="E24" s="19">
        <f t="shared" si="1"/>
        <v>0.12599772955867575</v>
      </c>
    </row>
    <row r="25" spans="1:5">
      <c r="A25" s="18">
        <v>2018</v>
      </c>
      <c r="B25">
        <v>13949.7</v>
      </c>
      <c r="C25" s="19">
        <f t="shared" si="0"/>
        <v>0.14324935665229732</v>
      </c>
      <c r="D25">
        <v>41986</v>
      </c>
      <c r="E25" s="19">
        <f t="shared" si="1"/>
        <v>9.6629612603953322E-2</v>
      </c>
    </row>
    <row r="26" spans="1:5">
      <c r="A26" s="18">
        <v>2019</v>
      </c>
      <c r="B26">
        <v>14097.2</v>
      </c>
      <c r="C26" s="19">
        <f t="shared" si="0"/>
        <v>1.0573704093994852E-2</v>
      </c>
      <c r="D26">
        <v>35779.9</v>
      </c>
      <c r="E26" s="19">
        <f t="shared" si="1"/>
        <v>-0.14781355689991899</v>
      </c>
    </row>
    <row r="27" spans="1:5">
      <c r="A27" s="18">
        <v>2020</v>
      </c>
      <c r="B27">
        <v>14660.3</v>
      </c>
      <c r="C27" s="19">
        <f t="shared" si="0"/>
        <v>3.9944102374939602E-2</v>
      </c>
      <c r="D27">
        <v>35146.400000000001</v>
      </c>
      <c r="E27" s="19">
        <f t="shared" si="1"/>
        <v>-1.7705471507745967E-2</v>
      </c>
    </row>
    <row r="28" spans="1:5">
      <c r="A28" s="18">
        <v>2021</v>
      </c>
      <c r="B28">
        <v>16862.5</v>
      </c>
      <c r="C28" s="19">
        <f t="shared" si="0"/>
        <v>0.1502152070557902</v>
      </c>
      <c r="D28">
        <v>40122.9</v>
      </c>
      <c r="E28" s="19">
        <f t="shared" si="1"/>
        <v>0.14159344911569891</v>
      </c>
    </row>
    <row r="29" spans="1:5">
      <c r="A29" s="18">
        <v>2022</v>
      </c>
      <c r="B29">
        <v>15423.6</v>
      </c>
      <c r="C29" s="19">
        <f t="shared" si="0"/>
        <v>-8.53313565604151E-2</v>
      </c>
      <c r="D29">
        <v>46753.8</v>
      </c>
      <c r="E29" s="19">
        <f t="shared" si="1"/>
        <v>0.16526472413509496</v>
      </c>
    </row>
    <row r="30" spans="1:5">
      <c r="A30" s="18">
        <v>2023</v>
      </c>
      <c r="B30">
        <v>14940.4</v>
      </c>
      <c r="C30" s="19">
        <f t="shared" si="0"/>
        <v>-3.1328613293913267E-2</v>
      </c>
      <c r="D30">
        <v>43662.9</v>
      </c>
      <c r="E30" s="19">
        <f t="shared" si="1"/>
        <v>-6.6110134363410067E-2</v>
      </c>
    </row>
    <row r="33" spans="1:3">
      <c r="A33" t="s">
        <v>44</v>
      </c>
      <c r="B33" t="s">
        <v>40</v>
      </c>
      <c r="C33" t="s">
        <v>41</v>
      </c>
    </row>
    <row r="34" spans="1:3">
      <c r="A34">
        <v>1995</v>
      </c>
    </row>
    <row r="35" spans="1:3">
      <c r="A35">
        <v>1996</v>
      </c>
      <c r="B35">
        <v>0.62331081081081097</v>
      </c>
      <c r="C35">
        <v>0.27747666365552537</v>
      </c>
    </row>
    <row r="36" spans="1:3">
      <c r="A36">
        <v>1997</v>
      </c>
      <c r="B36">
        <v>0.15782171349288934</v>
      </c>
      <c r="C36">
        <v>0.8948733058338243</v>
      </c>
    </row>
    <row r="37" spans="1:3">
      <c r="A37">
        <v>1998</v>
      </c>
      <c r="B37">
        <v>-6.6581785500299653E-2</v>
      </c>
      <c r="C37">
        <v>0.2930712775220799</v>
      </c>
    </row>
    <row r="38" spans="1:3">
      <c r="A38">
        <v>1999</v>
      </c>
      <c r="B38">
        <v>-0.12147957955548414</v>
      </c>
      <c r="C38">
        <v>0.20986050986050994</v>
      </c>
    </row>
    <row r="39" spans="1:3">
      <c r="A39">
        <v>2000</v>
      </c>
      <c r="B39">
        <v>0.20321490547081925</v>
      </c>
      <c r="C39">
        <v>0.13111756052955897</v>
      </c>
    </row>
    <row r="40" spans="1:3">
      <c r="A40">
        <v>2001</v>
      </c>
      <c r="B40">
        <v>0.143388492485198</v>
      </c>
      <c r="C40">
        <v>5.5463779831991911E-2</v>
      </c>
    </row>
    <row r="41" spans="1:3">
      <c r="A41">
        <v>2002</v>
      </c>
      <c r="B41">
        <v>0.22193454159198034</v>
      </c>
      <c r="C41">
        <v>5.3148622997768791E-2</v>
      </c>
    </row>
    <row r="42" spans="1:3">
      <c r="A42">
        <v>2003</v>
      </c>
      <c r="B42">
        <v>0.34613712919700096</v>
      </c>
      <c r="C42">
        <v>0.21821343873517784</v>
      </c>
    </row>
    <row r="43" spans="1:3">
      <c r="A43">
        <v>2004</v>
      </c>
      <c r="B43">
        <v>8.2374783064939408E-2</v>
      </c>
      <c r="C43">
        <v>0.2896225925349114</v>
      </c>
    </row>
    <row r="44" spans="1:3">
      <c r="A44">
        <v>2005</v>
      </c>
      <c r="B44">
        <v>-3.7512118726228783E-2</v>
      </c>
      <c r="C44">
        <v>0.11041784075356259</v>
      </c>
    </row>
    <row r="45" spans="1:3">
      <c r="A45">
        <v>2006</v>
      </c>
      <c r="B45">
        <v>0.21230435456376881</v>
      </c>
      <c r="C45">
        <v>0.28584375566431031</v>
      </c>
    </row>
    <row r="46" spans="1:3">
      <c r="A46">
        <v>2007</v>
      </c>
      <c r="B46">
        <v>0.6433593250671098</v>
      </c>
      <c r="C46">
        <v>0.28226670425711864</v>
      </c>
    </row>
    <row r="47" spans="1:3">
      <c r="A47">
        <v>2008</v>
      </c>
      <c r="B47">
        <v>8.5388145612943445E-2</v>
      </c>
      <c r="C47">
        <v>0.19781452002990191</v>
      </c>
    </row>
    <row r="48" spans="1:3">
      <c r="A48">
        <v>2009</v>
      </c>
      <c r="B48">
        <v>-4.2676699811878493E-2</v>
      </c>
      <c r="C48">
        <v>-0.13707116503606895</v>
      </c>
    </row>
    <row r="49" spans="1:9">
      <c r="A49">
        <v>2010</v>
      </c>
      <c r="B49">
        <v>0.19059382778432796</v>
      </c>
      <c r="C49">
        <v>0.21092711357859256</v>
      </c>
    </row>
    <row r="50" spans="1:9">
      <c r="A50">
        <v>2011</v>
      </c>
      <c r="B50">
        <v>0.21756763129352225</v>
      </c>
      <c r="C50">
        <v>0.45283913749945098</v>
      </c>
    </row>
    <row r="51" spans="1:9">
      <c r="A51">
        <v>2012</v>
      </c>
      <c r="B51">
        <v>0.13493764362622321</v>
      </c>
      <c r="C51">
        <v>0.22735214281827915</v>
      </c>
    </row>
    <row r="52" spans="1:9">
      <c r="A52">
        <v>2013</v>
      </c>
      <c r="B52">
        <v>7.2187464452280789E-2</v>
      </c>
      <c r="C52">
        <v>0.19811348635602397</v>
      </c>
    </row>
    <row r="53" spans="1:9">
      <c r="A53">
        <v>2014</v>
      </c>
      <c r="B53">
        <v>-6.1842216941096546E-2</v>
      </c>
      <c r="C53">
        <v>0.14682557628031465</v>
      </c>
    </row>
    <row r="54" spans="1:9">
      <c r="A54">
        <v>2015</v>
      </c>
      <c r="B54">
        <v>0.18179967656937343</v>
      </c>
      <c r="C54">
        <v>0.10872004445161404</v>
      </c>
    </row>
    <row r="55" spans="1:9">
      <c r="A55">
        <v>2016</v>
      </c>
      <c r="B55">
        <v>6.8830559888232987E-2</v>
      </c>
      <c r="C55">
        <v>9.9387939201313932E-2</v>
      </c>
      <c r="H55" s="19"/>
      <c r="I55" s="19"/>
    </row>
    <row r="56" spans="1:9">
      <c r="A56">
        <v>2017</v>
      </c>
      <c r="B56">
        <v>9.2411545623836022E-2</v>
      </c>
      <c r="C56">
        <v>0.12599772955867575</v>
      </c>
      <c r="H56" s="19"/>
      <c r="I56" s="19"/>
    </row>
    <row r="57" spans="1:9">
      <c r="A57">
        <v>2018</v>
      </c>
      <c r="B57">
        <v>0.14324935665229732</v>
      </c>
      <c r="C57">
        <v>9.6629612603953322E-2</v>
      </c>
    </row>
    <row r="58" spans="1:9">
      <c r="A58">
        <v>2019</v>
      </c>
      <c r="B58">
        <v>1.0573704093994852E-2</v>
      </c>
      <c r="C58">
        <v>-0.14781355689991899</v>
      </c>
    </row>
    <row r="59" spans="1:9">
      <c r="A59">
        <v>2020</v>
      </c>
      <c r="B59">
        <v>3.9944102374939602E-2</v>
      </c>
      <c r="C59">
        <v>-1.7705471507745967E-2</v>
      </c>
    </row>
    <row r="60" spans="1:9">
      <c r="A60">
        <v>2021</v>
      </c>
      <c r="B60">
        <v>0.1502152070557902</v>
      </c>
      <c r="C60">
        <v>0.14159344911569891</v>
      </c>
    </row>
    <row r="61" spans="1:9">
      <c r="A61">
        <v>2022</v>
      </c>
      <c r="B61">
        <v>-8.53313565604151E-2</v>
      </c>
      <c r="C61">
        <v>0.16526472413509496</v>
      </c>
    </row>
    <row r="62" spans="1:9">
      <c r="A62">
        <v>2023</v>
      </c>
      <c r="B62">
        <v>-3.1328613293913267E-2</v>
      </c>
      <c r="C62">
        <v>-6.6110134363410067E-2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B076-72C0-4ADD-9AEF-4B0F8FDB02C3}">
  <dimension ref="A1:C31"/>
  <sheetViews>
    <sheetView topLeftCell="A17" zoomScale="115" zoomScaleNormal="115" workbookViewId="0">
      <selection activeCell="C25" sqref="C25"/>
    </sheetView>
  </sheetViews>
  <sheetFormatPr defaultRowHeight="15"/>
  <cols>
    <col min="1" max="1" width="40.28515625" bestFit="1" customWidth="1"/>
    <col min="2" max="2" width="13.85546875" bestFit="1" customWidth="1"/>
    <col min="3" max="3" width="14.42578125" bestFit="1" customWidth="1"/>
    <col min="4" max="4" width="14.7109375" bestFit="1" customWidth="1"/>
  </cols>
  <sheetData>
    <row r="1" spans="1:2">
      <c r="A1" s="43" t="s">
        <v>92</v>
      </c>
      <c r="B1" s="44" t="s">
        <v>93</v>
      </c>
    </row>
    <row r="2" spans="1:2">
      <c r="A2" s="45" t="s">
        <v>22</v>
      </c>
      <c r="B2" s="46">
        <v>969.99</v>
      </c>
    </row>
    <row r="3" spans="1:2">
      <c r="A3" s="47" t="s">
        <v>89</v>
      </c>
      <c r="B3" s="48">
        <v>428.92</v>
      </c>
    </row>
    <row r="4" spans="1:2">
      <c r="A4" s="45" t="s">
        <v>31</v>
      </c>
      <c r="B4" s="46">
        <v>229.73</v>
      </c>
    </row>
    <row r="5" spans="1:2">
      <c r="A5" s="47" t="s">
        <v>91</v>
      </c>
      <c r="B5" s="48">
        <v>168.84</v>
      </c>
    </row>
    <row r="6" spans="1:2">
      <c r="A6" s="45" t="s">
        <v>90</v>
      </c>
      <c r="B6" s="46">
        <v>133.51</v>
      </c>
    </row>
    <row r="7" spans="1:2">
      <c r="A7" s="47" t="s">
        <v>27</v>
      </c>
      <c r="B7" s="48">
        <v>130.01</v>
      </c>
    </row>
    <row r="8" spans="1:2">
      <c r="A8" s="45" t="s">
        <v>94</v>
      </c>
      <c r="B8">
        <f ca="1">SUM(B8:B8)</f>
        <v>41.95</v>
      </c>
    </row>
    <row r="18" spans="1:3" ht="15.75" thickBot="1"/>
    <row r="19" spans="1:3" ht="15.75" thickBot="1">
      <c r="A19" s="37" t="s">
        <v>2</v>
      </c>
      <c r="B19" s="38">
        <v>2022</v>
      </c>
      <c r="C19" s="38" t="s">
        <v>95</v>
      </c>
    </row>
    <row r="20" spans="1:3" ht="15.75" thickBot="1">
      <c r="A20" s="39" t="s">
        <v>9</v>
      </c>
      <c r="B20" s="40">
        <v>20541443</v>
      </c>
      <c r="C20" s="40">
        <v>7858419</v>
      </c>
    </row>
    <row r="21" spans="1:3" ht="15.75" thickBot="1">
      <c r="A21" s="41" t="s">
        <v>8</v>
      </c>
      <c r="B21" s="42">
        <v>612375783</v>
      </c>
      <c r="C21" s="42">
        <v>-187390696</v>
      </c>
    </row>
    <row r="22" spans="1:3" ht="15.75" thickBot="1">
      <c r="A22" s="39" t="s">
        <v>12</v>
      </c>
      <c r="B22" s="40">
        <v>798458591</v>
      </c>
      <c r="C22" s="40">
        <v>39390582</v>
      </c>
    </row>
    <row r="23" spans="1:3" ht="15.75" thickBot="1">
      <c r="A23" s="41" t="s">
        <v>11</v>
      </c>
      <c r="B23" s="42">
        <v>1223069761</v>
      </c>
      <c r="C23" s="42">
        <v>-353528354</v>
      </c>
    </row>
    <row r="24" spans="1:3" ht="15.75" thickBot="1">
      <c r="A24" s="39" t="s">
        <v>10</v>
      </c>
      <c r="B24" s="40">
        <v>1492393461</v>
      </c>
      <c r="C24" s="40">
        <v>-211842908</v>
      </c>
    </row>
    <row r="25" spans="1:3" ht="15.75" thickBot="1">
      <c r="A25" s="41" t="s">
        <v>7</v>
      </c>
      <c r="B25" s="42">
        <v>4455113381</v>
      </c>
      <c r="C25" s="42">
        <v>-690667623</v>
      </c>
    </row>
    <row r="26" spans="1:3" ht="15.75" thickBot="1">
      <c r="A26" s="39" t="s">
        <v>4</v>
      </c>
      <c r="B26" s="40">
        <v>5627542958</v>
      </c>
      <c r="C26" s="40">
        <v>-83332549</v>
      </c>
    </row>
    <row r="27" spans="1:3" ht="15.75" thickBot="1">
      <c r="A27" s="41" t="s">
        <v>6</v>
      </c>
      <c r="B27" s="42">
        <v>5843370676</v>
      </c>
      <c r="C27" s="42">
        <v>-1020481675</v>
      </c>
    </row>
    <row r="28" spans="1:3" ht="15.75" thickBot="1">
      <c r="A28" s="39" t="s">
        <v>5</v>
      </c>
      <c r="B28" s="40">
        <v>6351254781</v>
      </c>
      <c r="C28" s="40">
        <v>-824274262</v>
      </c>
    </row>
    <row r="29" spans="1:3" ht="15.75" thickBot="1">
      <c r="A29" s="41" t="s">
        <v>3</v>
      </c>
      <c r="B29" s="42">
        <v>6495814115</v>
      </c>
      <c r="C29" s="42">
        <v>198016172</v>
      </c>
    </row>
    <row r="31" spans="1:3" ht="15.75">
      <c r="A31" s="49"/>
    </row>
  </sheetData>
  <sortState xmlns:xlrd2="http://schemas.microsoft.com/office/spreadsheetml/2017/richdata2" ref="A2:B8">
    <sortCondition ref="A2:A8"/>
  </sortState>
  <phoneticPr fontId="1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4 _ b 4 c e 9 3 4 8 - 2 f 1 8 - 4 6 a 7 - 9 7 9 d - 1 e 6 9 6 d f 9 5 7 f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 d 5 1 2 1 5 b 9 - 7 7 d 0 - 4 0 d e - 8 7 a 1 - 0 2 7 4 1 3 3 1 d a 2 2 _ S e r i e s   -   M e t a d a t a _ 4 e 0 f 9 b b b - 1 e 8 b - 4 8 e 9 - b 6 9 5 - 0 6 d 5 f 7 a c f 2 8 e 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 T a b l e 5 _ e 6 a 3 c e e 1 - 5 6 c c - 4 2 9 1 - b b c 8 - 9 d a f 8 8 8 c 9 2 e 8 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 T a b l e 4 _ b 4 c e 9 3 4 8 - 2 f 1 8 - 4 6 a 7 - 9 7 9 d - 1 e 6 9 6 d f 9 5 7 f 7 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5 1 2 1 5 b 9 - 7 7 d 0 - 4 0 d e - 8 7 a 1 - 0 2 7 4 1 3 3 1 d a 2 2 _ S e r i e s   -   M e t a d a t a _ 4 e 0 f 9 b b b - 1 e 8 b - 4 8 e 9 - b 6 9 5 - 0 6 d 5 f 7 a c f 2 8 e , T a b l e 5 _ e 6 a 3 c e e 1 - 5 6 c c - 4 2 9 1 - b b c 8 - 9 d a f 8 8 8 c 9 2 e 8 , T a b l e 4 _ b 4 c e 9 3 4 8 - 2 f 1 8 - 4 6 a 7 - 9 7 9 d - 1 e 6 9 6 d f 9 5 7 f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 d 5 1 2 1 5 b 9 - 7 7 d 0 - 4 0 d e - 8 7 a 1 - 0 2 7 4 1 3 3 1 d a 2 2 _ S e r i e s   -   M e t a d a t a 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 d 5 1 2 1 5 b 9 - 7 7 d 0 - 4 0 d e - 8 7 a 1 - 0 2 7 4 1 3 3 1 d a 2 2 _ S e r i e s   -   M e t a d a t a 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 G D P     ( c o n s t a n t   L C U ) < / K e y > < / D i a g r a m O b j e c t K e y > < D i a g r a m O b j e c t K e y > < K e y > M e a s u r e s \ S u m   o f   G D P     ( c o n s t a n t   L C U ) \ T a g I n f o \ F o r m u l a < / K e y > < / D i a g r a m O b j e c t K e y > < D i a g r a m O b j e c t K e y > < K e y > M e a s u r e s \ S u m   o f   G D P     ( c o n s t a n t   L C U ) \ T a g I n f o \ V a l u e < / K e y > < / D i a g r a m O b j e c t K e y > < D i a g r a m O b j e c t K e y > < K e y > M e a s u r e s \ S u m   o f   M e d i u m   a n d   h i g h - t e c h   e x p o r t s     ( %   m a n u f a c t u r e d   e x p o r t s ) < / K e y > < / D i a g r a m O b j e c t K e y > < D i a g r a m O b j e c t K e y > < K e y > M e a s u r e s \ S u m   o f   M e d i u m   a n d   h i g h - t e c h   e x p o r t s     ( %   m a n u f a c t u r e d   e x p o r t s ) \ T a g I n f o \ F o r m u l a < / K e y > < / D i a g r a m O b j e c t K e y > < D i a g r a m O b j e c t K e y > < K e y > M e a s u r e s \ S u m   o f   M e d i u m   a n d   h i g h - t e c h   e x p o r t s     ( %   m a n u f a c t u r e d   e x p o r t s ) \ T a g I n f o \ V a l u e < / K e y > < / D i a g r a m O b j e c t K e y > < D i a g r a m O b j e c t K e y > < K e y > M e a s u r e s \ S u m   o f   F o r e i g n   d i r e c t   i n v e s t m e n t ,   n e t   i n f l o w s     ( B o P ,   c u r r e n t   U S $ ) < / K e y > < / D i a g r a m O b j e c t K e y > < D i a g r a m O b j e c t K e y > < K e y > M e a s u r e s \ S u m   o f   F o r e i g n   d i r e c t   i n v e s t m e n t ,   n e t   i n f l o w s     ( B o P ,   c u r r e n t   U S $ ) \ T a g I n f o \ F o r m u l a < / K e y > < / D i a g r a m O b j e c t K e y > < D i a g r a m O b j e c t K e y > < K e y > M e a s u r e s \ S u m   o f   F o r e i g n   d i r e c t   i n v e s t m e n t ,   n e t   i n f l o w s     ( B o P ,   c u r r e n t   U S $ ) \ T a g I n f o \ V a l u e < / K e y > < / D i a g r a m O b j e c t K e y > < D i a g r a m O b j e c t K e y > < K e y > C o l u m n s \ Y e a r < / K e y > < / D i a g r a m O b j e c t K e y > < D i a g r a m O b j e c t K e y > < K e y > C o l u m n s \ G D P     ( c o n s t a n t   L C U ) < / K e y > < / D i a g r a m O b j e c t K e y > < D i a g r a m O b j e c t K e y > < K e y > C o l u m n s \ M e d i u m   a n d   h i g h - t e c h   e x p o r t s     ( %   m a n u f a c t u r e d   e x p o r t s ) < / K e y > < / D i a g r a m O b j e c t K e y > < D i a g r a m O b j e c t K e y > < K e y > C o l u m n s \ F o r e i g n   d i r e c t   i n v e s t m e n t ,   n e t   i n f l o w s     ( B o P ,   c u r r e n t   U S $ ) < / K e y > < / D i a g r a m O b j e c t K e y > < D i a g r a m O b j e c t K e y > < K e y > L i n k s \ & l t ; C o l u m n s \ S u m   o f   G D P     ( c o n s t a n t   L C U ) & g t ; - & l t ; M e a s u r e s \ G D P     ( c o n s t a n t   L C U ) & g t ; < / K e y > < / D i a g r a m O b j e c t K e y > < D i a g r a m O b j e c t K e y > < K e y > L i n k s \ & l t ; C o l u m n s \ S u m   o f   G D P     ( c o n s t a n t   L C U ) & g t ; - & l t ; M e a s u r e s \ G D P     ( c o n s t a n t   L C U ) & g t ; \ C O L U M N < / K e y > < / D i a g r a m O b j e c t K e y > < D i a g r a m O b j e c t K e y > < K e y > L i n k s \ & l t ; C o l u m n s \ S u m   o f   G D P     ( c o n s t a n t   L C U ) & g t ; - & l t ; M e a s u r e s \ G D P     ( c o n s t a n t   L C U ) & g t ; \ M E A S U R E < / K e y > < / D i a g r a m O b j e c t K e y > < D i a g r a m O b j e c t K e y > < K e y > L i n k s \ & l t ; C o l u m n s \ S u m   o f   M e d i u m   a n d   h i g h - t e c h   e x p o r t s     ( %   m a n u f a c t u r e d   e x p o r t s ) & g t ; - & l t ; M e a s u r e s \ M e d i u m   a n d   h i g h - t e c h   e x p o r t s     ( %   m a n u f a c t u r e d   e x p o r t s ) & g t ; < / K e y > < / D i a g r a m O b j e c t K e y > < D i a g r a m O b j e c t K e y > < K e y > L i n k s \ & l t ; C o l u m n s \ S u m   o f   M e d i u m   a n d   h i g h - t e c h   e x p o r t s     ( %   m a n u f a c t u r e d   e x p o r t s ) & g t ; - & l t ; M e a s u r e s \ M e d i u m   a n d   h i g h - t e c h   e x p o r t s     ( %   m a n u f a c t u r e d   e x p o r t s ) & g t ; \ C O L U M N < / K e y > < / D i a g r a m O b j e c t K e y > < D i a g r a m O b j e c t K e y > < K e y > L i n k s \ & l t ; C o l u m n s \ S u m   o f   M e d i u m   a n d   h i g h - t e c h   e x p o r t s     ( %   m a n u f a c t u r e d   e x p o r t s ) & g t ; - & l t ; M e a s u r e s \ M e d i u m   a n d   h i g h - t e c h   e x p o r t s     ( %   m a n u f a c t u r e d   e x p o r t s ) & g t ; \ M E A S U R E < / K e y > < / D i a g r a m O b j e c t K e y > < D i a g r a m O b j e c t K e y > < K e y > L i n k s \ & l t ; C o l u m n s \ S u m   o f   F o r e i g n   d i r e c t   i n v e s t m e n t ,   n e t   i n f l o w s     ( B o P ,   c u r r e n t   U S $ ) & g t ; - & l t ; M e a s u r e s \ F o r e i g n   d i r e c t   i n v e s t m e n t ,   n e t   i n f l o w s     ( B o P ,   c u r r e n t   U S $ ) & g t ; < / K e y > < / D i a g r a m O b j e c t K e y > < D i a g r a m O b j e c t K e y > < K e y > L i n k s \ & l t ; C o l u m n s \ S u m   o f   F o r e i g n   d i r e c t   i n v e s t m e n t ,   n e t   i n f l o w s     ( B o P ,   c u r r e n t   U S $ ) & g t ; - & l t ; M e a s u r e s \ F o r e i g n   d i r e c t   i n v e s t m e n t ,   n e t   i n f l o w s     ( B o P ,   c u r r e n t   U S $ ) & g t ; \ C O L U M N < / K e y > < / D i a g r a m O b j e c t K e y > < D i a g r a m O b j e c t K e y > < K e y > L i n k s \ & l t ; C o l u m n s \ S u m   o f   F o r e i g n   d i r e c t   i n v e s t m e n t ,   n e t   i n f l o w s     ( B o P ,   c u r r e n t   U S $ ) & g t ; - & l t ; M e a s u r e s \ F o r e i g n   d i r e c t   i n v e s t m e n t ,   n e t   i n f l o w s     ( B o P ,   c u r r e n t   U S $ ) & g t ; \ M E A S U R E 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 G D P     ( c o n s t a n t   L C U ) 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 G D P     ( c o n s t a n t   L C U ) \ T a g I n f o \ F o r m u l a 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 G D P     ( c o n s t a n t   L C U ) \ T a g I n f o \ V a l u e 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 M e d i u m   a n d   h i g h - t e c h   e x p o r t s     ( %   m a n u f a c t u r e d   e x p o r t s ) 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 M e d i u m   a n d   h i g h - t e c h   e x p o r t s     ( %   m a n u f a c t u r e d   e x p o r t s ) \ T a g I n f o \ F o r m u l a 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 M e d i u m   a n d   h i g h - t e c h   e x p o r t s     ( %   m a n u f a c t u r e d   e x p o r t s ) \ T a g I n f o \ V a l u e 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 F o r e i g n   d i r e c t   i n v e s t m e n t ,   n e t   i n f l o w s     ( B o P ,   c u r r e n t   U S $ ) 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 F o r e i g n   d i r e c t   i n v e s t m e n t ,   n e t   i n f l o w s     ( B o P ,   c u r r e n t   U S $ ) \ T a g I n f o \ F o r m u l a 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 F o r e i g n   d i r e c t   i n v e s t m e n t ,   n e t   i n f l o w s     ( B o P ,   c u r r e n t   U S $ ) \ T a g I n f o \ V a l u e 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    ( c o n s t a n t   L C U ) 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 C o l u m n s \ M e d i u m   a n d   h i g h - t e c h   e x p o r t s     ( %   m a n u f a c t u r e d   e x p o r t s ) 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 C o l u m n s \ F o r e i g n   d i r e c t   i n v e s t m e n t ,   n e t   i n f l o w s     ( B o P ,   c u r r e n t   U S $ ) 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 G D P     ( c o n s t a n t   L C U ) & g t ; - & l t ; M e a s u r e s \ G D P     ( c o n s t a n t   L C U ) & g t ; 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 G D P     ( c o n s t a n t   L C U ) & g t ; - & l t ; M e a s u r e s \ G D P     ( c o n s t a n t   L C U ) & g t ; \ C O L U M N 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 G D P     ( c o n s t a n t   L C U ) & g t ; - & l t ; M e a s u r e s \ G D P     ( c o n s t a n t   L C U ) & g t ; \ M E A S U R E 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 M e d i u m   a n d   h i g h - t e c h   e x p o r t s     ( %   m a n u f a c t u r e d   e x p o r t s ) & g t ; - & l t ; M e a s u r e s \ M e d i u m   a n d   h i g h - t e c h   e x p o r t s     ( %   m a n u f a c t u r e d   e x p o r t s ) & g t ; 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 M e d i u m   a n d   h i g h - t e c h   e x p o r t s     ( %   m a n u f a c t u r e d   e x p o r t s ) & g t ; - & l t ; M e a s u r e s \ M e d i u m   a n d   h i g h - t e c h   e x p o r t s     ( %   m a n u f a c t u r e d   e x p o r t s ) & g t ; \ C O L U M N 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 M e d i u m   a n d   h i g h - t e c h   e x p o r t s     ( %   m a n u f a c t u r e d   e x p o r t s ) & g t ; - & l t ; M e a s u r e s \ M e d i u m   a n d   h i g h - t e c h   e x p o r t s     ( %   m a n u f a c t u r e d   e x p o r t s ) & g t ; \ M E A S U R E 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 F o r e i g n   d i r e c t   i n v e s t m e n t ,   n e t   i n f l o w s     ( B o P ,   c u r r e n t   U S $ ) & g t ; - & l t ; M e a s u r e s \ F o r e i g n   d i r e c t   i n v e s t m e n t ,   n e t   i n f l o w s     ( B o P ,   c u r r e n t   U S $ ) & g t ; 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 F o r e i g n   d i r e c t   i n v e s t m e n t ,   n e t   i n f l o w s     ( B o P ,   c u r r e n t   U S $ ) & g t ; - & l t ; M e a s u r e s \ F o r e i g n   d i r e c t   i n v e s t m e n t ,   n e t   i n f l o w s     ( B o P ,   c u r r e n t   U S $ ) & g t ; \ C O L U M N 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 F o r e i g n   d i r e c t   i n v e s t m e n t ,   n e t   i n f l o w s     ( B o P ,   c u r r e n t   U S $ ) & g t ; - & l t ; M e a s u r e s \ F o r e i g n   d i r e c t   i n v e s t m e n t ,   n e t   i n f l o w s     ( B o P ,   c u r r e n t   U S $ ) & g t ; \ M E A S U R E 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 T r �  g i �   n h �p   k h �u   h � n g   h o � ( M $ ) < / K e y > < / D i a g r a m O b j e c t K e y > < D i a g r a m O b j e c t K e y > < K e y > M e a s u r e s \ S u m   o f   T r �  g i �   n h �p   k h �u   h � n g   h o � ( M $ ) \ T a g I n f o \ F o r m u l a < / K e y > < / D i a g r a m O b j e c t K e y > < D i a g r a m O b j e c t K e y > < K e y > M e a s u r e s \ S u m   o f   T r �  g i �   n h �p   k h �u   h � n g   h o � ( M $ ) \ T a g I n f o \ V a l u e < / K e y > < / D i a g r a m O b j e c t K e y > < D i a g r a m O b j e c t K e y > < K e y > M e a s u r e s \ S u m   o f   T r �  g i �   x u �t   k h �u   h � n g   h o �   ( M $ ) < / K e y > < / D i a g r a m O b j e c t K e y > < D i a g r a m O b j e c t K e y > < K e y > M e a s u r e s \ S u m   o f   T r �  g i �   x u �t   k h �u   h � n g   h o �   ( M $ ) \ T a g I n f o \ F o r m u l a < / K e y > < / D i a g r a m O b j e c t K e y > < D i a g r a m O b j e c t K e y > < K e y > M e a s u r e s \ S u m   o f   T r �  g i �   x u �t   k h �u   h � n g   h o �   ( M $ ) \ T a g I n f o \ V a l u e < / K e y > < / D i a g r a m O b j e c t K e y > < D i a g r a m O b j e c t K e y > < K e y > C o l u m n s \ C o l u m n 1 < / K e y > < / D i a g r a m O b j e c t K e y > < D i a g r a m O b j e c t K e y > < K e y > C o l u m n s \ T r �  g i �   n h �p   k h �u   h � n g   h o � ( M $ ) < / K e y > < / D i a g r a m O b j e c t K e y > < D i a g r a m O b j e c t K e y > < K e y > C o l u m n s \ T r �  g i �   x u �t   k h �u   h � n g   h o �   ( M $ ) < / K e y > < / D i a g r a m O b j e c t K e y > < D i a g r a m O b j e c t K e y > < K e y > L i n k s \ & l t ; C o l u m n s \ S u m   o f   T r �  g i �   n h �p   k h �u   h � n g   h o � ( M $ ) & g t ; - & l t ; M e a s u r e s \ T r �  g i �   n h �p   k h �u   h � n g   h o � ( M $ ) & g t ; < / K e y > < / D i a g r a m O b j e c t K e y > < D i a g r a m O b j e c t K e y > < K e y > L i n k s \ & l t ; C o l u m n s \ S u m   o f   T r �  g i �   n h �p   k h �u   h � n g   h o � ( M $ ) & g t ; - & l t ; M e a s u r e s \ T r �  g i �   n h �p   k h �u   h � n g   h o � ( M $ ) & g t ; \ C O L U M N < / K e y > < / D i a g r a m O b j e c t K e y > < D i a g r a m O b j e c t K e y > < K e y > L i n k s \ & l t ; C o l u m n s \ S u m   o f   T r �  g i �   n h �p   k h �u   h � n g   h o � ( M $ ) & g t ; - & l t ; M e a s u r e s \ T r �  g i �   n h �p   k h �u   h � n g   h o � ( M $ ) & g t ; \ M E A S U R E < / K e y > < / D i a g r a m O b j e c t K e y > < D i a g r a m O b j e c t K e y > < K e y > L i n k s \ & l t ; C o l u m n s \ S u m   o f   T r �  g i �   x u �t   k h �u   h � n g   h o �   ( M $ ) & g t ; - & l t ; M e a s u r e s \ T r �  g i �   x u �t   k h �u   h � n g   h o �   ( M $ ) & g t ; < / K e y > < / D i a g r a m O b j e c t K e y > < D i a g r a m O b j e c t K e y > < K e y > L i n k s \ & l t ; C o l u m n s \ S u m   o f   T r �  g i �   x u �t   k h �u   h � n g   h o �   ( M $ ) & g t ; - & l t ; M e a s u r e s \ T r �  g i �   x u �t   k h �u   h � n g   h o �   ( M $ ) & g t ; \ C O L U M N < / K e y > < / D i a g r a m O b j e c t K e y > < D i a g r a m O b j e c t K e y > < K e y > L i n k s \ & l t ; C o l u m n s \ S u m   o f   T r �  g i �   x u �t   k h �u   h � n g   h o �   ( M $ ) & g t ; - & l t ; M e a s u r e s \ T r �  g i �   x u �t   k h �u   h � n g   h o �   ( M $ ) & g t ; \ M E A S U R E 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 T r �  g i �   n h �p   k h �u   h � n g   h o � ( M $ ) 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 T r �  g i �   n h �p   k h �u   h � n g   h o � ( M $ ) \ T a g I n f o \ F o r m u l a 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 T r �  g i �   n h �p   k h �u   h � n g   h o � ( M $ ) \ T a g I n f o \ V a l u e 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 T r �  g i �   x u �t   k h �u   h � n g   h o �   ( M $ ) 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 T r �  g i �   x u �t   k h �u   h � n g   h o �   ( M $ ) \ T a g I n f o \ F o r m u l a 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 T r �  g i �   x u �t   k h �u   h � n g   h o �   ( M $ ) \ T a g I n f o \ V a l u e 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 C o l u m n s \ T r �  g i �   n h �p   k h �u   h � n g   h o � ( M $ ) 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 C o l u m n s \ T r �  g i �   x u �t   k h �u   h � n g   h o �   ( M $ ) 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 T r �  g i �   n h �p   k h �u   h � n g   h o � ( M $ ) & g t ; - & l t ; M e a s u r e s \ T r �  g i �   n h �p   k h �u   h � n g   h o � ( M $ ) & g t ; 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 T r �  g i �   n h �p   k h �u   h � n g   h o � ( M $ ) & g t ; - & l t ; M e a s u r e s \ T r �  g i �   n h �p   k h �u   h � n g   h o � ( M $ ) & g t ; \ C O L U M N 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 T r �  g i �   n h �p   k h �u   h � n g   h o � ( M $ ) & g t ; - & l t ; M e a s u r e s \ T r �  g i �   n h �p   k h �u   h � n g   h o � ( M $ ) & g t ; \ M E A S U R E 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 T r �  g i �   x u �t   k h �u   h � n g   h o �   ( M $ ) & g t ; - & l t ; M e a s u r e s \ T r �  g i �   x u �t   k h �u   h � n g   h o �   ( M $ ) & g t ; 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 T r �  g i �   x u �t   k h �u   h � n g   h o �   ( M $ ) & g t ; - & l t ; M e a s u r e s \ T r �  g i �   x u �t   k h �u   h � n g   h o �   ( M $ ) & g t ; \ C O L U M N 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 T r �  g i �   x u �t   k h �u   h � n g   h o �   ( M $ ) & g t ; - & l t ; M e a s u r e s \ T r �  g i �   x u �t   k h �u   h � n g   h o �   ( M $ ) & g t ; \ M E A S U R E 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 C o l u m n s \ G D P   ( c o n s t a n t   2 0 1 5   U S $ ) _ E U 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  ( c o n s t a n t   2 0 1 5   U S $ ) _ E U 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 T a g s \ T a b l e s \ & l t ; T a b l e s \ d 5 1 2 1 5 b 9 - 7 7 d 0 - 4 0 d e - 8 7 a 1 - 0 2 7 4 1 3 3 1 d a 2 2 _ S e r i e s   -   M e t a d a t a & g t ; < / K e y > < / D i a g r a m O b j e c t K e y > < D i a g r a m O b j e c t K e y > < K e y > D y n a m i c   T a g s \ T a b l e s \ & l t ; T a b l e s \ T a b l e 5 & g t ; 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 T a b l e s \ d 5 1 2 1 5 b 9 - 7 7 d 0 - 4 0 d e - 8 7 a 1 - 0 2 7 4 1 3 3 1 d a 2 2 _ S e r i e s   -   M e t a d a t a < / K e y > < / D i a g r a m O b j e c t K e y > < D i a g r a m O b j e c t K e y > < K e y > T a b l e s \ d 5 1 2 1 5 b 9 - 7 7 d 0 - 4 0 d e - 8 7 a 1 - 0 2 7 4 1 3 3 1 d a 2 2 _ S e r i e s   -   M e t a d a t a \ C o l u m n s \ Y e a r < / K e y > < / D i a g r a m O b j e c t K e y > < D i a g r a m O b j e c t K e y > < K e y > T a b l e s \ d 5 1 2 1 5 b 9 - 7 7 d 0 - 4 0 d e - 8 7 a 1 - 0 2 7 4 1 3 3 1 d a 2 2 _ S e r i e s   -   M e t a d a t a \ C o l u m n s \ G D P     ( c o n s t a n t   L C U ) < / K e y > < / D i a g r a m O b j e c t K e y > < D i a g r a m O b j e c t K e y > < K e y > T a b l e s \ d 5 1 2 1 5 b 9 - 7 7 d 0 - 4 0 d e - 8 7 a 1 - 0 2 7 4 1 3 3 1 d a 2 2 _ S e r i e s   -   M e t a d a t a \ C o l u m n s \ M e d i u m   a n d   h i g h - t e c h   e x p o r t s     ( %   m a n u f a c t u r e d   e x p o r t s ) < / K e y > < / D i a g r a m O b j e c t K e y > < D i a g r a m O b j e c t K e y > < K e y > T a b l e s \ d 5 1 2 1 5 b 9 - 7 7 d 0 - 4 0 d e - 8 7 a 1 - 0 2 7 4 1 3 3 1 d a 2 2 _ S e r i e s   -   M e t a d a t a \ C o l u m n s \ F o r e i g n   d i r e c t   i n v e s t m e n t ,   n e t   i n f l o w s     ( B o P ,   c u r r e n t   U S $ ) < / K e y > < / D i a g r a m O b j e c t K e y > < D i a g r a m O b j e c t K e y > < K e y > T a b l e s \ d 5 1 2 1 5 b 9 - 7 7 d 0 - 4 0 d e - 8 7 a 1 - 0 2 7 4 1 3 3 1 d a 2 2 _ S e r i e s   -   M e t a d a t a \ M e a s u r e s \ S u m   o f   G D P     ( c o n s t a n t   L C U ) < / K e y > < / D i a g r a m O b j e c t K e y > < D i a g r a m O b j e c t K e y > < K e y > T a b l e s \ d 5 1 2 1 5 b 9 - 7 7 d 0 - 4 0 d e - 8 7 a 1 - 0 2 7 4 1 3 3 1 d a 2 2 _ S e r i e s   -   M e t a d a t a \ S u m   o f   G D P     ( c o n s t a n t   L C U ) \ A d d i t i o n a l   I n f o \ I m p l i c i t   M e a s u r e < / K e y > < / D i a g r a m O b j e c t K e y > < D i a g r a m O b j e c t K e y > < K e y > T a b l e s \ d 5 1 2 1 5 b 9 - 7 7 d 0 - 4 0 d e - 8 7 a 1 - 0 2 7 4 1 3 3 1 d a 2 2 _ S e r i e s   -   M e t a d a t a \ M e a s u r e s \ S u m   o f   M e d i u m   a n d   h i g h - t e c h   e x p o r t s     ( %   m a n u f a c t u r e d   e x p o r t s ) < / K e y > < / D i a g r a m O b j e c t K e y > < D i a g r a m O b j e c t K e y > < K e y > T a b l e s \ d 5 1 2 1 5 b 9 - 7 7 d 0 - 4 0 d e - 8 7 a 1 - 0 2 7 4 1 3 3 1 d a 2 2 _ S e r i e s   -   M e t a d a t a \ S u m   o f   M e d i u m   a n d   h i g h - t e c h   e x p o r t s     ( %   m a n u f a c t u r e d   e x p o r t s ) \ A d d i t i o n a l   I n f o \ I m p l i c i t   M e a s u r e < / K e y > < / D i a g r a m O b j e c t K e y > < D i a g r a m O b j e c t K e y > < K e y > T a b l e s \ d 5 1 2 1 5 b 9 - 7 7 d 0 - 4 0 d e - 8 7 a 1 - 0 2 7 4 1 3 3 1 d a 2 2 _ S e r i e s   -   M e t a d a t a \ M e a s u r e s \ S u m   o f   F o r e i g n   d i r e c t   i n v e s t m e n t ,   n e t   i n f l o w s     ( B o P ,   c u r r e n t   U S $ ) < / K e y > < / D i a g r a m O b j e c t K e y > < D i a g r a m O b j e c t K e y > < K e y > T a b l e s \ d 5 1 2 1 5 b 9 - 7 7 d 0 - 4 0 d e - 8 7 a 1 - 0 2 7 4 1 3 3 1 d a 2 2 _ S e r i e s   -   M e t a d a t a \ S u m   o f   F o r e i g n   d i r e c t   i n v e s t m e n t ,   n e t   i n f l o w s     ( B o P ,   c u r r e n t   U S $ ) \ A d d i t i o n a l   I n f o \ I m p l i c i t   M e a s u r e < / K e y > < / D i a g r a m O b j e c t K e y > < D i a g r a m O b j e c t K e y > < K e y > T a b l e s \ T a b l e 5 < / K e y > < / D i a g r a m O b j e c t K e y > < D i a g r a m O b j e c t K e y > < K e y > T a b l e s \ T a b l e 5 \ C o l u m n s \ C o l u m n 1 < / K e y > < / D i a g r a m O b j e c t K e y > < D i a g r a m O b j e c t K e y > < K e y > T a b l e s \ T a b l e 5 \ C o l u m n s \ T r �  g i �   n h �p   k h �u   h � n g   h o � ( M $ ) < / K e y > < / D i a g r a m O b j e c t K e y > < D i a g r a m O b j e c t K e y > < K e y > T a b l e s \ T a b l e 5 \ C o l u m n s \ T r �  g i �   x u �t   k h �u   h � n g   h o �   ( M $ ) < / K e y > < / D i a g r a m O b j e c t K e y > < D i a g r a m O b j e c t K e y > < K e y > T a b l e s \ T a b l e 5 \ M e a s u r e s \ S u m   o f   T r �  g i �   n h �p   k h �u   h � n g   h o � ( M $ ) < / K e y > < / D i a g r a m O b j e c t K e y > < D i a g r a m O b j e c t K e y > < K e y > T a b l e s \ T a b l e 5 \ S u m   o f   T r �  g i �   n h �p   k h �u   h � n g   h o � ( M $ ) \ A d d i t i o n a l   I n f o \ I m p l i c i t   M e a s u r e < / K e y > < / D i a g r a m O b j e c t K e y > < D i a g r a m O b j e c t K e y > < K e y > T a b l e s \ T a b l e 5 \ M e a s u r e s \ S u m   o f   T r �  g i �   x u �t   k h �u   h � n g   h o �   ( M $ ) < / K e y > < / D i a g r a m O b j e c t K e y > < D i a g r a m O b j e c t K e y > < K e y > T a b l e s \ T a b l e 5 \ S u m   o f   T r �  g i �   x u �t   k h �u   h � n g   h o �   ( M $ ) \ A d d i t i o n a l   I n f o \ I m p l i c i t   M e a s u r e < / K e y > < / D i a g r a m O b j e c t K e y > < D i a g r a m O b j e c t K e y > < K e y > T a b l e s \ T a b l e 4 < / K e y > < / D i a g r a m O b j e c t K e y > < D i a g r a m O b j e c t K e y > < K e y > T a b l e s \ T a b l e 4 \ C o l u m n s \ Y e a r < / K e y > < / D i a g r a m O b j e c t K e y > < D i a g r a m O b j e c t K e y > < K e y > T a b l e s \ T a b l e 4 \ C o l u m n s \ G D P   ( c o n s t a n t   2 0 1 5   U S $ ) _ E U < / K e y > < / D i a g r a m O b j e c t K e y > < D i a g r a m O b j e c t K e y > < K e y > R e l a t i o n s h i p s \ & l t ; T a b l e s \ d 5 1 2 1 5 b 9 - 7 7 d 0 - 4 0 d e - 8 7 a 1 - 0 2 7 4 1 3 3 1 d a 2 2 _ S e r i e s   -   M e t a d a t a \ C o l u m n s \ Y e a r & g t ; - & l t ; T a b l e s \ T a b l e 5 \ C o l u m n s \ C o l u m n 1 & g t ; < / K e y > < / D i a g r a m O b j e c t K e y > < D i a g r a m O b j e c t K e y > < K e y > R e l a t i o n s h i p s \ & l t ; T a b l e s \ d 5 1 2 1 5 b 9 - 7 7 d 0 - 4 0 d e - 8 7 a 1 - 0 2 7 4 1 3 3 1 d a 2 2 _ S e r i e s   -   M e t a d a t a \ C o l u m n s \ Y e a r & g t ; - & l t ; T a b l e s \ T a b l e 5 \ C o l u m n s \ C o l u m n 1 & g t ; \ F K < / K e y > < / D i a g r a m O b j e c t K e y > < D i a g r a m O b j e c t K e y > < K e y > R e l a t i o n s h i p s \ & l t ; T a b l e s \ d 5 1 2 1 5 b 9 - 7 7 d 0 - 4 0 d e - 8 7 a 1 - 0 2 7 4 1 3 3 1 d a 2 2 _ S e r i e s   -   M e t a d a t a \ C o l u m n s \ Y e a r & g t ; - & l t ; T a b l e s \ T a b l e 5 \ C o l u m n s \ C o l u m n 1 & g t ; \ P K < / K e y > < / D i a g r a m O b j e c t K e y > < D i a g r a m O b j e c t K e y > < K e y > R e l a t i o n s h i p s \ & l t ; T a b l e s \ d 5 1 2 1 5 b 9 - 7 7 d 0 - 4 0 d e - 8 7 a 1 - 0 2 7 4 1 3 3 1 d a 2 2 _ S e r i e s   -   M e t a d a t a \ C o l u m n s \ Y e a r & g t ; - & l t ; T a b l e s \ T a b l e 5 \ C o l u m n s \ C o l u m n 1 & g t ; \ C r o s s F i l t e r < / K e y > < / D i a g r a m O b j e c t K e y > < D i a g r a m O b j e c t K e y > < K e y > R e l a t i o n s h i p s \ & l t ; T a b l e s \ T a b l e 4 \ C o l u m n s \ Y e a r & g t ; - & l t ; T a b l e s \ T a b l e 5 \ C o l u m n s \ C o l u m n 1 & g t ; < / K e y > < / D i a g r a m O b j e c t K e y > < D i a g r a m O b j e c t K e y > < K e y > R e l a t i o n s h i p s \ & l t ; T a b l e s \ T a b l e 4 \ C o l u m n s \ Y e a r & g t ; - & l t ; T a b l e s \ T a b l e 5 \ C o l u m n s \ C o l u m n 1 & g t ; \ F K < / K e y > < / D i a g r a m O b j e c t K e y > < D i a g r a m O b j e c t K e y > < K e y > R e l a t i o n s h i p s \ & l t ; T a b l e s \ T a b l e 4 \ C o l u m n s \ Y e a r & g t ; - & l t ; T a b l e s \ T a b l e 5 \ C o l u m n s \ C o l u m n 1 & g t ; \ P K < / K e y > < / D i a g r a m O b j e c t K e y > < D i a g r a m O b j e c t K e y > < K e y > R e l a t i o n s h i p s \ & l t ; T a b l e s \ T a b l e 4 \ C o l u m n s \ Y e a r & g t ; - & l t ; T a b l e s \ T a b l e 5 \ C o l u m n s \ C o l u m n 1 & g t ; \ C r o s s F i l t e r < / K e y > < / D i a g r a m O b j e c t K e y > < / A l l K e y s > < S e l e c t e d K e y s > < D i a g r a m O b j e c t K e y > < K e y > T a b l e s \ T a b l e 4 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 T a g s \ T a b l e s \ & l t ; T a b l e s \ d 5 1 2 1 5 b 9 - 7 7 d 0 - 4 0 d e - 8 7 a 1 - 0 2 7 4 1 3 3 1 d a 2 2 _ S e r i e s   -   M e t a d a t a & g t ; 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 M e t a d a t a \ C o l u m n s \ G D P     ( c o n s t a n t   L C U ) 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 M e t a d a t a \ C o l u m n s \ M e d i u m   a n d   h i g h - t e c h   e x p o r t s     ( %   m a n u f a c t u r e d   e x p o r t s ) 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 M e t a d a t a \ C o l u m n s \ F o r e i g n   d i r e c t   i n v e s t m e n t ,   n e t   i n f l o w s     ( B o P ,   c u r r e n t   U S $ ) 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 M e t a d a t a \ M e a s u r e s \ S u m   o f   G D P     ( c o n s t a n t   L C U ) 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 M e t a d a t a \ S u m   o f   G D P     ( c o n s t a n t   L C U ) \ A d d i t i o n a l 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 M e t a d a t a \ M e a s u r e s \ S u m   o f   M e d i u m   a n d   h i g h - t e c h   e x p o r t s     ( %   m a n u f a c t u r e d   e x p o r t s ) 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 M e t a d a t a \ S u m   o f   M e d i u m   a n d   h i g h - t e c h   e x p o r t s     ( %   m a n u f a c t u r e d   e x p o r t s ) \ A d d i t i o n a l 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 M e t a d a t a \ M e a s u r e s \ S u m   o f   F o r e i g n   d i r e c t   i n v e s t m e n t ,   n e t   i n f l o w s     ( B o P ,   c u r r e n t   U S $ ) 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 T a b l e s \ d 5 1 2 1 5 b 9 - 7 7 d 0 - 4 0 d e - 8 7 a 1 - 0 2 7 4 1 3 3 1 d a 2 2 _ S e r i e s   -   M e t a d a t a \ S u m   o f   F o r e i g n   d i r e c t   i n v e s t m e n t ,   n e t   i n f l o w s     ( B o P ,   c u r r e n t   U S $ ) \ A d d i t i o n a l 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 T a b l e s \ T a b l e 5 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 T a b l e s \ T a b l e 5 \ C o l u m n s \ T r �  g i �   n h �p   k h �u   h � n g   h o � ( M $ ) 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 T a b l e s \ T a b l e 5 \ C o l u m n s \ T r �  g i �   x u �t   k h �u   h � n g   h o �   ( M $ ) 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 T a b l e s \ T a b l e 5 \ M e a s u r e s \ S u m   o f   T r �  g i �   n h �p   k h �u   h � n g   h o � ( M $ ) 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 T a b l e s \ T a b l e 5 \ S u m   o f   T r �  g i �   n h �p   k h �u   h � n g   h o � ( M $ ) \ A d d i t i o n a l 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 T a b l e s \ T a b l e 5 \ M e a s u r e s \ S u m   o f   T r �  g i �   x u �t   k h �u   h � n g   h o �   ( M $ ) 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 T a b l e s \ T a b l e 5 \ S u m   o f   T r �  g i �   x u �t   k h �u   h � n g   h o �   ( M $ ) \ A d d i t i o n a l 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 7 3 1 . 9 0 3 8 1 0 5 6 7 6 6 5 8 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 T a b l e s \ T a b l e 4 \ C o l u m n s \ G D P   ( c o n s t a n t   2 0 1 5   U S $ ) _ E U 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 R e l a t i o n s h i p s \ & l t ; T a b l e s \ d 5 1 2 1 5 b 9 - 7 7 d 0 - 4 0 d e - 8 7 a 1 - 0 2 7 4 1 3 3 1 d a 2 2 _ S e r i e s   -   M e t a d a t a \ C o l u m n s \ Y e a r & g t ; - & l t ; T a b l e s \ T a b l e 5 \ C o l u m n s \ C o l u m n 1 & g t ; 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 R e l a t i o n s h i p s \ & l t ; T a b l e s \ d 5 1 2 1 5 b 9 - 7 7 d 0 - 4 0 d e - 8 7 a 1 - 0 2 7 4 1 3 3 1 d a 2 2 _ S e r i e s   -   M e t a d a t a \ C o l u m n s \ Y e a r & g t ; - & l t ; T a b l e s \ T a b l e 5 \ C o l u m n s \ C o l u m n 1 & g t ; \ F K 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 R e l a t i o n s h i p s \ & l t ; T a b l e s \ d 5 1 2 1 5 b 9 - 7 7 d 0 - 4 0 d e - 8 7 a 1 - 0 2 7 4 1 3 3 1 d a 2 2 _ S e r i e s   -   M e t a d a t a \ C o l u m n s \ Y e a r & g t ; - & l t ; T a b l e s \ T a b l e 5 \ C o l u m n s \ C o l u m n 1 & g t ; \ P K 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 R e l a t i o n s h i p s \ & l t ; T a b l e s \ d 5 1 2 1 5 b 9 - 7 7 d 0 - 4 0 d e - 8 7 a 1 - 0 2 7 4 1 3 3 1 d a 2 2 _ S e r i e s   -   M e t a d a t a \ C o l u m n s \ Y e a r & g t ; - & l t ; T a b l e s \ T a b l e 5 \ C o l u m n s \ C o l u m n 1 & g t ; \ C r o s s F i l t e r 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 R e l a t i o n s h i p s \ & l t ; T a b l e s \ T a b l e 4 \ C o l u m n s \ Y e a r & g t ; - & l t ; T a b l e s \ T a b l e 5 \ C o l u m n s \ C o l u m n 1 & g t ; < / K e y > < / a : K e y > < a : V a l u e   i : t y p e = " D i a g r a m D i s p l a y L i n k V i e w S t a t e " > < A u t o m a t i o n P r o p e r t y H e l p e r T e x t > E n d   p o i n t   1 :   ( 7 1 5 . 9 0 3 8 1 0 5 6 7 6 6 6 , 7 9 ) . 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 7 1 5 . 9 0 3 8 1 0 5 6 7 6 6 5 8 < / b : _ x > < b : _ y > 7 9 < / b : _ y > < / b : P o i n t > < b : P o i n t > < b : _ x > 6 3 2 . 9 0 3 8 1 1 < / b : _ x > < b : _ y > 7 9 < / b : _ y > < / b : P o i n t > < b : P o i n t > < b : _ x > 6 2 8 . 9 0 3 8 1 1 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 R e l a t i o n s h i p s \ & l t ; T a b l e s \ T a b l e 4 \ C o l u m n s \ Y e a r & g t ; - & l t ; T a b l e s \ T a b l e 5 \ C o l u m n s \ C o l u m n 1 & g t ; \ F K 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 7 1 5 . 9 0 3 8 1 0 5 6 7 6 6 5 8 < / b : _ x > < b : _ y > 7 1 < / b : _ y > < / L a b e l L o c a t i o n > < L o c a t i o n   x m l n s : b = " h t t p : / / s c h e m a s . d a t a c o n t r a c t . o r g / 2 0 0 4 / 0 7 / S y s t e m . W i n d o w s " > < b : _ x > 7 3 1 . 9 0 3 8 1 0 5 6 7 6 6 5 8 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 R e l a t i o n s h i p s \ & l t ; T a b l e s \ T a b l e 4 \ C o l u m n s \ Y e a r & g t ; - & l t ; T a b l e s \ T a b l e 5 \ C o l u m n s \ C o l u m n 1 & g t ; \ P K 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 R e l a t i o n s h i p s \ & l t ; T a b l e s \ T a b l e 4 \ C o l u m n s \ Y e a r & g t ; - & l t ; T a b l e s \ T a b l e 5 \ C o l u m n s \ C o l u m n 1 & g t ; \ C r o s s F i l t e r 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 7 1 5 . 9 0 3 8 1 0 5 6 7 6 6 5 8 < / b : _ x > < b : _ y > 7 9 < / b : _ y > < / b : P o i n t > < b : P o i n t > < b : _ x > 6 3 2 . 9 0 3 8 1 1 < / b : _ x > < b : _ y > 7 9 < / b : _ y > < / b : P o i n t > < b : P o i n t > < b : _ x > 6 2 8 . 9 0 3 8 1 1 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5 1 2 1 5 b 9 - 7 7 d 0 - 4 0 d e - 8 7 a 1 - 0 2 7 4 1 3 3 1 d a 2 2 _ S e r i e s   -   M e t a d a t a _ 4 e 0 f 9 b b b - 1 e 8 b - 4 8 e 9 - b 6 9 5 - 0 6 d 5 f 7 a c f 2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 G D P     ( c o n s t a n t   L C U ) < / s t r i n g > < / k e y > < v a l u e > < i n t > 1 5 7 < / i n t > < / v a l u e > < / i t e m > < i t e m > < k e y > < s t r i n g > M e d i u m   a n d   h i g h - t e c h   e x p o r t s     ( %   m a n u f a c t u r e d   e x p o r t s ) < / s t r i n g > < / k e y > < v a l u e > < i n t > 3 9 3 < / i n t > < / v a l u e > < / i t e m > < i t e m > < k e y > < s t r i n g > F o r e i g n   d i r e c t   i n v e s t m e n t ,   n e t   i n f l o w s     ( B o P ,   c u r r e n t   U S $ ) < / s t r i n g > < / k e y > < v a l u e > < i n t > 3 8 8 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 G D P     ( c o n s t a n t   L C U ) < / s t r i n g > < / k e y > < v a l u e > < i n t > 1 < / i n t > < / v a l u e > < / i t e m > < i t e m > < k e y > < s t r i n g > M e d i u m   a n d   h i g h - t e c h   e x p o r t s     ( %   m a n u f a c t u r e d   e x p o r t s ) < / s t r i n g > < / k e y > < v a l u e > < i n t > 2 < / i n t > < / v a l u e > < / i t e m > < i t e m > < k e y > < s t r i n g > F o r e i g n   d i r e c t   i n v e s t m e n t ,   n e t   i n f l o w s     ( B o P ,   c u r r e n t   U S $ ) 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4 _ b 4 c e 9 3 4 8 - 2 f 1 8 - 4 6 a 7 - 9 7 9 d - 1 e 6 9 6 d f 9 5 7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 G D P   ( c o n s t a n t   2 0 1 5   U S $ ) _ E U < / s t r i n g > < / k e y > < v a l u e > < i n t > 2 0 8 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 G D P   ( c o n s t a n t   2 0 1 5   U S $ ) _ E U 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5 _ e 6 a 3 c e e 1 - 5 6 c c - 4 2 9 1 - b b c 8 - 9 d a f 8 8 8 c 9 2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 T r �  g i �   n h �p   k h �u   h � n g   h o � ( M $ ) < / s t r i n g > < / k e y > < v a l u e > < i n t > 2 2 7 < / i n t > < / v a l u e > < / i t e m > < i t e m > < k e y > < s t r i n g > T r �  g i �   x u �t   k h �u   h � n g   h o �   ( M $ ) < / s t r i n g > < / k e y > < v a l u e > < i n t > 2 2 6 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 T r �  g i �   n h �p   k h �u   h � n g   h o � ( M $ ) < / s t r i n g > < / k e y > < v a l u e > < i n t > 1 < / i n t > < / v a l u e > < / i t e m > < i t e m > < k e y > < s t r i n g > T r �  g i �   x u �t   k h �u   h � n g   h o �   ( M $ ) 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N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a C i E 6 4 A A A D 4 A A A A E g A A A E N v b m Z p Z y 9 Q Y W N r Y W d l L n h t b I S P Q Q u C M B z F 7 0 H f Q X Z 3 m w s E Z c 5 D 1 4 R A i q 5 D h 4 7 0 v 9 D Z / G 4 d + k h 9 h Z S y u n V 8 7 / 3 g v f e 4 3 X k 6 t o 1 3 V V 2 v D S Q o w B R 5 v Z V Q y s a A S h A Y l I r 1 i u 9 l c Z a V 8 i Y a + n j s y w T V 1 l 5 i Q p x z 2 G 2 w 6 S r C K A 3 I K d v l R a 1 a i T 6 w / g / 7 G u b a Q i H B j 6 8 1 g u E o x E E U h g x T T h a X Z x q + B J s W z + m P y b d D Y 4 d O C Q X + I e d k k Z y 8 T 4 g n A A A A / / 8 D A F B L A w Q U A A I A C A A A A C E A E 9 G f p + k C A A C u B g A A E w A A A E Z v c m 1 1 b G F z L 1 N l Y 3 R p b 2 4 x L m 2 s V M 1 u 2 k A Q v i P x D i O T S E Y y C B M o b V M q U U M C S q G E n / 4 I o 2 i x F 7 B i 7 0 a 7 a 5 I I c c q x P f Q B q i o 5 9 N B D 1 X s 4 J u p 7 8 C Z d g y U I U F V K 6 4 v t m d l v Z r 7 5 Z j m 2 h E M J N B d v f T 8 a i U b 4 E D F s Q 0 y x s 3 p a z / a e J X I 5 O 5 X I p G y c e J p D e i K V z m X 0 v T 3 d R u n 0 S R M z B 3 N I Q B U L Z C O B F M i D i 0 U 0 A v J p U p 9 Z W F o M P k o W q e V 7 m A j 1 w H F x 0 q B E y B + u K s Z z s 8 0 x 4 + b b w r H 5 h u A i c 0 Z Y I r Y a v 3 7 O p l 9 q h 3 D / e X Z 7 X Y H y b P r J g O p s + h V a 9 W T Z q J p t I k M Z d 8 S l W b u / 8 m A v U T 5 K m w V 7 B B W J z g g K 2 k I u l C x q H r I C V E o F s 4 H O I S j 0 p F A p m Y / r M W n x k R L X O k X s O p 4 j E + U V T d H A o K 7 v E Z 7 P a F A i F r U d M s j r 6 W x a g 2 O f C t w U l y 7 O L z + T k p R u X F s w F V P q j H r S Z U M Z I 1 s 2 F R D Z Q j 0 Z F 3 p C u 7 o g V Y N O a C + 4 b t N C L m I 8 L 5 i P V y C N I S I D i d i 6 P M N L u B Z D h P c p 8 x b 1 B k 6 u b s m v j c f K B 4 y Y 7 E y y + S S T D C I n G o y V w 2 I d Y q r b j 6 s W J V w g I u C 1 0 Y 5 v B l a x 7 f g e I G L D 0 B k M E w J b Q 8 A X Z 5 Q J P g c A d R c 8 R P w + s o Q f y C 5 0 B l h C o g D x v R 5 m c 7 A D y r A z I G A 7 T O o V H D L C X A S C 0 o D g 4 L / v 0 n M e F v a K 1 j W w f M a k H 9 r N n b X i J k u S p B r l B G X q h j y 9 Z K m J X Z k l s K l r R G q A k W y j E / u X 9 r r w 4 q V s z n X n p / 8 D l q L E o x G H b O 9 q d b H n 7 W W 3 b m n p w s J u 0 l i w 9 o 6 y 0 x 6 l p 2 p 8 3 K k h D + e V x U m l O + m E y 9 t 9 j N J C + U p x L a z 6 p m x a b D b 9 C A P n 7 g b I c H b 7 4 w x O 5 e u 7 D 8 O 7 a z K A I b 2 7 U a s 7 2 z T S u r + S A b t Q O 9 r m X M J e + L P b b 2 I T F v 6 C + 3 4 d d 0 V I D e z R k e Q g v A a W N C w c o X l D T W t F r 6 a a P B j p O v 7 G U D O P H m r m / w 3 1 z z f G 8 r J I p / T s f C l P S u 3 1 v V z t + E E B + 7 8 B A A D / / w M A U E s B A i 0 A F A A G A A g A A A A h A C r d q k D S A A A A N w E A A B M A A A A A A A A A A A A A A A A A A A A A A F t D b 2 5 0 Z W 5 0 X 1 R 5 c G V z X S 5 4 b W x Q S w E C L Q A U A A I A C A A A A C E A y a C i E 6 4 A A A D 4 A A A A E g A A A A A A A A A A A A A A A A A L A w A A Q 2 9 u Z m l n L 1 B h Y 2 t h Z 2 U u e G 1 s U E s B A i 0 A F A A C A A g A A A A h A B P R n 6 f p A g A A r g Y A A B M A A A A A A A A A A A A A A A A A 6 Q M A A E Z v c m 1 1 b G F z L 1 N l Y 3 R p b 2 4 x L m 1 Q S w U G A A A A A A M A A w D C A A A A A w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e A A A A A A A A j R 4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N T E y M T V i O S 0 3 N 2 Q w L T Q w Z G U t O D d h M S 0 w M j c 0 M T M z M W R h M j J f U 2 V y a W V z J T I w L S U y M E 1 l d G F k Y X R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J U M D k 6 M T k 6 N T k u M D c 5 O T Y w M 1 o i L z 4 8 R W 5 0 c n k g V H l w Z T 0 i R m l s b E N v b H V t b l R 5 c G V z I i B W Y W x 1 Z T 0 i c 0 F 3 T U Z B d z 0 9 I i 8 + P E V u d H J 5 I F R 5 c G U 9 I k Z p b G x D b 2 x 1 b W 5 O Y W 1 l c y I g V m F s d W U 9 I n N b J n F 1 b 3 Q 7 W W V h c i Z x d W 9 0 O y w m c X V v d D t H R F A g X G 4 o Y 2 9 u c 3 R h b n Q g T E N V K S Z x d W 9 0 O y w m c X V v d D t N Z W R p d W 0 g Y W 5 k I G h p Z 2 g t d G V j a C B l e H B v c n R z X G 4 g K C U g b W F u d W Z h Y 3 R 1 c m V k I G V 4 c G 9 y d H M p J n F 1 b 3 Q 7 L C Z x d W 9 0 O 0 Z v c m V p Z 2 4 g Z G l y Z W N 0 I G l u d m V z d G 1 l b n Q s I G 5 l d C B p b m Z s b 3 d z I F x u K E J v U C w g Y 3 V y c m V u d C B V U y Q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Z D U x M j E 1 Y j k t N z d k M C 0 0 M G R l L T g 3 Y T E t M D I 3 N D E z M y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T E y M T V i O S 0 3 N 2 Q w L T Q w Z G U t O D d h M S 0 w M j c 0 M T M z M W R h M j J f U 2 V y a W V z I C 0 g T W V 0 Y W R h d G E v Q 2 h h b m d l Z C B U e X B l L n t Z Z W F y L D B 9 J n F 1 b 3 Q 7 L C Z x d W 9 0 O 1 N l Y 3 R p b 2 4 x L 2 Q 1 M T I x N W I 5 L T c 3 Z D A t N D B k Z S 0 4 N 2 E x L T A y N z Q x M z M x Z G E y M l 9 T Z X J p Z X M g L S B N Z X R h Z G F 0 Y S 9 D a G F u Z 2 V k I F R 5 c G U u e 0 d E U C B c b i h j b 2 5 z d G F u d C B M Q 1 U p L D F 9 J n F 1 b 3 Q 7 L C Z x d W 9 0 O 1 N l Y 3 R p b 2 4 x L 2 Q 1 M T I x N W I 5 L T c 3 Z D A t N D B k Z S 0 4 N 2 E x L T A y N z Q x M z M x Z G E y M l 9 T Z X J p Z X M g L S B N Z X R h Z G F 0 Y S 9 D a G F u Z 2 V k I F R 5 c G U u e 0 1 l Z G l 1 b S B h b m Q g a G l n a C 1 0 Z W N o I G V 4 c G 9 y d H N c b i A o J S B t Y W 5 1 Z m F j d H V y Z W Q g Z X h w b 3 J 0 c y k s M n 0 m c X V v d D s s J n F 1 b 3 Q 7 U 2 V j d G l v b j E v Z D U x M j E 1 Y j k t N z d k M C 0 0 M G R l L T g 3 Y T E t M D I 3 N D E z M z F k Y T I y X 1 N l c m l l c y A t I E 1 l d G F k Y X R h L 0 N o Y W 5 n Z W Q g V H l w Z S 5 7 R m 9 y Z W l n b i B k a X J l Y 3 Q g a W 5 2 Z X N 0 b W V u d C w g b m V 0 I G l u Z m x v d 3 M g X G 4 o Q m 9 Q L C B j d X J y Z W 5 0 I F V T J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D U x M j E 1 Y j k t N z d k M C 0 0 M G R l L T g 3 Y T E t M D I 3 N D E z M z F k Y T I y X 1 N l c m l l c y A t I E 1 l d G F k Y X R h L 0 N o Y W 5 n Z W Q g V H l w Z S 5 7 W W V h c i w w f S Z x d W 9 0 O y w m c X V v d D t T Z W N 0 a W 9 u M S 9 k N T E y M T V i O S 0 3 N 2 Q w L T Q w Z G U t O D d h M S 0 w M j c 0 M T M z M W R h M j J f U 2 V y a W V z I C 0 g T W V 0 Y W R h d G E v Q 2 h h b m d l Z C B U e X B l L n t H R F A g X G 4 o Y 2 9 u c 3 R h b n Q g T E N V K S w x f S Z x d W 9 0 O y w m c X V v d D t T Z W N 0 a W 9 u M S 9 k N T E y M T V i O S 0 3 N 2 Q w L T Q w Z G U t O D d h M S 0 w M j c 0 M T M z M W R h M j J f U 2 V y a W V z I C 0 g T W V 0 Y W R h d G E v Q 2 h h b m d l Z C B U e X B l L n t N Z W R p d W 0 g Y W 5 k I G h p Z 2 g t d G V j a C B l e H B v c n R z X G 4 g K C U g b W F u d W Z h Y 3 R 1 c m V k I G V 4 c G 9 y d H M p L D J 9 J n F 1 b 3 Q 7 L C Z x d W 9 0 O 1 N l Y 3 R p b 2 4 x L 2 Q 1 M T I x N W I 5 L T c 3 Z D A t N D B k Z S 0 4 N 2 E x L T A y N z Q x M z M x Z G E y M l 9 T Z X J p Z X M g L S B N Z X R h Z G F 0 Y S 9 D a G F u Z 2 V k I F R 5 c G U u e 0 Z v c m V p Z 2 4 g Z G l y Z W N 0 I G l u d m V z d G 1 l b n Q s I G 5 l d C B p b m Z s b 3 d z I F x u K E J v U C w g Y 3 V y c m V u d C B V U y Q p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x M l Q w O T o y M D o z O S 4 w M T c z N T E 1 W i I v P j x F b n R y e S B U e X B l P S J G a W x s Q 2 9 s d W 1 u V H l w Z X M i I F Z h b H V l P S J z Q X d V R i I v P j x F b n R y e S B U e X B l P S J G a W x s Q 2 9 s d W 1 u T m F t Z X M i I F Z h b H V l P S J z W y Z x d W 9 0 O 0 N v b H V t b j E m c X V v d D s s J n F 1 b 3 Q 7 V H L h u 4 s g Z 2 n D o S B u a O G 6 r X A g a 2 j h u q l 1 I G j D o G 5 n I G h v w 6 E o T S Q p J n F 1 b 3 Q 7 L C Z x d W 9 0 O 1 R y 4 b u L I G d p w 6 E g e H X h u q V 0 I G t o 4 b q p d S B o w 6 B u Z y B o b 8 O h I C h N J C k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2 h h b m d l Z C B U e X B l L n t D b 2 x 1 b W 4 x L D B 9 J n F 1 b 3 Q 7 L C Z x d W 9 0 O 1 N l Y 3 R p b 2 4 x L 1 R h Y m x l N S 9 D a G F u Z 2 V k I F R 5 c G U u e 1 R y 4 b u L I G d p w 6 E g b m j h u q 1 w I G t o 4 b q p d S B o w 6 B u Z y B o b 8 O h K E 0 k K S w x f S Z x d W 9 0 O y w m c X V v d D t T Z W N 0 a W 9 u M S 9 U Y W J s Z T U v Q 2 h h b m d l Z C B U e X B l L n t U c u G 7 i y B n a c O h I H h 1 4 b q l d C B r a O G 6 q X U g a M O g b m c g a G / D o S A o T S Q p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D a G F u Z 2 V k I F R 5 c G U u e 0 N v b H V t b j E s M H 0 m c X V v d D s s J n F 1 b 3 Q 7 U 2 V j d G l v b j E v V G F i b G U 1 L 0 N o Y W 5 n Z W Q g V H l w Z S 5 7 V H L h u 4 s g Z 2 n D o S B u a O G 6 r X A g a 2 j h u q l 1 I G j D o G 5 n I G h v w 6 E o T S Q p L D F 9 J n F 1 b 3 Q 7 L C Z x d W 9 0 O 1 N l Y 3 R p b 2 4 x L 1 R h Y m x l N S 9 D a G F u Z 2 V k I F R 5 c G U u e 1 R y 4 b u L I G d p w 6 E g e H X h u q V 0 I G t o 4 b q p d S B o w 6 B u Z y B o b 8 O h I C h N J C k s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x M 1 Q w N D o 1 N j o 1 N S 4 0 N D c z N T I x W i I v P j x F b n R y e S B U e X B l P S J G a W x s Q 2 9 s d W 1 u V H l w Z X M i I F Z h b H V l P S J z Q X d N P S I v P j x F b n R y e S B U e X B l P S J G a W x s Q 2 9 s d W 1 u T m F t Z X M i I F Z h b H V l P S J z W y Z x d W 9 0 O 1 l l Y X I m c X V v d D s s J n F 1 b 3 Q 7 R 0 R Q I C h j b 2 5 z d G F u d C A y M D E 1 I F V T J C l f R V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2 h h b m d l Z C B U e X B l L n t Z Z W F y L D B 9 J n F 1 b 3 Q 7 L C Z x d W 9 0 O 1 N l Y 3 R p b 2 4 x L 1 R h Y m x l N C 9 D a G F u Z 2 V k I F R 5 c G U u e 0 d E U C A o Y 2 9 u c 3 R h b n Q g M j A x N S B V U y Q p X 0 V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C 9 D a G F u Z 2 V k I F R 5 c G U u e 1 l l Y X I s M H 0 m c X V v d D s s J n F 1 b 3 Q 7 U 2 V j d G l v b j E v V G F i b G U 0 L 0 N o Y W 5 n Z W Q g V H l w Z S 5 7 R 0 R Q I C h j b 2 5 z d G F u d C A y M D E 1 I F V T J C l f R V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Q 1 M T I x N W I 5 L T c 3 Z D A t N D B k Z S 0 4 N 2 E x L T A y N z Q x M z M x Z G E y M l 9 T Z X J p Z X M l M j A t J T I w T W V 0 Y W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N T E y M T V i O S 0 3 N 2 Q w L T Q w Z G U t O D d h M S 0 w M j c 0 M T M z M W R h M j J f U 2 V y a W V z J T I w L S U y M E 1 l d G F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D U x M j E 1 Y j k t N z d k M C 0 0 M G R l L T g 3 Y T E t M D I 3 N D E z M z F k Y T I y X 1 N l c m l l c y U y M C 0 l M j B N Z X R h Z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D U x M j E 1 Y j k t N z d k M C 0 0 M G R l L T g 3 Y T E t M D I 3 N D E z M z F k Y T I y X 1 N l c m l l c y U y M C 0 l M j B N Z X R h Z G F 0 Y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7 n i g d 5 U W V N v o S L w 5 Q 2 F 7 Y A A A A A A g A A A A A A E G Y A A A A B A A A g A A A A I q O O J W a l W W y 8 c u 3 V w R U B a 6 A 4 f e s J f a R 9 B o 9 5 b 0 V X l 5 Y A A A A A D o A A A A A C A A A g A A A A U A 7 K v 6 / p M c w + / V J + w 0 4 o H N 7 E 3 A x b w A J 2 Y l 0 1 l w f f T j V Q A A A A 8 s k w Y D v l o I f a 9 p e / x M W H 6 m 6 b b 9 3 r 5 0 u e A 4 5 U c X M y F s K K x / R n M q N / d g X u 0 w 8 B k I 8 R K v z 3 + T j a a D r Q Z 3 r X / c 9 V d 4 R t K 4 b o a K t 1 X h J r W s F L x T B A A A A A q O i t p q x w o p b u O Z c B a J q y s a F u 7 5 o f 9 i 0 6 Y d r K F n h 9 3 + z y k T q i w B q g G S z 2 V A q E k i L z j E G O B j w B C 3 4 b M n 6 P e A R 7 D Q = =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 2 0 2 5 - 0 4 - 1 3 T 1 2 : 3 8 : 0 3 . 5 3 7 0 2 8 8 + 0 7 : 0 0 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 d 5 1 2 1 5 b 9 - 7 7 d 0 - 4 0 d e - 8 7 a 1 - 0 2 7 4 1 3 3 1 d a 2 2 _ S e r i e s   -   M e t a d a t a 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 d 5 1 2 1 5 b 9 - 7 7 d 0 - 4 0 d e - 8 7 a 1 - 0 2 7 4 1 3 3 1 d a 2 2 _ S e r i e s   -   M e t a d a t a 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    ( c o n s t a n t   L C U ) 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 C o l u m n s \ M e d i u m   a n d   h i g h - t e c h   e x p o r t s     ( %   m a n u f a c t u r e d   e x p o r t s ) 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 C o l u m n s \ F o r e i g n   d i r e c t   i n v e s t m e n t ,   n e t   i n f l o w s     ( B o P ,   c u r r e n t   U S $ ) 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 C o l u m n s \ T r �  g i �   n h �p   k h �u   h � n g   h o � ( M $ ) 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 C o l u m n s \ T r �  g i �   x u �t   k h �u   h � n g   h o �   ( M $ ) 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  ( c o n s t a n t   2 0 1 5   U S $ ) _ E U 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074468D-6762-440A-ACC5-AD2D9D58468C}">
  <ds:schemaRefs/>
</ds:datastoreItem>
</file>

<file path=customXml/itemProps10.xml><?xml version="1.0" encoding="utf-8"?>
<ds:datastoreItem xmlns:ds="http://schemas.openxmlformats.org/officeDocument/2006/customXml" ds:itemID="{4731BBA1-645F-4E65-A400-994CCDE7F5CE}">
  <ds:schemaRefs/>
</ds:datastoreItem>
</file>

<file path=customXml/itemProps11.xml><?xml version="1.0" encoding="utf-8"?>
<ds:datastoreItem xmlns:ds="http://schemas.openxmlformats.org/officeDocument/2006/customXml" ds:itemID="{B6E2ADE8-4544-4DAA-93F4-54FED021F447}">
  <ds:schemaRefs/>
</ds:datastoreItem>
</file>

<file path=customXml/itemProps12.xml><?xml version="1.0" encoding="utf-8"?>
<ds:datastoreItem xmlns:ds="http://schemas.openxmlformats.org/officeDocument/2006/customXml" ds:itemID="{82FC42EE-777D-47D1-8DE3-29C30B883C96}">
  <ds:schemaRefs/>
</ds:datastoreItem>
</file>

<file path=customXml/itemProps13.xml><?xml version="1.0" encoding="utf-8"?>
<ds:datastoreItem xmlns:ds="http://schemas.openxmlformats.org/officeDocument/2006/customXml" ds:itemID="{4C8F1D4B-4BF5-4AF1-BD01-A0DDD9DA2BCB}">
  <ds:schemaRefs/>
</ds:datastoreItem>
</file>

<file path=customXml/itemProps14.xml><?xml version="1.0" encoding="utf-8"?>
<ds:datastoreItem xmlns:ds="http://schemas.openxmlformats.org/officeDocument/2006/customXml" ds:itemID="{69BA676F-B9AE-462D-86D5-28892335F525}">
  <ds:schemaRefs/>
</ds:datastoreItem>
</file>

<file path=customXml/itemProps15.xml><?xml version="1.0" encoding="utf-8"?>
<ds:datastoreItem xmlns:ds="http://schemas.openxmlformats.org/officeDocument/2006/customXml" ds:itemID="{74C7337D-331F-456F-A442-2CEA0566200E}">
  <ds:schemaRefs/>
</ds:datastoreItem>
</file>

<file path=customXml/itemProps16.xml><?xml version="1.0" encoding="utf-8"?>
<ds:datastoreItem xmlns:ds="http://schemas.openxmlformats.org/officeDocument/2006/customXml" ds:itemID="{D32EF557-8221-4A3C-BF1B-514B15F91A81}">
  <ds:schemaRefs/>
</ds:datastoreItem>
</file>

<file path=customXml/itemProps17.xml><?xml version="1.0" encoding="utf-8"?>
<ds:datastoreItem xmlns:ds="http://schemas.openxmlformats.org/officeDocument/2006/customXml" ds:itemID="{5B68FB63-4861-4C28-96AB-E67062F0BA32}">
  <ds:schemaRefs/>
</ds:datastoreItem>
</file>

<file path=customXml/itemProps18.xml><?xml version="1.0" encoding="utf-8"?>
<ds:datastoreItem xmlns:ds="http://schemas.openxmlformats.org/officeDocument/2006/customXml" ds:itemID="{785BCFD2-5A49-4448-A3B6-9DE9F55B0865}">
  <ds:schemaRefs/>
</ds:datastoreItem>
</file>

<file path=customXml/itemProps19.xml><?xml version="1.0" encoding="utf-8"?>
<ds:datastoreItem xmlns:ds="http://schemas.openxmlformats.org/officeDocument/2006/customXml" ds:itemID="{4F682C23-4886-48BE-997D-50990D7B6D56}">
  <ds:schemaRefs/>
</ds:datastoreItem>
</file>

<file path=customXml/itemProps2.xml><?xml version="1.0" encoding="utf-8"?>
<ds:datastoreItem xmlns:ds="http://schemas.openxmlformats.org/officeDocument/2006/customXml" ds:itemID="{BD131E8D-3349-4861-9280-54C73A76AC1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36B9BC1-2FD3-43A9-ADC0-5B3579EE7A0B}">
  <ds:schemaRefs/>
</ds:datastoreItem>
</file>

<file path=customXml/itemProps4.xml><?xml version="1.0" encoding="utf-8"?>
<ds:datastoreItem xmlns:ds="http://schemas.openxmlformats.org/officeDocument/2006/customXml" ds:itemID="{31A5A005-0AF5-458B-AAEE-B8BD2FD73782}">
  <ds:schemaRefs/>
</ds:datastoreItem>
</file>

<file path=customXml/itemProps5.xml><?xml version="1.0" encoding="utf-8"?>
<ds:datastoreItem xmlns:ds="http://schemas.openxmlformats.org/officeDocument/2006/customXml" ds:itemID="{EF170AD3-E464-4E2E-B206-B39FAF3F514F}">
  <ds:schemaRefs/>
</ds:datastoreItem>
</file>

<file path=customXml/itemProps6.xml><?xml version="1.0" encoding="utf-8"?>
<ds:datastoreItem xmlns:ds="http://schemas.openxmlformats.org/officeDocument/2006/customXml" ds:itemID="{6EE207C1-2733-484F-8B9C-79223F7512CC}">
  <ds:schemaRefs/>
</ds:datastoreItem>
</file>

<file path=customXml/itemProps7.xml><?xml version="1.0" encoding="utf-8"?>
<ds:datastoreItem xmlns:ds="http://schemas.openxmlformats.org/officeDocument/2006/customXml" ds:itemID="{C9A4A8B9-6938-4990-A666-BA7344FF1E8A}">
  <ds:schemaRefs/>
</ds:datastoreItem>
</file>

<file path=customXml/itemProps8.xml><?xml version="1.0" encoding="utf-8"?>
<ds:datastoreItem xmlns:ds="http://schemas.openxmlformats.org/officeDocument/2006/customXml" ds:itemID="{7CE2F55C-CD4E-49EB-B74F-842362DBF4DF}">
  <ds:schemaRefs/>
</ds:datastoreItem>
</file>

<file path=customXml/itemProps9.xml><?xml version="1.0" encoding="utf-8"?>
<ds:datastoreItem xmlns:ds="http://schemas.openxmlformats.org/officeDocument/2006/customXml" ds:itemID="{79A8652F-B346-49DA-8E28-A1A03C2127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Visualization</vt:lpstr>
      <vt:lpstr>Note</vt:lpstr>
      <vt:lpstr>XK&amp;NK</vt:lpstr>
      <vt:lpstr>Sheet3</vt:lpstr>
      <vt:lpstr>Sheet4</vt:lpstr>
      <vt:lpstr>Statistics</vt:lpstr>
      <vt:lpstr>Power Pivot</vt:lpstr>
      <vt:lpstr>Data XK&amp;NK</vt:lpstr>
      <vt:lpstr>Table PDF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VAQ</dc:creator>
  <cp:lastModifiedBy>Anh Quốc Võ</cp:lastModifiedBy>
  <dcterms:created xsi:type="dcterms:W3CDTF">2015-06-05T18:17:20Z</dcterms:created>
  <dcterms:modified xsi:type="dcterms:W3CDTF">2025-09-08T08:40:12Z</dcterms:modified>
</cp:coreProperties>
</file>